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queryTables/queryTable1.xml" ContentType="application/vnd.openxmlformats-officedocument.spreadsheetml.queryTable+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ml.chartshapes+xml"/>
  <Override PartName="/xl/charts/chart46.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5.xml" ContentType="application/vnd.openxmlformats-officedocument.drawing+xml"/>
  <Override PartName="/xl/charts/chart51.xml" ContentType="application/vnd.openxmlformats-officedocument.drawingml.chart+xml"/>
  <Override PartName="/xl/drawings/drawing46.xml" ContentType="application/vnd.openxmlformats-officedocument.drawingml.chartshapes+xml"/>
  <Override PartName="/xl/charts/chart5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49.xml" ContentType="application/vnd.openxmlformats-officedocument.drawing+xml"/>
  <Override PartName="/xl/charts/chart55.xml" ContentType="application/vnd.openxmlformats-officedocument.drawingml.chart+xml"/>
  <Override PartName="/xl/theme/themeOverride1.xml" ContentType="application/vnd.openxmlformats-officedocument.themeOverride+xml"/>
  <Override PartName="/xl/drawings/drawing50.xml" ContentType="application/vnd.openxmlformats-officedocument.drawingml.chartshapes+xml"/>
  <Override PartName="/xl/charts/chart56.xml" ContentType="application/vnd.openxmlformats-officedocument.drawingml.chart+xml"/>
  <Override PartName="/xl/theme/themeOverride2.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drawings/drawing54.xml" ContentType="application/vnd.openxmlformats-officedocument.drawingml.chartshapes+xml"/>
  <Override PartName="/xl/charts/chart60.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61.xml" ContentType="application/vnd.openxmlformats-officedocument.drawingml.chart+xml"/>
  <Override PartName="/xl/drawings/drawing57.xml" ContentType="application/vnd.openxmlformats-officedocument.drawingml.chartshapes+xml"/>
  <Override PartName="/xl/charts/chart62.xml" ContentType="application/vnd.openxmlformats-officedocument.drawingml.chart+xml"/>
  <Override PartName="/xl/drawings/drawing5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9.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60.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61.xml" ContentType="application/vnd.openxmlformats-officedocument.drawing+xml"/>
  <Override PartName="/xl/charts/chart69.xml" ContentType="application/vnd.openxmlformats-officedocument.drawingml.chart+xml"/>
  <Override PartName="/xl/drawings/drawing62.xml" ContentType="application/vnd.openxmlformats-officedocument.drawingml.chartshapes+xml"/>
  <Override PartName="/xl/charts/chart7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65.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66.xml" ContentType="application/vnd.openxmlformats-officedocument.drawing+xml"/>
  <Override PartName="/xl/charts/chart75.xml" ContentType="application/vnd.openxmlformats-officedocument.drawingml.chart+xml"/>
  <Override PartName="/xl/drawings/drawing67.xml" ContentType="application/vnd.openxmlformats-officedocument.drawingml.chartshapes+xml"/>
  <Override PartName="/xl/charts/chart7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77.xml" ContentType="application/vnd.openxmlformats-officedocument.drawingml.chart+xml"/>
  <Override PartName="/xl/drawings/drawing70.xml" ContentType="application/vnd.openxmlformats-officedocument.drawingml.chartshapes+xml"/>
  <Override PartName="/xl/charts/chart78.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7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7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7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7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77.xml" ContentType="application/vnd.openxmlformats-officedocument.drawing+xml"/>
  <Override PartName="/xl/charts/chart89.xml" ContentType="application/vnd.openxmlformats-officedocument.drawingml.chart+xml"/>
  <Override PartName="/xl/drawings/drawing78.xml" ContentType="application/vnd.openxmlformats-officedocument.drawingml.chartshapes+xml"/>
  <Override PartName="/xl/charts/chart90.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8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82.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8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84.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85.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86.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87.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8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charts/chart109.xml" ContentType="application/vnd.openxmlformats-officedocument.drawingml.chart+xml"/>
  <Override PartName="/xl/drawings/drawing91.xml" ContentType="application/vnd.openxmlformats-officedocument.drawingml.chartshapes+xml"/>
  <Override PartName="/xl/charts/chart110.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111.xml" ContentType="application/vnd.openxmlformats-officedocument.drawingml.chart+xml"/>
  <Override PartName="/xl/drawings/drawing94.xml" ContentType="application/vnd.openxmlformats-officedocument.drawingml.chartshapes+xml"/>
  <Override PartName="/xl/charts/chart112.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113.xml" ContentType="application/vnd.openxmlformats-officedocument.drawingml.chart+xml"/>
  <Override PartName="/xl/drawings/drawing97.xml" ContentType="application/vnd.openxmlformats-officedocument.drawingml.chartshapes+xml"/>
  <Override PartName="/xl/charts/chart114.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115.xml" ContentType="application/vnd.openxmlformats-officedocument.drawingml.chart+xml"/>
  <Override PartName="/xl/drawings/drawing100.xml" ContentType="application/vnd.openxmlformats-officedocument.drawingml.chartshapes+xml"/>
  <Override PartName="/xl/charts/chart116.xml" ContentType="application/vnd.openxmlformats-officedocument.drawingml.chart+xml"/>
  <Override PartName="/xl/drawings/drawing101.xml" ContentType="application/vnd.openxmlformats-officedocument.drawingml.chartshapes+xml"/>
  <Override PartName="/xl/charts/chart117.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charts/chart118.xml" ContentType="application/vnd.openxmlformats-officedocument.drawingml.chart+xml"/>
  <Override PartName="/xl/drawings/drawing105.xml" ContentType="application/vnd.openxmlformats-officedocument.drawingml.chartshapes+xml"/>
  <Override PartName="/xl/charts/chart119.xml" ContentType="application/vnd.openxmlformats-officedocument.drawingml.chart+xml"/>
  <Override PartName="/xl/drawings/drawing106.xml" ContentType="application/vnd.openxmlformats-officedocument.drawingml.chartshapes+xml"/>
  <Override PartName="/xl/charts/chart120.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21.xml" ContentType="application/vnd.openxmlformats-officedocument.drawingml.chart+xml"/>
  <Override PartName="/xl/drawings/drawing109.xml" ContentType="application/vnd.openxmlformats-officedocument.drawingml.chartshapes+xml"/>
  <Override PartName="/xl/charts/chart122.xml" ContentType="application/vnd.openxmlformats-officedocument.drawingml.chart+xml"/>
  <Override PartName="/xl/drawings/drawing11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405" windowWidth="18195" windowHeight="4065" tabRatio="852" firstSheet="46" activeTab="57"/>
  </bookViews>
  <sheets>
    <sheet name="Tartalom_Contents" sheetId="42" r:id="rId1"/>
    <sheet name="1_ábra_chart" sheetId="1" r:id="rId2"/>
    <sheet name="2_ábra_chart" sheetId="2" r:id="rId3"/>
    <sheet name="3_ábra_chart" sheetId="4" r:id="rId4"/>
    <sheet name="4_ábra_chart" sheetId="5" r:id="rId5"/>
    <sheet name="5_ábra_chart" sheetId="6" r:id="rId6"/>
    <sheet name="6_ábra_chart" sheetId="21" r:id="rId7"/>
    <sheet name="7_ábra_chart" sheetId="7" r:id="rId8"/>
    <sheet name="8_ábra_chart" sheetId="3" r:id="rId9"/>
    <sheet name="9_ábra_chart" sheetId="8" r:id="rId10"/>
    <sheet name="10_ábra_chart" sheetId="9" r:id="rId11"/>
    <sheet name="11_ábra_chart" sheetId="22" r:id="rId12"/>
    <sheet name="12_ábra_chart" sheetId="23" r:id="rId13"/>
    <sheet name="13_ábra_chart" sheetId="65" r:id="rId14"/>
    <sheet name="14_ábra_chart" sheetId="24" r:id="rId15"/>
    <sheet name="15_ábra_chart" sheetId="25" r:id="rId16"/>
    <sheet name="16_ábra_chart" sheetId="26" r:id="rId17"/>
    <sheet name="17_ábra_chart" sheetId="11" r:id="rId18"/>
    <sheet name="18_ábra_chart" sheetId="12" r:id="rId19"/>
    <sheet name="19_ábra_chart" sheetId="13" r:id="rId20"/>
    <sheet name="20_ábra_chart" sheetId="14" r:id="rId21"/>
    <sheet name="21_ábra_chart" sheetId="15" r:id="rId22"/>
    <sheet name="22_ábra_chart" sheetId="16" r:id="rId23"/>
    <sheet name="23_ábra_chart" sheetId="27" r:id="rId24"/>
    <sheet name="24_ábra_chart" sheetId="66" r:id="rId25"/>
    <sheet name="25_ábra_chart" sheetId="17" r:id="rId26"/>
    <sheet name="26_ábra_chart" sheetId="29" r:id="rId27"/>
    <sheet name="27_ábra_chart" sheetId="30" r:id="rId28"/>
    <sheet name="28_ábra_chart" sheetId="31" r:id="rId29"/>
    <sheet name="29_ábra_chart" sheetId="18" r:id="rId30"/>
    <sheet name="30_ábra_chart" sheetId="19" r:id="rId31"/>
    <sheet name="31_ábra_chart" sheetId="20" r:id="rId32"/>
    <sheet name="32_ábra_chart" sheetId="32" r:id="rId33"/>
    <sheet name="33_ábra_chart" sheetId="33" r:id="rId34"/>
    <sheet name="34_ábra_chart" sheetId="34" r:id="rId35"/>
    <sheet name="35_ábra_chart" sheetId="35" r:id="rId36"/>
    <sheet name="36_ábra_chart" sheetId="36" r:id="rId37"/>
    <sheet name="37_ábra_chart" sheetId="37" r:id="rId38"/>
    <sheet name="38_ábra_chart" sheetId="38" r:id="rId39"/>
    <sheet name="39_ábra_chart" sheetId="40" r:id="rId40"/>
    <sheet name="40_ábra_chart" sheetId="39" r:id="rId41"/>
    <sheet name="41_ábra_chart" sheetId="56" r:id="rId42"/>
    <sheet name="42_ábra_chart" sheetId="57" r:id="rId43"/>
    <sheet name="43_ábra_chart" sheetId="58" r:id="rId44"/>
    <sheet name="44_ábra_chart" sheetId="43" r:id="rId45"/>
    <sheet name="45_ábra_chart" sheetId="44" r:id="rId46"/>
    <sheet name="46_ábra_chart" sheetId="45" r:id="rId47"/>
    <sheet name="47_ábra_chart" sheetId="46" r:id="rId48"/>
    <sheet name="48_ábra_chart" sheetId="47" r:id="rId49"/>
    <sheet name="49_ábra_chart" sheetId="48" r:id="rId50"/>
    <sheet name="50_ábra_chart" sheetId="49" r:id="rId51"/>
    <sheet name="51_ábra_chart" sheetId="50" r:id="rId52"/>
    <sheet name="52_ábra_chart" sheetId="55" r:id="rId53"/>
    <sheet name="53_ábra_chart" sheetId="52" r:id="rId54"/>
    <sheet name="54_ábra_chart" sheetId="51" r:id="rId55"/>
    <sheet name="55_ábra_chart" sheetId="54" r:id="rId56"/>
    <sheet name="1_táblázat_table" sheetId="10" r:id="rId57"/>
    <sheet name="2_táblázat_table" sheetId="41" r:id="rId58"/>
    <sheet name="3_táblázat_table" sheetId="59" r:id="rId59"/>
    <sheet name="1_box_1_ábra_chart" sheetId="69" r:id="rId60"/>
    <sheet name="1_box_2_ábra_chart" sheetId="64" r:id="rId61"/>
    <sheet name="2_box_1_ábra_chart" sheetId="70" r:id="rId62"/>
    <sheet name="3_box_1_ábra_chart" sheetId="62" r:id="rId63"/>
    <sheet name="3_box_2_ábra_chart" sheetId="63" r:id="rId64"/>
    <sheet name="4_box_1_ábra_chart" sheetId="61" r:id="rId65"/>
    <sheet name="5_box_1_ábra_chart" sheetId="67" r:id="rId66"/>
    <sheet name="5_box_2_ábra_chart" sheetId="68"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 localSheetId="13" hidden="1">[1]Market!#REF!</definedName>
    <definedName name="_" localSheetId="24" hidden="1">[2]Market!#REF!</definedName>
    <definedName name="_" hidden="1">[3]Market!#REF!</definedName>
    <definedName name="____________________________cp1" localSheetId="13" hidden="1">{"'előző év december'!$A$2:$CP$214"}</definedName>
    <definedName name="____________________________cp1" localSheetId="24" hidden="1">{"'előző év december'!$A$2:$CP$214"}</definedName>
    <definedName name="____________________________cp1" hidden="1">{"'előző év december'!$A$2:$CP$214"}</definedName>
    <definedName name="____________________________cp10" localSheetId="13" hidden="1">{"'előző év december'!$A$2:$CP$214"}</definedName>
    <definedName name="____________________________cp10" localSheetId="24" hidden="1">{"'előző év december'!$A$2:$CP$214"}</definedName>
    <definedName name="____________________________cp10" hidden="1">{"'előző év december'!$A$2:$CP$214"}</definedName>
    <definedName name="____________________________cp11" localSheetId="13" hidden="1">{"'előző év december'!$A$2:$CP$214"}</definedName>
    <definedName name="____________________________cp11" localSheetId="24" hidden="1">{"'előző év december'!$A$2:$CP$214"}</definedName>
    <definedName name="____________________________cp11" hidden="1">{"'előző év december'!$A$2:$CP$214"}</definedName>
    <definedName name="____________________________cp2" localSheetId="13" hidden="1">{"'előző év december'!$A$2:$CP$214"}</definedName>
    <definedName name="____________________________cp2" localSheetId="24" hidden="1">{"'előző év december'!$A$2:$CP$214"}</definedName>
    <definedName name="____________________________cp2" hidden="1">{"'előző év december'!$A$2:$CP$214"}</definedName>
    <definedName name="____________________________cp3" localSheetId="13" hidden="1">{"'előző év december'!$A$2:$CP$214"}</definedName>
    <definedName name="____________________________cp3" localSheetId="24" hidden="1">{"'előző év december'!$A$2:$CP$214"}</definedName>
    <definedName name="____________________________cp3" hidden="1">{"'előző év december'!$A$2:$CP$214"}</definedName>
    <definedName name="____________________________cp4" localSheetId="13" hidden="1">{"'előző év december'!$A$2:$CP$214"}</definedName>
    <definedName name="____________________________cp4" localSheetId="24" hidden="1">{"'előző év december'!$A$2:$CP$214"}</definedName>
    <definedName name="____________________________cp4" hidden="1">{"'előző év december'!$A$2:$CP$214"}</definedName>
    <definedName name="____________________________cp5" localSheetId="13" hidden="1">{"'előző év december'!$A$2:$CP$214"}</definedName>
    <definedName name="____________________________cp5" localSheetId="24" hidden="1">{"'előző év december'!$A$2:$CP$214"}</definedName>
    <definedName name="____________________________cp5" hidden="1">{"'előző év december'!$A$2:$CP$214"}</definedName>
    <definedName name="____________________________cp6" localSheetId="13" hidden="1">{"'előző év december'!$A$2:$CP$214"}</definedName>
    <definedName name="____________________________cp6" localSheetId="24" hidden="1">{"'előző év december'!$A$2:$CP$214"}</definedName>
    <definedName name="____________________________cp6" hidden="1">{"'előző év december'!$A$2:$CP$214"}</definedName>
    <definedName name="____________________________cp7" localSheetId="13" hidden="1">{"'előző év december'!$A$2:$CP$214"}</definedName>
    <definedName name="____________________________cp7" localSheetId="24" hidden="1">{"'előző év december'!$A$2:$CP$214"}</definedName>
    <definedName name="____________________________cp7" hidden="1">{"'előző év december'!$A$2:$CP$214"}</definedName>
    <definedName name="____________________________cp8" localSheetId="13" hidden="1">{"'előző év december'!$A$2:$CP$214"}</definedName>
    <definedName name="____________________________cp8" localSheetId="24" hidden="1">{"'előző év december'!$A$2:$CP$214"}</definedName>
    <definedName name="____________________________cp8" hidden="1">{"'előző év december'!$A$2:$CP$214"}</definedName>
    <definedName name="____________________________cp9" localSheetId="13" hidden="1">{"'előző év december'!$A$2:$CP$214"}</definedName>
    <definedName name="____________________________cp9" localSheetId="24" hidden="1">{"'előző év december'!$A$2:$CP$214"}</definedName>
    <definedName name="____________________________cp9" hidden="1">{"'előző év december'!$A$2:$CP$214"}</definedName>
    <definedName name="____________________________cpr2" localSheetId="13" hidden="1">{"'előző év december'!$A$2:$CP$214"}</definedName>
    <definedName name="____________________________cpr2" localSheetId="24" hidden="1">{"'előző év december'!$A$2:$CP$214"}</definedName>
    <definedName name="____________________________cpr2" hidden="1">{"'előző év december'!$A$2:$CP$214"}</definedName>
    <definedName name="____________________________cpr3" localSheetId="13" hidden="1">{"'előző év december'!$A$2:$CP$214"}</definedName>
    <definedName name="____________________________cpr3" localSheetId="24" hidden="1">{"'előző év december'!$A$2:$CP$214"}</definedName>
    <definedName name="____________________________cpr3" hidden="1">{"'előző év december'!$A$2:$CP$214"}</definedName>
    <definedName name="____________________________cpr4" localSheetId="13" hidden="1">{"'előző év december'!$A$2:$CP$214"}</definedName>
    <definedName name="____________________________cpr4" localSheetId="24" hidden="1">{"'előző év december'!$A$2:$CP$214"}</definedName>
    <definedName name="____________________________cpr4" hidden="1">{"'előző év december'!$A$2:$CP$214"}</definedName>
    <definedName name="___________________________cp1" localSheetId="13" hidden="1">{"'előző év december'!$A$2:$CP$214"}</definedName>
    <definedName name="___________________________cp1" localSheetId="24" hidden="1">{"'előző év december'!$A$2:$CP$214"}</definedName>
    <definedName name="___________________________cp1" hidden="1">{"'előző év december'!$A$2:$CP$214"}</definedName>
    <definedName name="___________________________cp10" localSheetId="13" hidden="1">{"'előző év december'!$A$2:$CP$214"}</definedName>
    <definedName name="___________________________cp10" localSheetId="24" hidden="1">{"'előző év december'!$A$2:$CP$214"}</definedName>
    <definedName name="___________________________cp10" hidden="1">{"'előző év december'!$A$2:$CP$214"}</definedName>
    <definedName name="___________________________cp11" localSheetId="13" hidden="1">{"'előző év december'!$A$2:$CP$214"}</definedName>
    <definedName name="___________________________cp11" localSheetId="24" hidden="1">{"'előző év december'!$A$2:$CP$214"}</definedName>
    <definedName name="___________________________cp11" hidden="1">{"'előző év december'!$A$2:$CP$214"}</definedName>
    <definedName name="___________________________cp2" localSheetId="13" hidden="1">{"'előző év december'!$A$2:$CP$214"}</definedName>
    <definedName name="___________________________cp2" localSheetId="24" hidden="1">{"'előző év december'!$A$2:$CP$214"}</definedName>
    <definedName name="___________________________cp2" hidden="1">{"'előző év december'!$A$2:$CP$214"}</definedName>
    <definedName name="___________________________cp3" localSheetId="13" hidden="1">{"'előző év december'!$A$2:$CP$214"}</definedName>
    <definedName name="___________________________cp3" localSheetId="24" hidden="1">{"'előző év december'!$A$2:$CP$214"}</definedName>
    <definedName name="___________________________cp3" hidden="1">{"'előző év december'!$A$2:$CP$214"}</definedName>
    <definedName name="___________________________cp4" localSheetId="13" hidden="1">{"'előző év december'!$A$2:$CP$214"}</definedName>
    <definedName name="___________________________cp4" localSheetId="24" hidden="1">{"'előző év december'!$A$2:$CP$214"}</definedName>
    <definedName name="___________________________cp4" hidden="1">{"'előző év december'!$A$2:$CP$214"}</definedName>
    <definedName name="___________________________cp5" localSheetId="13" hidden="1">{"'előző év december'!$A$2:$CP$214"}</definedName>
    <definedName name="___________________________cp5" localSheetId="24" hidden="1">{"'előző év december'!$A$2:$CP$214"}</definedName>
    <definedName name="___________________________cp5" hidden="1">{"'előző év december'!$A$2:$CP$214"}</definedName>
    <definedName name="___________________________cp6" localSheetId="13" hidden="1">{"'előző év december'!$A$2:$CP$214"}</definedName>
    <definedName name="___________________________cp6" localSheetId="24" hidden="1">{"'előző év december'!$A$2:$CP$214"}</definedName>
    <definedName name="___________________________cp6" hidden="1">{"'előző év december'!$A$2:$CP$214"}</definedName>
    <definedName name="___________________________cp7" localSheetId="13" hidden="1">{"'előző év december'!$A$2:$CP$214"}</definedName>
    <definedName name="___________________________cp7" localSheetId="24" hidden="1">{"'előző év december'!$A$2:$CP$214"}</definedName>
    <definedName name="___________________________cp7" hidden="1">{"'előző év december'!$A$2:$CP$214"}</definedName>
    <definedName name="___________________________cp8" localSheetId="13" hidden="1">{"'előző év december'!$A$2:$CP$214"}</definedName>
    <definedName name="___________________________cp8" localSheetId="24" hidden="1">{"'előző év december'!$A$2:$CP$214"}</definedName>
    <definedName name="___________________________cp8" hidden="1">{"'előző év december'!$A$2:$CP$214"}</definedName>
    <definedName name="___________________________cp9" localSheetId="13" hidden="1">{"'előző év december'!$A$2:$CP$214"}</definedName>
    <definedName name="___________________________cp9" localSheetId="24" hidden="1">{"'előző év december'!$A$2:$CP$214"}</definedName>
    <definedName name="___________________________cp9" hidden="1">{"'előző év december'!$A$2:$CP$214"}</definedName>
    <definedName name="___________________________cpr2" localSheetId="13" hidden="1">{"'előző év december'!$A$2:$CP$214"}</definedName>
    <definedName name="___________________________cpr2" localSheetId="24" hidden="1">{"'előző év december'!$A$2:$CP$214"}</definedName>
    <definedName name="___________________________cpr2" hidden="1">{"'előző év december'!$A$2:$CP$214"}</definedName>
    <definedName name="___________________________cpr3" localSheetId="13" hidden="1">{"'előző év december'!$A$2:$CP$214"}</definedName>
    <definedName name="___________________________cpr3" localSheetId="24" hidden="1">{"'előző év december'!$A$2:$CP$214"}</definedName>
    <definedName name="___________________________cpr3" hidden="1">{"'előző év december'!$A$2:$CP$214"}</definedName>
    <definedName name="___________________________cpr4" localSheetId="13" hidden="1">{"'előző év december'!$A$2:$CP$214"}</definedName>
    <definedName name="___________________________cpr4" localSheetId="24" hidden="1">{"'előző év december'!$A$2:$CP$214"}</definedName>
    <definedName name="___________________________cpr4" hidden="1">{"'előző év december'!$A$2:$CP$214"}</definedName>
    <definedName name="__________________________cp1" localSheetId="13" hidden="1">{"'előző év december'!$A$2:$CP$214"}</definedName>
    <definedName name="__________________________cp1" localSheetId="24" hidden="1">{"'előző év december'!$A$2:$CP$214"}</definedName>
    <definedName name="__________________________cp1" hidden="1">{"'előző év december'!$A$2:$CP$214"}</definedName>
    <definedName name="__________________________cp10" localSheetId="13" hidden="1">{"'előző év december'!$A$2:$CP$214"}</definedName>
    <definedName name="__________________________cp10" localSheetId="24" hidden="1">{"'előző év december'!$A$2:$CP$214"}</definedName>
    <definedName name="__________________________cp10" hidden="1">{"'előző év december'!$A$2:$CP$214"}</definedName>
    <definedName name="__________________________cp11" localSheetId="13" hidden="1">{"'előző év december'!$A$2:$CP$214"}</definedName>
    <definedName name="__________________________cp11" localSheetId="24" hidden="1">{"'előző év december'!$A$2:$CP$214"}</definedName>
    <definedName name="__________________________cp11" hidden="1">{"'előző év december'!$A$2:$CP$214"}</definedName>
    <definedName name="__________________________cp2" localSheetId="13" hidden="1">{"'előző év december'!$A$2:$CP$214"}</definedName>
    <definedName name="__________________________cp2" localSheetId="24" hidden="1">{"'előző év december'!$A$2:$CP$214"}</definedName>
    <definedName name="__________________________cp2" hidden="1">{"'előző év december'!$A$2:$CP$214"}</definedName>
    <definedName name="__________________________cp3" localSheetId="13" hidden="1">{"'előző év december'!$A$2:$CP$214"}</definedName>
    <definedName name="__________________________cp3" localSheetId="24" hidden="1">{"'előző év december'!$A$2:$CP$214"}</definedName>
    <definedName name="__________________________cp3" hidden="1">{"'előző év december'!$A$2:$CP$214"}</definedName>
    <definedName name="__________________________cp4" localSheetId="13" hidden="1">{"'előző év december'!$A$2:$CP$214"}</definedName>
    <definedName name="__________________________cp4" localSheetId="24" hidden="1">{"'előző év december'!$A$2:$CP$214"}</definedName>
    <definedName name="__________________________cp4" hidden="1">{"'előző év december'!$A$2:$CP$214"}</definedName>
    <definedName name="__________________________cp5" localSheetId="13" hidden="1">{"'előző év december'!$A$2:$CP$214"}</definedName>
    <definedName name="__________________________cp5" localSheetId="24" hidden="1">{"'előző év december'!$A$2:$CP$214"}</definedName>
    <definedName name="__________________________cp5" hidden="1">{"'előző év december'!$A$2:$CP$214"}</definedName>
    <definedName name="__________________________cp6" localSheetId="13" hidden="1">{"'előző év december'!$A$2:$CP$214"}</definedName>
    <definedName name="__________________________cp6" localSheetId="24" hidden="1">{"'előző év december'!$A$2:$CP$214"}</definedName>
    <definedName name="__________________________cp6" hidden="1">{"'előző év december'!$A$2:$CP$214"}</definedName>
    <definedName name="__________________________cp7" localSheetId="13" hidden="1">{"'előző év december'!$A$2:$CP$214"}</definedName>
    <definedName name="__________________________cp7" localSheetId="24" hidden="1">{"'előző év december'!$A$2:$CP$214"}</definedName>
    <definedName name="__________________________cp7" hidden="1">{"'előző év december'!$A$2:$CP$214"}</definedName>
    <definedName name="__________________________cp8" localSheetId="13" hidden="1">{"'előző év december'!$A$2:$CP$214"}</definedName>
    <definedName name="__________________________cp8" localSheetId="24" hidden="1">{"'előző év december'!$A$2:$CP$214"}</definedName>
    <definedName name="__________________________cp8" hidden="1">{"'előző év december'!$A$2:$CP$214"}</definedName>
    <definedName name="__________________________cp9" localSheetId="13" hidden="1">{"'előző év december'!$A$2:$CP$214"}</definedName>
    <definedName name="__________________________cp9" localSheetId="24" hidden="1">{"'előző év december'!$A$2:$CP$214"}</definedName>
    <definedName name="__________________________cp9" hidden="1">{"'előző év december'!$A$2:$CP$214"}</definedName>
    <definedName name="__________________________cpr2" localSheetId="13" hidden="1">{"'előző év december'!$A$2:$CP$214"}</definedName>
    <definedName name="__________________________cpr2" localSheetId="24" hidden="1">{"'előző év december'!$A$2:$CP$214"}</definedName>
    <definedName name="__________________________cpr2" hidden="1">{"'előző év december'!$A$2:$CP$214"}</definedName>
    <definedName name="__________________________cpr3" localSheetId="13" hidden="1">{"'előző év december'!$A$2:$CP$214"}</definedName>
    <definedName name="__________________________cpr3" localSheetId="24" hidden="1">{"'előző év december'!$A$2:$CP$214"}</definedName>
    <definedName name="__________________________cpr3" hidden="1">{"'előző év december'!$A$2:$CP$214"}</definedName>
    <definedName name="__________________________cpr4" localSheetId="13" hidden="1">{"'előző év december'!$A$2:$CP$214"}</definedName>
    <definedName name="__________________________cpr4" localSheetId="24" hidden="1">{"'előző év december'!$A$2:$CP$214"}</definedName>
    <definedName name="__________________________cpr4" hidden="1">{"'előző év december'!$A$2:$CP$214"}</definedName>
    <definedName name="_________________________cp1" localSheetId="13" hidden="1">{"'előző év december'!$A$2:$CP$214"}</definedName>
    <definedName name="_________________________cp1" localSheetId="24" hidden="1">{"'előző év december'!$A$2:$CP$214"}</definedName>
    <definedName name="_________________________cp1" hidden="1">{"'előző év december'!$A$2:$CP$214"}</definedName>
    <definedName name="_________________________cp10" localSheetId="13" hidden="1">{"'előző év december'!$A$2:$CP$214"}</definedName>
    <definedName name="_________________________cp10" localSheetId="24" hidden="1">{"'előző év december'!$A$2:$CP$214"}</definedName>
    <definedName name="_________________________cp10" hidden="1">{"'előző év december'!$A$2:$CP$214"}</definedName>
    <definedName name="_________________________cp11" localSheetId="13" hidden="1">{"'előző év december'!$A$2:$CP$214"}</definedName>
    <definedName name="_________________________cp11" localSheetId="24" hidden="1">{"'előző év december'!$A$2:$CP$214"}</definedName>
    <definedName name="_________________________cp11" hidden="1">{"'előző év december'!$A$2:$CP$214"}</definedName>
    <definedName name="_________________________cp2" localSheetId="13" hidden="1">{"'előző év december'!$A$2:$CP$214"}</definedName>
    <definedName name="_________________________cp2" localSheetId="24" hidden="1">{"'előző év december'!$A$2:$CP$214"}</definedName>
    <definedName name="_________________________cp2" hidden="1">{"'előző év december'!$A$2:$CP$214"}</definedName>
    <definedName name="_________________________cp3" localSheetId="13" hidden="1">{"'előző év december'!$A$2:$CP$214"}</definedName>
    <definedName name="_________________________cp3" localSheetId="24" hidden="1">{"'előző év december'!$A$2:$CP$214"}</definedName>
    <definedName name="_________________________cp3" hidden="1">{"'előző év december'!$A$2:$CP$214"}</definedName>
    <definedName name="_________________________cp4" localSheetId="13" hidden="1">{"'előző év december'!$A$2:$CP$214"}</definedName>
    <definedName name="_________________________cp4" localSheetId="24" hidden="1">{"'előző év december'!$A$2:$CP$214"}</definedName>
    <definedName name="_________________________cp4" hidden="1">{"'előző év december'!$A$2:$CP$214"}</definedName>
    <definedName name="_________________________cp5" localSheetId="13" hidden="1">{"'előző év december'!$A$2:$CP$214"}</definedName>
    <definedName name="_________________________cp5" localSheetId="24" hidden="1">{"'előző év december'!$A$2:$CP$214"}</definedName>
    <definedName name="_________________________cp5" hidden="1">{"'előző év december'!$A$2:$CP$214"}</definedName>
    <definedName name="_________________________cp6" localSheetId="13" hidden="1">{"'előző év december'!$A$2:$CP$214"}</definedName>
    <definedName name="_________________________cp6" localSheetId="24" hidden="1">{"'előző év december'!$A$2:$CP$214"}</definedName>
    <definedName name="_________________________cp6" hidden="1">{"'előző év december'!$A$2:$CP$214"}</definedName>
    <definedName name="_________________________cp7" localSheetId="13" hidden="1">{"'előző év december'!$A$2:$CP$214"}</definedName>
    <definedName name="_________________________cp7" localSheetId="24" hidden="1">{"'előző év december'!$A$2:$CP$214"}</definedName>
    <definedName name="_________________________cp7" hidden="1">{"'előző év december'!$A$2:$CP$214"}</definedName>
    <definedName name="_________________________cp8" localSheetId="13" hidden="1">{"'előző év december'!$A$2:$CP$214"}</definedName>
    <definedName name="_________________________cp8" localSheetId="24" hidden="1">{"'előző év december'!$A$2:$CP$214"}</definedName>
    <definedName name="_________________________cp8" hidden="1">{"'előző év december'!$A$2:$CP$214"}</definedName>
    <definedName name="_________________________cp9" localSheetId="13" hidden="1">{"'előző év december'!$A$2:$CP$214"}</definedName>
    <definedName name="_________________________cp9" localSheetId="24" hidden="1">{"'előző év december'!$A$2:$CP$214"}</definedName>
    <definedName name="_________________________cp9" hidden="1">{"'előző év december'!$A$2:$CP$214"}</definedName>
    <definedName name="_________________________cpr2" localSheetId="13" hidden="1">{"'előző év december'!$A$2:$CP$214"}</definedName>
    <definedName name="_________________________cpr2" localSheetId="24" hidden="1">{"'előző év december'!$A$2:$CP$214"}</definedName>
    <definedName name="_________________________cpr2" hidden="1">{"'előző év december'!$A$2:$CP$214"}</definedName>
    <definedName name="_________________________cpr3" localSheetId="13" hidden="1">{"'előző év december'!$A$2:$CP$214"}</definedName>
    <definedName name="_________________________cpr3" localSheetId="24" hidden="1">{"'előző év december'!$A$2:$CP$214"}</definedName>
    <definedName name="_________________________cpr3" hidden="1">{"'előző év december'!$A$2:$CP$214"}</definedName>
    <definedName name="_________________________cpr4" localSheetId="13" hidden="1">{"'előző év december'!$A$2:$CP$214"}</definedName>
    <definedName name="_________________________cpr4" localSheetId="24" hidden="1">{"'előző év december'!$A$2:$CP$214"}</definedName>
    <definedName name="_________________________cpr4" hidden="1">{"'előző év december'!$A$2:$CP$214"}</definedName>
    <definedName name="________________________cp1" localSheetId="13" hidden="1">{"'előző év december'!$A$2:$CP$214"}</definedName>
    <definedName name="________________________cp1" localSheetId="24" hidden="1">{"'előző év december'!$A$2:$CP$214"}</definedName>
    <definedName name="________________________cp1" hidden="1">{"'előző év december'!$A$2:$CP$214"}</definedName>
    <definedName name="________________________cp10" localSheetId="13" hidden="1">{"'előző év december'!$A$2:$CP$214"}</definedName>
    <definedName name="________________________cp10" localSheetId="24" hidden="1">{"'előző év december'!$A$2:$CP$214"}</definedName>
    <definedName name="________________________cp10" hidden="1">{"'előző év december'!$A$2:$CP$214"}</definedName>
    <definedName name="________________________cp11" localSheetId="13" hidden="1">{"'előző év december'!$A$2:$CP$214"}</definedName>
    <definedName name="________________________cp11" localSheetId="24" hidden="1">{"'előző év december'!$A$2:$CP$214"}</definedName>
    <definedName name="________________________cp11" hidden="1">{"'előző év december'!$A$2:$CP$214"}</definedName>
    <definedName name="________________________cp2" localSheetId="13" hidden="1">{"'előző év december'!$A$2:$CP$214"}</definedName>
    <definedName name="________________________cp2" localSheetId="24" hidden="1">{"'előző év december'!$A$2:$CP$214"}</definedName>
    <definedName name="________________________cp2" hidden="1">{"'előző év december'!$A$2:$CP$214"}</definedName>
    <definedName name="________________________cp3" localSheetId="13" hidden="1">{"'előző év december'!$A$2:$CP$214"}</definedName>
    <definedName name="________________________cp3" localSheetId="24" hidden="1">{"'előző év december'!$A$2:$CP$214"}</definedName>
    <definedName name="________________________cp3" hidden="1">{"'előző év december'!$A$2:$CP$214"}</definedName>
    <definedName name="________________________cp4" localSheetId="13" hidden="1">{"'előző év december'!$A$2:$CP$214"}</definedName>
    <definedName name="________________________cp4" localSheetId="24" hidden="1">{"'előző év december'!$A$2:$CP$214"}</definedName>
    <definedName name="________________________cp4" hidden="1">{"'előző év december'!$A$2:$CP$214"}</definedName>
    <definedName name="________________________cp5" localSheetId="13" hidden="1">{"'előző év december'!$A$2:$CP$214"}</definedName>
    <definedName name="________________________cp5" localSheetId="24" hidden="1">{"'előző év december'!$A$2:$CP$214"}</definedName>
    <definedName name="________________________cp5" hidden="1">{"'előző év december'!$A$2:$CP$214"}</definedName>
    <definedName name="________________________cp6" localSheetId="13" hidden="1">{"'előző év december'!$A$2:$CP$214"}</definedName>
    <definedName name="________________________cp6" localSheetId="24" hidden="1">{"'előző év december'!$A$2:$CP$214"}</definedName>
    <definedName name="________________________cp6" hidden="1">{"'előző év december'!$A$2:$CP$214"}</definedName>
    <definedName name="________________________cp7" localSheetId="13" hidden="1">{"'előző év december'!$A$2:$CP$214"}</definedName>
    <definedName name="________________________cp7" localSheetId="24" hidden="1">{"'előző év december'!$A$2:$CP$214"}</definedName>
    <definedName name="________________________cp7" hidden="1">{"'előző év december'!$A$2:$CP$214"}</definedName>
    <definedName name="________________________cp8" localSheetId="13" hidden="1">{"'előző év december'!$A$2:$CP$214"}</definedName>
    <definedName name="________________________cp8" localSheetId="24" hidden="1">{"'előző év december'!$A$2:$CP$214"}</definedName>
    <definedName name="________________________cp8" hidden="1">{"'előző év december'!$A$2:$CP$214"}</definedName>
    <definedName name="________________________cp9" localSheetId="13" hidden="1">{"'előző év december'!$A$2:$CP$214"}</definedName>
    <definedName name="________________________cp9" localSheetId="24" hidden="1">{"'előző év december'!$A$2:$CP$214"}</definedName>
    <definedName name="________________________cp9" hidden="1">{"'előző év december'!$A$2:$CP$214"}</definedName>
    <definedName name="________________________cpr2" localSheetId="13" hidden="1">{"'előző év december'!$A$2:$CP$214"}</definedName>
    <definedName name="________________________cpr2" localSheetId="24" hidden="1">{"'előző év december'!$A$2:$CP$214"}</definedName>
    <definedName name="________________________cpr2" hidden="1">{"'előző év december'!$A$2:$CP$214"}</definedName>
    <definedName name="________________________cpr3" localSheetId="13" hidden="1">{"'előző év december'!$A$2:$CP$214"}</definedName>
    <definedName name="________________________cpr3" localSheetId="24" hidden="1">{"'előző év december'!$A$2:$CP$214"}</definedName>
    <definedName name="________________________cpr3" hidden="1">{"'előző év december'!$A$2:$CP$214"}</definedName>
    <definedName name="________________________cpr4" localSheetId="13" hidden="1">{"'előző év december'!$A$2:$CP$214"}</definedName>
    <definedName name="________________________cpr4" localSheetId="24" hidden="1">{"'előző év december'!$A$2:$CP$214"}</definedName>
    <definedName name="________________________cpr4" hidden="1">{"'előző év december'!$A$2:$CP$214"}</definedName>
    <definedName name="_______________________cp1" localSheetId="13" hidden="1">{"'előző év december'!$A$2:$CP$214"}</definedName>
    <definedName name="_______________________cp1" localSheetId="24" hidden="1">{"'előző év december'!$A$2:$CP$214"}</definedName>
    <definedName name="_______________________cp1" hidden="1">{"'előző év december'!$A$2:$CP$214"}</definedName>
    <definedName name="_______________________cp10" localSheetId="13" hidden="1">{"'előző év december'!$A$2:$CP$214"}</definedName>
    <definedName name="_______________________cp10" localSheetId="24" hidden="1">{"'előző év december'!$A$2:$CP$214"}</definedName>
    <definedName name="_______________________cp10" hidden="1">{"'előző év december'!$A$2:$CP$214"}</definedName>
    <definedName name="_______________________cp11" localSheetId="13" hidden="1">{"'előző év december'!$A$2:$CP$214"}</definedName>
    <definedName name="_______________________cp11" localSheetId="24" hidden="1">{"'előző év december'!$A$2:$CP$214"}</definedName>
    <definedName name="_______________________cp11" hidden="1">{"'előző év december'!$A$2:$CP$214"}</definedName>
    <definedName name="_______________________cp2" localSheetId="13" hidden="1">{"'előző év december'!$A$2:$CP$214"}</definedName>
    <definedName name="_______________________cp2" localSheetId="24" hidden="1">{"'előző év december'!$A$2:$CP$214"}</definedName>
    <definedName name="_______________________cp2" hidden="1">{"'előző év december'!$A$2:$CP$214"}</definedName>
    <definedName name="_______________________cp3" localSheetId="13" hidden="1">{"'előző év december'!$A$2:$CP$214"}</definedName>
    <definedName name="_______________________cp3" localSheetId="24" hidden="1">{"'előző év december'!$A$2:$CP$214"}</definedName>
    <definedName name="_______________________cp3" hidden="1">{"'előző év december'!$A$2:$CP$214"}</definedName>
    <definedName name="_______________________cp4" localSheetId="13" hidden="1">{"'előző év december'!$A$2:$CP$214"}</definedName>
    <definedName name="_______________________cp4" localSheetId="24" hidden="1">{"'előző év december'!$A$2:$CP$214"}</definedName>
    <definedName name="_______________________cp4" hidden="1">{"'előző év december'!$A$2:$CP$214"}</definedName>
    <definedName name="_______________________cp5" localSheetId="13" hidden="1">{"'előző év december'!$A$2:$CP$214"}</definedName>
    <definedName name="_______________________cp5" localSheetId="24" hidden="1">{"'előző év december'!$A$2:$CP$214"}</definedName>
    <definedName name="_______________________cp5" hidden="1">{"'előző év december'!$A$2:$CP$214"}</definedName>
    <definedName name="_______________________cp6" localSheetId="13" hidden="1">{"'előző év december'!$A$2:$CP$214"}</definedName>
    <definedName name="_______________________cp6" localSheetId="24" hidden="1">{"'előző év december'!$A$2:$CP$214"}</definedName>
    <definedName name="_______________________cp6" hidden="1">{"'előző év december'!$A$2:$CP$214"}</definedName>
    <definedName name="_______________________cp7" localSheetId="13" hidden="1">{"'előző év december'!$A$2:$CP$214"}</definedName>
    <definedName name="_______________________cp7" localSheetId="24" hidden="1">{"'előző év december'!$A$2:$CP$214"}</definedName>
    <definedName name="_______________________cp7" hidden="1">{"'előző év december'!$A$2:$CP$214"}</definedName>
    <definedName name="_______________________cp8" localSheetId="13" hidden="1">{"'előző év december'!$A$2:$CP$214"}</definedName>
    <definedName name="_______________________cp8" localSheetId="24" hidden="1">{"'előző év december'!$A$2:$CP$214"}</definedName>
    <definedName name="_______________________cp8" hidden="1">{"'előző év december'!$A$2:$CP$214"}</definedName>
    <definedName name="_______________________cp9" localSheetId="13" hidden="1">{"'előző év december'!$A$2:$CP$214"}</definedName>
    <definedName name="_______________________cp9" localSheetId="24" hidden="1">{"'előző év december'!$A$2:$CP$214"}</definedName>
    <definedName name="_______________________cp9" hidden="1">{"'előző év december'!$A$2:$CP$214"}</definedName>
    <definedName name="_______________________cpr2" localSheetId="13" hidden="1">{"'előző év december'!$A$2:$CP$214"}</definedName>
    <definedName name="_______________________cpr2" localSheetId="24" hidden="1">{"'előző év december'!$A$2:$CP$214"}</definedName>
    <definedName name="_______________________cpr2" hidden="1">{"'előző év december'!$A$2:$CP$214"}</definedName>
    <definedName name="_______________________cpr3" localSheetId="13" hidden="1">{"'előző év december'!$A$2:$CP$214"}</definedName>
    <definedName name="_______________________cpr3" localSheetId="24" hidden="1">{"'előző év december'!$A$2:$CP$214"}</definedName>
    <definedName name="_______________________cpr3" hidden="1">{"'előző év december'!$A$2:$CP$214"}</definedName>
    <definedName name="_______________________cpr4" localSheetId="13" hidden="1">{"'előző év december'!$A$2:$CP$214"}</definedName>
    <definedName name="_______________________cpr4" localSheetId="24" hidden="1">{"'előző év december'!$A$2:$CP$214"}</definedName>
    <definedName name="_______________________cpr4" hidden="1">{"'előző év december'!$A$2:$CP$214"}</definedName>
    <definedName name="______________________cp1" localSheetId="13" hidden="1">{"'előző év december'!$A$2:$CP$214"}</definedName>
    <definedName name="______________________cp1" localSheetId="24" hidden="1">{"'előző év december'!$A$2:$CP$214"}</definedName>
    <definedName name="______________________cp1" hidden="1">{"'előző év december'!$A$2:$CP$214"}</definedName>
    <definedName name="______________________cp10" localSheetId="13" hidden="1">{"'előző év december'!$A$2:$CP$214"}</definedName>
    <definedName name="______________________cp10" localSheetId="24" hidden="1">{"'előző év december'!$A$2:$CP$214"}</definedName>
    <definedName name="______________________cp10" hidden="1">{"'előző év december'!$A$2:$CP$214"}</definedName>
    <definedName name="______________________cp11" localSheetId="13" hidden="1">{"'előző év december'!$A$2:$CP$214"}</definedName>
    <definedName name="______________________cp11" localSheetId="24" hidden="1">{"'előző év december'!$A$2:$CP$214"}</definedName>
    <definedName name="______________________cp11" hidden="1">{"'előző év december'!$A$2:$CP$214"}</definedName>
    <definedName name="______________________cp2" localSheetId="13" hidden="1">{"'előző év december'!$A$2:$CP$214"}</definedName>
    <definedName name="______________________cp2" localSheetId="24" hidden="1">{"'előző év december'!$A$2:$CP$214"}</definedName>
    <definedName name="______________________cp2" hidden="1">{"'előző év december'!$A$2:$CP$214"}</definedName>
    <definedName name="______________________cp3" localSheetId="13" hidden="1">{"'előző év december'!$A$2:$CP$214"}</definedName>
    <definedName name="______________________cp3" localSheetId="24" hidden="1">{"'előző év december'!$A$2:$CP$214"}</definedName>
    <definedName name="______________________cp3" hidden="1">{"'előző év december'!$A$2:$CP$214"}</definedName>
    <definedName name="______________________cp4" localSheetId="13" hidden="1">{"'előző év december'!$A$2:$CP$214"}</definedName>
    <definedName name="______________________cp4" localSheetId="24" hidden="1">{"'előző év december'!$A$2:$CP$214"}</definedName>
    <definedName name="______________________cp4" hidden="1">{"'előző év december'!$A$2:$CP$214"}</definedName>
    <definedName name="______________________cp5" localSheetId="13" hidden="1">{"'előző év december'!$A$2:$CP$214"}</definedName>
    <definedName name="______________________cp5" localSheetId="24" hidden="1">{"'előző év december'!$A$2:$CP$214"}</definedName>
    <definedName name="______________________cp5" hidden="1">{"'előző év december'!$A$2:$CP$214"}</definedName>
    <definedName name="______________________cp6" localSheetId="13" hidden="1">{"'előző év december'!$A$2:$CP$214"}</definedName>
    <definedName name="______________________cp6" localSheetId="24" hidden="1">{"'előző év december'!$A$2:$CP$214"}</definedName>
    <definedName name="______________________cp6" hidden="1">{"'előző év december'!$A$2:$CP$214"}</definedName>
    <definedName name="______________________cp7" localSheetId="13" hidden="1">{"'előző év december'!$A$2:$CP$214"}</definedName>
    <definedName name="______________________cp7" localSheetId="24" hidden="1">{"'előző év december'!$A$2:$CP$214"}</definedName>
    <definedName name="______________________cp7" hidden="1">{"'előző év december'!$A$2:$CP$214"}</definedName>
    <definedName name="______________________cp8" localSheetId="13" hidden="1">{"'előző év december'!$A$2:$CP$214"}</definedName>
    <definedName name="______________________cp8" localSheetId="24" hidden="1">{"'előző év december'!$A$2:$CP$214"}</definedName>
    <definedName name="______________________cp8" hidden="1">{"'előző év december'!$A$2:$CP$214"}</definedName>
    <definedName name="______________________cp9" localSheetId="13" hidden="1">{"'előző év december'!$A$2:$CP$214"}</definedName>
    <definedName name="______________________cp9" localSheetId="24" hidden="1">{"'előző év december'!$A$2:$CP$214"}</definedName>
    <definedName name="______________________cp9" hidden="1">{"'előző év december'!$A$2:$CP$214"}</definedName>
    <definedName name="______________________cpr2" localSheetId="13" hidden="1">{"'előző év december'!$A$2:$CP$214"}</definedName>
    <definedName name="______________________cpr2" localSheetId="24" hidden="1">{"'előző év december'!$A$2:$CP$214"}</definedName>
    <definedName name="______________________cpr2" hidden="1">{"'előző év december'!$A$2:$CP$214"}</definedName>
    <definedName name="______________________cpr3" localSheetId="13" hidden="1">{"'előző év december'!$A$2:$CP$214"}</definedName>
    <definedName name="______________________cpr3" localSheetId="24" hidden="1">{"'előző év december'!$A$2:$CP$214"}</definedName>
    <definedName name="______________________cpr3" hidden="1">{"'előző év december'!$A$2:$CP$214"}</definedName>
    <definedName name="______________________cpr4" localSheetId="13" hidden="1">{"'előző év december'!$A$2:$CP$214"}</definedName>
    <definedName name="______________________cpr4" localSheetId="24" hidden="1">{"'előző év december'!$A$2:$CP$214"}</definedName>
    <definedName name="______________________cpr4" hidden="1">{"'előző év december'!$A$2:$CP$214"}</definedName>
    <definedName name="_____________________cp1" localSheetId="13" hidden="1">{"'előző év december'!$A$2:$CP$214"}</definedName>
    <definedName name="_____________________cp1" localSheetId="24" hidden="1">{"'előző év december'!$A$2:$CP$214"}</definedName>
    <definedName name="_____________________cp1" hidden="1">{"'előző év december'!$A$2:$CP$214"}</definedName>
    <definedName name="_____________________cp10" localSheetId="13" hidden="1">{"'előző év december'!$A$2:$CP$214"}</definedName>
    <definedName name="_____________________cp10" localSheetId="24" hidden="1">{"'előző év december'!$A$2:$CP$214"}</definedName>
    <definedName name="_____________________cp10" hidden="1">{"'előző év december'!$A$2:$CP$214"}</definedName>
    <definedName name="_____________________cp11" localSheetId="13" hidden="1">{"'előző év december'!$A$2:$CP$214"}</definedName>
    <definedName name="_____________________cp11" localSheetId="24" hidden="1">{"'előző év december'!$A$2:$CP$214"}</definedName>
    <definedName name="_____________________cp11" hidden="1">{"'előző év december'!$A$2:$CP$214"}</definedName>
    <definedName name="_____________________cp2" localSheetId="13" hidden="1">{"'előző év december'!$A$2:$CP$214"}</definedName>
    <definedName name="_____________________cp2" localSheetId="24" hidden="1">{"'előző év december'!$A$2:$CP$214"}</definedName>
    <definedName name="_____________________cp2" hidden="1">{"'előző év december'!$A$2:$CP$214"}</definedName>
    <definedName name="_____________________cp3" localSheetId="13" hidden="1">{"'előző év december'!$A$2:$CP$214"}</definedName>
    <definedName name="_____________________cp3" localSheetId="24" hidden="1">{"'előző év december'!$A$2:$CP$214"}</definedName>
    <definedName name="_____________________cp3" hidden="1">{"'előző év december'!$A$2:$CP$214"}</definedName>
    <definedName name="_____________________cp4" localSheetId="13" hidden="1">{"'előző év december'!$A$2:$CP$214"}</definedName>
    <definedName name="_____________________cp4" localSheetId="24" hidden="1">{"'előző év december'!$A$2:$CP$214"}</definedName>
    <definedName name="_____________________cp4" hidden="1">{"'előző év december'!$A$2:$CP$214"}</definedName>
    <definedName name="_____________________cp5" localSheetId="13" hidden="1">{"'előző év december'!$A$2:$CP$214"}</definedName>
    <definedName name="_____________________cp5" localSheetId="24" hidden="1">{"'előző év december'!$A$2:$CP$214"}</definedName>
    <definedName name="_____________________cp5" hidden="1">{"'előző év december'!$A$2:$CP$214"}</definedName>
    <definedName name="_____________________cp6" localSheetId="13" hidden="1">{"'előző év december'!$A$2:$CP$214"}</definedName>
    <definedName name="_____________________cp6" localSheetId="24" hidden="1">{"'előző év december'!$A$2:$CP$214"}</definedName>
    <definedName name="_____________________cp6" hidden="1">{"'előző év december'!$A$2:$CP$214"}</definedName>
    <definedName name="_____________________cp7" localSheetId="13" hidden="1">{"'előző év december'!$A$2:$CP$214"}</definedName>
    <definedName name="_____________________cp7" localSheetId="24" hidden="1">{"'előző év december'!$A$2:$CP$214"}</definedName>
    <definedName name="_____________________cp7" hidden="1">{"'előző év december'!$A$2:$CP$214"}</definedName>
    <definedName name="_____________________cp8" localSheetId="13" hidden="1">{"'előző év december'!$A$2:$CP$214"}</definedName>
    <definedName name="_____________________cp8" localSheetId="24" hidden="1">{"'előző év december'!$A$2:$CP$214"}</definedName>
    <definedName name="_____________________cp8" hidden="1">{"'előző év december'!$A$2:$CP$214"}</definedName>
    <definedName name="_____________________cp9" localSheetId="13" hidden="1">{"'előző év december'!$A$2:$CP$214"}</definedName>
    <definedName name="_____________________cp9" localSheetId="24" hidden="1">{"'előző év december'!$A$2:$CP$214"}</definedName>
    <definedName name="_____________________cp9" hidden="1">{"'előző év december'!$A$2:$CP$214"}</definedName>
    <definedName name="_____________________cpr2" localSheetId="13" hidden="1">{"'előző év december'!$A$2:$CP$214"}</definedName>
    <definedName name="_____________________cpr2" localSheetId="24" hidden="1">{"'előző év december'!$A$2:$CP$214"}</definedName>
    <definedName name="_____________________cpr2" hidden="1">{"'előző év december'!$A$2:$CP$214"}</definedName>
    <definedName name="_____________________cpr3" localSheetId="13" hidden="1">{"'előző év december'!$A$2:$CP$214"}</definedName>
    <definedName name="_____________________cpr3" localSheetId="24" hidden="1">{"'előző év december'!$A$2:$CP$214"}</definedName>
    <definedName name="_____________________cpr3" hidden="1">{"'előző év december'!$A$2:$CP$214"}</definedName>
    <definedName name="_____________________cpr4" localSheetId="13" hidden="1">{"'előző év december'!$A$2:$CP$214"}</definedName>
    <definedName name="_____________________cpr4" localSheetId="24" hidden="1">{"'előző év december'!$A$2:$CP$214"}</definedName>
    <definedName name="_____________________cpr4" hidden="1">{"'előző év december'!$A$2:$CP$214"}</definedName>
    <definedName name="____________________cp1" localSheetId="13" hidden="1">{"'előző év december'!$A$2:$CP$214"}</definedName>
    <definedName name="____________________cp1" localSheetId="24" hidden="1">{"'előző év december'!$A$2:$CP$214"}</definedName>
    <definedName name="____________________cp1" hidden="1">{"'előző év december'!$A$2:$CP$214"}</definedName>
    <definedName name="____________________cp10" localSheetId="13" hidden="1">{"'előző év december'!$A$2:$CP$214"}</definedName>
    <definedName name="____________________cp10" localSheetId="24" hidden="1">{"'előző év december'!$A$2:$CP$214"}</definedName>
    <definedName name="____________________cp10" hidden="1">{"'előző év december'!$A$2:$CP$214"}</definedName>
    <definedName name="____________________cp11" localSheetId="13" hidden="1">{"'előző év december'!$A$2:$CP$214"}</definedName>
    <definedName name="____________________cp11" localSheetId="24" hidden="1">{"'előző év december'!$A$2:$CP$214"}</definedName>
    <definedName name="____________________cp11" hidden="1">{"'előző év december'!$A$2:$CP$214"}</definedName>
    <definedName name="____________________cp2" localSheetId="13" hidden="1">{"'előző év december'!$A$2:$CP$214"}</definedName>
    <definedName name="____________________cp2" localSheetId="24" hidden="1">{"'előző év december'!$A$2:$CP$214"}</definedName>
    <definedName name="____________________cp2" hidden="1">{"'előző év december'!$A$2:$CP$214"}</definedName>
    <definedName name="____________________cp3" localSheetId="13" hidden="1">{"'előző év december'!$A$2:$CP$214"}</definedName>
    <definedName name="____________________cp3" localSheetId="24" hidden="1">{"'előző év december'!$A$2:$CP$214"}</definedName>
    <definedName name="____________________cp3" hidden="1">{"'előző év december'!$A$2:$CP$214"}</definedName>
    <definedName name="____________________cp4" localSheetId="13" hidden="1">{"'előző év december'!$A$2:$CP$214"}</definedName>
    <definedName name="____________________cp4" localSheetId="24" hidden="1">{"'előző év december'!$A$2:$CP$214"}</definedName>
    <definedName name="____________________cp4" hidden="1">{"'előző év december'!$A$2:$CP$214"}</definedName>
    <definedName name="____________________cp5" localSheetId="13" hidden="1">{"'előző év december'!$A$2:$CP$214"}</definedName>
    <definedName name="____________________cp5" localSheetId="24" hidden="1">{"'előző év december'!$A$2:$CP$214"}</definedName>
    <definedName name="____________________cp5" hidden="1">{"'előző év december'!$A$2:$CP$214"}</definedName>
    <definedName name="____________________cp6" localSheetId="13" hidden="1">{"'előző év december'!$A$2:$CP$214"}</definedName>
    <definedName name="____________________cp6" localSheetId="24" hidden="1">{"'előző év december'!$A$2:$CP$214"}</definedName>
    <definedName name="____________________cp6" hidden="1">{"'előző év december'!$A$2:$CP$214"}</definedName>
    <definedName name="____________________cp7" localSheetId="13" hidden="1">{"'előző év december'!$A$2:$CP$214"}</definedName>
    <definedName name="____________________cp7" localSheetId="24" hidden="1">{"'előző év december'!$A$2:$CP$214"}</definedName>
    <definedName name="____________________cp7" hidden="1">{"'előző év december'!$A$2:$CP$214"}</definedName>
    <definedName name="____________________cp8" localSheetId="13" hidden="1">{"'előző év december'!$A$2:$CP$214"}</definedName>
    <definedName name="____________________cp8" localSheetId="24" hidden="1">{"'előző év december'!$A$2:$CP$214"}</definedName>
    <definedName name="____________________cp8" hidden="1">{"'előző év december'!$A$2:$CP$214"}</definedName>
    <definedName name="____________________cp9" localSheetId="13" hidden="1">{"'előző év december'!$A$2:$CP$214"}</definedName>
    <definedName name="____________________cp9" localSheetId="24" hidden="1">{"'előző év december'!$A$2:$CP$214"}</definedName>
    <definedName name="____________________cp9" hidden="1">{"'előző év december'!$A$2:$CP$214"}</definedName>
    <definedName name="____________________cpr2" localSheetId="13" hidden="1">{"'előző év december'!$A$2:$CP$214"}</definedName>
    <definedName name="____________________cpr2" localSheetId="24" hidden="1">{"'előző év december'!$A$2:$CP$214"}</definedName>
    <definedName name="____________________cpr2" hidden="1">{"'előző év december'!$A$2:$CP$214"}</definedName>
    <definedName name="____________________cpr3" localSheetId="13" hidden="1">{"'előző év december'!$A$2:$CP$214"}</definedName>
    <definedName name="____________________cpr3" localSheetId="24" hidden="1">{"'előző év december'!$A$2:$CP$214"}</definedName>
    <definedName name="____________________cpr3" hidden="1">{"'előző év december'!$A$2:$CP$214"}</definedName>
    <definedName name="____________________cpr4" localSheetId="13" hidden="1">{"'előző év december'!$A$2:$CP$214"}</definedName>
    <definedName name="____________________cpr4" localSheetId="24" hidden="1">{"'előző év december'!$A$2:$CP$214"}</definedName>
    <definedName name="____________________cpr4" hidden="1">{"'előző év december'!$A$2:$CP$214"}</definedName>
    <definedName name="___________________cp1" localSheetId="13" hidden="1">{"'előző év december'!$A$2:$CP$214"}</definedName>
    <definedName name="___________________cp1" localSheetId="24" hidden="1">{"'előző év december'!$A$2:$CP$214"}</definedName>
    <definedName name="___________________cp1" hidden="1">{"'előző év december'!$A$2:$CP$214"}</definedName>
    <definedName name="___________________cp10" localSheetId="13" hidden="1">{"'előző év december'!$A$2:$CP$214"}</definedName>
    <definedName name="___________________cp10" localSheetId="24" hidden="1">{"'előző év december'!$A$2:$CP$214"}</definedName>
    <definedName name="___________________cp10" hidden="1">{"'előző év december'!$A$2:$CP$214"}</definedName>
    <definedName name="___________________cp11" localSheetId="13" hidden="1">{"'előző év december'!$A$2:$CP$214"}</definedName>
    <definedName name="___________________cp11" localSheetId="24" hidden="1">{"'előző év december'!$A$2:$CP$214"}</definedName>
    <definedName name="___________________cp11" hidden="1">{"'előző év december'!$A$2:$CP$214"}</definedName>
    <definedName name="___________________cp2" localSheetId="13" hidden="1">{"'előző év december'!$A$2:$CP$214"}</definedName>
    <definedName name="___________________cp2" localSheetId="24" hidden="1">{"'előző év december'!$A$2:$CP$214"}</definedName>
    <definedName name="___________________cp2" hidden="1">{"'előző év december'!$A$2:$CP$214"}</definedName>
    <definedName name="___________________cp3" localSheetId="13" hidden="1">{"'előző év december'!$A$2:$CP$214"}</definedName>
    <definedName name="___________________cp3" localSheetId="24" hidden="1">{"'előző év december'!$A$2:$CP$214"}</definedName>
    <definedName name="___________________cp3" hidden="1">{"'előző év december'!$A$2:$CP$214"}</definedName>
    <definedName name="___________________cp4" localSheetId="13" hidden="1">{"'előző év december'!$A$2:$CP$214"}</definedName>
    <definedName name="___________________cp4" localSheetId="24" hidden="1">{"'előző év december'!$A$2:$CP$214"}</definedName>
    <definedName name="___________________cp4" hidden="1">{"'előző év december'!$A$2:$CP$214"}</definedName>
    <definedName name="___________________cp5" localSheetId="13" hidden="1">{"'előző év december'!$A$2:$CP$214"}</definedName>
    <definedName name="___________________cp5" localSheetId="24" hidden="1">{"'előző év december'!$A$2:$CP$214"}</definedName>
    <definedName name="___________________cp5" hidden="1">{"'előző év december'!$A$2:$CP$214"}</definedName>
    <definedName name="___________________cp6" localSheetId="13" hidden="1">{"'előző év december'!$A$2:$CP$214"}</definedName>
    <definedName name="___________________cp6" localSheetId="24" hidden="1">{"'előző év december'!$A$2:$CP$214"}</definedName>
    <definedName name="___________________cp6" hidden="1">{"'előző év december'!$A$2:$CP$214"}</definedName>
    <definedName name="___________________cp7" localSheetId="13" hidden="1">{"'előző év december'!$A$2:$CP$214"}</definedName>
    <definedName name="___________________cp7" localSheetId="24" hidden="1">{"'előző év december'!$A$2:$CP$214"}</definedName>
    <definedName name="___________________cp7" hidden="1">{"'előző év december'!$A$2:$CP$214"}</definedName>
    <definedName name="___________________cp8" localSheetId="13" hidden="1">{"'előző év december'!$A$2:$CP$214"}</definedName>
    <definedName name="___________________cp8" localSheetId="24" hidden="1">{"'előző év december'!$A$2:$CP$214"}</definedName>
    <definedName name="___________________cp8" hidden="1">{"'előző év december'!$A$2:$CP$214"}</definedName>
    <definedName name="___________________cp9" localSheetId="13" hidden="1">{"'előző év december'!$A$2:$CP$214"}</definedName>
    <definedName name="___________________cp9" localSheetId="24" hidden="1">{"'előző év december'!$A$2:$CP$214"}</definedName>
    <definedName name="___________________cp9" hidden="1">{"'előző év december'!$A$2:$CP$214"}</definedName>
    <definedName name="___________________cpr2" localSheetId="13" hidden="1">{"'előző év december'!$A$2:$CP$214"}</definedName>
    <definedName name="___________________cpr2" localSheetId="24" hidden="1">{"'előző év december'!$A$2:$CP$214"}</definedName>
    <definedName name="___________________cpr2" hidden="1">{"'előző év december'!$A$2:$CP$214"}</definedName>
    <definedName name="___________________cpr3" localSheetId="13" hidden="1">{"'előző év december'!$A$2:$CP$214"}</definedName>
    <definedName name="___________________cpr3" localSheetId="24" hidden="1">{"'előző év december'!$A$2:$CP$214"}</definedName>
    <definedName name="___________________cpr3" hidden="1">{"'előző év december'!$A$2:$CP$214"}</definedName>
    <definedName name="___________________cpr4" localSheetId="13" hidden="1">{"'előző év december'!$A$2:$CP$214"}</definedName>
    <definedName name="___________________cpr4" localSheetId="24" hidden="1">{"'előző év december'!$A$2:$CP$214"}</definedName>
    <definedName name="___________________cpr4" hidden="1">{"'előző év december'!$A$2:$CP$214"}</definedName>
    <definedName name="__________________cp1" localSheetId="13" hidden="1">{"'előző év december'!$A$2:$CP$214"}</definedName>
    <definedName name="__________________cp1" localSheetId="24" hidden="1">{"'előző év december'!$A$2:$CP$214"}</definedName>
    <definedName name="__________________cp1" hidden="1">{"'előző év december'!$A$2:$CP$214"}</definedName>
    <definedName name="__________________cp10" localSheetId="13" hidden="1">{"'előző év december'!$A$2:$CP$214"}</definedName>
    <definedName name="__________________cp10" localSheetId="24" hidden="1">{"'előző év december'!$A$2:$CP$214"}</definedName>
    <definedName name="__________________cp10" hidden="1">{"'előző év december'!$A$2:$CP$214"}</definedName>
    <definedName name="__________________cp11" localSheetId="13" hidden="1">{"'előző év december'!$A$2:$CP$214"}</definedName>
    <definedName name="__________________cp11" localSheetId="24" hidden="1">{"'előző év december'!$A$2:$CP$214"}</definedName>
    <definedName name="__________________cp11" hidden="1">{"'előző év december'!$A$2:$CP$214"}</definedName>
    <definedName name="__________________cp2" localSheetId="13" hidden="1">{"'előző év december'!$A$2:$CP$214"}</definedName>
    <definedName name="__________________cp2" localSheetId="24" hidden="1">{"'előző év december'!$A$2:$CP$214"}</definedName>
    <definedName name="__________________cp2" hidden="1">{"'előző év december'!$A$2:$CP$214"}</definedName>
    <definedName name="__________________cp3" localSheetId="13" hidden="1">{"'előző év december'!$A$2:$CP$214"}</definedName>
    <definedName name="__________________cp3" localSheetId="24" hidden="1">{"'előző év december'!$A$2:$CP$214"}</definedName>
    <definedName name="__________________cp3" hidden="1">{"'előző év december'!$A$2:$CP$214"}</definedName>
    <definedName name="__________________cp4" localSheetId="13" hidden="1">{"'előző év december'!$A$2:$CP$214"}</definedName>
    <definedName name="__________________cp4" localSheetId="24" hidden="1">{"'előző év december'!$A$2:$CP$214"}</definedName>
    <definedName name="__________________cp4" hidden="1">{"'előző év december'!$A$2:$CP$214"}</definedName>
    <definedName name="__________________cp5" localSheetId="13" hidden="1">{"'előző év december'!$A$2:$CP$214"}</definedName>
    <definedName name="__________________cp5" localSheetId="24" hidden="1">{"'előző év december'!$A$2:$CP$214"}</definedName>
    <definedName name="__________________cp5" hidden="1">{"'előző év december'!$A$2:$CP$214"}</definedName>
    <definedName name="__________________cp6" localSheetId="13" hidden="1">{"'előző év december'!$A$2:$CP$214"}</definedName>
    <definedName name="__________________cp6" localSheetId="24" hidden="1">{"'előző év december'!$A$2:$CP$214"}</definedName>
    <definedName name="__________________cp6" hidden="1">{"'előző év december'!$A$2:$CP$214"}</definedName>
    <definedName name="__________________cp7" localSheetId="13" hidden="1">{"'előző év december'!$A$2:$CP$214"}</definedName>
    <definedName name="__________________cp7" localSheetId="24" hidden="1">{"'előző év december'!$A$2:$CP$214"}</definedName>
    <definedName name="__________________cp7" hidden="1">{"'előző év december'!$A$2:$CP$214"}</definedName>
    <definedName name="__________________cp8" localSheetId="13" hidden="1">{"'előző év december'!$A$2:$CP$214"}</definedName>
    <definedName name="__________________cp8" localSheetId="24" hidden="1">{"'előző év december'!$A$2:$CP$214"}</definedName>
    <definedName name="__________________cp8" hidden="1">{"'előző év december'!$A$2:$CP$214"}</definedName>
    <definedName name="__________________cp9" localSheetId="13" hidden="1">{"'előző év december'!$A$2:$CP$214"}</definedName>
    <definedName name="__________________cp9" localSheetId="24" hidden="1">{"'előző év december'!$A$2:$CP$214"}</definedName>
    <definedName name="__________________cp9" hidden="1">{"'előző év december'!$A$2:$CP$214"}</definedName>
    <definedName name="__________________cpr2" localSheetId="13" hidden="1">{"'előző év december'!$A$2:$CP$214"}</definedName>
    <definedName name="__________________cpr2" localSheetId="24" hidden="1">{"'előző év december'!$A$2:$CP$214"}</definedName>
    <definedName name="__________________cpr2" hidden="1">{"'előző év december'!$A$2:$CP$214"}</definedName>
    <definedName name="__________________cpr3" localSheetId="13" hidden="1">{"'előző év december'!$A$2:$CP$214"}</definedName>
    <definedName name="__________________cpr3" localSheetId="24" hidden="1">{"'előző év december'!$A$2:$CP$214"}</definedName>
    <definedName name="__________________cpr3" hidden="1">{"'előző év december'!$A$2:$CP$214"}</definedName>
    <definedName name="__________________cpr4" localSheetId="13" hidden="1">{"'előző év december'!$A$2:$CP$214"}</definedName>
    <definedName name="__________________cpr4" localSheetId="24" hidden="1">{"'előző év december'!$A$2:$CP$214"}</definedName>
    <definedName name="__________________cpr4" hidden="1">{"'előző év december'!$A$2:$CP$214"}</definedName>
    <definedName name="_________________cp1" localSheetId="13" hidden="1">{"'előző év december'!$A$2:$CP$214"}</definedName>
    <definedName name="_________________cp1" localSheetId="24" hidden="1">{"'előző év december'!$A$2:$CP$214"}</definedName>
    <definedName name="_________________cp1" hidden="1">{"'előző év december'!$A$2:$CP$214"}</definedName>
    <definedName name="_________________cp10" localSheetId="13" hidden="1">{"'előző év december'!$A$2:$CP$214"}</definedName>
    <definedName name="_________________cp10" localSheetId="24" hidden="1">{"'előző év december'!$A$2:$CP$214"}</definedName>
    <definedName name="_________________cp10" hidden="1">{"'előző év december'!$A$2:$CP$214"}</definedName>
    <definedName name="_________________cp11" localSheetId="13" hidden="1">{"'előző év december'!$A$2:$CP$214"}</definedName>
    <definedName name="_________________cp11" localSheetId="24" hidden="1">{"'előző év december'!$A$2:$CP$214"}</definedName>
    <definedName name="_________________cp11" hidden="1">{"'előző év december'!$A$2:$CP$214"}</definedName>
    <definedName name="_________________cp2" localSheetId="13" hidden="1">{"'előző év december'!$A$2:$CP$214"}</definedName>
    <definedName name="_________________cp2" localSheetId="24" hidden="1">{"'előző év december'!$A$2:$CP$214"}</definedName>
    <definedName name="_________________cp2" hidden="1">{"'előző év december'!$A$2:$CP$214"}</definedName>
    <definedName name="_________________cp3" localSheetId="13" hidden="1">{"'előző év december'!$A$2:$CP$214"}</definedName>
    <definedName name="_________________cp3" localSheetId="24" hidden="1">{"'előző év december'!$A$2:$CP$214"}</definedName>
    <definedName name="_________________cp3" hidden="1">{"'előző év december'!$A$2:$CP$214"}</definedName>
    <definedName name="_________________cp4" localSheetId="13" hidden="1">{"'előző év december'!$A$2:$CP$214"}</definedName>
    <definedName name="_________________cp4" localSheetId="24" hidden="1">{"'előző év december'!$A$2:$CP$214"}</definedName>
    <definedName name="_________________cp4" hidden="1">{"'előző év december'!$A$2:$CP$214"}</definedName>
    <definedName name="_________________cp5" localSheetId="13" hidden="1">{"'előző év december'!$A$2:$CP$214"}</definedName>
    <definedName name="_________________cp5" localSheetId="24" hidden="1">{"'előző év december'!$A$2:$CP$214"}</definedName>
    <definedName name="_________________cp5" hidden="1">{"'előző év december'!$A$2:$CP$214"}</definedName>
    <definedName name="_________________cp6" localSheetId="13" hidden="1">{"'előző év december'!$A$2:$CP$214"}</definedName>
    <definedName name="_________________cp6" localSheetId="24" hidden="1">{"'előző év december'!$A$2:$CP$214"}</definedName>
    <definedName name="_________________cp6" hidden="1">{"'előző év december'!$A$2:$CP$214"}</definedName>
    <definedName name="_________________cp7" localSheetId="13" hidden="1">{"'előző év december'!$A$2:$CP$214"}</definedName>
    <definedName name="_________________cp7" localSheetId="24" hidden="1">{"'előző év december'!$A$2:$CP$214"}</definedName>
    <definedName name="_________________cp7" hidden="1">{"'előző év december'!$A$2:$CP$214"}</definedName>
    <definedName name="_________________cp8" localSheetId="13" hidden="1">{"'előző év december'!$A$2:$CP$214"}</definedName>
    <definedName name="_________________cp8" localSheetId="24" hidden="1">{"'előző év december'!$A$2:$CP$214"}</definedName>
    <definedName name="_________________cp8" hidden="1">{"'előző év december'!$A$2:$CP$214"}</definedName>
    <definedName name="_________________cp9" localSheetId="13" hidden="1">{"'előző év december'!$A$2:$CP$214"}</definedName>
    <definedName name="_________________cp9" localSheetId="24" hidden="1">{"'előző év december'!$A$2:$CP$214"}</definedName>
    <definedName name="_________________cp9" hidden="1">{"'előző év december'!$A$2:$CP$214"}</definedName>
    <definedName name="_________________cpr2" localSheetId="13" hidden="1">{"'előző év december'!$A$2:$CP$214"}</definedName>
    <definedName name="_________________cpr2" localSheetId="24" hidden="1">{"'előző év december'!$A$2:$CP$214"}</definedName>
    <definedName name="_________________cpr2" hidden="1">{"'előző év december'!$A$2:$CP$214"}</definedName>
    <definedName name="_________________cpr3" localSheetId="13" hidden="1">{"'előző év december'!$A$2:$CP$214"}</definedName>
    <definedName name="_________________cpr3" localSheetId="24" hidden="1">{"'előző év december'!$A$2:$CP$214"}</definedName>
    <definedName name="_________________cpr3" hidden="1">{"'előző év december'!$A$2:$CP$214"}</definedName>
    <definedName name="_________________cpr4" localSheetId="13" hidden="1">{"'előző év december'!$A$2:$CP$214"}</definedName>
    <definedName name="_________________cpr4" localSheetId="24" hidden="1">{"'előző év december'!$A$2:$CP$214"}</definedName>
    <definedName name="_________________cpr4" hidden="1">{"'előző év december'!$A$2:$CP$214"}</definedName>
    <definedName name="________________cp1" localSheetId="13" hidden="1">{"'előző év december'!$A$2:$CP$214"}</definedName>
    <definedName name="________________cp1" localSheetId="24" hidden="1">{"'előző év december'!$A$2:$CP$214"}</definedName>
    <definedName name="________________cp1" hidden="1">{"'előző év december'!$A$2:$CP$214"}</definedName>
    <definedName name="________________cp10" localSheetId="13" hidden="1">{"'előző év december'!$A$2:$CP$214"}</definedName>
    <definedName name="________________cp10" localSheetId="24" hidden="1">{"'előző év december'!$A$2:$CP$214"}</definedName>
    <definedName name="________________cp10" hidden="1">{"'előző év december'!$A$2:$CP$214"}</definedName>
    <definedName name="________________cp11" localSheetId="13" hidden="1">{"'előző év december'!$A$2:$CP$214"}</definedName>
    <definedName name="________________cp11" localSheetId="24" hidden="1">{"'előző év december'!$A$2:$CP$214"}</definedName>
    <definedName name="________________cp11" hidden="1">{"'előző év december'!$A$2:$CP$214"}</definedName>
    <definedName name="________________cp2" localSheetId="13" hidden="1">{"'előző év december'!$A$2:$CP$214"}</definedName>
    <definedName name="________________cp2" localSheetId="24" hidden="1">{"'előző év december'!$A$2:$CP$214"}</definedName>
    <definedName name="________________cp2" hidden="1">{"'előző év december'!$A$2:$CP$214"}</definedName>
    <definedName name="________________cp3" localSheetId="13" hidden="1">{"'előző év december'!$A$2:$CP$214"}</definedName>
    <definedName name="________________cp3" localSheetId="24" hidden="1">{"'előző év december'!$A$2:$CP$214"}</definedName>
    <definedName name="________________cp3" hidden="1">{"'előző év december'!$A$2:$CP$214"}</definedName>
    <definedName name="________________cp4" localSheetId="13" hidden="1">{"'előző év december'!$A$2:$CP$214"}</definedName>
    <definedName name="________________cp4" localSheetId="24" hidden="1">{"'előző év december'!$A$2:$CP$214"}</definedName>
    <definedName name="________________cp4" hidden="1">{"'előző év december'!$A$2:$CP$214"}</definedName>
    <definedName name="________________cp5" localSheetId="13" hidden="1">{"'előző év december'!$A$2:$CP$214"}</definedName>
    <definedName name="________________cp5" localSheetId="24" hidden="1">{"'előző év december'!$A$2:$CP$214"}</definedName>
    <definedName name="________________cp5" hidden="1">{"'előző év december'!$A$2:$CP$214"}</definedName>
    <definedName name="________________cp6" localSheetId="13" hidden="1">{"'előző év december'!$A$2:$CP$214"}</definedName>
    <definedName name="________________cp6" localSheetId="24" hidden="1">{"'előző év december'!$A$2:$CP$214"}</definedName>
    <definedName name="________________cp6" hidden="1">{"'előző év december'!$A$2:$CP$214"}</definedName>
    <definedName name="________________cp7" localSheetId="13" hidden="1">{"'előző év december'!$A$2:$CP$214"}</definedName>
    <definedName name="________________cp7" localSheetId="24" hidden="1">{"'előző év december'!$A$2:$CP$214"}</definedName>
    <definedName name="________________cp7" hidden="1">{"'előző év december'!$A$2:$CP$214"}</definedName>
    <definedName name="________________cp8" localSheetId="13" hidden="1">{"'előző év december'!$A$2:$CP$214"}</definedName>
    <definedName name="________________cp8" localSheetId="24" hidden="1">{"'előző év december'!$A$2:$CP$214"}</definedName>
    <definedName name="________________cp8" hidden="1">{"'előző év december'!$A$2:$CP$214"}</definedName>
    <definedName name="________________cp9" localSheetId="13" hidden="1">{"'előző év december'!$A$2:$CP$214"}</definedName>
    <definedName name="________________cp9" localSheetId="24" hidden="1">{"'előző év december'!$A$2:$CP$214"}</definedName>
    <definedName name="________________cp9" hidden="1">{"'előző év december'!$A$2:$CP$214"}</definedName>
    <definedName name="________________cpr2" localSheetId="13" hidden="1">{"'előző év december'!$A$2:$CP$214"}</definedName>
    <definedName name="________________cpr2" localSheetId="24" hidden="1">{"'előző év december'!$A$2:$CP$214"}</definedName>
    <definedName name="________________cpr2" hidden="1">{"'előző év december'!$A$2:$CP$214"}</definedName>
    <definedName name="________________cpr3" localSheetId="13" hidden="1">{"'előző év december'!$A$2:$CP$214"}</definedName>
    <definedName name="________________cpr3" localSheetId="24" hidden="1">{"'előző év december'!$A$2:$CP$214"}</definedName>
    <definedName name="________________cpr3" hidden="1">{"'előző év december'!$A$2:$CP$214"}</definedName>
    <definedName name="________________cpr4" localSheetId="13" hidden="1">{"'előző év december'!$A$2:$CP$214"}</definedName>
    <definedName name="________________cpr4" localSheetId="24" hidden="1">{"'előző év december'!$A$2:$CP$214"}</definedName>
    <definedName name="________________cpr4" hidden="1">{"'előző év december'!$A$2:$CP$214"}</definedName>
    <definedName name="_______________cp1" localSheetId="13" hidden="1">{"'előző év december'!$A$2:$CP$214"}</definedName>
    <definedName name="_______________cp1" localSheetId="24" hidden="1">{"'előző év december'!$A$2:$CP$214"}</definedName>
    <definedName name="_______________cp1" hidden="1">{"'előző év december'!$A$2:$CP$214"}</definedName>
    <definedName name="_______________cp10" localSheetId="13" hidden="1">{"'előző év december'!$A$2:$CP$214"}</definedName>
    <definedName name="_______________cp10" localSheetId="24" hidden="1">{"'előző év december'!$A$2:$CP$214"}</definedName>
    <definedName name="_______________cp10" hidden="1">{"'előző év december'!$A$2:$CP$214"}</definedName>
    <definedName name="_______________cp11" localSheetId="13" hidden="1">{"'előző év december'!$A$2:$CP$214"}</definedName>
    <definedName name="_______________cp11" localSheetId="24" hidden="1">{"'előző év december'!$A$2:$CP$214"}</definedName>
    <definedName name="_______________cp11" hidden="1">{"'előző év december'!$A$2:$CP$214"}</definedName>
    <definedName name="_______________cp2" localSheetId="13" hidden="1">{"'előző év december'!$A$2:$CP$214"}</definedName>
    <definedName name="_______________cp2" localSheetId="24" hidden="1">{"'előző év december'!$A$2:$CP$214"}</definedName>
    <definedName name="_______________cp2" hidden="1">{"'előző év december'!$A$2:$CP$214"}</definedName>
    <definedName name="_______________cp3" localSheetId="13" hidden="1">{"'előző év december'!$A$2:$CP$214"}</definedName>
    <definedName name="_______________cp3" localSheetId="24" hidden="1">{"'előző év december'!$A$2:$CP$214"}</definedName>
    <definedName name="_______________cp3" hidden="1">{"'előző év december'!$A$2:$CP$214"}</definedName>
    <definedName name="_______________cp4" localSheetId="13" hidden="1">{"'előző év december'!$A$2:$CP$214"}</definedName>
    <definedName name="_______________cp4" localSheetId="24" hidden="1">{"'előző év december'!$A$2:$CP$214"}</definedName>
    <definedName name="_______________cp4" hidden="1">{"'előző év december'!$A$2:$CP$214"}</definedName>
    <definedName name="_______________cp5" localSheetId="13" hidden="1">{"'előző év december'!$A$2:$CP$214"}</definedName>
    <definedName name="_______________cp5" localSheetId="24" hidden="1">{"'előző év december'!$A$2:$CP$214"}</definedName>
    <definedName name="_______________cp5" hidden="1">{"'előző év december'!$A$2:$CP$214"}</definedName>
    <definedName name="_______________cp6" localSheetId="13" hidden="1">{"'előző év december'!$A$2:$CP$214"}</definedName>
    <definedName name="_______________cp6" localSheetId="24" hidden="1">{"'előző év december'!$A$2:$CP$214"}</definedName>
    <definedName name="_______________cp6" hidden="1">{"'előző év december'!$A$2:$CP$214"}</definedName>
    <definedName name="_______________cp7" localSheetId="13" hidden="1">{"'előző év december'!$A$2:$CP$214"}</definedName>
    <definedName name="_______________cp7" localSheetId="24" hidden="1">{"'előző év december'!$A$2:$CP$214"}</definedName>
    <definedName name="_______________cp7" hidden="1">{"'előző év december'!$A$2:$CP$214"}</definedName>
    <definedName name="_______________cp8" localSheetId="13" hidden="1">{"'előző év december'!$A$2:$CP$214"}</definedName>
    <definedName name="_______________cp8" localSheetId="24" hidden="1">{"'előző év december'!$A$2:$CP$214"}</definedName>
    <definedName name="_______________cp8" hidden="1">{"'előző év december'!$A$2:$CP$214"}</definedName>
    <definedName name="_______________cp9" localSheetId="13" hidden="1">{"'előző év december'!$A$2:$CP$214"}</definedName>
    <definedName name="_______________cp9" localSheetId="24" hidden="1">{"'előző év december'!$A$2:$CP$214"}</definedName>
    <definedName name="_______________cp9" hidden="1">{"'előző év december'!$A$2:$CP$214"}</definedName>
    <definedName name="_______________cpr2" localSheetId="13" hidden="1">{"'előző év december'!$A$2:$CP$214"}</definedName>
    <definedName name="_______________cpr2" localSheetId="24" hidden="1">{"'előző év december'!$A$2:$CP$214"}</definedName>
    <definedName name="_______________cpr2" hidden="1">{"'előző év december'!$A$2:$CP$214"}</definedName>
    <definedName name="_______________cpr3" localSheetId="13" hidden="1">{"'előző év december'!$A$2:$CP$214"}</definedName>
    <definedName name="_______________cpr3" localSheetId="24" hidden="1">{"'előző év december'!$A$2:$CP$214"}</definedName>
    <definedName name="_______________cpr3" hidden="1">{"'előző év december'!$A$2:$CP$214"}</definedName>
    <definedName name="_______________cpr4" localSheetId="13" hidden="1">{"'előző év december'!$A$2:$CP$214"}</definedName>
    <definedName name="_______________cpr4" localSheetId="24" hidden="1">{"'előző év december'!$A$2:$CP$214"}</definedName>
    <definedName name="_______________cpr4" hidden="1">{"'előző év december'!$A$2:$CP$214"}</definedName>
    <definedName name="______________cp1" localSheetId="13" hidden="1">{"'előző év december'!$A$2:$CP$214"}</definedName>
    <definedName name="______________cp1" localSheetId="24" hidden="1">{"'előző év december'!$A$2:$CP$214"}</definedName>
    <definedName name="______________cp1" hidden="1">{"'előző év december'!$A$2:$CP$214"}</definedName>
    <definedName name="______________cp10" localSheetId="13" hidden="1">{"'előző év december'!$A$2:$CP$214"}</definedName>
    <definedName name="______________cp10" localSheetId="24" hidden="1">{"'előző év december'!$A$2:$CP$214"}</definedName>
    <definedName name="______________cp10" hidden="1">{"'előző év december'!$A$2:$CP$214"}</definedName>
    <definedName name="______________cp11" localSheetId="13" hidden="1">{"'előző év december'!$A$2:$CP$214"}</definedName>
    <definedName name="______________cp11" localSheetId="24" hidden="1">{"'előző év december'!$A$2:$CP$214"}</definedName>
    <definedName name="______________cp11" hidden="1">{"'előző év december'!$A$2:$CP$214"}</definedName>
    <definedName name="______________cp2" localSheetId="13" hidden="1">{"'előző év december'!$A$2:$CP$214"}</definedName>
    <definedName name="______________cp2" localSheetId="24" hidden="1">{"'előző év december'!$A$2:$CP$214"}</definedName>
    <definedName name="______________cp2" hidden="1">{"'előző év december'!$A$2:$CP$214"}</definedName>
    <definedName name="______________cp3" localSheetId="13" hidden="1">{"'előző év december'!$A$2:$CP$214"}</definedName>
    <definedName name="______________cp3" localSheetId="24" hidden="1">{"'előző év december'!$A$2:$CP$214"}</definedName>
    <definedName name="______________cp3" hidden="1">{"'előző év december'!$A$2:$CP$214"}</definedName>
    <definedName name="______________cp4" localSheetId="13" hidden="1">{"'előző év december'!$A$2:$CP$214"}</definedName>
    <definedName name="______________cp4" localSheetId="24" hidden="1">{"'előző év december'!$A$2:$CP$214"}</definedName>
    <definedName name="______________cp4" hidden="1">{"'előző év december'!$A$2:$CP$214"}</definedName>
    <definedName name="______________cp5" localSheetId="13" hidden="1">{"'előző év december'!$A$2:$CP$214"}</definedName>
    <definedName name="______________cp5" localSheetId="24" hidden="1">{"'előző év december'!$A$2:$CP$214"}</definedName>
    <definedName name="______________cp5" hidden="1">{"'előző év december'!$A$2:$CP$214"}</definedName>
    <definedName name="______________cp6" localSheetId="13" hidden="1">{"'előző év december'!$A$2:$CP$214"}</definedName>
    <definedName name="______________cp6" localSheetId="24" hidden="1">{"'előző év december'!$A$2:$CP$214"}</definedName>
    <definedName name="______________cp6" hidden="1">{"'előző év december'!$A$2:$CP$214"}</definedName>
    <definedName name="______________cp7" localSheetId="13" hidden="1">{"'előző év december'!$A$2:$CP$214"}</definedName>
    <definedName name="______________cp7" localSheetId="24" hidden="1">{"'előző év december'!$A$2:$CP$214"}</definedName>
    <definedName name="______________cp7" hidden="1">{"'előző év december'!$A$2:$CP$214"}</definedName>
    <definedName name="______________cp8" localSheetId="13" hidden="1">{"'előző év december'!$A$2:$CP$214"}</definedName>
    <definedName name="______________cp8" localSheetId="24" hidden="1">{"'előző év december'!$A$2:$CP$214"}</definedName>
    <definedName name="______________cp8" hidden="1">{"'előző év december'!$A$2:$CP$214"}</definedName>
    <definedName name="______________cp9" localSheetId="13" hidden="1">{"'előző év december'!$A$2:$CP$214"}</definedName>
    <definedName name="______________cp9" localSheetId="24" hidden="1">{"'előző év december'!$A$2:$CP$214"}</definedName>
    <definedName name="______________cp9" hidden="1">{"'előző év december'!$A$2:$CP$214"}</definedName>
    <definedName name="______________cpr2" localSheetId="13" hidden="1">{"'előző év december'!$A$2:$CP$214"}</definedName>
    <definedName name="______________cpr2" localSheetId="24" hidden="1">{"'előző év december'!$A$2:$CP$214"}</definedName>
    <definedName name="______________cpr2" hidden="1">{"'előző év december'!$A$2:$CP$214"}</definedName>
    <definedName name="______________cpr3" localSheetId="13" hidden="1">{"'előző év december'!$A$2:$CP$214"}</definedName>
    <definedName name="______________cpr3" localSheetId="24" hidden="1">{"'előző év december'!$A$2:$CP$214"}</definedName>
    <definedName name="______________cpr3" hidden="1">{"'előző év december'!$A$2:$CP$214"}</definedName>
    <definedName name="______________cpr4" localSheetId="13" hidden="1">{"'előző év december'!$A$2:$CP$214"}</definedName>
    <definedName name="______________cpr4" localSheetId="24" hidden="1">{"'előző év december'!$A$2:$CP$214"}</definedName>
    <definedName name="______________cpr4" hidden="1">{"'előző év december'!$A$2:$CP$214"}</definedName>
    <definedName name="_____________aaa" localSheetId="13" hidden="1">{"'előző év december'!$A$2:$CP$214"}</definedName>
    <definedName name="_____________aaa" localSheetId="24" hidden="1">{"'előző év december'!$A$2:$CP$214"}</definedName>
    <definedName name="_____________aaa" hidden="1">{"'előző év december'!$A$2:$CP$214"}</definedName>
    <definedName name="_____________cp1" localSheetId="13" hidden="1">{"'előző év december'!$A$2:$CP$214"}</definedName>
    <definedName name="_____________cp1" localSheetId="24" hidden="1">{"'előző év december'!$A$2:$CP$214"}</definedName>
    <definedName name="_____________cp1" hidden="1">{"'előző év december'!$A$2:$CP$214"}</definedName>
    <definedName name="_____________cp10" localSheetId="13" hidden="1">{"'előző év december'!$A$2:$CP$214"}</definedName>
    <definedName name="_____________cp10" localSheetId="24" hidden="1">{"'előző év december'!$A$2:$CP$214"}</definedName>
    <definedName name="_____________cp10" hidden="1">{"'előző év december'!$A$2:$CP$214"}</definedName>
    <definedName name="_____________cp11" localSheetId="13" hidden="1">{"'előző év december'!$A$2:$CP$214"}</definedName>
    <definedName name="_____________cp11" localSheetId="24" hidden="1">{"'előző év december'!$A$2:$CP$214"}</definedName>
    <definedName name="_____________cp11" hidden="1">{"'előző év december'!$A$2:$CP$214"}</definedName>
    <definedName name="_____________cp2" localSheetId="13" hidden="1">{"'előző év december'!$A$2:$CP$214"}</definedName>
    <definedName name="_____________cp2" localSheetId="24" hidden="1">{"'előző év december'!$A$2:$CP$214"}</definedName>
    <definedName name="_____________cp2" hidden="1">{"'előző év december'!$A$2:$CP$214"}</definedName>
    <definedName name="_____________cp3" localSheetId="13" hidden="1">{"'előző év december'!$A$2:$CP$214"}</definedName>
    <definedName name="_____________cp3" localSheetId="24" hidden="1">{"'előző év december'!$A$2:$CP$214"}</definedName>
    <definedName name="_____________cp3" hidden="1">{"'előző év december'!$A$2:$CP$214"}</definedName>
    <definedName name="_____________cp4" localSheetId="13" hidden="1">{"'előző év december'!$A$2:$CP$214"}</definedName>
    <definedName name="_____________cp4" localSheetId="24" hidden="1">{"'előző év december'!$A$2:$CP$214"}</definedName>
    <definedName name="_____________cp4" hidden="1">{"'előző év december'!$A$2:$CP$214"}</definedName>
    <definedName name="_____________cp5" localSheetId="13" hidden="1">{"'előző év december'!$A$2:$CP$214"}</definedName>
    <definedName name="_____________cp5" localSheetId="24" hidden="1">{"'előző év december'!$A$2:$CP$214"}</definedName>
    <definedName name="_____________cp5" hidden="1">{"'előző év december'!$A$2:$CP$214"}</definedName>
    <definedName name="_____________cp6" localSheetId="13" hidden="1">{"'előző év december'!$A$2:$CP$214"}</definedName>
    <definedName name="_____________cp6" localSheetId="24" hidden="1">{"'előző év december'!$A$2:$CP$214"}</definedName>
    <definedName name="_____________cp6" hidden="1">{"'előző év december'!$A$2:$CP$214"}</definedName>
    <definedName name="_____________cp7" localSheetId="13" hidden="1">{"'előző év december'!$A$2:$CP$214"}</definedName>
    <definedName name="_____________cp7" localSheetId="24" hidden="1">{"'előző év december'!$A$2:$CP$214"}</definedName>
    <definedName name="_____________cp7" hidden="1">{"'előző év december'!$A$2:$CP$214"}</definedName>
    <definedName name="_____________cp8" localSheetId="13" hidden="1">{"'előző év december'!$A$2:$CP$214"}</definedName>
    <definedName name="_____________cp8" localSheetId="24" hidden="1">{"'előző év december'!$A$2:$CP$214"}</definedName>
    <definedName name="_____________cp8" hidden="1">{"'előző év december'!$A$2:$CP$214"}</definedName>
    <definedName name="_____________cp9" localSheetId="13" hidden="1">{"'előző év december'!$A$2:$CP$214"}</definedName>
    <definedName name="_____________cp9" localSheetId="24" hidden="1">{"'előző év december'!$A$2:$CP$214"}</definedName>
    <definedName name="_____________cp9" hidden="1">{"'előző év december'!$A$2:$CP$214"}</definedName>
    <definedName name="_____________cpr2" localSheetId="13" hidden="1">{"'előző év december'!$A$2:$CP$214"}</definedName>
    <definedName name="_____________cpr2" localSheetId="24" hidden="1">{"'előző év december'!$A$2:$CP$214"}</definedName>
    <definedName name="_____________cpr2" hidden="1">{"'előző év december'!$A$2:$CP$214"}</definedName>
    <definedName name="_____________cpr3" localSheetId="13" hidden="1">{"'előző év december'!$A$2:$CP$214"}</definedName>
    <definedName name="_____________cpr3" localSheetId="24" hidden="1">{"'előző év december'!$A$2:$CP$214"}</definedName>
    <definedName name="_____________cpr3" hidden="1">{"'előző év december'!$A$2:$CP$214"}</definedName>
    <definedName name="_____________cpr4" localSheetId="13" hidden="1">{"'előző év december'!$A$2:$CP$214"}</definedName>
    <definedName name="_____________cpr4" localSheetId="24" hidden="1">{"'előző év december'!$A$2:$CP$214"}</definedName>
    <definedName name="_____________cpr4" hidden="1">{"'előző év december'!$A$2:$CP$214"}</definedName>
    <definedName name="____________cp1" localSheetId="13" hidden="1">{"'előző év december'!$A$2:$CP$214"}</definedName>
    <definedName name="____________cp1" localSheetId="24" hidden="1">{"'előző év december'!$A$2:$CP$214"}</definedName>
    <definedName name="____________cp1" hidden="1">{"'előző év december'!$A$2:$CP$214"}</definedName>
    <definedName name="____________cp10" localSheetId="13" hidden="1">{"'előző év december'!$A$2:$CP$214"}</definedName>
    <definedName name="____________cp10" localSheetId="24" hidden="1">{"'előző év december'!$A$2:$CP$214"}</definedName>
    <definedName name="____________cp10" hidden="1">{"'előző év december'!$A$2:$CP$214"}</definedName>
    <definedName name="____________cp11" localSheetId="13" hidden="1">{"'előző év december'!$A$2:$CP$214"}</definedName>
    <definedName name="____________cp11" localSheetId="24" hidden="1">{"'előző év december'!$A$2:$CP$214"}</definedName>
    <definedName name="____________cp11" hidden="1">{"'előző év december'!$A$2:$CP$214"}</definedName>
    <definedName name="____________cp2" localSheetId="13" hidden="1">{"'előző év december'!$A$2:$CP$214"}</definedName>
    <definedName name="____________cp2" localSheetId="24" hidden="1">{"'előző év december'!$A$2:$CP$214"}</definedName>
    <definedName name="____________cp2" hidden="1">{"'előző év december'!$A$2:$CP$214"}</definedName>
    <definedName name="____________cp3" localSheetId="13" hidden="1">{"'előző év december'!$A$2:$CP$214"}</definedName>
    <definedName name="____________cp3" localSheetId="24" hidden="1">{"'előző év december'!$A$2:$CP$214"}</definedName>
    <definedName name="____________cp3" hidden="1">{"'előző év december'!$A$2:$CP$214"}</definedName>
    <definedName name="____________cp4" localSheetId="13" hidden="1">{"'előző év december'!$A$2:$CP$214"}</definedName>
    <definedName name="____________cp4" localSheetId="24" hidden="1">{"'előző év december'!$A$2:$CP$214"}</definedName>
    <definedName name="____________cp4" hidden="1">{"'előző év december'!$A$2:$CP$214"}</definedName>
    <definedName name="____________cp5" localSheetId="13" hidden="1">{"'előző év december'!$A$2:$CP$214"}</definedName>
    <definedName name="____________cp5" localSheetId="24" hidden="1">{"'előző év december'!$A$2:$CP$214"}</definedName>
    <definedName name="____________cp5" hidden="1">{"'előző év december'!$A$2:$CP$214"}</definedName>
    <definedName name="____________cp6" localSheetId="13" hidden="1">{"'előző év december'!$A$2:$CP$214"}</definedName>
    <definedName name="____________cp6" localSheetId="24" hidden="1">{"'előző év december'!$A$2:$CP$214"}</definedName>
    <definedName name="____________cp6" hidden="1">{"'előző év december'!$A$2:$CP$214"}</definedName>
    <definedName name="____________cp7" localSheetId="13" hidden="1">{"'előző év december'!$A$2:$CP$214"}</definedName>
    <definedName name="____________cp7" localSheetId="24" hidden="1">{"'előző év december'!$A$2:$CP$214"}</definedName>
    <definedName name="____________cp7" hidden="1">{"'előző év december'!$A$2:$CP$214"}</definedName>
    <definedName name="____________cp8" localSheetId="13" hidden="1">{"'előző év december'!$A$2:$CP$214"}</definedName>
    <definedName name="____________cp8" localSheetId="24" hidden="1">{"'előző év december'!$A$2:$CP$214"}</definedName>
    <definedName name="____________cp8" hidden="1">{"'előző év december'!$A$2:$CP$214"}</definedName>
    <definedName name="____________cp9" localSheetId="13" hidden="1">{"'előző év december'!$A$2:$CP$214"}</definedName>
    <definedName name="____________cp9" localSheetId="24" hidden="1">{"'előző év december'!$A$2:$CP$214"}</definedName>
    <definedName name="____________cp9" hidden="1">{"'előző év december'!$A$2:$CP$214"}</definedName>
    <definedName name="____________cpr2" localSheetId="13" hidden="1">{"'előző év december'!$A$2:$CP$214"}</definedName>
    <definedName name="____________cpr2" localSheetId="24" hidden="1">{"'előző év december'!$A$2:$CP$214"}</definedName>
    <definedName name="____________cpr2" hidden="1">{"'előző év december'!$A$2:$CP$214"}</definedName>
    <definedName name="____________cpr3" localSheetId="13" hidden="1">{"'előző év december'!$A$2:$CP$214"}</definedName>
    <definedName name="____________cpr3" localSheetId="24" hidden="1">{"'előző év december'!$A$2:$CP$214"}</definedName>
    <definedName name="____________cpr3" hidden="1">{"'előző év december'!$A$2:$CP$214"}</definedName>
    <definedName name="____________cpr4" localSheetId="13" hidden="1">{"'előző év december'!$A$2:$CP$214"}</definedName>
    <definedName name="____________cpr4" localSheetId="24" hidden="1">{"'előző év december'!$A$2:$CP$214"}</definedName>
    <definedName name="____________cpr4" hidden="1">{"'előző év december'!$A$2:$CP$214"}</definedName>
    <definedName name="___________cp1" localSheetId="13" hidden="1">{"'előző év december'!$A$2:$CP$214"}</definedName>
    <definedName name="___________cp1" localSheetId="24" hidden="1">{"'előző év december'!$A$2:$CP$214"}</definedName>
    <definedName name="___________cp1" hidden="1">{"'előző év december'!$A$2:$CP$214"}</definedName>
    <definedName name="___________cp10" localSheetId="13" hidden="1">{"'előző év december'!$A$2:$CP$214"}</definedName>
    <definedName name="___________cp10" localSheetId="24" hidden="1">{"'előző év december'!$A$2:$CP$214"}</definedName>
    <definedName name="___________cp10" hidden="1">{"'előző év december'!$A$2:$CP$214"}</definedName>
    <definedName name="___________cp11" localSheetId="13" hidden="1">{"'előző év december'!$A$2:$CP$214"}</definedName>
    <definedName name="___________cp11" localSheetId="24" hidden="1">{"'előző év december'!$A$2:$CP$214"}</definedName>
    <definedName name="___________cp11" hidden="1">{"'előző év december'!$A$2:$CP$214"}</definedName>
    <definedName name="___________cp2" localSheetId="13" hidden="1">{"'előző év december'!$A$2:$CP$214"}</definedName>
    <definedName name="___________cp2" localSheetId="24" hidden="1">{"'előző év december'!$A$2:$CP$214"}</definedName>
    <definedName name="___________cp2" hidden="1">{"'előző év december'!$A$2:$CP$214"}</definedName>
    <definedName name="___________cp3" localSheetId="13" hidden="1">{"'előző év december'!$A$2:$CP$214"}</definedName>
    <definedName name="___________cp3" localSheetId="24" hidden="1">{"'előző év december'!$A$2:$CP$214"}</definedName>
    <definedName name="___________cp3" hidden="1">{"'előző év december'!$A$2:$CP$214"}</definedName>
    <definedName name="___________cp4" localSheetId="13" hidden="1">{"'előző év december'!$A$2:$CP$214"}</definedName>
    <definedName name="___________cp4" localSheetId="24" hidden="1">{"'előző év december'!$A$2:$CP$214"}</definedName>
    <definedName name="___________cp4" hidden="1">{"'előző év december'!$A$2:$CP$214"}</definedName>
    <definedName name="___________cp5" localSheetId="13" hidden="1">{"'előző év december'!$A$2:$CP$214"}</definedName>
    <definedName name="___________cp5" localSheetId="24" hidden="1">{"'előző év december'!$A$2:$CP$214"}</definedName>
    <definedName name="___________cp5" hidden="1">{"'előző év december'!$A$2:$CP$214"}</definedName>
    <definedName name="___________cp6" localSheetId="13" hidden="1">{"'előző év december'!$A$2:$CP$214"}</definedName>
    <definedName name="___________cp6" localSheetId="24" hidden="1">{"'előző év december'!$A$2:$CP$214"}</definedName>
    <definedName name="___________cp6" hidden="1">{"'előző év december'!$A$2:$CP$214"}</definedName>
    <definedName name="___________cp7" localSheetId="13" hidden="1">{"'előző év december'!$A$2:$CP$214"}</definedName>
    <definedName name="___________cp7" localSheetId="24" hidden="1">{"'előző év december'!$A$2:$CP$214"}</definedName>
    <definedName name="___________cp7" hidden="1">{"'előző év december'!$A$2:$CP$214"}</definedName>
    <definedName name="___________cp8" localSheetId="13" hidden="1">{"'előző év december'!$A$2:$CP$214"}</definedName>
    <definedName name="___________cp8" localSheetId="24" hidden="1">{"'előző év december'!$A$2:$CP$214"}</definedName>
    <definedName name="___________cp8" hidden="1">{"'előző év december'!$A$2:$CP$214"}</definedName>
    <definedName name="___________cp9" localSheetId="13" hidden="1">{"'előző év december'!$A$2:$CP$214"}</definedName>
    <definedName name="___________cp9" localSheetId="24" hidden="1">{"'előző év december'!$A$2:$CP$214"}</definedName>
    <definedName name="___________cp9" hidden="1">{"'előző év december'!$A$2:$CP$214"}</definedName>
    <definedName name="___________cpr2" localSheetId="13" hidden="1">{"'előző év december'!$A$2:$CP$214"}</definedName>
    <definedName name="___________cpr2" localSheetId="24" hidden="1">{"'előző év december'!$A$2:$CP$214"}</definedName>
    <definedName name="___________cpr2" hidden="1">{"'előző év december'!$A$2:$CP$214"}</definedName>
    <definedName name="___________cpr3" localSheetId="13" hidden="1">{"'előző év december'!$A$2:$CP$214"}</definedName>
    <definedName name="___________cpr3" localSheetId="24" hidden="1">{"'előző év december'!$A$2:$CP$214"}</definedName>
    <definedName name="___________cpr3" hidden="1">{"'előző év december'!$A$2:$CP$214"}</definedName>
    <definedName name="___________cpr4" localSheetId="13" hidden="1">{"'előző év december'!$A$2:$CP$214"}</definedName>
    <definedName name="___________cpr4" localSheetId="24" hidden="1">{"'előző év december'!$A$2:$CP$214"}</definedName>
    <definedName name="___________cpr4" hidden="1">{"'előző év december'!$A$2:$CP$214"}</definedName>
    <definedName name="__________cp1" localSheetId="13" hidden="1">{"'előző év december'!$A$2:$CP$214"}</definedName>
    <definedName name="__________cp1" localSheetId="24" hidden="1">{"'előző év december'!$A$2:$CP$214"}</definedName>
    <definedName name="__________cp1" hidden="1">{"'előző év december'!$A$2:$CP$214"}</definedName>
    <definedName name="__________cp10" localSheetId="13" hidden="1">{"'előző év december'!$A$2:$CP$214"}</definedName>
    <definedName name="__________cp10" localSheetId="24" hidden="1">{"'előző év december'!$A$2:$CP$214"}</definedName>
    <definedName name="__________cp10" hidden="1">{"'előző év december'!$A$2:$CP$214"}</definedName>
    <definedName name="__________cp11" localSheetId="13" hidden="1">{"'előző év december'!$A$2:$CP$214"}</definedName>
    <definedName name="__________cp11" localSheetId="24" hidden="1">{"'előző év december'!$A$2:$CP$214"}</definedName>
    <definedName name="__________cp11" hidden="1">{"'előző év december'!$A$2:$CP$214"}</definedName>
    <definedName name="__________cp2" localSheetId="13" hidden="1">{"'előző év december'!$A$2:$CP$214"}</definedName>
    <definedName name="__________cp2" localSheetId="24" hidden="1">{"'előző év december'!$A$2:$CP$214"}</definedName>
    <definedName name="__________cp2" hidden="1">{"'előző év december'!$A$2:$CP$214"}</definedName>
    <definedName name="__________cp3" localSheetId="13" hidden="1">{"'előző év december'!$A$2:$CP$214"}</definedName>
    <definedName name="__________cp3" localSheetId="24" hidden="1">{"'előző év december'!$A$2:$CP$214"}</definedName>
    <definedName name="__________cp3" hidden="1">{"'előző év december'!$A$2:$CP$214"}</definedName>
    <definedName name="__________cp4" localSheetId="13" hidden="1">{"'előző év december'!$A$2:$CP$214"}</definedName>
    <definedName name="__________cp4" localSheetId="24" hidden="1">{"'előző év december'!$A$2:$CP$214"}</definedName>
    <definedName name="__________cp4" hidden="1">{"'előző év december'!$A$2:$CP$214"}</definedName>
    <definedName name="__________cp5" localSheetId="13" hidden="1">{"'előző év december'!$A$2:$CP$214"}</definedName>
    <definedName name="__________cp5" localSheetId="24" hidden="1">{"'előző év december'!$A$2:$CP$214"}</definedName>
    <definedName name="__________cp5" hidden="1">{"'előző év december'!$A$2:$CP$214"}</definedName>
    <definedName name="__________cp6" localSheetId="13" hidden="1">{"'előző év december'!$A$2:$CP$214"}</definedName>
    <definedName name="__________cp6" localSheetId="24" hidden="1">{"'előző év december'!$A$2:$CP$214"}</definedName>
    <definedName name="__________cp6" hidden="1">{"'előző év december'!$A$2:$CP$214"}</definedName>
    <definedName name="__________cp7" localSheetId="13" hidden="1">{"'előző év december'!$A$2:$CP$214"}</definedName>
    <definedName name="__________cp7" localSheetId="24" hidden="1">{"'előző év december'!$A$2:$CP$214"}</definedName>
    <definedName name="__________cp7" hidden="1">{"'előző év december'!$A$2:$CP$214"}</definedName>
    <definedName name="__________cp8" localSheetId="13" hidden="1">{"'előző év december'!$A$2:$CP$214"}</definedName>
    <definedName name="__________cp8" localSheetId="24" hidden="1">{"'előző év december'!$A$2:$CP$214"}</definedName>
    <definedName name="__________cp8" hidden="1">{"'előző év december'!$A$2:$CP$214"}</definedName>
    <definedName name="__________cp9" localSheetId="13" hidden="1">{"'előző év december'!$A$2:$CP$214"}</definedName>
    <definedName name="__________cp9" localSheetId="24" hidden="1">{"'előző év december'!$A$2:$CP$214"}</definedName>
    <definedName name="__________cp9" hidden="1">{"'előző év december'!$A$2:$CP$214"}</definedName>
    <definedName name="__________cpr2" localSheetId="13" hidden="1">{"'előző év december'!$A$2:$CP$214"}</definedName>
    <definedName name="__________cpr2" localSheetId="24" hidden="1">{"'előző év december'!$A$2:$CP$214"}</definedName>
    <definedName name="__________cpr2" hidden="1">{"'előző év december'!$A$2:$CP$214"}</definedName>
    <definedName name="__________cpr3" localSheetId="13" hidden="1">{"'előző év december'!$A$2:$CP$214"}</definedName>
    <definedName name="__________cpr3" localSheetId="24" hidden="1">{"'előző év december'!$A$2:$CP$214"}</definedName>
    <definedName name="__________cpr3" hidden="1">{"'előző év december'!$A$2:$CP$214"}</definedName>
    <definedName name="__________cpr4" localSheetId="13" hidden="1">{"'előző év december'!$A$2:$CP$214"}</definedName>
    <definedName name="__________cpr4" localSheetId="24" hidden="1">{"'előző év december'!$A$2:$CP$214"}</definedName>
    <definedName name="__________cpr4" hidden="1">{"'előző év december'!$A$2:$CP$214"}</definedName>
    <definedName name="_________cp1" localSheetId="13" hidden="1">{"'előző év december'!$A$2:$CP$214"}</definedName>
    <definedName name="_________cp1" localSheetId="24" hidden="1">{"'előző év december'!$A$2:$CP$214"}</definedName>
    <definedName name="_________cp1" hidden="1">{"'előző év december'!$A$2:$CP$214"}</definedName>
    <definedName name="_________cp10" localSheetId="13" hidden="1">{"'előző év december'!$A$2:$CP$214"}</definedName>
    <definedName name="_________cp10" localSheetId="24" hidden="1">{"'előző év december'!$A$2:$CP$214"}</definedName>
    <definedName name="_________cp10" hidden="1">{"'előző év december'!$A$2:$CP$214"}</definedName>
    <definedName name="_________cp11" localSheetId="13" hidden="1">{"'előző év december'!$A$2:$CP$214"}</definedName>
    <definedName name="_________cp11" localSheetId="24" hidden="1">{"'előző év december'!$A$2:$CP$214"}</definedName>
    <definedName name="_________cp11" hidden="1">{"'előző év december'!$A$2:$CP$214"}</definedName>
    <definedName name="_________cp2" localSheetId="13" hidden="1">{"'előző év december'!$A$2:$CP$214"}</definedName>
    <definedName name="_________cp2" localSheetId="24" hidden="1">{"'előző év december'!$A$2:$CP$214"}</definedName>
    <definedName name="_________cp2" hidden="1">{"'előző év december'!$A$2:$CP$214"}</definedName>
    <definedName name="_________cp3" localSheetId="13" hidden="1">{"'előző év december'!$A$2:$CP$214"}</definedName>
    <definedName name="_________cp3" localSheetId="24" hidden="1">{"'előző év december'!$A$2:$CP$214"}</definedName>
    <definedName name="_________cp3" hidden="1">{"'előző év december'!$A$2:$CP$214"}</definedName>
    <definedName name="_________cp4" localSheetId="13" hidden="1">{"'előző év december'!$A$2:$CP$214"}</definedName>
    <definedName name="_________cp4" localSheetId="24" hidden="1">{"'előző év december'!$A$2:$CP$214"}</definedName>
    <definedName name="_________cp4" hidden="1">{"'előző év december'!$A$2:$CP$214"}</definedName>
    <definedName name="_________cp5" localSheetId="13" hidden="1">{"'előző év december'!$A$2:$CP$214"}</definedName>
    <definedName name="_________cp5" localSheetId="24" hidden="1">{"'előző év december'!$A$2:$CP$214"}</definedName>
    <definedName name="_________cp5" hidden="1">{"'előző év december'!$A$2:$CP$214"}</definedName>
    <definedName name="_________cp6" localSheetId="13" hidden="1">{"'előző év december'!$A$2:$CP$214"}</definedName>
    <definedName name="_________cp6" localSheetId="24" hidden="1">{"'előző év december'!$A$2:$CP$214"}</definedName>
    <definedName name="_________cp6" hidden="1">{"'előző év december'!$A$2:$CP$214"}</definedName>
    <definedName name="_________cp7" localSheetId="13" hidden="1">{"'előző év december'!$A$2:$CP$214"}</definedName>
    <definedName name="_________cp7" localSheetId="24" hidden="1">{"'előző év december'!$A$2:$CP$214"}</definedName>
    <definedName name="_________cp7" hidden="1">{"'előző év december'!$A$2:$CP$214"}</definedName>
    <definedName name="_________cp8" localSheetId="13" hidden="1">{"'előző év december'!$A$2:$CP$214"}</definedName>
    <definedName name="_________cp8" localSheetId="24" hidden="1">{"'előző év december'!$A$2:$CP$214"}</definedName>
    <definedName name="_________cp8" hidden="1">{"'előző év december'!$A$2:$CP$214"}</definedName>
    <definedName name="_________cp9" localSheetId="13" hidden="1">{"'előző év december'!$A$2:$CP$214"}</definedName>
    <definedName name="_________cp9" localSheetId="24" hidden="1">{"'előző év december'!$A$2:$CP$214"}</definedName>
    <definedName name="_________cp9" hidden="1">{"'előző év december'!$A$2:$CP$214"}</definedName>
    <definedName name="_________cpr2" localSheetId="13" hidden="1">{"'előző év december'!$A$2:$CP$214"}</definedName>
    <definedName name="_________cpr2" localSheetId="24" hidden="1">{"'előző év december'!$A$2:$CP$214"}</definedName>
    <definedName name="_________cpr2" hidden="1">{"'előző év december'!$A$2:$CP$214"}</definedName>
    <definedName name="_________cpr3" localSheetId="13" hidden="1">{"'előző év december'!$A$2:$CP$214"}</definedName>
    <definedName name="_________cpr3" localSheetId="24" hidden="1">{"'előző év december'!$A$2:$CP$214"}</definedName>
    <definedName name="_________cpr3" hidden="1">{"'előző év december'!$A$2:$CP$214"}</definedName>
    <definedName name="_________cpr4" localSheetId="13" hidden="1">{"'előző év december'!$A$2:$CP$214"}</definedName>
    <definedName name="_________cpr4" localSheetId="24" hidden="1">{"'előző év december'!$A$2:$CP$214"}</definedName>
    <definedName name="_________cpr4" hidden="1">{"'előző év december'!$A$2:$CP$214"}</definedName>
    <definedName name="________cp1" localSheetId="13" hidden="1">{"'előző év december'!$A$2:$CP$214"}</definedName>
    <definedName name="________cp1" localSheetId="24" hidden="1">{"'előző év december'!$A$2:$CP$214"}</definedName>
    <definedName name="________cp1" hidden="1">{"'előző év december'!$A$2:$CP$214"}</definedName>
    <definedName name="________cp10" localSheetId="13" hidden="1">{"'előző év december'!$A$2:$CP$214"}</definedName>
    <definedName name="________cp10" localSheetId="24" hidden="1">{"'előző év december'!$A$2:$CP$214"}</definedName>
    <definedName name="________cp10" hidden="1">{"'előző év december'!$A$2:$CP$214"}</definedName>
    <definedName name="________cp11" localSheetId="13" hidden="1">{"'előző év december'!$A$2:$CP$214"}</definedName>
    <definedName name="________cp11" localSheetId="24" hidden="1">{"'előző év december'!$A$2:$CP$214"}</definedName>
    <definedName name="________cp11" hidden="1">{"'előző év december'!$A$2:$CP$214"}</definedName>
    <definedName name="________cp2" localSheetId="13" hidden="1">{"'előző év december'!$A$2:$CP$214"}</definedName>
    <definedName name="________cp2" localSheetId="24" hidden="1">{"'előző év december'!$A$2:$CP$214"}</definedName>
    <definedName name="________cp2" hidden="1">{"'előző év december'!$A$2:$CP$214"}</definedName>
    <definedName name="________cp3" localSheetId="13" hidden="1">{"'előző év december'!$A$2:$CP$214"}</definedName>
    <definedName name="________cp3" localSheetId="24" hidden="1">{"'előző év december'!$A$2:$CP$214"}</definedName>
    <definedName name="________cp3" hidden="1">{"'előző év december'!$A$2:$CP$214"}</definedName>
    <definedName name="________cp4" localSheetId="13" hidden="1">{"'előző év december'!$A$2:$CP$214"}</definedName>
    <definedName name="________cp4" localSheetId="24" hidden="1">{"'előző év december'!$A$2:$CP$214"}</definedName>
    <definedName name="________cp4" hidden="1">{"'előző év december'!$A$2:$CP$214"}</definedName>
    <definedName name="________cp5" localSheetId="13" hidden="1">{"'előző év december'!$A$2:$CP$214"}</definedName>
    <definedName name="________cp5" localSheetId="24" hidden="1">{"'előző év december'!$A$2:$CP$214"}</definedName>
    <definedName name="________cp5" hidden="1">{"'előző év december'!$A$2:$CP$214"}</definedName>
    <definedName name="________cp6" localSheetId="13" hidden="1">{"'előző év december'!$A$2:$CP$214"}</definedName>
    <definedName name="________cp6" localSheetId="24" hidden="1">{"'előző év december'!$A$2:$CP$214"}</definedName>
    <definedName name="________cp6" hidden="1">{"'előző év december'!$A$2:$CP$214"}</definedName>
    <definedName name="________cp7" localSheetId="13" hidden="1">{"'előző év december'!$A$2:$CP$214"}</definedName>
    <definedName name="________cp7" localSheetId="24" hidden="1">{"'előző év december'!$A$2:$CP$214"}</definedName>
    <definedName name="________cp7" hidden="1">{"'előző év december'!$A$2:$CP$214"}</definedName>
    <definedName name="________cp8" localSheetId="13" hidden="1">{"'előző év december'!$A$2:$CP$214"}</definedName>
    <definedName name="________cp8" localSheetId="24" hidden="1">{"'előző év december'!$A$2:$CP$214"}</definedName>
    <definedName name="________cp8" hidden="1">{"'előző év december'!$A$2:$CP$214"}</definedName>
    <definedName name="________cp9" localSheetId="13" hidden="1">{"'előző év december'!$A$2:$CP$214"}</definedName>
    <definedName name="________cp9" localSheetId="24" hidden="1">{"'előző év december'!$A$2:$CP$214"}</definedName>
    <definedName name="________cp9" hidden="1">{"'előző év december'!$A$2:$CP$214"}</definedName>
    <definedName name="________cpr2" localSheetId="13" hidden="1">{"'előző év december'!$A$2:$CP$214"}</definedName>
    <definedName name="________cpr2" localSheetId="24" hidden="1">{"'előző év december'!$A$2:$CP$214"}</definedName>
    <definedName name="________cpr2" hidden="1">{"'előző év december'!$A$2:$CP$214"}</definedName>
    <definedName name="________cpr3" localSheetId="13" hidden="1">{"'előző év december'!$A$2:$CP$214"}</definedName>
    <definedName name="________cpr3" localSheetId="24" hidden="1">{"'előző év december'!$A$2:$CP$214"}</definedName>
    <definedName name="________cpr3" hidden="1">{"'előző év december'!$A$2:$CP$214"}</definedName>
    <definedName name="________cpr4" localSheetId="13" hidden="1">{"'előző év december'!$A$2:$CP$214"}</definedName>
    <definedName name="________cpr4" localSheetId="24" hidden="1">{"'előző év december'!$A$2:$CP$214"}</definedName>
    <definedName name="________cpr4" hidden="1">{"'előző év december'!$A$2:$CP$214"}</definedName>
    <definedName name="_______cp1" localSheetId="13" hidden="1">{"'előző év december'!$A$2:$CP$214"}</definedName>
    <definedName name="_______cp1" localSheetId="24" hidden="1">{"'előző év december'!$A$2:$CP$214"}</definedName>
    <definedName name="_______cp1" hidden="1">{"'előző év december'!$A$2:$CP$214"}</definedName>
    <definedName name="_______cp10" localSheetId="13" hidden="1">{"'előző év december'!$A$2:$CP$214"}</definedName>
    <definedName name="_______cp10" localSheetId="24" hidden="1">{"'előző év december'!$A$2:$CP$214"}</definedName>
    <definedName name="_______cp10" hidden="1">{"'előző év december'!$A$2:$CP$214"}</definedName>
    <definedName name="_______cp11" localSheetId="13" hidden="1">{"'előző év december'!$A$2:$CP$214"}</definedName>
    <definedName name="_______cp11" localSheetId="24" hidden="1">{"'előző év december'!$A$2:$CP$214"}</definedName>
    <definedName name="_______cp11" hidden="1">{"'előző év december'!$A$2:$CP$214"}</definedName>
    <definedName name="_______cp2" localSheetId="13" hidden="1">{"'előző év december'!$A$2:$CP$214"}</definedName>
    <definedName name="_______cp2" localSheetId="24" hidden="1">{"'előző év december'!$A$2:$CP$214"}</definedName>
    <definedName name="_______cp2" hidden="1">{"'előző év december'!$A$2:$CP$214"}</definedName>
    <definedName name="_______cp3" localSheetId="13" hidden="1">{"'előző év december'!$A$2:$CP$214"}</definedName>
    <definedName name="_______cp3" localSheetId="24" hidden="1">{"'előző év december'!$A$2:$CP$214"}</definedName>
    <definedName name="_______cp3" hidden="1">{"'előző év december'!$A$2:$CP$214"}</definedName>
    <definedName name="_______cp4" localSheetId="13" hidden="1">{"'előző év december'!$A$2:$CP$214"}</definedName>
    <definedName name="_______cp4" localSheetId="24" hidden="1">{"'előző év december'!$A$2:$CP$214"}</definedName>
    <definedName name="_______cp4" hidden="1">{"'előző év december'!$A$2:$CP$214"}</definedName>
    <definedName name="_______cp5" localSheetId="13" hidden="1">{"'előző év december'!$A$2:$CP$214"}</definedName>
    <definedName name="_______cp5" localSheetId="24" hidden="1">{"'előző év december'!$A$2:$CP$214"}</definedName>
    <definedName name="_______cp5" hidden="1">{"'előző év december'!$A$2:$CP$214"}</definedName>
    <definedName name="_______cp6" localSheetId="13" hidden="1">{"'előző év december'!$A$2:$CP$214"}</definedName>
    <definedName name="_______cp6" localSheetId="24" hidden="1">{"'előző év december'!$A$2:$CP$214"}</definedName>
    <definedName name="_______cp6" hidden="1">{"'előző év december'!$A$2:$CP$214"}</definedName>
    <definedName name="_______cp7" localSheetId="13" hidden="1">{"'előző év december'!$A$2:$CP$214"}</definedName>
    <definedName name="_______cp7" localSheetId="24" hidden="1">{"'előző év december'!$A$2:$CP$214"}</definedName>
    <definedName name="_______cp7" hidden="1">{"'előző év december'!$A$2:$CP$214"}</definedName>
    <definedName name="_______cp8" localSheetId="13" hidden="1">{"'előző év december'!$A$2:$CP$214"}</definedName>
    <definedName name="_______cp8" localSheetId="24" hidden="1">{"'előző év december'!$A$2:$CP$214"}</definedName>
    <definedName name="_______cp8" hidden="1">{"'előző év december'!$A$2:$CP$214"}</definedName>
    <definedName name="_______cp9" localSheetId="13" hidden="1">{"'előző év december'!$A$2:$CP$214"}</definedName>
    <definedName name="_______cp9" localSheetId="24" hidden="1">{"'előző év december'!$A$2:$CP$214"}</definedName>
    <definedName name="_______cp9" hidden="1">{"'előző év december'!$A$2:$CP$214"}</definedName>
    <definedName name="_______cpr2" localSheetId="13" hidden="1">{"'előző év december'!$A$2:$CP$214"}</definedName>
    <definedName name="_______cpr2" localSheetId="24" hidden="1">{"'előző év december'!$A$2:$CP$214"}</definedName>
    <definedName name="_______cpr2" hidden="1">{"'előző év december'!$A$2:$CP$214"}</definedName>
    <definedName name="_______cpr3" localSheetId="13" hidden="1">{"'előző év december'!$A$2:$CP$214"}</definedName>
    <definedName name="_______cpr3" localSheetId="24" hidden="1">{"'előző év december'!$A$2:$CP$214"}</definedName>
    <definedName name="_______cpr3" hidden="1">{"'előző év december'!$A$2:$CP$214"}</definedName>
    <definedName name="_______cpr4" localSheetId="13" hidden="1">{"'előző év december'!$A$2:$CP$214"}</definedName>
    <definedName name="_______cpr4" localSheetId="24" hidden="1">{"'előző év december'!$A$2:$CP$214"}</definedName>
    <definedName name="_______cpr4" hidden="1">{"'előző év december'!$A$2:$CP$214"}</definedName>
    <definedName name="______cp1" localSheetId="13" hidden="1">{"'előző év december'!$A$2:$CP$214"}</definedName>
    <definedName name="______cp1" localSheetId="24" hidden="1">{"'előző év december'!$A$2:$CP$214"}</definedName>
    <definedName name="______cp1" hidden="1">{"'előző év december'!$A$2:$CP$214"}</definedName>
    <definedName name="______cp10" localSheetId="13" hidden="1">{"'előző év december'!$A$2:$CP$214"}</definedName>
    <definedName name="______cp10" localSheetId="24" hidden="1">{"'előző év december'!$A$2:$CP$214"}</definedName>
    <definedName name="______cp10" hidden="1">{"'előző év december'!$A$2:$CP$214"}</definedName>
    <definedName name="______cp11" localSheetId="13" hidden="1">{"'előző év december'!$A$2:$CP$214"}</definedName>
    <definedName name="______cp11" localSheetId="24" hidden="1">{"'előző év december'!$A$2:$CP$214"}</definedName>
    <definedName name="______cp11" hidden="1">{"'előző év december'!$A$2:$CP$214"}</definedName>
    <definedName name="______cp2" localSheetId="13" hidden="1">{"'előző év december'!$A$2:$CP$214"}</definedName>
    <definedName name="______cp2" localSheetId="24" hidden="1">{"'előző év december'!$A$2:$CP$214"}</definedName>
    <definedName name="______cp2" hidden="1">{"'előző év december'!$A$2:$CP$214"}</definedName>
    <definedName name="______cp3" localSheetId="13" hidden="1">{"'előző év december'!$A$2:$CP$214"}</definedName>
    <definedName name="______cp3" localSheetId="24" hidden="1">{"'előző év december'!$A$2:$CP$214"}</definedName>
    <definedName name="______cp3" hidden="1">{"'előző év december'!$A$2:$CP$214"}</definedName>
    <definedName name="______cp4" localSheetId="13" hidden="1">{"'előző év december'!$A$2:$CP$214"}</definedName>
    <definedName name="______cp4" localSheetId="24" hidden="1">{"'előző év december'!$A$2:$CP$214"}</definedName>
    <definedName name="______cp4" hidden="1">{"'előző év december'!$A$2:$CP$214"}</definedName>
    <definedName name="______cp5" localSheetId="13" hidden="1">{"'előző év december'!$A$2:$CP$214"}</definedName>
    <definedName name="______cp5" localSheetId="24" hidden="1">{"'előző év december'!$A$2:$CP$214"}</definedName>
    <definedName name="______cp5" hidden="1">{"'előző év december'!$A$2:$CP$214"}</definedName>
    <definedName name="______cp6" localSheetId="13" hidden="1">{"'előző év december'!$A$2:$CP$214"}</definedName>
    <definedName name="______cp6" localSheetId="24" hidden="1">{"'előző év december'!$A$2:$CP$214"}</definedName>
    <definedName name="______cp6" hidden="1">{"'előző év december'!$A$2:$CP$214"}</definedName>
    <definedName name="______cp7" localSheetId="13" hidden="1">{"'előző év december'!$A$2:$CP$214"}</definedName>
    <definedName name="______cp7" localSheetId="24" hidden="1">{"'előző év december'!$A$2:$CP$214"}</definedName>
    <definedName name="______cp7" hidden="1">{"'előző év december'!$A$2:$CP$214"}</definedName>
    <definedName name="______cp8" localSheetId="13" hidden="1">{"'előző év december'!$A$2:$CP$214"}</definedName>
    <definedName name="______cp8" localSheetId="24" hidden="1">{"'előző év december'!$A$2:$CP$214"}</definedName>
    <definedName name="______cp8" hidden="1">{"'előző év december'!$A$2:$CP$214"}</definedName>
    <definedName name="______cp9" localSheetId="13" hidden="1">{"'előző év december'!$A$2:$CP$214"}</definedName>
    <definedName name="______cp9" localSheetId="24" hidden="1">{"'előző év december'!$A$2:$CP$214"}</definedName>
    <definedName name="______cp9" hidden="1">{"'előző év december'!$A$2:$CP$214"}</definedName>
    <definedName name="______cpr2" localSheetId="13" hidden="1">{"'előző év december'!$A$2:$CP$214"}</definedName>
    <definedName name="______cpr2" localSheetId="24" hidden="1">{"'előző év december'!$A$2:$CP$214"}</definedName>
    <definedName name="______cpr2" hidden="1">{"'előző év december'!$A$2:$CP$214"}</definedName>
    <definedName name="______cpr3" localSheetId="13" hidden="1">{"'előző év december'!$A$2:$CP$214"}</definedName>
    <definedName name="______cpr3" localSheetId="24" hidden="1">{"'előző év december'!$A$2:$CP$214"}</definedName>
    <definedName name="______cpr3" hidden="1">{"'előző év december'!$A$2:$CP$214"}</definedName>
    <definedName name="______cpr4" localSheetId="13" hidden="1">{"'előző év december'!$A$2:$CP$214"}</definedName>
    <definedName name="______cpr4" localSheetId="24" hidden="1">{"'előző év december'!$A$2:$CP$214"}</definedName>
    <definedName name="______cpr4" hidden="1">{"'előző év december'!$A$2:$CP$214"}</definedName>
    <definedName name="_____cp1" localSheetId="13" hidden="1">{"'előző év december'!$A$2:$CP$214"}</definedName>
    <definedName name="_____cp1" localSheetId="24" hidden="1">{"'előző év december'!$A$2:$CP$214"}</definedName>
    <definedName name="_____cp1" hidden="1">{"'előző év december'!$A$2:$CP$214"}</definedName>
    <definedName name="_____cp10" localSheetId="13" hidden="1">{"'előző év december'!$A$2:$CP$214"}</definedName>
    <definedName name="_____cp10" localSheetId="24" hidden="1">{"'előző év december'!$A$2:$CP$214"}</definedName>
    <definedName name="_____cp10" hidden="1">{"'előző év december'!$A$2:$CP$214"}</definedName>
    <definedName name="_____cp11" localSheetId="13" hidden="1">{"'előző év december'!$A$2:$CP$214"}</definedName>
    <definedName name="_____cp11" localSheetId="24" hidden="1">{"'előző év december'!$A$2:$CP$214"}</definedName>
    <definedName name="_____cp11" hidden="1">{"'előző év december'!$A$2:$CP$214"}</definedName>
    <definedName name="_____cp2" localSheetId="13" hidden="1">{"'előző év december'!$A$2:$CP$214"}</definedName>
    <definedName name="_____cp2" localSheetId="24" hidden="1">{"'előző év december'!$A$2:$CP$214"}</definedName>
    <definedName name="_____cp2" hidden="1">{"'előző év december'!$A$2:$CP$214"}</definedName>
    <definedName name="_____cp3" localSheetId="13" hidden="1">{"'előző év december'!$A$2:$CP$214"}</definedName>
    <definedName name="_____cp3" localSheetId="24" hidden="1">{"'előző év december'!$A$2:$CP$214"}</definedName>
    <definedName name="_____cp3" hidden="1">{"'előző év december'!$A$2:$CP$214"}</definedName>
    <definedName name="_____cp4" localSheetId="13" hidden="1">{"'előző év december'!$A$2:$CP$214"}</definedName>
    <definedName name="_____cp4" localSheetId="24" hidden="1">{"'előző év december'!$A$2:$CP$214"}</definedName>
    <definedName name="_____cp4" hidden="1">{"'előző év december'!$A$2:$CP$214"}</definedName>
    <definedName name="_____cp5" localSheetId="13" hidden="1">{"'előző év december'!$A$2:$CP$214"}</definedName>
    <definedName name="_____cp5" localSheetId="24" hidden="1">{"'előző év december'!$A$2:$CP$214"}</definedName>
    <definedName name="_____cp5" hidden="1">{"'előző év december'!$A$2:$CP$214"}</definedName>
    <definedName name="_____cp6" localSheetId="13" hidden="1">{"'előző év december'!$A$2:$CP$214"}</definedName>
    <definedName name="_____cp6" localSheetId="24" hidden="1">{"'előző év december'!$A$2:$CP$214"}</definedName>
    <definedName name="_____cp6" hidden="1">{"'előző év december'!$A$2:$CP$214"}</definedName>
    <definedName name="_____cp7" localSheetId="13" hidden="1">{"'előző év december'!$A$2:$CP$214"}</definedName>
    <definedName name="_____cp7" localSheetId="24" hidden="1">{"'előző év december'!$A$2:$CP$214"}</definedName>
    <definedName name="_____cp7" hidden="1">{"'előző év december'!$A$2:$CP$214"}</definedName>
    <definedName name="_____cp8" localSheetId="13" hidden="1">{"'előző év december'!$A$2:$CP$214"}</definedName>
    <definedName name="_____cp8" localSheetId="24" hidden="1">{"'előző év december'!$A$2:$CP$214"}</definedName>
    <definedName name="_____cp8" hidden="1">{"'előző év december'!$A$2:$CP$214"}</definedName>
    <definedName name="_____cp9" localSheetId="13" hidden="1">{"'előző év december'!$A$2:$CP$214"}</definedName>
    <definedName name="_____cp9" localSheetId="24" hidden="1">{"'előző év december'!$A$2:$CP$214"}</definedName>
    <definedName name="_____cp9" hidden="1">{"'előző év december'!$A$2:$CP$214"}</definedName>
    <definedName name="_____cpr2" localSheetId="13" hidden="1">{"'előző év december'!$A$2:$CP$214"}</definedName>
    <definedName name="_____cpr2" localSheetId="24" hidden="1">{"'előző év december'!$A$2:$CP$214"}</definedName>
    <definedName name="_____cpr2" hidden="1">{"'előző év december'!$A$2:$CP$214"}</definedName>
    <definedName name="_____cpr3" localSheetId="13" hidden="1">{"'előző év december'!$A$2:$CP$214"}</definedName>
    <definedName name="_____cpr3" localSheetId="24" hidden="1">{"'előző év december'!$A$2:$CP$214"}</definedName>
    <definedName name="_____cpr3" hidden="1">{"'előző év december'!$A$2:$CP$214"}</definedName>
    <definedName name="_____cpr4" localSheetId="13" hidden="1">{"'előző év december'!$A$2:$CP$214"}</definedName>
    <definedName name="_____cpr4" localSheetId="24" hidden="1">{"'előző év december'!$A$2:$CP$214"}</definedName>
    <definedName name="_____cpr4" hidden="1">{"'előző év december'!$A$2:$CP$214"}</definedName>
    <definedName name="____cp1" localSheetId="13" hidden="1">{"'előző év december'!$A$2:$CP$214"}</definedName>
    <definedName name="____cp1" localSheetId="24" hidden="1">{"'előző év december'!$A$2:$CP$214"}</definedName>
    <definedName name="____cp1" hidden="1">{"'előző év december'!$A$2:$CP$214"}</definedName>
    <definedName name="____cp10" localSheetId="13" hidden="1">{"'előző év december'!$A$2:$CP$214"}</definedName>
    <definedName name="____cp10" localSheetId="24" hidden="1">{"'előző év december'!$A$2:$CP$214"}</definedName>
    <definedName name="____cp10" hidden="1">{"'előző év december'!$A$2:$CP$214"}</definedName>
    <definedName name="____cp11" localSheetId="13" hidden="1">{"'előző év december'!$A$2:$CP$214"}</definedName>
    <definedName name="____cp11" localSheetId="24" hidden="1">{"'előző év december'!$A$2:$CP$214"}</definedName>
    <definedName name="____cp11" hidden="1">{"'előző év december'!$A$2:$CP$214"}</definedName>
    <definedName name="____cp2" localSheetId="13" hidden="1">{"'előző év december'!$A$2:$CP$214"}</definedName>
    <definedName name="____cp2" localSheetId="24" hidden="1">{"'előző év december'!$A$2:$CP$214"}</definedName>
    <definedName name="____cp2" hidden="1">{"'előző év december'!$A$2:$CP$214"}</definedName>
    <definedName name="____cp3" localSheetId="13" hidden="1">{"'előző év december'!$A$2:$CP$214"}</definedName>
    <definedName name="____cp3" localSheetId="24" hidden="1">{"'előző év december'!$A$2:$CP$214"}</definedName>
    <definedName name="____cp3" hidden="1">{"'előző év december'!$A$2:$CP$214"}</definedName>
    <definedName name="____cp4" localSheetId="13" hidden="1">{"'előző év december'!$A$2:$CP$214"}</definedName>
    <definedName name="____cp4" localSheetId="24" hidden="1">{"'előző év december'!$A$2:$CP$214"}</definedName>
    <definedName name="____cp4" hidden="1">{"'előző év december'!$A$2:$CP$214"}</definedName>
    <definedName name="____cp5" localSheetId="13" hidden="1">{"'előző év december'!$A$2:$CP$214"}</definedName>
    <definedName name="____cp5" localSheetId="24" hidden="1">{"'előző év december'!$A$2:$CP$214"}</definedName>
    <definedName name="____cp5" hidden="1">{"'előző év december'!$A$2:$CP$214"}</definedName>
    <definedName name="____cp6" localSheetId="13" hidden="1">{"'előző év december'!$A$2:$CP$214"}</definedName>
    <definedName name="____cp6" localSheetId="24" hidden="1">{"'előző év december'!$A$2:$CP$214"}</definedName>
    <definedName name="____cp6" hidden="1">{"'előző év december'!$A$2:$CP$214"}</definedName>
    <definedName name="____cp7" localSheetId="13" hidden="1">{"'előző év december'!$A$2:$CP$214"}</definedName>
    <definedName name="____cp7" localSheetId="24" hidden="1">{"'előző év december'!$A$2:$CP$214"}</definedName>
    <definedName name="____cp7" hidden="1">{"'előző év december'!$A$2:$CP$214"}</definedName>
    <definedName name="____cp8" localSheetId="13" hidden="1">{"'előző év december'!$A$2:$CP$214"}</definedName>
    <definedName name="____cp8" localSheetId="24" hidden="1">{"'előző év december'!$A$2:$CP$214"}</definedName>
    <definedName name="____cp8" hidden="1">{"'előző év december'!$A$2:$CP$214"}</definedName>
    <definedName name="____cp9" localSheetId="13" hidden="1">{"'előző év december'!$A$2:$CP$214"}</definedName>
    <definedName name="____cp9" localSheetId="24" hidden="1">{"'előző év december'!$A$2:$CP$214"}</definedName>
    <definedName name="____cp9" hidden="1">{"'előző év december'!$A$2:$CP$214"}</definedName>
    <definedName name="____cpr2" localSheetId="13" hidden="1">{"'előző év december'!$A$2:$CP$214"}</definedName>
    <definedName name="____cpr2" localSheetId="24" hidden="1">{"'előző év december'!$A$2:$CP$214"}</definedName>
    <definedName name="____cpr2" hidden="1">{"'előző év december'!$A$2:$CP$214"}</definedName>
    <definedName name="____cpr3" localSheetId="13" hidden="1">{"'előző év december'!$A$2:$CP$214"}</definedName>
    <definedName name="____cpr3" localSheetId="24" hidden="1">{"'előző év december'!$A$2:$CP$214"}</definedName>
    <definedName name="____cpr3" hidden="1">{"'előző év december'!$A$2:$CP$214"}</definedName>
    <definedName name="____cpr4" localSheetId="13" hidden="1">{"'előző év december'!$A$2:$CP$214"}</definedName>
    <definedName name="____cpr4" localSheetId="24" hidden="1">{"'előző év december'!$A$2:$CP$214"}</definedName>
    <definedName name="____cpr4" hidden="1">{"'előző év december'!$A$2:$CP$214"}</definedName>
    <definedName name="___cp1" localSheetId="13" hidden="1">{"'előző év december'!$A$2:$CP$214"}</definedName>
    <definedName name="___cp1" localSheetId="24" hidden="1">{"'előző év december'!$A$2:$CP$214"}</definedName>
    <definedName name="___cp1" hidden="1">{"'előző év december'!$A$2:$CP$214"}</definedName>
    <definedName name="___cp10" localSheetId="13" hidden="1">{"'előző év december'!$A$2:$CP$214"}</definedName>
    <definedName name="___cp10" localSheetId="24" hidden="1">{"'előző év december'!$A$2:$CP$214"}</definedName>
    <definedName name="___cp10" hidden="1">{"'előző év december'!$A$2:$CP$214"}</definedName>
    <definedName name="___cp11" localSheetId="13" hidden="1">{"'előző év december'!$A$2:$CP$214"}</definedName>
    <definedName name="___cp11" localSheetId="24" hidden="1">{"'előző év december'!$A$2:$CP$214"}</definedName>
    <definedName name="___cp11" hidden="1">{"'előző év december'!$A$2:$CP$214"}</definedName>
    <definedName name="___cp2" localSheetId="13" hidden="1">{"'előző év december'!$A$2:$CP$214"}</definedName>
    <definedName name="___cp2" localSheetId="24" hidden="1">{"'előző év december'!$A$2:$CP$214"}</definedName>
    <definedName name="___cp2" hidden="1">{"'előző év december'!$A$2:$CP$214"}</definedName>
    <definedName name="___cp3" localSheetId="13" hidden="1">{"'előző év december'!$A$2:$CP$214"}</definedName>
    <definedName name="___cp3" localSheetId="24" hidden="1">{"'előző év december'!$A$2:$CP$214"}</definedName>
    <definedName name="___cp3" hidden="1">{"'előző év december'!$A$2:$CP$214"}</definedName>
    <definedName name="___cp4" localSheetId="13" hidden="1">{"'előző év december'!$A$2:$CP$214"}</definedName>
    <definedName name="___cp4" localSheetId="24" hidden="1">{"'előző év december'!$A$2:$CP$214"}</definedName>
    <definedName name="___cp4" hidden="1">{"'előző év december'!$A$2:$CP$214"}</definedName>
    <definedName name="___cp5" localSheetId="13" hidden="1">{"'előző év december'!$A$2:$CP$214"}</definedName>
    <definedName name="___cp5" localSheetId="24" hidden="1">{"'előző év december'!$A$2:$CP$214"}</definedName>
    <definedName name="___cp5" hidden="1">{"'előző év december'!$A$2:$CP$214"}</definedName>
    <definedName name="___cp6" localSheetId="13" hidden="1">{"'előző év december'!$A$2:$CP$214"}</definedName>
    <definedName name="___cp6" localSheetId="24" hidden="1">{"'előző év december'!$A$2:$CP$214"}</definedName>
    <definedName name="___cp6" hidden="1">{"'előző év december'!$A$2:$CP$214"}</definedName>
    <definedName name="___cp7" localSheetId="13" hidden="1">{"'előző év december'!$A$2:$CP$214"}</definedName>
    <definedName name="___cp7" localSheetId="24" hidden="1">{"'előző év december'!$A$2:$CP$214"}</definedName>
    <definedName name="___cp7" hidden="1">{"'előző év december'!$A$2:$CP$214"}</definedName>
    <definedName name="___cp8" localSheetId="13" hidden="1">{"'előző év december'!$A$2:$CP$214"}</definedName>
    <definedName name="___cp8" localSheetId="24" hidden="1">{"'előző év december'!$A$2:$CP$214"}</definedName>
    <definedName name="___cp8" hidden="1">{"'előző év december'!$A$2:$CP$214"}</definedName>
    <definedName name="___cp9" localSheetId="13" hidden="1">{"'előző év december'!$A$2:$CP$214"}</definedName>
    <definedName name="___cp9" localSheetId="24" hidden="1">{"'előző év december'!$A$2:$CP$214"}</definedName>
    <definedName name="___cp9" hidden="1">{"'előző év december'!$A$2:$CP$214"}</definedName>
    <definedName name="___cpr2" localSheetId="13" hidden="1">{"'előző év december'!$A$2:$CP$214"}</definedName>
    <definedName name="___cpr2" localSheetId="24" hidden="1">{"'előző év december'!$A$2:$CP$214"}</definedName>
    <definedName name="___cpr2" hidden="1">{"'előző év december'!$A$2:$CP$214"}</definedName>
    <definedName name="___cpr3" localSheetId="13" hidden="1">{"'előző év december'!$A$2:$CP$214"}</definedName>
    <definedName name="___cpr3" localSheetId="24" hidden="1">{"'előző év december'!$A$2:$CP$214"}</definedName>
    <definedName name="___cpr3" hidden="1">{"'előző év december'!$A$2:$CP$214"}</definedName>
    <definedName name="___cpr4" localSheetId="13" hidden="1">{"'előző év december'!$A$2:$CP$214"}</definedName>
    <definedName name="___cpr4" localSheetId="24" hidden="1">{"'előző év december'!$A$2:$CP$214"}</definedName>
    <definedName name="___cpr4" hidden="1">{"'előző év december'!$A$2:$CP$214"}</definedName>
    <definedName name="__123Graph_A" localSheetId="13" hidden="1">[4]Market!#REF!</definedName>
    <definedName name="__123Graph_A" localSheetId="24" hidden="1">[4]Market!#REF!</definedName>
    <definedName name="__123Graph_A" hidden="1">[5]Market!#REF!</definedName>
    <definedName name="__123Graph_ADIFF" localSheetId="13" hidden="1">[4]Market!#REF!</definedName>
    <definedName name="__123Graph_ADIFF" localSheetId="24" hidden="1">[4]Market!#REF!</definedName>
    <definedName name="__123Graph_ADIFF" hidden="1">[5]Market!#REF!</definedName>
    <definedName name="__123Graph_ALINES" localSheetId="13" hidden="1">[4]Market!#REF!</definedName>
    <definedName name="__123Graph_ALINES" localSheetId="24" hidden="1">[4]Market!#REF!</definedName>
    <definedName name="__123Graph_ALINES" hidden="1">[5]Market!#REF!</definedName>
    <definedName name="__123Graph_B" localSheetId="13" hidden="1">[4]Market!#REF!</definedName>
    <definedName name="__123Graph_B" localSheetId="24" hidden="1">[4]Market!#REF!</definedName>
    <definedName name="__123Graph_B" hidden="1">[5]Market!#REF!</definedName>
    <definedName name="__123Graph_BDIFF" localSheetId="13" hidden="1">[4]Market!#REF!</definedName>
    <definedName name="__123Graph_BDIFF" localSheetId="24" hidden="1">[4]Market!#REF!</definedName>
    <definedName name="__123Graph_BDIFF" hidden="1">[5]Market!#REF!</definedName>
    <definedName name="__123Graph_BLINES" localSheetId="13" hidden="1">[4]Market!#REF!</definedName>
    <definedName name="__123Graph_BLINES" localSheetId="24" hidden="1">[4]Market!#REF!</definedName>
    <definedName name="__123Graph_BLINES" hidden="1">[5]Market!#REF!</definedName>
    <definedName name="__123Graph_C" localSheetId="13" hidden="1">[4]Market!#REF!</definedName>
    <definedName name="__123Graph_C" localSheetId="24" hidden="1">[4]Market!#REF!</definedName>
    <definedName name="__123Graph_C" hidden="1">[5]Market!#REF!</definedName>
    <definedName name="__123Graph_CDIFF" localSheetId="13" hidden="1">[4]Market!#REF!</definedName>
    <definedName name="__123Graph_CDIFF" localSheetId="24" hidden="1">[4]Market!#REF!</definedName>
    <definedName name="__123Graph_CDIFF" hidden="1">[5]Market!#REF!</definedName>
    <definedName name="__123Graph_CLINES" localSheetId="13" hidden="1">[4]Market!#REF!</definedName>
    <definedName name="__123Graph_CLINES" localSheetId="24" hidden="1">[4]Market!#REF!</definedName>
    <definedName name="__123Graph_CLINES" hidden="1">[5]Market!#REF!</definedName>
    <definedName name="__123Graph_DLINES" localSheetId="13" hidden="1">[4]Market!#REF!</definedName>
    <definedName name="__123Graph_DLINES" localSheetId="24" hidden="1">[4]Market!#REF!</definedName>
    <definedName name="__123Graph_DLINES" hidden="1">[5]Market!#REF!</definedName>
    <definedName name="__123Graph_X" localSheetId="13" hidden="1">[4]Market!#REF!</definedName>
    <definedName name="__123Graph_X" localSheetId="24" hidden="1">[4]Market!#REF!</definedName>
    <definedName name="__123Graph_X" hidden="1">[5]Market!#REF!</definedName>
    <definedName name="__123Graph_XDIFF" localSheetId="13" hidden="1">[4]Market!#REF!</definedName>
    <definedName name="__123Graph_XDIFF" localSheetId="24" hidden="1">[4]Market!#REF!</definedName>
    <definedName name="__123Graph_XDIFF" hidden="1">[5]Market!#REF!</definedName>
    <definedName name="__123Graph_XLINES" localSheetId="13" hidden="1">[4]Market!#REF!</definedName>
    <definedName name="__123Graph_XLINES" localSheetId="24" hidden="1">[4]Market!#REF!</definedName>
    <definedName name="__123Graph_XLINES" hidden="1">[5]Market!#REF!</definedName>
    <definedName name="__cp1" localSheetId="13" hidden="1">{"'előző év december'!$A$2:$CP$214"}</definedName>
    <definedName name="__cp1" localSheetId="24" hidden="1">{"'előző év december'!$A$2:$CP$214"}</definedName>
    <definedName name="__cp1" hidden="1">{"'előző év december'!$A$2:$CP$214"}</definedName>
    <definedName name="__cp10" localSheetId="13" hidden="1">{"'előző év december'!$A$2:$CP$214"}</definedName>
    <definedName name="__cp10" localSheetId="24" hidden="1">{"'előző év december'!$A$2:$CP$214"}</definedName>
    <definedName name="__cp10" hidden="1">{"'előző év december'!$A$2:$CP$214"}</definedName>
    <definedName name="__cp11" localSheetId="13" hidden="1">{"'előző év december'!$A$2:$CP$214"}</definedName>
    <definedName name="__cp11" localSheetId="24" hidden="1">{"'előző év december'!$A$2:$CP$214"}</definedName>
    <definedName name="__cp11" hidden="1">{"'előző év december'!$A$2:$CP$214"}</definedName>
    <definedName name="__cp2" localSheetId="13" hidden="1">{"'előző év december'!$A$2:$CP$214"}</definedName>
    <definedName name="__cp2" localSheetId="24" hidden="1">{"'előző év december'!$A$2:$CP$214"}</definedName>
    <definedName name="__cp2" hidden="1">{"'előző év december'!$A$2:$CP$214"}</definedName>
    <definedName name="__cp3" localSheetId="13" hidden="1">{"'előző év december'!$A$2:$CP$214"}</definedName>
    <definedName name="__cp3" localSheetId="24" hidden="1">{"'előző év december'!$A$2:$CP$214"}</definedName>
    <definedName name="__cp3" hidden="1">{"'előző év december'!$A$2:$CP$214"}</definedName>
    <definedName name="__cp4" localSheetId="13" hidden="1">{"'előző év december'!$A$2:$CP$214"}</definedName>
    <definedName name="__cp4" localSheetId="24" hidden="1">{"'előző év december'!$A$2:$CP$214"}</definedName>
    <definedName name="__cp4" hidden="1">{"'előző év december'!$A$2:$CP$214"}</definedName>
    <definedName name="__cp5" localSheetId="13" hidden="1">{"'előző év december'!$A$2:$CP$214"}</definedName>
    <definedName name="__cp5" localSheetId="24" hidden="1">{"'előző év december'!$A$2:$CP$214"}</definedName>
    <definedName name="__cp5" hidden="1">{"'előző év december'!$A$2:$CP$214"}</definedName>
    <definedName name="__cp6" localSheetId="13" hidden="1">{"'előző év december'!$A$2:$CP$214"}</definedName>
    <definedName name="__cp6" localSheetId="24" hidden="1">{"'előző év december'!$A$2:$CP$214"}</definedName>
    <definedName name="__cp6" hidden="1">{"'előző év december'!$A$2:$CP$214"}</definedName>
    <definedName name="__cp7" localSheetId="13" hidden="1">{"'előző év december'!$A$2:$CP$214"}</definedName>
    <definedName name="__cp7" localSheetId="24" hidden="1">{"'előző év december'!$A$2:$CP$214"}</definedName>
    <definedName name="__cp7" hidden="1">{"'előző év december'!$A$2:$CP$214"}</definedName>
    <definedName name="__cp8" localSheetId="13" hidden="1">{"'előző év december'!$A$2:$CP$214"}</definedName>
    <definedName name="__cp8" localSheetId="24" hidden="1">{"'előző év december'!$A$2:$CP$214"}</definedName>
    <definedName name="__cp8" hidden="1">{"'előző év december'!$A$2:$CP$214"}</definedName>
    <definedName name="__cp9" localSheetId="13" hidden="1">{"'előző év december'!$A$2:$CP$214"}</definedName>
    <definedName name="__cp9" localSheetId="24" hidden="1">{"'előző év december'!$A$2:$CP$214"}</definedName>
    <definedName name="__cp9" hidden="1">{"'előző év december'!$A$2:$CP$214"}</definedName>
    <definedName name="__cpr2" localSheetId="13" hidden="1">{"'előző év december'!$A$2:$CP$214"}</definedName>
    <definedName name="__cpr2" localSheetId="24" hidden="1">{"'előző év december'!$A$2:$CP$214"}</definedName>
    <definedName name="__cpr2" hidden="1">{"'előző év december'!$A$2:$CP$214"}</definedName>
    <definedName name="__cpr3" localSheetId="13" hidden="1">{"'előző év december'!$A$2:$CP$214"}</definedName>
    <definedName name="__cpr3" localSheetId="24" hidden="1">{"'előző év december'!$A$2:$CP$214"}</definedName>
    <definedName name="__cpr3" hidden="1">{"'előző év december'!$A$2:$CP$214"}</definedName>
    <definedName name="__cpr4" localSheetId="13" hidden="1">{"'előző év december'!$A$2:$CP$214"}</definedName>
    <definedName name="__cpr4" localSheetId="24" hidden="1">{"'előző év december'!$A$2:$CP$214"}</definedName>
    <definedName name="__cpr4" hidden="1">{"'előző év december'!$A$2:$CP$214"}</definedName>
    <definedName name="__NewChart" hidden="1">[6]Market!#REF!</definedName>
    <definedName name="__NewChart_EN" hidden="1">[6]Market!#REF!</definedName>
    <definedName name="_12" localSheetId="13" hidden="1">[1]Market!#REF!</definedName>
    <definedName name="_12" localSheetId="24" hidden="1">[2]Market!#REF!</definedName>
    <definedName name="_12" hidden="1">[3]Market!#REF!</definedName>
    <definedName name="_123Graph_A" localSheetId="13" hidden="1">[4]Market!#REF!</definedName>
    <definedName name="_123Graph_A" localSheetId="24" hidden="1">[4]Market!#REF!</definedName>
    <definedName name="_123Graph_A" hidden="1">[5]Market!#REF!</definedName>
    <definedName name="_cp1" localSheetId="13" hidden="1">{"'előző év december'!$A$2:$CP$214"}</definedName>
    <definedName name="_cp1" localSheetId="24" hidden="1">{"'előző év december'!$A$2:$CP$214"}</definedName>
    <definedName name="_cp1" hidden="1">{"'előző év december'!$A$2:$CP$214"}</definedName>
    <definedName name="_cp10" localSheetId="13" hidden="1">{"'előző év december'!$A$2:$CP$214"}</definedName>
    <definedName name="_cp10" localSheetId="24" hidden="1">{"'előző év december'!$A$2:$CP$214"}</definedName>
    <definedName name="_cp10" hidden="1">{"'előző év december'!$A$2:$CP$214"}</definedName>
    <definedName name="_cp11" localSheetId="13" hidden="1">{"'előző év december'!$A$2:$CP$214"}</definedName>
    <definedName name="_cp11" localSheetId="24" hidden="1">{"'előző év december'!$A$2:$CP$214"}</definedName>
    <definedName name="_cp11" hidden="1">{"'előző év december'!$A$2:$CP$214"}</definedName>
    <definedName name="_cp2" localSheetId="13" hidden="1">{"'előző év december'!$A$2:$CP$214"}</definedName>
    <definedName name="_cp2" localSheetId="24" hidden="1">{"'előző év december'!$A$2:$CP$214"}</definedName>
    <definedName name="_cp2" hidden="1">{"'előző év december'!$A$2:$CP$214"}</definedName>
    <definedName name="_cp3" localSheetId="13" hidden="1">{"'előző év december'!$A$2:$CP$214"}</definedName>
    <definedName name="_cp3" localSheetId="24" hidden="1">{"'előző év december'!$A$2:$CP$214"}</definedName>
    <definedName name="_cp3" hidden="1">{"'előző év december'!$A$2:$CP$214"}</definedName>
    <definedName name="_cp4" localSheetId="13" hidden="1">{"'előző év december'!$A$2:$CP$214"}</definedName>
    <definedName name="_cp4" localSheetId="24" hidden="1">{"'előző év december'!$A$2:$CP$214"}</definedName>
    <definedName name="_cp4" hidden="1">{"'előző év december'!$A$2:$CP$214"}</definedName>
    <definedName name="_cp5" localSheetId="13" hidden="1">{"'előző év december'!$A$2:$CP$214"}</definedName>
    <definedName name="_cp5" localSheetId="24" hidden="1">{"'előző év december'!$A$2:$CP$214"}</definedName>
    <definedName name="_cp5" hidden="1">{"'előző év december'!$A$2:$CP$214"}</definedName>
    <definedName name="_cp6" localSheetId="13" hidden="1">{"'előző év december'!$A$2:$CP$214"}</definedName>
    <definedName name="_cp6" localSheetId="24" hidden="1">{"'előző év december'!$A$2:$CP$214"}</definedName>
    <definedName name="_cp6" hidden="1">{"'előző év december'!$A$2:$CP$214"}</definedName>
    <definedName name="_cp7" localSheetId="13" hidden="1">{"'előző év december'!$A$2:$CP$214"}</definedName>
    <definedName name="_cp7" localSheetId="24" hidden="1">{"'előző év december'!$A$2:$CP$214"}</definedName>
    <definedName name="_cp7" hidden="1">{"'előző év december'!$A$2:$CP$214"}</definedName>
    <definedName name="_cp8" localSheetId="13" hidden="1">{"'előző év december'!$A$2:$CP$214"}</definedName>
    <definedName name="_cp8" localSheetId="24" hidden="1">{"'előző év december'!$A$2:$CP$214"}</definedName>
    <definedName name="_cp8" hidden="1">{"'előző év december'!$A$2:$CP$214"}</definedName>
    <definedName name="_cp9" localSheetId="13" hidden="1">{"'előző év december'!$A$2:$CP$214"}</definedName>
    <definedName name="_cp9" localSheetId="24" hidden="1">{"'előző év december'!$A$2:$CP$214"}</definedName>
    <definedName name="_cp9" hidden="1">{"'előző év december'!$A$2:$CP$214"}</definedName>
    <definedName name="_cpr2" localSheetId="13" hidden="1">{"'előző év december'!$A$2:$CP$214"}</definedName>
    <definedName name="_cpr2" localSheetId="24" hidden="1">{"'előző év december'!$A$2:$CP$214"}</definedName>
    <definedName name="_cpr2" hidden="1">{"'előző év december'!$A$2:$CP$214"}</definedName>
    <definedName name="_cpr3" localSheetId="13" hidden="1">{"'előző év december'!$A$2:$CP$214"}</definedName>
    <definedName name="_cpr3" localSheetId="24" hidden="1">{"'előző év december'!$A$2:$CP$214"}</definedName>
    <definedName name="_cpr3" hidden="1">{"'előző év december'!$A$2:$CP$214"}</definedName>
    <definedName name="_cpr4" localSheetId="13" hidden="1">{"'előző év december'!$A$2:$CP$214"}</definedName>
    <definedName name="_cpr4" localSheetId="24" hidden="1">{"'előző év december'!$A$2:$CP$214"}</definedName>
    <definedName name="_cpr4" hidden="1">{"'előző év december'!$A$2:$CP$214"}</definedName>
    <definedName name="_Fill" localSheetId="13" hidden="1">#REF!</definedName>
    <definedName name="_Fill" localSheetId="24" hidden="1">#REF!</definedName>
    <definedName name="_Fill" hidden="1">#REF!</definedName>
    <definedName name="_l" localSheetId="13" hidden="1">{"'előző év december'!$A$2:$CP$214"}</definedName>
    <definedName name="_l" localSheetId="24" hidden="1">{"'előző év december'!$A$2:$CP$214"}</definedName>
    <definedName name="_l" hidden="1">{"'előző év december'!$A$2:$CP$214"}</definedName>
    <definedName name="_p" localSheetId="13" hidden="1">{"'előző év december'!$A$2:$CP$214"}</definedName>
    <definedName name="_p" localSheetId="24" hidden="1">{"'előző év december'!$A$2:$CP$214"}</definedName>
    <definedName name="_p" hidden="1">{"'előző év december'!$A$2:$CP$214"}</definedName>
    <definedName name="_Sort" localSheetId="13" hidden="1">#REF!</definedName>
    <definedName name="_Sort" localSheetId="24" hidden="1">#REF!</definedName>
    <definedName name="_Sort" hidden="1">#REF!</definedName>
    <definedName name="_X_XX" localSheetId="13" hidden="1">[7]Market!#REF!</definedName>
    <definedName name="_X_XX" localSheetId="24" hidden="1">[4]Market!#REF!</definedName>
    <definedName name="_X_XX" hidden="1">[5]Market!#REF!</definedName>
    <definedName name="_zzz" localSheetId="13" hidden="1">[7]Market!#REF!</definedName>
    <definedName name="_zzz" localSheetId="24" hidden="1">[4]Market!#REF!</definedName>
    <definedName name="_zzz" hidden="1">[5]Market!#REF!</definedName>
    <definedName name="a" hidden="1">{"'előző év december'!$A$2:$CP$214"}</definedName>
    <definedName name="aa" localSheetId="13" hidden="1">[8]Market!#REF!</definedName>
    <definedName name="aa" hidden="1">[8]Market!#REF!</definedName>
    <definedName name="aaa" localSheetId="13" hidden="1">{"'előző év december'!$A$2:$CP$214"}</definedName>
    <definedName name="aaa" localSheetId="24" hidden="1">{"'előző év december'!$A$2:$CP$214"}</definedName>
    <definedName name="aaa" hidden="1">{"'előző év december'!$A$2:$CP$214"}</definedName>
    <definedName name="asdf" localSheetId="13" hidden="1">{"'előző év december'!$A$2:$CP$214"}</definedName>
    <definedName name="asdf" localSheetId="24" hidden="1">{"'előző év december'!$A$2:$CP$214"}</definedName>
    <definedName name="asdf" hidden="1">{"'előző év december'!$A$2:$CP$214"}</definedName>
    <definedName name="asdfasd" localSheetId="13" hidden="1">{"'előző év december'!$A$2:$CP$214"}</definedName>
    <definedName name="asdfasd" localSheetId="24" hidden="1">{"'előző év december'!$A$2:$CP$214"}</definedName>
    <definedName name="asdfasd" hidden="1">{"'előző év december'!$A$2:$CP$214"}</definedName>
    <definedName name="b" localSheetId="13" hidden="1">'[9]DATA WORK AREA'!$A$27:$A$33</definedName>
    <definedName name="b" localSheetId="24" hidden="1">'[9]DATA WORK AREA'!$A$27:$A$33</definedName>
    <definedName name="b" hidden="1">'[10]DATA WORK AREA'!$A$27:$A$33</definedName>
    <definedName name="bn" localSheetId="13" hidden="1">{"'előző év december'!$A$2:$CP$214"}</definedName>
    <definedName name="bn" localSheetId="24" hidden="1">{"'előző év december'!$A$2:$CP$214"}</definedName>
    <definedName name="bn" hidden="1">{"'előző év december'!$A$2:$CP$214"}</definedName>
    <definedName name="bnn" localSheetId="13" hidden="1">{"'előző év december'!$A$2:$CP$214"}</definedName>
    <definedName name="bnn" localSheetId="24" hidden="1">{"'előző év december'!$A$2:$CP$214"}</definedName>
    <definedName name="bnn" hidden="1">{"'előző év december'!$A$2:$CP$214"}</definedName>
    <definedName name="brr" localSheetId="13" hidden="1">{"'előző év december'!$A$2:$CP$214"}</definedName>
    <definedName name="brr" localSheetId="24" hidden="1">{"'előző év december'!$A$2:$CP$214"}</definedName>
    <definedName name="brr" hidden="1">{"'előző év december'!$A$2:$CP$214"}</definedName>
    <definedName name="ccc" hidden="1">[6]Market!#REF!</definedName>
    <definedName name="cfgfd" localSheetId="13" hidden="1">{"'előző év december'!$A$2:$CP$214"}</definedName>
    <definedName name="cfgfd" localSheetId="24" hidden="1">{"'előző év december'!$A$2:$CP$214"}</definedName>
    <definedName name="cfgfd" hidden="1">{"'előző év december'!$A$2:$CP$214"}</definedName>
    <definedName name="Chart_ROE_ROA_2007" localSheetId="13" hidden="1">{"'előző év december'!$A$2:$CP$214"}</definedName>
    <definedName name="Chart_ROE_ROA_2007" localSheetId="24" hidden="1">{"'előző év december'!$A$2:$CP$214"}</definedName>
    <definedName name="Chart_ROE_ROA_2007" hidden="1">{"'előző év december'!$A$2:$CP$214"}</definedName>
    <definedName name="cp" localSheetId="13" hidden="1">{"'előző év december'!$A$2:$CP$214"}</definedName>
    <definedName name="cp" localSheetId="24" hidden="1">{"'előző év december'!$A$2:$CP$214"}</definedName>
    <definedName name="cp" hidden="1">{"'előző év december'!$A$2:$CP$214"}</definedName>
    <definedName name="cpi_fanchart" localSheetId="13" hidden="1">{"'előző év december'!$A$2:$CP$214"}</definedName>
    <definedName name="cpi_fanchart" localSheetId="24" hidden="1">{"'előző év december'!$A$2:$CP$214"}</definedName>
    <definedName name="cpi_fanchart" hidden="1">{"'előző év december'!$A$2:$CP$214"}</definedName>
    <definedName name="cppp" localSheetId="13" hidden="1">{"'előző év december'!$A$2:$CP$214"}</definedName>
    <definedName name="cppp" localSheetId="24" hidden="1">{"'előző év december'!$A$2:$CP$214"}</definedName>
    <definedName name="cppp" hidden="1">{"'előző év december'!$A$2:$CP$214"}</definedName>
    <definedName name="cpr" localSheetId="13" hidden="1">{"'előző év december'!$A$2:$CP$214"}</definedName>
    <definedName name="cpr" localSheetId="24" hidden="1">{"'előző év december'!$A$2:$CP$214"}</definedName>
    <definedName name="cpr" hidden="1">{"'előző év december'!$A$2:$CP$214"}</definedName>
    <definedName name="cprsa" localSheetId="13" hidden="1">{"'előző év december'!$A$2:$CP$214"}</definedName>
    <definedName name="cprsa" localSheetId="24" hidden="1">{"'előző év december'!$A$2:$CP$214"}</definedName>
    <definedName name="cprsa" hidden="1">{"'előző év december'!$A$2:$CP$214"}</definedName>
    <definedName name="cx" localSheetId="13" hidden="1">{"'előző év december'!$A$2:$CP$214"}</definedName>
    <definedName name="cx" localSheetId="24" hidden="1">{"'előző év december'!$A$2:$CP$214"}</definedName>
    <definedName name="cx" hidden="1">{"'előző év december'!$A$2:$CP$214"}</definedName>
    <definedName name="d" localSheetId="13" hidden="1">{"'előző év december'!$A$2:$CP$214"}</definedName>
    <definedName name="d" localSheetId="24" hidden="1">{"'előző év december'!$A$2:$CP$214"}</definedName>
    <definedName name="d" hidden="1">{"'előző év december'!$A$2:$CP$214"}</definedName>
    <definedName name="debt" localSheetId="4">'4_ábra_chart'!$I$11:$N$12</definedName>
    <definedName name="dfhdf" localSheetId="13" hidden="1">{"'előző év december'!$A$2:$CP$214"}</definedName>
    <definedName name="dfhdf" localSheetId="24" hidden="1">{"'előző év december'!$A$2:$CP$214"}</definedName>
    <definedName name="dfhdf" hidden="1">{"'előző év december'!$A$2:$CP$214"}</definedName>
    <definedName name="ds" localSheetId="13" hidden="1">{"'előző év december'!$A$2:$CP$214"}</definedName>
    <definedName name="ds" localSheetId="24" hidden="1">{"'előző év december'!$A$2:$CP$214"}</definedName>
    <definedName name="ds" hidden="1">{"'előző év december'!$A$2:$CP$214"}</definedName>
    <definedName name="dsfgsdfg" localSheetId="13" hidden="1">{"'előző év december'!$A$2:$CP$214"}</definedName>
    <definedName name="dsfgsdfg" localSheetId="24" hidden="1">{"'előző év december'!$A$2:$CP$214"}</definedName>
    <definedName name="dsfgsdfg" hidden="1">{"'előző év december'!$A$2:$CP$214"}</definedName>
    <definedName name="dyf" localSheetId="13" hidden="1">{"'előző év december'!$A$2:$CP$214"}</definedName>
    <definedName name="dyf" localSheetId="24" hidden="1">{"'előző év december'!$A$2:$CP$214"}</definedName>
    <definedName name="dyf" hidden="1">{"'előző év december'!$A$2:$CP$214"}</definedName>
    <definedName name="edr" localSheetId="13" hidden="1">{"'előző év december'!$A$2:$CP$214"}</definedName>
    <definedName name="edr" localSheetId="24" hidden="1">{"'előző év december'!$A$2:$CP$214"}</definedName>
    <definedName name="edr" hidden="1">{"'előző év december'!$A$2:$CP$214"}</definedName>
    <definedName name="efdef" hidden="1">{"'előző év december'!$A$2:$CP$214"}</definedName>
    <definedName name="eredméynfelc" hidden="1">[2]Market!#REF!</definedName>
    <definedName name="ert" localSheetId="13" hidden="1">{"'előző év december'!$A$2:$CP$214"}</definedName>
    <definedName name="ert" localSheetId="24" hidden="1">{"'előző év december'!$A$2:$CP$214"}</definedName>
    <definedName name="ert" hidden="1">{"'előző év december'!$A$2:$CP$214"}</definedName>
    <definedName name="ertertwertwert" localSheetId="13" hidden="1">{"'előző év december'!$A$2:$CP$214"}</definedName>
    <definedName name="ertertwertwert" localSheetId="24" hidden="1">{"'előző év december'!$A$2:$CP$214"}</definedName>
    <definedName name="ertertwertwert" hidden="1">{"'előző év december'!$A$2:$CP$214"}</definedName>
    <definedName name="ew" localSheetId="13" hidden="1">[4]Market!#REF!</definedName>
    <definedName name="ew" localSheetId="24" hidden="1">[4]Market!#REF!</definedName>
    <definedName name="ew" hidden="1">[5]Market!#REF!</definedName>
    <definedName name="f" localSheetId="13" hidden="1">{"'előző év december'!$A$2:$CP$214"}</definedName>
    <definedName name="f" localSheetId="24" hidden="1">{"'előző év december'!$A$2:$CP$214"}</definedName>
    <definedName name="f" hidden="1">{"'előző év december'!$A$2:$CP$214"}</definedName>
    <definedName name="ff" localSheetId="13" hidden="1">{"'előző év december'!$A$2:$CP$214"}</definedName>
    <definedName name="ff" localSheetId="24" hidden="1">{"'előző év december'!$A$2:$CP$214"}</definedName>
    <definedName name="ff" hidden="1">{"'előző év december'!$A$2:$CP$214"}</definedName>
    <definedName name="ffg" localSheetId="13" hidden="1">{"'előző év december'!$A$2:$CP$214"}</definedName>
    <definedName name="ffg" localSheetId="24" hidden="1">{"'előző év december'!$A$2:$CP$214"}</definedName>
    <definedName name="ffg" hidden="1">{"'előző év december'!$A$2:$CP$214"}</definedName>
    <definedName name="fg" localSheetId="13" hidden="1">{"'előző év december'!$A$2:$CP$214"}</definedName>
    <definedName name="fg" localSheetId="24" hidden="1">{"'előző év december'!$A$2:$CP$214"}</definedName>
    <definedName name="fg" hidden="1">{"'előző év december'!$A$2:$CP$214"}</definedName>
    <definedName name="fgh" localSheetId="13" hidden="1">{"'előző év december'!$A$2:$CP$214"}</definedName>
    <definedName name="fgh" localSheetId="24" hidden="1">{"'előző év december'!$A$2:$CP$214"}</definedName>
    <definedName name="fgh" hidden="1">{"'előző év december'!$A$2:$CP$214"}</definedName>
    <definedName name="fghf" localSheetId="13" hidden="1">{"'előző év december'!$A$2:$CP$214"}</definedName>
    <definedName name="fghf" localSheetId="24" hidden="1">{"'előző év december'!$A$2:$CP$214"}</definedName>
    <definedName name="fghf" hidden="1">{"'előző év december'!$A$2:$CP$214"}</definedName>
    <definedName name="fiskalis2" localSheetId="13" hidden="1">[8]Market!#REF!</definedName>
    <definedName name="fiskalis2" hidden="1">[8]Market!#REF!</definedName>
    <definedName name="frt" localSheetId="13" hidden="1">{"'előző év december'!$A$2:$CP$214"}</definedName>
    <definedName name="frt" localSheetId="24" hidden="1">{"'előző év december'!$A$2:$CP$214"}</definedName>
    <definedName name="frt" hidden="1">{"'előző év december'!$A$2:$CP$214"}</definedName>
    <definedName name="fthf" localSheetId="13" hidden="1">{"'előző év december'!$A$2:$CP$214"}</definedName>
    <definedName name="fthf" localSheetId="24" hidden="1">{"'előző év december'!$A$2:$CP$214"}</definedName>
    <definedName name="fthf" hidden="1">{"'előző év december'!$A$2:$CP$214"}</definedName>
    <definedName name="g" hidden="1">{"'előző év december'!$A$2:$CP$214"}</definedName>
    <definedName name="Gabor" hidden="1">{"'előző év december'!$A$2:$CP$214"}</definedName>
    <definedName name="gf" localSheetId="13" hidden="1">[1]Market!#REF!</definedName>
    <definedName name="gf" localSheetId="24" hidden="1">[2]Market!#REF!</definedName>
    <definedName name="gf" hidden="1">[3]Market!#REF!</definedName>
    <definedName name="gg" localSheetId="13" hidden="1">{"'előző év december'!$A$2:$CP$214"}</definedName>
    <definedName name="gg" localSheetId="24" hidden="1">{"'előző év december'!$A$2:$CP$214"}</definedName>
    <definedName name="gg" hidden="1">{"'előző év december'!$A$2:$CP$214"}</definedName>
    <definedName name="gggg" localSheetId="13" hidden="1">{"'előző év december'!$A$2:$CP$214"}</definedName>
    <definedName name="gggg" localSheetId="24" hidden="1">{"'előző év december'!$A$2:$CP$214"}</definedName>
    <definedName name="gggg" hidden="1">{"'előző év december'!$A$2:$CP$214"}</definedName>
    <definedName name="gh" localSheetId="13" hidden="1">{"'előző év december'!$A$2:$CP$214"}</definedName>
    <definedName name="gh" localSheetId="24" hidden="1">{"'előző év december'!$A$2:$CP$214"}</definedName>
    <definedName name="gh" hidden="1">{"'előző év december'!$A$2:$CP$214"}</definedName>
    <definedName name="ghj" localSheetId="13" hidden="1">{"'előző év december'!$A$2:$CP$214"}</definedName>
    <definedName name="ghj" localSheetId="24" hidden="1">{"'előző év december'!$A$2:$CP$214"}</definedName>
    <definedName name="ghj" hidden="1">{"'előző év december'!$A$2:$CP$214"}</definedName>
    <definedName name="GraphX" localSheetId="13" hidden="1">'[9]DATA WORK AREA'!$A$27:$A$33</definedName>
    <definedName name="GraphX" localSheetId="24" hidden="1">'[9]DATA WORK AREA'!$A$27:$A$33</definedName>
    <definedName name="GraphX" hidden="1">'[10]DATA WORK AREA'!$A$27:$A$33</definedName>
    <definedName name="hgf" localSheetId="13" hidden="1">{"'előző év december'!$A$2:$CP$214"}</definedName>
    <definedName name="hgf" localSheetId="24" hidden="1">{"'előző év december'!$A$2:$CP$214"}</definedName>
    <definedName name="hgf" hidden="1">{"'előző év december'!$A$2:$CP$214"}</definedName>
    <definedName name="hgjghj" localSheetId="13" hidden="1">{"'előző év december'!$A$2:$CP$214"}</definedName>
    <definedName name="hgjghj" localSheetId="24" hidden="1">{"'előző év december'!$A$2:$CP$214"}</definedName>
    <definedName name="hgjghj" hidden="1">{"'előző év december'!$A$2:$CP$214"}</definedName>
    <definedName name="ht" localSheetId="13" hidden="1">{"'előző év december'!$A$2:$CP$214"}</definedName>
    <definedName name="ht" localSheetId="24" hidden="1">{"'előző év december'!$A$2:$CP$214"}</definedName>
    <definedName name="ht" hidden="1">{"'előző év december'!$A$2:$CP$214"}</definedName>
    <definedName name="HTML_CodePage" localSheetId="13" hidden="1">1250</definedName>
    <definedName name="HTML_CodePage" localSheetId="24" hidden="1">1250</definedName>
    <definedName name="HTML_CodePage" hidden="1">1252</definedName>
    <definedName name="HTML_Control" localSheetId="13" hidden="1">{"'előző év december'!$A$2:$CP$214"}</definedName>
    <definedName name="HTML_Control" localSheetId="24" hidden="1">{"'előző év december'!$A$2:$CP$214"}</definedName>
    <definedName name="HTML_Control" hidden="1">{"'S61'!$A$1:$K$49"}</definedName>
    <definedName name="HTML_Controll2" localSheetId="13" hidden="1">{"'előző év december'!$A$2:$CP$214"}</definedName>
    <definedName name="HTML_Controll2" localSheetId="24" hidden="1">{"'előző év december'!$A$2:$CP$214"}</definedName>
    <definedName name="HTML_Controll2" hidden="1">{"'előző év december'!$A$2:$CP$214"}</definedName>
    <definedName name="HTML_Description" hidden="1">""</definedName>
    <definedName name="HTML_Email" hidden="1">""</definedName>
    <definedName name="html_f" localSheetId="13" hidden="1">{"'előző év december'!$A$2:$CP$214"}</definedName>
    <definedName name="html_f" localSheetId="24" hidden="1">{"'előző év december'!$A$2:$CP$214"}</definedName>
    <definedName name="html_f" hidden="1">{"'előző év december'!$A$2:$CP$214"}</definedName>
    <definedName name="HTML_Header" localSheetId="13" hidden="1">"előző év december"</definedName>
    <definedName name="HTML_Header" localSheetId="24" hidden="1">"előző év december"</definedName>
    <definedName name="HTML_Header" hidden="1">""</definedName>
    <definedName name="HTML_LastUpdate" localSheetId="13" hidden="1">"9/16/99"</definedName>
    <definedName name="HTML_LastUpdate" localSheetId="24" hidden="1">"9/16/99"</definedName>
    <definedName name="HTML_LastUpdate" hidden="1">""</definedName>
    <definedName name="HTML_LineAfter" hidden="1">FALSE</definedName>
    <definedName name="HTML_LineBefore" hidden="1">FALSE</definedName>
    <definedName name="HTML_Name" localSheetId="13" hidden="1">"gasparj"</definedName>
    <definedName name="HTML_Name" localSheetId="24" hidden="1">"gasparj"</definedName>
    <definedName name="HTML_Name" hidden="1">""</definedName>
    <definedName name="HTML_OBDlg2" hidden="1">TRUE</definedName>
    <definedName name="HTML_OBDlg4" hidden="1">TRUE</definedName>
    <definedName name="HTML_OS" hidden="1">0</definedName>
    <definedName name="HTML_PathFile" localSheetId="13" hidden="1">"I:\Fogyar\CpiCSO\MyHTML.htm"</definedName>
    <definedName name="HTML_PathFile" localSheetId="24" hidden="1">"I:\Fogyar\CpiCSO\MyHTML.htm"</definedName>
    <definedName name="HTML_PathFile" hidden="1">"U:\Table Development\Final Versions in Excel\UK Standard Tables (including Armed Forces tables)\HTML Version\S061 New Version.htm"</definedName>
    <definedName name="HTML_Title" localSheetId="13" hidden="1">"CPI160total"</definedName>
    <definedName name="HTML_Title" localSheetId="24"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kulker" localSheetId="13" hidden="1">{"'előző év december'!$A$2:$CP$214"}</definedName>
    <definedName name="kulker" localSheetId="24" hidden="1">{"'előző év december'!$A$2:$CP$214"}</definedName>
    <definedName name="kulker" hidden="1">{"'előző év december'!$A$2:$CP$214"}</definedName>
    <definedName name="m" localSheetId="13" hidden="1">{"'előző év december'!$A$2:$CP$214"}</definedName>
    <definedName name="m" localSheetId="24" hidden="1">{"'előző év december'!$A$2:$CP$214"}</definedName>
    <definedName name="m" hidden="1">{"'előző év december'!$A$2:$CP$214"}</definedName>
    <definedName name="mh" localSheetId="13" hidden="1">{"'előző év december'!$A$2:$CP$214"}</definedName>
    <definedName name="mh" localSheetId="24" hidden="1">{"'előző év december'!$A$2:$CP$214"}</definedName>
    <definedName name="mh" hidden="1">{"'előző év december'!$A$2:$CP$214"}</definedName>
    <definedName name="mhz" localSheetId="13" hidden="1">{"'előző év december'!$A$2:$CP$214"}</definedName>
    <definedName name="mhz" localSheetId="24" hidden="1">{"'előző év december'!$A$2:$CP$214"}</definedName>
    <definedName name="mhz" hidden="1">{"'előző év december'!$A$2:$CP$214"}</definedName>
    <definedName name="nm" localSheetId="13" hidden="1">{"'előző év december'!$A$2:$CP$214"}</definedName>
    <definedName name="nm" localSheetId="24" hidden="1">{"'előző év december'!$A$2:$CP$214"}</definedName>
    <definedName name="nm" hidden="1">{"'előző év december'!$A$2:$CP$214"}</definedName>
    <definedName name="pti" localSheetId="13" hidden="1">{"'előző év december'!$A$2:$CP$214"}</definedName>
    <definedName name="pti" localSheetId="24" hidden="1">{"'előző év december'!$A$2:$CP$214"}</definedName>
    <definedName name="pti" hidden="1">{"'előző év december'!$A$2:$CP$214"}</definedName>
    <definedName name="qwerw" localSheetId="13" hidden="1">{"'előző év december'!$A$2:$CP$214"}</definedName>
    <definedName name="qwerw" localSheetId="24" hidden="1">{"'előző év december'!$A$2:$CP$214"}</definedName>
    <definedName name="qwerw" hidden="1">{"'előző év december'!$A$2:$CP$214"}</definedName>
    <definedName name="rt" localSheetId="13" hidden="1">{"'előző év december'!$A$2:$CP$214"}</definedName>
    <definedName name="rt" localSheetId="24" hidden="1">{"'előző év december'!$A$2:$CP$214"}</definedName>
    <definedName name="rt" hidden="1">{"'előző év december'!$A$2:$CP$214"}</definedName>
    <definedName name="rte" localSheetId="13" hidden="1">{"'előző év december'!$A$2:$CP$214"}</definedName>
    <definedName name="rte" localSheetId="24" hidden="1">{"'előző év december'!$A$2:$CP$214"}</definedName>
    <definedName name="rte" hidden="1">{"'előző év december'!$A$2:$CP$214"}</definedName>
    <definedName name="rtew" localSheetId="13" hidden="1">{"'előző év december'!$A$2:$CP$214"}</definedName>
    <definedName name="rtew" localSheetId="24" hidden="1">{"'előző év december'!$A$2:$CP$214"}</definedName>
    <definedName name="rtew" hidden="1">{"'előző év december'!$A$2:$CP$214"}</definedName>
    <definedName name="rtn" localSheetId="13" hidden="1">{"'előző év december'!$A$2:$CP$214"}</definedName>
    <definedName name="rtn" localSheetId="24" hidden="1">{"'előző év december'!$A$2:$CP$214"}</definedName>
    <definedName name="rtn" hidden="1">{"'előző év december'!$A$2:$CP$214"}</definedName>
    <definedName name="rtz" localSheetId="13" hidden="1">{"'előző év december'!$A$2:$CP$214"}</definedName>
    <definedName name="rtz" localSheetId="24" hidden="1">{"'előző év december'!$A$2:$CP$214"}</definedName>
    <definedName name="rtz" hidden="1">{"'előző év december'!$A$2:$CP$214"}</definedName>
    <definedName name="sdf" localSheetId="13" hidden="1">{"'előző év december'!$A$2:$CP$214"}</definedName>
    <definedName name="sdf" localSheetId="24" hidden="1">{"'előző év december'!$A$2:$CP$214"}</definedName>
    <definedName name="sdf" hidden="1">{"'előző év december'!$A$2:$CP$214"}</definedName>
    <definedName name="sdfsfd" localSheetId="13" hidden="1">{"'előző év december'!$A$2:$CP$214"}</definedName>
    <definedName name="sdfsfd" localSheetId="24" hidden="1">{"'előző év december'!$A$2:$CP$214"}</definedName>
    <definedName name="sdfsfd" hidden="1">{"'előző év december'!$A$2:$CP$214"}</definedName>
    <definedName name="ss" localSheetId="13" hidden="1">{"'előző év december'!$A$2:$CP$214"}</definedName>
    <definedName name="ss" localSheetId="24" hidden="1">{"'előző év december'!$A$2:$CP$214"}</definedName>
    <definedName name="ss" hidden="1">{"'előző év december'!$A$2:$CP$214"}</definedName>
    <definedName name="test" localSheetId="13" hidden="1">{"'előző év december'!$A$2:$CP$214"}</definedName>
    <definedName name="test" localSheetId="24" hidden="1">{"'előző év december'!$A$2:$CP$214"}</definedName>
    <definedName name="test" hidden="1">{"'előző év december'!$A$2:$CP$214"}</definedName>
    <definedName name="tge" localSheetId="13" hidden="1">[4]Market!#REF!</definedName>
    <definedName name="tge" localSheetId="24" hidden="1">[4]Market!#REF!</definedName>
    <definedName name="tge" hidden="1">[5]Market!#REF!</definedName>
    <definedName name="tgz" localSheetId="13" hidden="1">{"'előző év december'!$A$2:$CP$214"}</definedName>
    <definedName name="tgz" localSheetId="24" hidden="1">{"'előző év december'!$A$2:$CP$214"}</definedName>
    <definedName name="tgz" hidden="1">{"'előző év december'!$A$2:$CP$214"}</definedName>
    <definedName name="tre" localSheetId="13" hidden="1">{"'előző év december'!$A$2:$CP$214"}</definedName>
    <definedName name="tre" localSheetId="24" hidden="1">{"'előző év december'!$A$2:$CP$214"}</definedName>
    <definedName name="tre" hidden="1">{"'előző év december'!$A$2:$CP$214"}</definedName>
    <definedName name="vb" localSheetId="13" hidden="1">{"'előző év december'!$A$2:$CP$214"}</definedName>
    <definedName name="vb" localSheetId="24" hidden="1">{"'előző év december'!$A$2:$CP$214"}</definedName>
    <definedName name="vb" hidden="1">{"'előző év december'!$A$2:$CP$214"}</definedName>
    <definedName name="vc" localSheetId="13" hidden="1">{"'előző év december'!$A$2:$CP$214"}</definedName>
    <definedName name="vc" localSheetId="24" hidden="1">{"'előző év december'!$A$2:$CP$214"}</definedName>
    <definedName name="vc" hidden="1">{"'előző év december'!$A$2:$CP$214"}</definedName>
    <definedName name="w" localSheetId="13" hidden="1">{"'előző év december'!$A$2:$CP$214"}</definedName>
    <definedName name="w" localSheetId="24" hidden="1">{"'előző év december'!$A$2:$CP$214"}</definedName>
    <definedName name="w" hidden="1">{"'előző év december'!$A$2:$CP$214"}</definedName>
    <definedName name="we" localSheetId="13" hidden="1">{"'előző év december'!$A$2:$CP$214"}</definedName>
    <definedName name="we" localSheetId="24" hidden="1">{"'előző év december'!$A$2:$CP$214"}</definedName>
    <definedName name="we" hidden="1">{"'előző év december'!$A$2:$CP$214"}</definedName>
    <definedName name="wee" localSheetId="13" hidden="1">{"'előző év december'!$A$2:$CP$214"}</definedName>
    <definedName name="wee" localSheetId="24" hidden="1">{"'előző év december'!$A$2:$CP$214"}</definedName>
    <definedName name="wee" hidden="1">{"'előző év december'!$A$2:$CP$214"}</definedName>
    <definedName name="werwe" localSheetId="13" hidden="1">{"'előző év december'!$A$2:$CP$214"}</definedName>
    <definedName name="werwe" localSheetId="24" hidden="1">{"'előző év december'!$A$2:$CP$214"}</definedName>
    <definedName name="werwe" hidden="1">{"'előző év december'!$A$2:$CP$214"}</definedName>
    <definedName name="werwer" localSheetId="13" hidden="1">{"'előző év december'!$A$2:$CP$214"}</definedName>
    <definedName name="werwer" localSheetId="24" hidden="1">{"'előző év december'!$A$2:$CP$214"}</definedName>
    <definedName name="werwer" hidden="1">{"'előző év december'!$A$2:$CP$214"}</definedName>
    <definedName name="ww" localSheetId="13" hidden="1">{"'előző év december'!$A$2:$CP$214"}</definedName>
    <definedName name="ww" localSheetId="24" hidden="1">{"'előző év december'!$A$2:$CP$214"}</definedName>
    <definedName name="ww" hidden="1">{"'előző év december'!$A$2:$CP$214"}</definedName>
    <definedName name="www" localSheetId="13" hidden="1">{"'előző év december'!$A$2:$CP$214"}</definedName>
    <definedName name="www" localSheetId="24" hidden="1">{"'előző év december'!$A$2:$CP$214"}</definedName>
    <definedName name="www" hidden="1">{"'előző év december'!$A$2:$CP$214"}</definedName>
    <definedName name="xxx" localSheetId="13" hidden="1">{"'előző év december'!$A$2:$CP$214"}</definedName>
    <definedName name="xxx" localSheetId="24" hidden="1">{"'előző év december'!$A$2:$CP$214"}</definedName>
    <definedName name="xxx" hidden="1">{"'előző év december'!$A$2:$CP$214"}</definedName>
    <definedName name="xxxxxxx" localSheetId="13" hidden="1">{"'előző év december'!$A$2:$CP$214"}</definedName>
    <definedName name="xxxxxxx" localSheetId="24" hidden="1">{"'előző év december'!$A$2:$CP$214"}</definedName>
    <definedName name="xxxxxxx" hidden="1">{"'előző év december'!$A$2:$CP$214"}</definedName>
    <definedName name="yygf" localSheetId="13" hidden="1">{"'előző év december'!$A$2:$CP$214"}</definedName>
    <definedName name="yygf" localSheetId="24" hidden="1">{"'előző év december'!$A$2:$CP$214"}</definedName>
    <definedName name="yygf" hidden="1">{"'előző év december'!$A$2:$CP$214"}</definedName>
    <definedName name="yyy" localSheetId="13" hidden="1">{"'előző év december'!$A$2:$CP$214"}</definedName>
    <definedName name="yyy" localSheetId="24" hidden="1">{"'előző év december'!$A$2:$CP$214"}</definedName>
    <definedName name="yyy" hidden="1">{"'előző év december'!$A$2:$CP$214"}</definedName>
    <definedName name="ztr" localSheetId="13" hidden="1">{"'előző év december'!$A$2:$CP$214"}</definedName>
    <definedName name="ztr" localSheetId="24" hidden="1">{"'előző év december'!$A$2:$CP$214"}</definedName>
    <definedName name="ztr" hidden="1">{"'előző év december'!$A$2:$CP$214"}</definedName>
    <definedName name="zzz" localSheetId="13" hidden="1">{"'előző év december'!$A$2:$CP$214"}</definedName>
    <definedName name="zzz" localSheetId="24" hidden="1">{"'előző év december'!$A$2:$CP$214"}</definedName>
    <definedName name="zzz" hidden="1">{"'előző év december'!$A$2:$CP$214"}</definedName>
    <definedName name="zzzz" localSheetId="13" hidden="1">[7]Market!#REF!</definedName>
    <definedName name="zzzz" localSheetId="24" hidden="1">[4]Market!#REF!</definedName>
    <definedName name="zzzz" hidden="1">[5]Market!#REF!</definedName>
  </definedNames>
  <calcPr calcId="145621"/>
</workbook>
</file>

<file path=xl/calcChain.xml><?xml version="1.0" encoding="utf-8"?>
<calcChain xmlns="http://schemas.openxmlformats.org/spreadsheetml/2006/main">
  <c r="H34" i="17" l="1"/>
  <c r="C67" i="42" l="1"/>
  <c r="C66" i="42"/>
  <c r="C65" i="42"/>
  <c r="C64" i="42"/>
  <c r="C63" i="42"/>
  <c r="C62" i="42"/>
  <c r="C61" i="42"/>
  <c r="B67" i="42"/>
  <c r="B66" i="42"/>
  <c r="B65" i="42"/>
  <c r="B64" i="42"/>
  <c r="B63" i="42"/>
  <c r="B62" i="42"/>
  <c r="B61" i="42"/>
  <c r="B59" i="42" l="1"/>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2" i="42"/>
  <c r="B11" i="42"/>
  <c r="B10" i="42"/>
  <c r="B9" i="42"/>
  <c r="B8" i="42"/>
  <c r="B7" i="42"/>
  <c r="B6" i="42"/>
  <c r="B5" i="42"/>
  <c r="B4" i="42"/>
  <c r="B3" i="42"/>
  <c r="B2" i="42"/>
  <c r="C58" i="42"/>
  <c r="C57" i="42"/>
  <c r="C3" i="42" l="1"/>
  <c r="F27" i="2"/>
  <c r="F31" i="2"/>
  <c r="F35" i="2"/>
  <c r="F39" i="2"/>
  <c r="F43" i="2"/>
  <c r="F47" i="2"/>
  <c r="F51" i="2"/>
  <c r="C60" i="42" l="1"/>
  <c r="B60"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C6" i="42"/>
  <c r="C5" i="42"/>
  <c r="C4" i="42"/>
  <c r="C2" i="42"/>
  <c r="L1048576" i="63" l="1"/>
  <c r="C59" i="42" l="1"/>
  <c r="E12" i="44" l="1"/>
  <c r="F12" i="44"/>
  <c r="E13" i="44"/>
  <c r="F13" i="44"/>
  <c r="E14" i="44"/>
  <c r="F14" i="44"/>
  <c r="E15" i="44"/>
  <c r="F15" i="44"/>
  <c r="E16" i="44"/>
  <c r="F16" i="44"/>
  <c r="E17" i="44"/>
  <c r="F17" i="44"/>
  <c r="E18" i="44"/>
  <c r="F18" i="44"/>
  <c r="E19" i="44"/>
  <c r="F19" i="44"/>
  <c r="E20" i="44"/>
  <c r="F20" i="44"/>
  <c r="E21" i="44"/>
  <c r="U11" i="32" l="1"/>
  <c r="V11" i="32"/>
  <c r="W11" i="32"/>
  <c r="Y11" i="32"/>
  <c r="E12" i="20"/>
  <c r="E13" i="20"/>
  <c r="E14" i="20"/>
  <c r="E15" i="20"/>
  <c r="E16" i="20"/>
  <c r="E17" i="20"/>
  <c r="E18" i="20"/>
  <c r="E19" i="20"/>
  <c r="E20" i="20"/>
  <c r="E21" i="20"/>
  <c r="E22" i="20"/>
  <c r="E23" i="20"/>
  <c r="E24" i="20"/>
  <c r="E25" i="20"/>
  <c r="E26" i="20"/>
  <c r="E27" i="20"/>
  <c r="E28" i="20"/>
  <c r="E29" i="20"/>
  <c r="E30" i="20"/>
  <c r="E31" i="20"/>
  <c r="E32" i="20"/>
  <c r="E33" i="20"/>
  <c r="F33" i="20"/>
  <c r="G33" i="20" s="1"/>
  <c r="E34" i="20"/>
  <c r="F34" i="20"/>
  <c r="G34" i="20" s="1"/>
  <c r="E35" i="20"/>
  <c r="F35" i="20"/>
  <c r="G35" i="20" s="1"/>
  <c r="E36" i="20"/>
  <c r="F36" i="20"/>
  <c r="G36" i="20" s="1"/>
  <c r="E37" i="20"/>
  <c r="F37" i="20"/>
  <c r="G37" i="20"/>
  <c r="E38" i="20"/>
  <c r="F38" i="20"/>
  <c r="G38" i="20"/>
  <c r="E39" i="20"/>
  <c r="F39" i="20"/>
  <c r="G39" i="20"/>
  <c r="E40" i="20"/>
  <c r="F40" i="20"/>
  <c r="G40" i="20"/>
  <c r="E41" i="20"/>
  <c r="F41" i="20"/>
  <c r="G41" i="20"/>
  <c r="E42" i="20"/>
  <c r="F42" i="20"/>
  <c r="G42" i="20"/>
  <c r="H40" i="20" l="1"/>
  <c r="H36" i="20"/>
  <c r="H38" i="20"/>
  <c r="H39" i="20"/>
  <c r="H35" i="20"/>
  <c r="H37" i="20"/>
  <c r="H33" i="20"/>
  <c r="H34" i="20"/>
  <c r="H41" i="20"/>
  <c r="H42" i="20"/>
  <c r="G34" i="17"/>
  <c r="F28" i="12"/>
  <c r="G30" i="12"/>
</calcChain>
</file>

<file path=xl/connections.xml><?xml version="1.0" encoding="utf-8"?>
<connections xmlns="http://schemas.openxmlformats.org/spreadsheetml/2006/main">
  <connection id="1" name="debt1" type="6" refreshedVersion="4" background="1" saveData="1">
    <textPr codePage="852" sourceFile="C:\Users\borsosa\Downloads\debt.csv" decimal="," thousands=" "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<sst xmlns="http://schemas.openxmlformats.org/spreadsheetml/2006/main" count="3654" uniqueCount="1206">
  <si>
    <t>Eurózóna</t>
  </si>
  <si>
    <t>Eurozone</t>
  </si>
  <si>
    <t>USA</t>
  </si>
  <si>
    <t>Alapkamat 2016-os becslés</t>
  </si>
  <si>
    <t>Alapkamat (tény és 2015-ös becslés)</t>
  </si>
  <si>
    <t>GDP növekedési ráta 2016 szeptemberi becslés</t>
  </si>
  <si>
    <t>GDP növekedési ráta (tény és 2015-ös becslés)</t>
  </si>
  <si>
    <t>Inflációs ráta 2016-os becslés</t>
  </si>
  <si>
    <t>Inflációs ráta (tény és 2015-ös becslés)</t>
  </si>
  <si>
    <t>Base rate forecast for 2016</t>
  </si>
  <si>
    <t>GDP growth rate estimation in September 2016</t>
  </si>
  <si>
    <t>Inflation rate forecast for 2016</t>
  </si>
  <si>
    <t>Note:</t>
  </si>
  <si>
    <t>2016 és 2017 IMF, EKB és FED előrejelzés.</t>
  </si>
  <si>
    <t>Megjegyzés:</t>
  </si>
  <si>
    <t>IMF WEO, FED, ECB.</t>
  </si>
  <si>
    <t>Source:</t>
  </si>
  <si>
    <t>IMF WEO, FED, EKB.</t>
  </si>
  <si>
    <t>Forrás:</t>
  </si>
  <si>
    <t>Changes in the macroeconomic outlook in the USA and the euro area</t>
  </si>
  <si>
    <t>Title:</t>
  </si>
  <si>
    <t>A makrogazdasági környezet alakulása az eurózónában és az USA-ban</t>
  </si>
  <si>
    <t>Cím:</t>
  </si>
  <si>
    <t>II.</t>
  </si>
  <si>
    <t>Q2</t>
  </si>
  <si>
    <t>2016 I.</t>
  </si>
  <si>
    <t>2016Q1</t>
  </si>
  <si>
    <t>IV.</t>
  </si>
  <si>
    <t>Q4</t>
  </si>
  <si>
    <t>III.</t>
  </si>
  <si>
    <t>Q3</t>
  </si>
  <si>
    <t>2015 I.</t>
  </si>
  <si>
    <t>2015Q1</t>
  </si>
  <si>
    <t>2014 I.</t>
  </si>
  <si>
    <t>2014Q1</t>
  </si>
  <si>
    <t>2013 I.</t>
  </si>
  <si>
    <t>2013Q1</t>
  </si>
  <si>
    <t>2012 I.</t>
  </si>
  <si>
    <t>2012Q1</t>
  </si>
  <si>
    <t>2011 I.</t>
  </si>
  <si>
    <t>2011Q1</t>
  </si>
  <si>
    <t>2010 I.</t>
  </si>
  <si>
    <t>2010Q1</t>
  </si>
  <si>
    <t>2009 I.</t>
  </si>
  <si>
    <t>2009Q1</t>
  </si>
  <si>
    <t>2008 I.</t>
  </si>
  <si>
    <t>2008Q1</t>
  </si>
  <si>
    <t>2007 I.</t>
  </si>
  <si>
    <t>2007Q1</t>
  </si>
  <si>
    <t>2006 I.</t>
  </si>
  <si>
    <t>2006Q1</t>
  </si>
  <si>
    <t>Monetáris politikai célból tartott értékpapír-állomány (jobb skála)</t>
  </si>
  <si>
    <t>EKB mérlegfőösszeg/GDP</t>
  </si>
  <si>
    <t>ECB balance sheet total/GDP</t>
  </si>
  <si>
    <t>ECB.</t>
  </si>
  <si>
    <t>EKB.</t>
  </si>
  <si>
    <t>Changes in ECB balance sheet total to GDP and the volume of securities related to monetary policy operations</t>
  </si>
  <si>
    <t>Az EKB GDP-arányos eszközállománya és monetáris politikai célú értékpapír állománya</t>
  </si>
  <si>
    <t>Total</t>
  </si>
  <si>
    <t>Összesen</t>
  </si>
  <si>
    <t>EUR</t>
  </si>
  <si>
    <t>JPY</t>
  </si>
  <si>
    <t>DKK</t>
  </si>
  <si>
    <t>SEK</t>
  </si>
  <si>
    <t>CHF</t>
  </si>
  <si>
    <t>28. 09. 2016</t>
  </si>
  <si>
    <t>04. 01. 2016</t>
  </si>
  <si>
    <t>02.01. 2015</t>
  </si>
  <si>
    <t>Bloomberg.</t>
  </si>
  <si>
    <t>Negatív hozamú államkötvények arányának alakulása globálisan</t>
  </si>
  <si>
    <t>Eurozóna átlaga</t>
  </si>
  <si>
    <t>Eurozone average</t>
  </si>
  <si>
    <t>felső kvartilis</t>
  </si>
  <si>
    <t>75 percentilie</t>
  </si>
  <si>
    <t>minimum</t>
  </si>
  <si>
    <t>maximum</t>
  </si>
  <si>
    <t>alsó kvartilis</t>
  </si>
  <si>
    <t>25 percentile</t>
  </si>
  <si>
    <t>Háztartások</t>
  </si>
  <si>
    <t>Nem pénzügyi vállalatok</t>
  </si>
  <si>
    <t>Households</t>
  </si>
  <si>
    <t>Non-financial corporations</t>
  </si>
  <si>
    <t>The chart depicts the 25–75 percentile value of the EU member states' yearly growth rate in lending volume together with the average value of the Eurozone.</t>
  </si>
  <si>
    <t>Az ábrán a tagállamok bankrendszereinek hitelállományában bekövetkezett éves változás minimum, maximum, illetve alsó és felső kvartilis értéke látható, valamint az Eurozóna átlaga.</t>
  </si>
  <si>
    <t>Annual growth rate of the private sector’s outstanding loans in the euro area</t>
  </si>
  <si>
    <t>A magánszektor hitelállományának éves növekedési üteme az Eurozónában</t>
  </si>
  <si>
    <t>Észtország</t>
  </si>
  <si>
    <t>Estonia</t>
  </si>
  <si>
    <t>Luxemburg</t>
  </si>
  <si>
    <t>Luxembourg</t>
  </si>
  <si>
    <t>Bulgária</t>
  </si>
  <si>
    <t>Bulgaria</t>
  </si>
  <si>
    <t>Lettország</t>
  </si>
  <si>
    <t>Latvia</t>
  </si>
  <si>
    <t>Livánia</t>
  </si>
  <si>
    <t>Lithuania</t>
  </si>
  <si>
    <t>Románia</t>
  </si>
  <si>
    <t>Romania</t>
  </si>
  <si>
    <t>Svédország</t>
  </si>
  <si>
    <t>Sweden</t>
  </si>
  <si>
    <t>Csehország</t>
  </si>
  <si>
    <t>Czech Republic</t>
  </si>
  <si>
    <t>Dánia</t>
  </si>
  <si>
    <t>Denmark</t>
  </si>
  <si>
    <t>Lengyelország</t>
  </si>
  <si>
    <t>Poland</t>
  </si>
  <si>
    <t>Szlovákia</t>
  </si>
  <si>
    <t>Slovakia</t>
  </si>
  <si>
    <t>Finnország</t>
  </si>
  <si>
    <t>Finland</t>
  </si>
  <si>
    <t>Hollandia</t>
  </si>
  <si>
    <t>Netherlands</t>
  </si>
  <si>
    <t>Málta</t>
  </si>
  <si>
    <t>Malta</t>
  </si>
  <si>
    <t>Németország</t>
  </si>
  <si>
    <t>Germany</t>
  </si>
  <si>
    <t>Magyarország</t>
  </si>
  <si>
    <t>Hungary</t>
  </si>
  <si>
    <t>Szlovénia</t>
  </si>
  <si>
    <t>Slovenia</t>
  </si>
  <si>
    <t>Horvátország</t>
  </si>
  <si>
    <t>Croatia</t>
  </si>
  <si>
    <t>Ausztria</t>
  </si>
  <si>
    <t>Austria</t>
  </si>
  <si>
    <t>Egyesült Királyság</t>
  </si>
  <si>
    <t>UK</t>
  </si>
  <si>
    <t>Franciaország</t>
  </si>
  <si>
    <t>France</t>
  </si>
  <si>
    <t>Spanyolország</t>
  </si>
  <si>
    <t>Spain</t>
  </si>
  <si>
    <t>Ciprus</t>
  </si>
  <si>
    <t>Cyprus</t>
  </si>
  <si>
    <t>Belgium</t>
  </si>
  <si>
    <t>Írország</t>
  </si>
  <si>
    <t>Ireland</t>
  </si>
  <si>
    <t>Portugália</t>
  </si>
  <si>
    <t>Portugal</t>
  </si>
  <si>
    <t>Olaszország</t>
  </si>
  <si>
    <t>Italy</t>
  </si>
  <si>
    <t>Görögország</t>
  </si>
  <si>
    <t>Greece</t>
  </si>
  <si>
    <t>Notes:</t>
  </si>
  <si>
    <t>Maastricht criteria</t>
  </si>
  <si>
    <t>GDP növekedés (2015) jobb skála</t>
  </si>
  <si>
    <t>EU kompozit (2015)</t>
  </si>
  <si>
    <t>2015-ös szint</t>
  </si>
  <si>
    <t>Maximális szint</t>
  </si>
  <si>
    <t>Maastrichti kritérium</t>
  </si>
  <si>
    <t>EU composit (2015)</t>
  </si>
  <si>
    <t>Level in 2015</t>
  </si>
  <si>
    <t>Maximum level</t>
  </si>
  <si>
    <t>ECB and Eurostat.</t>
  </si>
  <si>
    <t>EKB és Eurostat.</t>
  </si>
  <si>
    <t>EU countries’ growth, government debt-to-GDP ratio in 2015 and the level of the historical maximum</t>
  </si>
  <si>
    <t>Az EU országainak növekedése, GDP arányos államadóssága 2015-ben és a historikus maximum szintje</t>
  </si>
  <si>
    <t>SI</t>
  </si>
  <si>
    <t>SE</t>
  </si>
  <si>
    <t>RO</t>
  </si>
  <si>
    <t>PT</t>
  </si>
  <si>
    <t>PL</t>
  </si>
  <si>
    <t>NL</t>
  </si>
  <si>
    <t>MT</t>
  </si>
  <si>
    <t>LT</t>
  </si>
  <si>
    <t>LU</t>
  </si>
  <si>
    <t>LV</t>
  </si>
  <si>
    <t>IT</t>
  </si>
  <si>
    <t>IE</t>
  </si>
  <si>
    <t>HU</t>
  </si>
  <si>
    <t>HR</t>
  </si>
  <si>
    <t>GR</t>
  </si>
  <si>
    <t>GB</t>
  </si>
  <si>
    <t>FR</t>
  </si>
  <si>
    <t>FI</t>
  </si>
  <si>
    <t>ES</t>
  </si>
  <si>
    <t>EE</t>
  </si>
  <si>
    <t>DK</t>
  </si>
  <si>
    <t>DE</t>
  </si>
  <si>
    <t>CZ</t>
  </si>
  <si>
    <t>CY</t>
  </si>
  <si>
    <t>BG</t>
  </si>
  <si>
    <t>BE</t>
  </si>
  <si>
    <t>AT</t>
  </si>
  <si>
    <t>ROE átlag (2013-15)</t>
  </si>
  <si>
    <t>Nettó nemteljesítő állomány a saját tőke arányában</t>
  </si>
  <si>
    <t>EU tagállamok</t>
  </si>
  <si>
    <t xml:space="preserve"> Average ROE (2013-15)</t>
  </si>
  <si>
    <t>Net non-performing portfolio/total own capital</t>
  </si>
  <si>
    <t>EU member states</t>
  </si>
  <si>
    <t>ECB CDB.</t>
  </si>
  <si>
    <t>EKB CDB.</t>
  </si>
  <si>
    <t>Stoxx 600</t>
  </si>
  <si>
    <t>FTSE 100</t>
  </si>
  <si>
    <t>Brit bankok</t>
  </si>
  <si>
    <t>Német bankok</t>
  </si>
  <si>
    <t>Olasz bankok</t>
  </si>
  <si>
    <t>British banks</t>
  </si>
  <si>
    <t>German banks</t>
  </si>
  <si>
    <t>Italian banks</t>
  </si>
  <si>
    <t>Datastream.</t>
  </si>
  <si>
    <t>Az európai bankok részvényárainak alakulása</t>
  </si>
  <si>
    <t>SK</t>
  </si>
  <si>
    <t>AU</t>
  </si>
  <si>
    <t>segéd</t>
  </si>
  <si>
    <t>A lakásárak változása a jövedelemhez viszonyítva (2013 Q1-2016 Q1)</t>
  </si>
  <si>
    <t>OECD.</t>
  </si>
  <si>
    <t>A lakásárak változása a jövedelemhez viszonyítva</t>
  </si>
  <si>
    <t>4≤DSR≤6</t>
  </si>
  <si>
    <t>DSR&gt;6</t>
  </si>
  <si>
    <t>property gap&gt;10</t>
  </si>
  <si>
    <t>Credit/GDP gap&gt;10</t>
  </si>
  <si>
    <t>Brasilia</t>
  </si>
  <si>
    <t>China</t>
  </si>
  <si>
    <t>Japan</t>
  </si>
  <si>
    <t>DSR if interest rates rise by 250 bp</t>
  </si>
  <si>
    <t>Debt service ratio (DSR)</t>
  </si>
  <si>
    <t>Property price gap</t>
  </si>
  <si>
    <t>Credit-to-GDP gap</t>
  </si>
  <si>
    <t>Country, region</t>
  </si>
  <si>
    <t>eltérés&gt;10</t>
  </si>
  <si>
    <t>Hitel/GDP rés&gt;10</t>
  </si>
  <si>
    <t>Magyarázat</t>
  </si>
  <si>
    <t>Brazília</t>
  </si>
  <si>
    <t>Kína</t>
  </si>
  <si>
    <t>Japán</t>
  </si>
  <si>
    <t>Egyesült Államok</t>
  </si>
  <si>
    <t>Az adósságszolgálati ráta (DSR) változása 250 bázispontos kamat emelkedés esetén</t>
  </si>
  <si>
    <t>Adósságszolgálati ráta (DSR)</t>
  </si>
  <si>
    <t>Ingatlanárak túlértékeltsége</t>
  </si>
  <si>
    <t>Hitel/GDP rés</t>
  </si>
  <si>
    <t>Ország, régió</t>
  </si>
  <si>
    <t>BIS.</t>
  </si>
  <si>
    <t>Early warning indicators for stress in domestic banking systems</t>
  </si>
  <si>
    <t>2016. I.</t>
  </si>
  <si>
    <t>2016 Q1</t>
  </si>
  <si>
    <t>2015. I.</t>
  </si>
  <si>
    <t>2015 Q1</t>
  </si>
  <si>
    <t>2014. I.</t>
  </si>
  <si>
    <t>2014 Q1</t>
  </si>
  <si>
    <t>2013. I.</t>
  </si>
  <si>
    <t>2013 Q1</t>
  </si>
  <si>
    <t>2012. I.</t>
  </si>
  <si>
    <t>2012 Q1</t>
  </si>
  <si>
    <t>2011. I.</t>
  </si>
  <si>
    <t>2011 Q1</t>
  </si>
  <si>
    <t>2010. I.</t>
  </si>
  <si>
    <t>2010 Q1</t>
  </si>
  <si>
    <t>2009. I.</t>
  </si>
  <si>
    <t>2009 Q1</t>
  </si>
  <si>
    <t>2008. I.</t>
  </si>
  <si>
    <t>2008 Q1</t>
  </si>
  <si>
    <t>2007. I.</t>
  </si>
  <si>
    <t>2007 Q1</t>
  </si>
  <si>
    <t>2006. I.</t>
  </si>
  <si>
    <t>2006 Q1</t>
  </si>
  <si>
    <t>2005. I.</t>
  </si>
  <si>
    <t>2005 Q1</t>
  </si>
  <si>
    <t>2004. I.</t>
  </si>
  <si>
    <t>2004 Q1</t>
  </si>
  <si>
    <t>2003. I.</t>
  </si>
  <si>
    <t>2003 Q1</t>
  </si>
  <si>
    <t>2002. I.</t>
  </si>
  <si>
    <t>2002 Q1</t>
  </si>
  <si>
    <t>2001. I.</t>
  </si>
  <si>
    <t>2001 Q1</t>
  </si>
  <si>
    <t>EKB becslése az egyensúlyi lakásáraktól való eltérésre</t>
  </si>
  <si>
    <t>Becslések bizonytalansága</t>
  </si>
  <si>
    <t>Becslések átlaga</t>
  </si>
  <si>
    <t>ECB estimation on the deviation from the equilibrium house price level</t>
  </si>
  <si>
    <t>Uncertainty of estimates</t>
  </si>
  <si>
    <t>Average of estimates</t>
  </si>
  <si>
    <t>MNB.</t>
  </si>
  <si>
    <t>Divergence of housing prices from the estimated equilibrium level</t>
  </si>
  <si>
    <t>A lakásárak eltérése a becsült egyensúlyi szinttől</t>
  </si>
  <si>
    <t>Éves egyéb tranzakciók év/év (jobb skála)</t>
  </si>
  <si>
    <t>Éves budapesti tranzakciók év/év (jobb skála)</t>
  </si>
  <si>
    <t>MNB Budapest lakásárindex</t>
  </si>
  <si>
    <t>MNB-lakásárindex</t>
  </si>
  <si>
    <t>Yearly number of other transactions y-o-y (RHS)</t>
  </si>
  <si>
    <t>Yearly number of transactions in Budapest y-o-y (RHS)</t>
  </si>
  <si>
    <t>MNB Budapest house price index</t>
  </si>
  <si>
    <t>MNB house price index</t>
  </si>
  <si>
    <t>MNB, HCSO.</t>
  </si>
  <si>
    <t>MNB, KSH.</t>
  </si>
  <si>
    <t>House prices and housing market transactions in Budapest and in the whole country</t>
  </si>
  <si>
    <t>A lakásárak és a lakáspiaci tranzakciók alakulása Budapesten és országosan</t>
  </si>
  <si>
    <t>Átlagos négyzetméterár/havi nettó átlagkereset</t>
  </si>
  <si>
    <t>Average square meter price/average net monthly earnings</t>
  </si>
  <si>
    <t>Dél-
A</t>
  </si>
  <si>
    <t>Észak-
A</t>
  </si>
  <si>
    <t>Észak-
M</t>
  </si>
  <si>
    <t>Dél-
D</t>
  </si>
  <si>
    <t>Nyugat-
D</t>
  </si>
  <si>
    <t>Közép-
D</t>
  </si>
  <si>
    <t>Közép-
M.</t>
  </si>
  <si>
    <t>Bp.</t>
  </si>
  <si>
    <t>South-
G</t>
  </si>
  <si>
    <t>North-
G</t>
  </si>
  <si>
    <t>North-H</t>
  </si>
  <si>
    <t>South-
H</t>
  </si>
  <si>
    <t>West-
H</t>
  </si>
  <si>
    <t>Central-
T</t>
  </si>
  <si>
    <t>Central-
M.</t>
  </si>
  <si>
    <t>Átlagos négyzetméterárak a nettó átlagkeresetek arányában régiós megbontásban</t>
  </si>
  <si>
    <t>4 negyedéves átlag</t>
  </si>
  <si>
    <t>Hitelkiváltás</t>
  </si>
  <si>
    <t>Egyéb fogyasztási</t>
  </si>
  <si>
    <t>Szabadfelhasználású jelzálog</t>
  </si>
  <si>
    <t>Lakáscélú</t>
  </si>
  <si>
    <t>4 quarter average</t>
  </si>
  <si>
    <t>Loan refinancing</t>
  </si>
  <si>
    <t>Other consumer loans</t>
  </si>
  <si>
    <t>Home equity loans</t>
  </si>
  <si>
    <t>Housing loans</t>
  </si>
  <si>
    <t>Loan refinancing denotes only refinancing related to the early repayment scheme and the FX-conversion.</t>
  </si>
  <si>
    <t>A hitelkiváltás csak a végtörlesztéssel és a forintosítással összefüggő kiváltásokat jelöli.</t>
  </si>
  <si>
    <t xml:space="preserve">New household loans in the credit institution sector </t>
  </si>
  <si>
    <t>Új háztartási hitelek a hitelintézeti szektorban</t>
  </si>
  <si>
    <t>2018. I.</t>
  </si>
  <si>
    <t>2018 Q1</t>
  </si>
  <si>
    <t>2017. I.</t>
  </si>
  <si>
    <t>2017 Q1</t>
  </si>
  <si>
    <t>Előrejelzés - 2016. november</t>
  </si>
  <si>
    <t>Előrejelzés - 2016. május</t>
  </si>
  <si>
    <t>Tény</t>
  </si>
  <si>
    <t>Forecast - November 2016</t>
  </si>
  <si>
    <t>Forecast - May 2016</t>
  </si>
  <si>
    <t>Actual</t>
  </si>
  <si>
    <t>Transaction based, year-on-year data per cent.</t>
  </si>
  <si>
    <t>Tranzakció alapú, év/év százalék.</t>
  </si>
  <si>
    <t>Household lending forecast</t>
  </si>
  <si>
    <t xml:space="preserve">A háztartási hitelezés előrejelzése </t>
  </si>
  <si>
    <t>2018.I.</t>
  </si>
  <si>
    <t>2017.I.</t>
  </si>
  <si>
    <t>2016.I.</t>
  </si>
  <si>
    <t>2015.I.</t>
  </si>
  <si>
    <t>2014.I.</t>
  </si>
  <si>
    <t>2013.I.</t>
  </si>
  <si>
    <t>2012.I.</t>
  </si>
  <si>
    <t>2011.I.</t>
  </si>
  <si>
    <t>Előrejelzés - KKV + vállalkozók, őstermelők</t>
  </si>
  <si>
    <t>Előrejelzés - KKV</t>
  </si>
  <si>
    <t>Tény - KKV + vállalkozók, őstermelők</t>
  </si>
  <si>
    <t>Tény - KKV</t>
  </si>
  <si>
    <t>Forecast - SMEs + sole proprietors</t>
  </si>
  <si>
    <t>Forecast - SMEs</t>
  </si>
  <si>
    <t>Actual - SMEs + sole proprietors</t>
  </si>
  <si>
    <t>Actual - SMEs</t>
  </si>
  <si>
    <t>Transaction-based, year-on-year data.</t>
  </si>
  <si>
    <t>Tranzakciós alapú, év/év százalék.</t>
  </si>
  <si>
    <t>10 év felett</t>
  </si>
  <si>
    <t>More than 10 years</t>
  </si>
  <si>
    <t>5-10 év</t>
  </si>
  <si>
    <t>5-10 years</t>
  </si>
  <si>
    <t>1-5 év</t>
  </si>
  <si>
    <t>1-5 years</t>
  </si>
  <si>
    <t>1 év alatt</t>
  </si>
  <si>
    <t>Up to 1 year</t>
  </si>
  <si>
    <t>2016 I. n.év</t>
  </si>
  <si>
    <t>IV. n.év</t>
  </si>
  <si>
    <t>III. n.év</t>
  </si>
  <si>
    <t>II. n.év</t>
  </si>
  <si>
    <t>2015 I. n.év</t>
  </si>
  <si>
    <t>2014 I. n.év</t>
  </si>
  <si>
    <t>2013 I. n.év</t>
  </si>
  <si>
    <t>2012 I. n.év</t>
  </si>
  <si>
    <t>2011 I. n.év</t>
  </si>
  <si>
    <t>European Mortgage Federation.</t>
  </si>
  <si>
    <t>New housing loans by interest type</t>
  </si>
  <si>
    <t>Az új lakáshitelek megoszlása kamatozás módja szerint</t>
  </si>
  <si>
    <t>21+ yrs</t>
  </si>
  <si>
    <t>21+ év</t>
  </si>
  <si>
    <t>16-21 yrs</t>
  </si>
  <si>
    <t>16-21 év</t>
  </si>
  <si>
    <t>11-16 yrs</t>
  </si>
  <si>
    <t>11-16 év</t>
  </si>
  <si>
    <t>under 11 yrs</t>
  </si>
  <si>
    <t>11 év alatti</t>
  </si>
  <si>
    <t>Átlagos JTM (jobb skála)</t>
  </si>
  <si>
    <t>Rögzített időszak átlaga az éven túl fix ügyleteknél (jobb skála)</t>
  </si>
  <si>
    <t>Éven túl rögzített kamatozású szerződések</t>
  </si>
  <si>
    <t>Változó kamatozású szerződések</t>
  </si>
  <si>
    <t>Contracts with more than 1 year fixation period</t>
  </si>
  <si>
    <t>Adjustable rate contracts</t>
  </si>
  <si>
    <t>New housing loans by interest type and loan term</t>
  </si>
  <si>
    <t>Az új lakáshitelek megoszlása kamatozás módja és a futamidő hossza szerint</t>
  </si>
  <si>
    <t>july</t>
  </si>
  <si>
    <t>jun</t>
  </si>
  <si>
    <t>may</t>
  </si>
  <si>
    <t>apr</t>
  </si>
  <si>
    <t>march</t>
  </si>
  <si>
    <t>feb</t>
  </si>
  <si>
    <t xml:space="preserve">okt </t>
  </si>
  <si>
    <t>sept</t>
  </si>
  <si>
    <t>aug</t>
  </si>
  <si>
    <t>2010.jan</t>
  </si>
  <si>
    <t>H3F3 mutató (3 éves ÁKK - 3 éves BIRS változása historikusan)</t>
  </si>
  <si>
    <t>H3F3 ratio (3 years GD - 3 years BIRS changes historically)</t>
  </si>
  <si>
    <t>MNB</t>
  </si>
  <si>
    <t>3 éves államkötvény és 3 éves BIRS közötti különbség</t>
  </si>
  <si>
    <t>Fix kamatozású aránya</t>
  </si>
  <si>
    <t>Változó - fix kamatkülönbség</t>
  </si>
  <si>
    <t>Share of fix</t>
  </si>
  <si>
    <t>AR premium- Fix premium</t>
  </si>
  <si>
    <t>European Mortgage Federation, national banks</t>
  </si>
  <si>
    <t>European Mortgage Federation, nemzeti jegybankok</t>
  </si>
  <si>
    <t>Share of fixed rate contracts in new loans and the difference between fixed and adjustable rate premiums</t>
  </si>
  <si>
    <t>Az éven túl rögzített kamatozású hitelszerződések aránya az új kibocsátáson belül, valamint az éven túli és éven belül rögzített kamatozású szerződések kamatkülönbözete</t>
  </si>
  <si>
    <t>GDP év/év növekedési ütem</t>
  </si>
  <si>
    <t>KKV szektor (bankrendszer, éves, jobb skála)</t>
  </si>
  <si>
    <t>Vállalati hitelek (pü-i közvetítők összesen)</t>
  </si>
  <si>
    <t>GDP growth (year-on-year)</t>
  </si>
  <si>
    <t>SME sector (banking sector, Year on year, RHS)</t>
  </si>
  <si>
    <t>Corporate sector (FIS, Year on year, RHS)</t>
  </si>
  <si>
    <t>Transaction-based; from 2015 Q4 the data for the SME sector are based on new data supply.</t>
  </si>
  <si>
    <t xml:space="preserve">Tranzakció alapú, a kkv-szektor 2015. negyedik negyedévtől új adatszolgáltatás alapján. </t>
  </si>
  <si>
    <t>Growth rate of loans outstanding of the whole corporate sector and the SME sector</t>
  </si>
  <si>
    <t>A teljes vállalati és a kkv-szektor hitelállományának növekedési üteme</t>
  </si>
  <si>
    <t>Bank 17</t>
  </si>
  <si>
    <t>Bank 16</t>
  </si>
  <si>
    <t>Bank 15</t>
  </si>
  <si>
    <t>Bank 14</t>
  </si>
  <si>
    <t>Bank 13</t>
  </si>
  <si>
    <t>Bank 12</t>
  </si>
  <si>
    <t>Bank 11</t>
  </si>
  <si>
    <t>Bank 10</t>
  </si>
  <si>
    <t>Bank 9</t>
  </si>
  <si>
    <t>Bank 8</t>
  </si>
  <si>
    <t>Bank 7</t>
  </si>
  <si>
    <t>Bank 6</t>
  </si>
  <si>
    <t>Bank 5</t>
  </si>
  <si>
    <t>Bank 4</t>
  </si>
  <si>
    <t>Bank 3</t>
  </si>
  <si>
    <t>Bank 2</t>
  </si>
  <si>
    <t>Bank 1</t>
  </si>
  <si>
    <t>Időarányos teljesítés szezonalitás figyelembevételével (%)</t>
  </si>
  <si>
    <t>A vállalás teljesítésének aránya (%)</t>
  </si>
  <si>
    <t>Vállalás nagysága a hitelállomány arányában (jobb skála)</t>
  </si>
  <si>
    <t>Prorated fulfillment adjusted to seasonality</t>
  </si>
  <si>
    <t>Fulfillment of commitments ratio</t>
  </si>
  <si>
    <t>Commitment to corporate loan portfolio (RHS)</t>
  </si>
  <si>
    <t>Az egyes bankok implicit PHP vállalásai és ennek félidős teljesítési aránya</t>
  </si>
  <si>
    <t>Piaci részesedési célok</t>
  </si>
  <si>
    <t>Market share goals</t>
  </si>
  <si>
    <t>Kockázati tolerancia megváltozása</t>
  </si>
  <si>
    <t>Más bankok versenyhelyzete</t>
  </si>
  <si>
    <t>Iparág-specifikus problémák</t>
  </si>
  <si>
    <t>Gazdasági kilátások</t>
  </si>
  <si>
    <t>Likviditási helyzet</t>
  </si>
  <si>
    <t>Tőkehelyzet</t>
  </si>
  <si>
    <t>Hitelezési feltételek alakulása</t>
  </si>
  <si>
    <t>Changes in credit conditions</t>
  </si>
  <si>
    <t>2016. II.f.év (e.)</t>
  </si>
  <si>
    <t>2016 H2 (e.)</t>
  </si>
  <si>
    <t>Difference between the ratio of banks forecasting tightening and easing, weighted by market share.</t>
  </si>
  <si>
    <t>A szigorítást és enyhítést jelző bankok arányának különbsége piaci részesedéssel súlyozva.</t>
  </si>
  <si>
    <t>MNB, based on the answers of respondent banks.</t>
  </si>
  <si>
    <t>MNB, a bankok válaszai alapján.</t>
  </si>
  <si>
    <t>Egyéb forrás</t>
  </si>
  <si>
    <t xml:space="preserve">Other </t>
  </si>
  <si>
    <t>Tőkeemelés, tőkebevonás</t>
  </si>
  <si>
    <t>Capital raising</t>
  </si>
  <si>
    <t>Nem részvény értékpapír</t>
  </si>
  <si>
    <t>Securities other than shares</t>
  </si>
  <si>
    <t>Követelések eladása</t>
  </si>
  <si>
    <t>Receivables for sale</t>
  </si>
  <si>
    <t>Lízing</t>
  </si>
  <si>
    <t>Leasing</t>
  </si>
  <si>
    <t>Szállítói tartozás</t>
  </si>
  <si>
    <t>Trade payables</t>
  </si>
  <si>
    <t>Nem-banki hitelfelvétel</t>
  </si>
  <si>
    <t>Non-bank loan</t>
  </si>
  <si>
    <t>Banki kölcsön</t>
  </si>
  <si>
    <t>Bank loan</t>
  </si>
  <si>
    <t>Folyószámlahitel</t>
  </si>
  <si>
    <t>Overdraft</t>
  </si>
  <si>
    <t>Nettó hozzáférés-változás</t>
  </si>
  <si>
    <t>Net change of access</t>
  </si>
  <si>
    <t>Difference between the ratio of companies indicating improvement and deterioration. Based on a 1000-element random sample representative of companies by size.</t>
  </si>
  <si>
    <t>MNB survey.</t>
  </si>
  <si>
    <t>MNB felmérés.</t>
  </si>
  <si>
    <t xml:space="preserve"> A kkv-k által érzékelt forrásokhoz való hozzáférés változása a megelőző fél év során</t>
  </si>
  <si>
    <t>Hosszú lejáratú hitelek</t>
  </si>
  <si>
    <t>Rövid lejáratú hitelek</t>
  </si>
  <si>
    <t>Business confidence indicator - GKI (RHS)</t>
  </si>
  <si>
    <t>Long-term loans</t>
  </si>
  <si>
    <t>Short-term loans</t>
  </si>
  <si>
    <t>MNB, a bankok válaszai alapján, GKI Gazdaságkutató Zrt.</t>
  </si>
  <si>
    <t>2010.I.</t>
  </si>
  <si>
    <t>2009.I.</t>
  </si>
  <si>
    <t>2008.I.</t>
  </si>
  <si>
    <t>2007.I.</t>
  </si>
  <si>
    <t>2006.I.</t>
  </si>
  <si>
    <t>Hitelek összesen</t>
  </si>
  <si>
    <t>Kereskedelmi hitel</t>
  </si>
  <si>
    <t>Tulajdonosi hitel</t>
  </si>
  <si>
    <t>Külföldi banki hitel</t>
  </si>
  <si>
    <t>Egyéb belföldi hitel</t>
  </si>
  <si>
    <t>Állami bankok hitelei</t>
  </si>
  <si>
    <t>NHP</t>
  </si>
  <si>
    <t>Egyéb bankhitel</t>
  </si>
  <si>
    <t>Total corproate loans</t>
  </si>
  <si>
    <t>Trade credit</t>
  </si>
  <si>
    <t>Intercompany loans</t>
  </si>
  <si>
    <t>Foreign bank loans</t>
  </si>
  <si>
    <t>Other domestic loans</t>
  </si>
  <si>
    <t>State owned banks</t>
  </si>
  <si>
    <t>FGS</t>
  </si>
  <si>
    <t>Other bank loans</t>
  </si>
  <si>
    <t>Total corporate loans in proportion of GDP</t>
  </si>
  <si>
    <t>2008.dec</t>
  </si>
  <si>
    <t>Járulékos tőkeelemek</t>
  </si>
  <si>
    <t>Kigészítő alapvető tőke</t>
  </si>
  <si>
    <t>Elsődleges alapvető tőke (CET1)</t>
  </si>
  <si>
    <t>Teljes Tőkemegfelelési Mutató</t>
  </si>
  <si>
    <t>Tier 2 Capital</t>
  </si>
  <si>
    <t>Additional Tier 1</t>
  </si>
  <si>
    <t>Common Equity Tier 1 (CET1)</t>
  </si>
  <si>
    <t>Total Capital Adequancy Ratio</t>
  </si>
  <si>
    <t>CAR of the banking sector</t>
  </si>
  <si>
    <t>A bankrendszeri TMM mutató</t>
  </si>
  <si>
    <t>Hitel/betét mutató (jobb skála)</t>
  </si>
  <si>
    <t>Szabályozói elvárás (jobb skála)</t>
  </si>
  <si>
    <t>LCR (jobb skála)</t>
  </si>
  <si>
    <t>Nettó kiáramlás</t>
  </si>
  <si>
    <t>Net outflow</t>
  </si>
  <si>
    <t>Likviditási puffer</t>
  </si>
  <si>
    <t>Liquidity buffer</t>
  </si>
  <si>
    <t>2015. jan.</t>
  </si>
  <si>
    <t>Jan-15</t>
  </si>
  <si>
    <t>Note: assuming that the whole two-week deposit portfolio will be placed in three-month deposits.</t>
  </si>
  <si>
    <t>Feltéve, hogy a kéthetes betétállomány teljes egészében három hónapos betétbe kerül.</t>
  </si>
  <si>
    <t>Három hónapos jegybanki betét</t>
  </si>
  <si>
    <t>Kéthetes jegybanki betét</t>
  </si>
  <si>
    <t>Jegybanknál elhelyezett O/N betét</t>
  </si>
  <si>
    <t>Jegybanki kötvény</t>
  </si>
  <si>
    <t>Kincstárjegy</t>
  </si>
  <si>
    <t>Államkötvény</t>
  </si>
  <si>
    <t>Pénztár és elszámolási számlák</t>
  </si>
  <si>
    <t>Dátum</t>
  </si>
  <si>
    <t>Date</t>
  </si>
  <si>
    <t>Three-month MNB deposits</t>
  </si>
  <si>
    <t>Two-week MNB deposits</t>
  </si>
  <si>
    <t>O/N deposits at MNB</t>
  </si>
  <si>
    <t>Central bank bonds</t>
  </si>
  <si>
    <t>Treasury bills</t>
  </si>
  <si>
    <t>Government bonds</t>
  </si>
  <si>
    <t>Cash on hand and clearing accounts</t>
  </si>
  <si>
    <t>Liquid assets in the banking sector</t>
  </si>
  <si>
    <t>A bankrendszer egyes likvid eszközei</t>
  </si>
  <si>
    <t>2018.II.</t>
  </si>
  <si>
    <t>2018 Q2</t>
  </si>
  <si>
    <t>2017.II.</t>
  </si>
  <si>
    <t>2017 Q2</t>
  </si>
  <si>
    <t>2016.II.</t>
  </si>
  <si>
    <t>2016 Q2</t>
  </si>
  <si>
    <t>2015.II.</t>
  </si>
  <si>
    <t>2015 Q2</t>
  </si>
  <si>
    <t>2014.II.</t>
  </si>
  <si>
    <t>2014 Q2</t>
  </si>
  <si>
    <t>2013.II.</t>
  </si>
  <si>
    <t>2013 Q2</t>
  </si>
  <si>
    <t>2012.II.</t>
  </si>
  <si>
    <t>2012 Q2</t>
  </si>
  <si>
    <t>2011.II.</t>
  </si>
  <si>
    <t>2011 Q2</t>
  </si>
  <si>
    <t>2010.II.</t>
  </si>
  <si>
    <t>2010 Q2</t>
  </si>
  <si>
    <t>2009.II.</t>
  </si>
  <si>
    <t>2009 Q2</t>
  </si>
  <si>
    <t>2008.II.</t>
  </si>
  <si>
    <t>2008 Q2</t>
  </si>
  <si>
    <t>90+ késedelmes hitelek aránya - előrejelzés dinamikus pályán (jobb skála)</t>
  </si>
  <si>
    <t>90+ késedelmes hitelek aránya - előrejelzés alappályán (jobb skála)</t>
  </si>
  <si>
    <t>90+ késedelmes hitelek aránya (jobb skála)</t>
  </si>
  <si>
    <t>Állományarányos új értékvesztés - előrejelzés</t>
  </si>
  <si>
    <t>Állományarányos új értékvesztés - tény</t>
  </si>
  <si>
    <t>Non-performing loan ratio (RHS)</t>
  </si>
  <si>
    <t>Loan loss provisioning - forecast</t>
  </si>
  <si>
    <t>Loan loss provisioning</t>
  </si>
  <si>
    <t>Ratio of non-performing loans and the cost of provisioning in the corporate segment</t>
  </si>
  <si>
    <t>A nemteljesítő hitelek aránya és az értékvesztés eredményt rontó hatása a vállalati szegmensben</t>
  </si>
  <si>
    <t>Nemteljesítő hitelek aránya - előrejelzés (jobb skála)</t>
  </si>
  <si>
    <t>A végtörlesztésből származó állományarányos új értékvesztés</t>
  </si>
  <si>
    <t>Non-performing loan ratio - forecast (RHS)</t>
  </si>
  <si>
    <t>Loan losses related to the early repayment scheme</t>
  </si>
  <si>
    <t>Ratio of non-performing loans and the cost of provisioning in the household segment</t>
  </si>
  <si>
    <t>A nemteljesítő hitelek aránya és az értékvesztés eredményt rontó hatása a háztartási szegmensben</t>
  </si>
  <si>
    <t>GDP-növekedés - stresszpálya</t>
  </si>
  <si>
    <t>GDP-növekedés - a stresszteszt index stresszpályája</t>
  </si>
  <si>
    <t>GDP-növekedés - alappálya</t>
  </si>
  <si>
    <t>GDP growth - stress scenario</t>
  </si>
  <si>
    <t xml:space="preserve">GDP growth - stress scenario in Solvency Stress Index </t>
  </si>
  <si>
    <t>GDP growth - baseline scenario</t>
  </si>
  <si>
    <t>GDP growth rate in the scenarios (compared to the corresponding period of the previous year)</t>
  </si>
  <si>
    <t>A GDP növekedési üteme az egyes forgatókönyvekben (előző év azonos időszakához képest)</t>
  </si>
  <si>
    <t>Pótlólagos veszteség a már nem teljesítő portfolión - előrejelzés</t>
  </si>
  <si>
    <t>Hitelezési veszteség - előrejelzés</t>
  </si>
  <si>
    <t>Állományarányos éves új értékvesztés - tény</t>
  </si>
  <si>
    <t>Additional loan losses on the already non-performing loans (forecast)</t>
  </si>
  <si>
    <t>Loan loss provisioning (forecast)</t>
  </si>
  <si>
    <t>Loan loss rate for the corporate portfolio in the stress scenario</t>
  </si>
  <si>
    <t>Hitelezési veszteség aránya  stresszpályán a vállalati portfólióra</t>
  </si>
  <si>
    <t>Állományarányos éves új értékvesztés</t>
  </si>
  <si>
    <t>Losses of the early repayment scheme</t>
  </si>
  <si>
    <t>Loan loss rate for the household portfolio in the stress scenario</t>
  </si>
  <si>
    <t>Hitelezési veszteség aránya stresszpályán a háztartási portfólióra</t>
  </si>
  <si>
    <t>A bankrendszer tőkemegfelelési mutatója</t>
  </si>
  <si>
    <t>Capital adequacy ratio of the banking sector</t>
  </si>
  <si>
    <t>Második év vége</t>
  </si>
  <si>
    <t>Első év vége</t>
  </si>
  <si>
    <t>End of second year</t>
  </si>
  <si>
    <t>End of first year</t>
  </si>
  <si>
    <t>Streszpálya</t>
  </si>
  <si>
    <t>Alappálya</t>
  </si>
  <si>
    <t>Stress scenario
scenario</t>
  </si>
  <si>
    <t>Baseline scenario
scenario</t>
  </si>
  <si>
    <t>Vertical line: 10-90 per cent range, rectangle: 25-75 per cent range.</t>
  </si>
  <si>
    <t>Függőleges vonal: 10-90 százalékos tartomány, téglalap: 25-75 százalékos tartomány.</t>
  </si>
  <si>
    <t>Distribution of the capital adequacy ratio based on number of banks</t>
  </si>
  <si>
    <t>A tőkemegfelelési mutató darabszám alapú eloszlása</t>
  </si>
  <si>
    <t>2005.I.</t>
  </si>
  <si>
    <t>Tőke Stressz Index (jobb skála)</t>
  </si>
  <si>
    <t>Tőkebevonási igény a szabályozói követelmény teljesítéséhez</t>
  </si>
  <si>
    <t>Tőkepuffer a szabályozói követelmény fölött</t>
  </si>
  <si>
    <t>Az előrejelzés kezdete</t>
  </si>
  <si>
    <t>Begin of forecast</t>
  </si>
  <si>
    <t>Solvency Stress Index (RHS)</t>
  </si>
  <si>
    <t>Capital need to meet regulatory requirement</t>
  </si>
  <si>
    <t>Capital buffer above the regulatory requirement</t>
  </si>
  <si>
    <t>The indicator is the sum of normalised capital shortages relative to the regulatory minimum level, weighted by the capital requirement in a common stress scenario calculated with fixed shock. The higher the value of the index, the higher the solvency risk.</t>
  </si>
  <si>
    <t>A mutató a szabályozói minimumhoz viszonyított, normált tőkehiányok tőkekövetelménnyel súlyozott összege egy állandó mértékű sokk alapján számított stresszpálya mentén. Minél magasabb a mutató értéke, annál nagyobb a szolvencia kockázat.</t>
  </si>
  <si>
    <t>Solvency Stress Index</t>
  </si>
  <si>
    <t>A Tőke Stressz Index</t>
  </si>
  <si>
    <t>Capital buffer of banks above requirement (HUF Bn)</t>
  </si>
  <si>
    <t>Capital need of banks (HUF Bn)</t>
  </si>
  <si>
    <t>Stress 
scenario</t>
  </si>
  <si>
    <t>Baseline scenario</t>
  </si>
  <si>
    <t>Tőketöbblettel rendelkező bankok tőkepuffere (Mrd Ft)</t>
  </si>
  <si>
    <t>Tőkehiányos bankok tőkeigénye (Mrd Ft)</t>
  </si>
  <si>
    <t>9,875 százalékos tőke-követelmény mellett</t>
  </si>
  <si>
    <t>8 százalékos tőke-követelmény mellett</t>
  </si>
  <si>
    <t>Stresszpálya</t>
  </si>
  <si>
    <t>Stress test results with 8 and 9,875 per cent capital requirement</t>
  </si>
  <si>
    <t>A stresszteszt eredménye 8 és 9,875 százalékos tőkekövetelmény mellett</t>
  </si>
  <si>
    <t>Európai átlag</t>
  </si>
  <si>
    <t>Európai bankok</t>
  </si>
  <si>
    <t>Deposit-to-branches per bank</t>
  </si>
  <si>
    <t>12 havi gördülő ROA (jobb skála)</t>
  </si>
  <si>
    <t>A bankrendszer és a fiókok adózás előtti 12 havi gördülő ROE és ROA mutatója</t>
  </si>
  <si>
    <t>Income - 2015 H1</t>
  </si>
  <si>
    <t>Eredmény - 2016 H1</t>
  </si>
  <si>
    <t>Bank levy</t>
  </si>
  <si>
    <t>Bankadó</t>
  </si>
  <si>
    <t>Other</t>
  </si>
  <si>
    <t>Egyéb</t>
  </si>
  <si>
    <t>Provisioning</t>
  </si>
  <si>
    <t>Hitelezési veszteség</t>
  </si>
  <si>
    <t>Costs</t>
  </si>
  <si>
    <t>Költségek</t>
  </si>
  <si>
    <t>Dividends</t>
  </si>
  <si>
    <t>Osztalék</t>
  </si>
  <si>
    <t>Financial operations</t>
  </si>
  <si>
    <t>Pénzügyi műveletek</t>
  </si>
  <si>
    <t>Fee income</t>
  </si>
  <si>
    <t>Jutalék- és díjeredmény</t>
  </si>
  <si>
    <t>Interest income</t>
  </si>
  <si>
    <t>Kamatjövedelem</t>
  </si>
  <si>
    <t>Income - 2016 H1</t>
  </si>
  <si>
    <t>Eredmény - 2015 H1</t>
  </si>
  <si>
    <t>Segédoszlop</t>
  </si>
  <si>
    <t>2016 első félév és 2015 első félév különbsége</t>
  </si>
  <si>
    <t>Difference between 1st half of 2015 and 1st half of 2016</t>
  </si>
  <si>
    <t>A bankrendszer és fiókok 2015 és 2016 első félévi adózás előtti eredményének különbsége és komponensei</t>
  </si>
  <si>
    <t>Effect on the income statement</t>
  </si>
  <si>
    <t>Eredményre gyakorolt hatás</t>
  </si>
  <si>
    <t xml:space="preserve">Net cumulative yearly result of provisioning </t>
  </si>
  <si>
    <t>Követelések tárgyévi értékvesztésének nettó eredménye</t>
  </si>
  <si>
    <t>Net income after sale of own and purchased receivables</t>
  </si>
  <si>
    <t>Saját és vásárolt követelések értékesítésének nettó bevétele</t>
  </si>
  <si>
    <t>Q1</t>
  </si>
  <si>
    <t>I.</t>
  </si>
  <si>
    <t>Nettó</t>
  </si>
  <si>
    <t>Követelések tárgyévi nettó egyéb értékvesztése</t>
  </si>
  <si>
    <t>A bankrendszer és fiókok éven belül kumulált hitelezési veszteségei</t>
  </si>
  <si>
    <t>Core ROA (jobb skála)</t>
  </si>
  <si>
    <t>ROA (jobb skála)</t>
  </si>
  <si>
    <t>Egyéb eredménytételek</t>
  </si>
  <si>
    <t>Hitelezési veszteségek</t>
  </si>
  <si>
    <t>Működési költségek</t>
  </si>
  <si>
    <t>Kamateredmény</t>
  </si>
  <si>
    <t>A bankrendszer és a fiókok adózás előtti 12 havi gördülő ROA mutatója komponensenként</t>
  </si>
  <si>
    <t>Aggregate 12-month rolling ROE and ROA indexes of the banking sector and the branches</t>
  </si>
  <si>
    <t>Net intererest rate</t>
  </si>
  <si>
    <t>Operating costs</t>
  </si>
  <si>
    <t>Kamatkiadás</t>
  </si>
  <si>
    <t>Kamatbevétel</t>
  </si>
  <si>
    <t>Interest expense</t>
  </si>
  <si>
    <t>Other income</t>
  </si>
  <si>
    <t>Net interest income</t>
  </si>
  <si>
    <t>A bankrendszer és a fiókok eszközarányos kamateredménye komponensenként</t>
  </si>
  <si>
    <t>KKE átlag</t>
  </si>
  <si>
    <t>EU átlag</t>
  </si>
  <si>
    <t>II. f.év</t>
  </si>
  <si>
    <t>2015. I.f.év</t>
  </si>
  <si>
    <t>2014. I.f.év</t>
  </si>
  <si>
    <t>2013. I.f.év</t>
  </si>
  <si>
    <t>2012. I.f.év</t>
  </si>
  <si>
    <t>2011. I.f.év</t>
  </si>
  <si>
    <t>2010. I.f.év</t>
  </si>
  <si>
    <t>2009. II.f.év</t>
  </si>
  <si>
    <t>2008. II.f.év</t>
  </si>
  <si>
    <t>EU average</t>
  </si>
  <si>
    <t>Látra szóló betétek aránya</t>
  </si>
  <si>
    <t>TMM</t>
  </si>
  <si>
    <t>Magánszektor hiteleinek aránya</t>
  </si>
  <si>
    <t>Likvid eszközök aránya</t>
  </si>
  <si>
    <t>A bankrendszer és a fiókok mérlegszerkezetét jellemző mutatók</t>
  </si>
  <si>
    <t>Balance sheet structure of the banking system and the branches</t>
  </si>
  <si>
    <t>Ratio of liquid assets</t>
  </si>
  <si>
    <t>Ratio of overnight deposits</t>
  </si>
  <si>
    <t>Capital Adequacy Ratio</t>
  </si>
  <si>
    <t>2005.jan</t>
  </si>
  <si>
    <t>A hiteleken realizálható marzs</t>
  </si>
  <si>
    <t>A hitelállomány becsült forrásköltsége</t>
  </si>
  <si>
    <t>A hitelállomány átlagos kamatlába</t>
  </si>
  <si>
    <t>Average interest rate on loans</t>
  </si>
  <si>
    <t>The estimated cost of funds for lending</t>
  </si>
  <si>
    <t>A magánszektor hiteleinek átlagos becsült forrásköltsége, kamatlába és az elérhető marzs</t>
  </si>
  <si>
    <t>SW</t>
  </si>
  <si>
    <t>SL</t>
  </si>
  <si>
    <t>Branches 2015/2008</t>
  </si>
  <si>
    <t>Total assets 2015/2008</t>
  </si>
  <si>
    <t>Litvánia</t>
  </si>
  <si>
    <t>Spanyolrszág</t>
  </si>
  <si>
    <t>Eszközök 2015/2008</t>
  </si>
  <si>
    <t>Fiókok száma 2015/2008</t>
  </si>
  <si>
    <t>Az európai bankrendszerek eszközeinek és fiókszmainak változása 2008 és 2015 között</t>
  </si>
  <si>
    <t>The changes of total assets and number of branches in the banking system between 2008 and  2015</t>
  </si>
  <si>
    <t>Eszközarányos működési költségek (jobb skála)</t>
  </si>
  <si>
    <t>Jövedelemarányos költségszint</t>
  </si>
  <si>
    <t>A bankrendszer költséghatékonysági mutatói</t>
  </si>
  <si>
    <t>Cost to income ratio</t>
  </si>
  <si>
    <t>Regulatory requirement from 1 April 2016</t>
  </si>
  <si>
    <t>Regulatory requirement from 1 January 2016 until 31 March 2016</t>
  </si>
  <si>
    <t>Maximum-Q3</t>
  </si>
  <si>
    <t>Q1-Minimum</t>
  </si>
  <si>
    <t>Q3-Median</t>
  </si>
  <si>
    <t>Median-Q1</t>
  </si>
  <si>
    <t>2015 Q4</t>
  </si>
  <si>
    <t>LCR distribution 
after stress, 
adjustment and 
interbank market contagion</t>
  </si>
  <si>
    <t>LCR distribution 
after stress, 
without adjustment</t>
  </si>
  <si>
    <t>LCR distribution 
before stress</t>
  </si>
  <si>
    <t>Szabályozói követelmény 2016. április 1-től</t>
  </si>
  <si>
    <t>Szabályozói követelmény 2016. január 1-től 2016. március 31-ig</t>
  </si>
  <si>
    <t>Q3-Medián</t>
  </si>
  <si>
    <t>Medián-Q1</t>
  </si>
  <si>
    <t>2016. II.</t>
  </si>
  <si>
    <t>2015. IV.</t>
  </si>
  <si>
    <t>2015.IV.</t>
  </si>
  <si>
    <t>Stressz, alkalmazkodás 
és bankközi piaci 
fertőzés utáni LCR-eloszlás</t>
  </si>
  <si>
    <t>Stressz utáni LCR-eloszlás, 
alkalmazkodás nélkül</t>
  </si>
  <si>
    <t>Stressz előtti 
LCR-eloszlás</t>
  </si>
  <si>
    <t xml:space="preserve">The edges of the box of the box plot mean the lower and upper quartile of the distribution; the horizontal line in the box means its median. </t>
  </si>
  <si>
    <t xml:space="preserve">A dobozábra dobozának szélei az eloszlás alsó és a felső kvartilisét, a benne lévő vízszintes vonal a mediánját jelenti. </t>
  </si>
  <si>
    <t>Distribution of the LCR before and after stress, based on number of banks</t>
  </si>
  <si>
    <t>Az LCR mutató darabszám alapú eloszlása stressz előtt és után</t>
  </si>
  <si>
    <t>Withdrawals in debt from owners</t>
  </si>
  <si>
    <t>Calls in corporate lines of credit</t>
  </si>
  <si>
    <t>Calls in household lines of credit</t>
  </si>
  <si>
    <t>Corporate deposit withdrawal</t>
  </si>
  <si>
    <t>Household deposit withdrawal</t>
  </si>
  <si>
    <t>Exchange rate shock</t>
  </si>
  <si>
    <t>Interest rate shock</t>
  </si>
  <si>
    <t>Aggregate impact of stress 
(billion forints)</t>
  </si>
  <si>
    <t>Tulajdonosi 
forrás-
kivonás</t>
  </si>
  <si>
    <t>Vállalati 
hitelkeret-
lehívás</t>
  </si>
  <si>
    <t>Lakossági 
hitelkeret-
lehívás</t>
  </si>
  <si>
    <t>Vállalati 
betét-
kivonás</t>
  </si>
  <si>
    <t>Háztartási 
betét-
kivonás</t>
  </si>
  <si>
    <t>Árfolyam-
sokk</t>
  </si>
  <si>
    <t>For calculating the impact of each shock we applied the assumption that the given shock occurs solely. Therefore, the sum of the impacts of the shocks does not necessarily reflect the impact of the shocks taken together.</t>
  </si>
  <si>
    <t>Az egyes sokkok hatásának számolásakor azzal a feltevéssel éltünk, hogy az adott sokk egyedüli sokként következik be. Emiatt az egyes sokkok hatásának összege nem feltétlen tükrözi a sokkok együttes hatását.</t>
  </si>
  <si>
    <t>Kamatsokk</t>
  </si>
  <si>
    <t>Stressz aggregált hatása (milliárd forintban)</t>
  </si>
  <si>
    <t>Aggregate impact of stress components</t>
  </si>
  <si>
    <t>A stressz komponenseinek rendszerszinten aggregált hatása</t>
  </si>
  <si>
    <t>Likviditási Stressz Index (jobb skála)</t>
  </si>
  <si>
    <t>Likviditási szükséglet a szabályozói követelmény teljesítéséhez</t>
  </si>
  <si>
    <t>Likviditási többlet a szabályozói követelmény fölött</t>
  </si>
  <si>
    <t>Liquidity Stress Index (right-hand scale)</t>
  </si>
  <si>
    <t>Liquidity need to meet the regulatory requirement</t>
  </si>
  <si>
    <t>Liquidity buffer above the regulatory requirement</t>
  </si>
  <si>
    <t>The indicator is the sum of the liquidity shortfalls in percentage points (but maximum 100 percentage points) compared to the 100 per cent regulatory limit of the LCR, weighted by the balance sheet total in the stress scenario. The higher the value of the indicator, the greater the liquidity risk.</t>
  </si>
  <si>
    <t>A mutató az LCR 100 százalékos szabályozói limitjéhez viszonyított százalékpontos likviditási hiányok (de legfeljebb 100 százalékpont) mérlegfőösszeggel súlyozott összege a stresszpálya mentén. Minél magasabb a mutató értéke, annál nagyobb a likviditási kockázat.</t>
  </si>
  <si>
    <t>Liquidity Stress Index</t>
  </si>
  <si>
    <t>A Likviditási Stressz Index</t>
  </si>
  <si>
    <t>HUF/FX</t>
  </si>
  <si>
    <t>30 
per cent</t>
  </si>
  <si>
    <t>20 
per cent</t>
  </si>
  <si>
    <t>15 
per cent</t>
  </si>
  <si>
    <t>Withdrawals in corporate deposits</t>
  </si>
  <si>
    <t>HUF</t>
  </si>
  <si>
    <t>300
basis points</t>
  </si>
  <si>
    <t>Interest rate shock on interest rate sensitive items</t>
  </si>
  <si>
    <t>10 
per cent</t>
  </si>
  <si>
    <t>Withdrawals in household deposits</t>
  </si>
  <si>
    <t>FX</t>
  </si>
  <si>
    <t>Exchange rate shock on derivatives</t>
  </si>
  <si>
    <t>Currencies affected</t>
  </si>
  <si>
    <t>Degree</t>
  </si>
  <si>
    <t>Item</t>
  </si>
  <si>
    <t xml:space="preserve">Degree </t>
  </si>
  <si>
    <t>Liabilities</t>
  </si>
  <si>
    <t>Assets</t>
  </si>
  <si>
    <t>Vállalati 
hitelkeret-lehívás</t>
  </si>
  <si>
    <t>Tulajdonosi forráskivonás</t>
  </si>
  <si>
    <t>Háztartási 
hitelkeret-lehívás</t>
  </si>
  <si>
    <t>Vállalati betétkivonás</t>
  </si>
  <si>
    <t>300
 bázispont</t>
  </si>
  <si>
    <t>Kamatsokk a kamatra érzékeny tételeken</t>
  </si>
  <si>
    <t>Háztartási betétkivonás</t>
  </si>
  <si>
    <t>Árfolyamsokk a derivatív állományon</t>
  </si>
  <si>
    <t>Érintett devizák</t>
  </si>
  <si>
    <t>Mérték</t>
  </si>
  <si>
    <t>Tétel</t>
  </si>
  <si>
    <t>Forrásoldali tételek</t>
  </si>
  <si>
    <t>Eszközoldali tételek</t>
  </si>
  <si>
    <t>Main parameters of the liquidity stress test</t>
  </si>
  <si>
    <t>A likviditási stresszteszt fő paraméterei</t>
  </si>
  <si>
    <t>Southern Great Plains</t>
  </si>
  <si>
    <t>South West Hungary</t>
  </si>
  <si>
    <t>Northern Great Plains</t>
  </si>
  <si>
    <t>Northern Hungary</t>
  </si>
  <si>
    <t>Cental Transdanubia</t>
  </si>
  <si>
    <t>Western Hungary</t>
  </si>
  <si>
    <t>Pest County</t>
  </si>
  <si>
    <t>Budapest</t>
  </si>
  <si>
    <t>Municipality</t>
  </si>
  <si>
    <t>City</t>
  </si>
  <si>
    <t>Dél-Alföld</t>
  </si>
  <si>
    <t>Dél-Dunántúl</t>
  </si>
  <si>
    <t>Észak-Alföld</t>
  </si>
  <si>
    <t>Észak-Magyarország</t>
  </si>
  <si>
    <t>Közép-Dunántúl</t>
  </si>
  <si>
    <t>Nyugat-Magyarország</t>
  </si>
  <si>
    <t>Pest megye</t>
  </si>
  <si>
    <t>Község</t>
  </si>
  <si>
    <t>Város</t>
  </si>
  <si>
    <t>Megyei jogú város</t>
  </si>
  <si>
    <t>Az MNB ajánlás hatókörébe tartozó fedezetek körében számítva. Százalékos értékek 2015 és 2014 eltérései.</t>
  </si>
  <si>
    <t>Regional distributions of type of settlements and changes of property transactions</t>
  </si>
  <si>
    <t>Régiók településtípus szerinti megoszlása és az ingatlanpiaci tranzakciók változása</t>
  </si>
  <si>
    <t>Éves tisztítási ráta - jelzálog szűrt (jobb skála)</t>
  </si>
  <si>
    <t>Éves tisztítási ráta - jelzáloggal nem fedezett (jobb skála)</t>
  </si>
  <si>
    <t>Éves tisztítási ráta - jelzáloggal fedezett (jobb skála)</t>
  </si>
  <si>
    <t>Kitisztított bruttó volumen - fedezetlen hitelek</t>
  </si>
  <si>
    <t>Kitisztított bruttó volumen - jelzáloghitelek</t>
  </si>
  <si>
    <t>Yearly rate of portfolio cleaning - mortgage filtered (RHS)</t>
  </si>
  <si>
    <t>Yearly rate of portfolio cleaning - non-mortgage (RHS)</t>
  </si>
  <si>
    <t>Yearly rate of portfolio cleaning - mortgage (RHS)</t>
  </si>
  <si>
    <t>Gross volume of cleaning - non-mortgage loans</t>
  </si>
  <si>
    <t>Gross volume of cleaning - mortgage loans</t>
  </si>
  <si>
    <t>The filtered time series does not include transfers within groups.</t>
  </si>
  <si>
    <t xml:space="preserve">A szűrt adatsor nem tartalmazza a konszolidációs körön belüli eladásokat. </t>
  </si>
  <si>
    <t>Cleaning of household loans in the banking sector</t>
  </si>
  <si>
    <t>Tisztítási ráta a háztartási szegmensben termékbontásban</t>
  </si>
  <si>
    <t>Az MNB ajánlás hatókörébe tartozó fedezetek regionális megoszlása</t>
  </si>
  <si>
    <t>Cím</t>
  </si>
  <si>
    <t>Title</t>
  </si>
  <si>
    <t>1_ábra_chart'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</si>
  <si>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</si>
  <si>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</si>
  <si>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</si>
  <si>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</si>
  <si>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</si>
  <si>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</si>
  <si>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</si>
  <si>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</si>
  <si>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</si>
  <si>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</si>
  <si>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</si>
  <si>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</si>
  <si>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</si>
  <si>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</si>
  <si>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</si>
  <si>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</si>
  <si>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</si>
  <si>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</si>
  <si>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</si>
  <si>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</si>
  <si>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</si>
  <si>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</si>
  <si>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</si>
  <si>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</si>
  <si>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</si>
  <si>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</si>
  <si>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</si>
  <si>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</si>
  <si>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</si>
  <si>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</si>
  <si>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</si>
  <si>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</si>
  <si>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</si>
  <si>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</si>
  <si>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</si>
  <si>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</si>
  <si>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</si>
  <si>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</si>
  <si>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</si>
  <si>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</si>
  <si>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</si>
  <si>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</si>
  <si>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45_ábra_chart'</t>
  </si>
  <si>
    <t>46_ábra_chart'</t>
  </si>
  <si>
    <t>47_ábra_chart'</t>
  </si>
  <si>
    <t>48_ábra_chart'</t>
  </si>
  <si>
    <t>49_ábra_chart'</t>
  </si>
  <si>
    <t>50_ábra_chart'</t>
  </si>
  <si>
    <t>51_ábra_chart'</t>
  </si>
  <si>
    <t>52_ábra_chart'</t>
  </si>
  <si>
    <t>53_ábra_chart'</t>
  </si>
  <si>
    <t>54_ábra_chart'</t>
  </si>
  <si>
    <t>Hitelbetét</t>
  </si>
  <si>
    <t>Core jövedelem</t>
  </si>
  <si>
    <t>Core income</t>
  </si>
  <si>
    <t>Loan deposits</t>
  </si>
  <si>
    <t>Takarékszövetkezetek eszközarányos nettó kamat- és díjeredményének valamint működési költségeinek különbsége</t>
  </si>
  <si>
    <t>NPL</t>
  </si>
  <si>
    <t>A magyar bankok eszközarányos működési költsége és nemteljesítő hiteleik aránya</t>
  </si>
  <si>
    <t>A speciális termékstruktúrával rendelkező intézményeket (lakástakarékpéntárak, csak fogyasztási hitelezéssel foglalkozó bankok) nem jelenítjük meg az ábrán.</t>
  </si>
  <si>
    <t>Base rate (fact and forecast for 2015)</t>
  </si>
  <si>
    <t>GDP growth rate (fact and forecast for 2015)</t>
  </si>
  <si>
    <t>GDP growth (RHS)</t>
  </si>
  <si>
    <t>A lakásárak eltérése a becsült egyensúlyi szinttől háromféle módszer átlagaként áll elő. Két modell alapú becslés és a lakásár/jövedelem mutató kerül felhasználásra.</t>
  </si>
  <si>
    <t>2_ábra_chart'</t>
  </si>
  <si>
    <t>City with county authority</t>
  </si>
  <si>
    <t>Average of fixation period for fixed rate contracts (RHS)</t>
  </si>
  <si>
    <t>Average PTI (RHS)</t>
  </si>
  <si>
    <t>A jövedelemarányos törlesztőrészlet mutató számításakor a 2016. márciusi, becsült átlagos értéket vettük figyelembe. Csak a lakáshitelekből eredő adósságszolgálatot vettük figyelembe, a más hitelekből eredő kötelezettségeket nem. Az ábrán 2015. január 1-e óta folyósított hitelek szerepelnek.</t>
  </si>
  <si>
    <t xml:space="preserve">Az éven túl rögzített hitelek kamatlába esetében a legelterjedtebb konstrukciót, az 1-5 éves fixálást vettük figyelembe. </t>
  </si>
  <si>
    <t>The premium of 1-5 year fixation was considered.</t>
  </si>
  <si>
    <t>Üzleti bizalmi index - GKI (jobb skála)</t>
  </si>
  <si>
    <t>LCR (RHS)</t>
  </si>
  <si>
    <t>Regulatory requirement (RHS)</t>
  </si>
  <si>
    <t>Loan-to-deposit ratio (RHS)</t>
  </si>
  <si>
    <t>Közép-Kelet Európa</t>
  </si>
  <si>
    <t>Notes</t>
  </si>
  <si>
    <t>8% capital requirements</t>
  </si>
  <si>
    <t>9,875% capital requirements</t>
  </si>
  <si>
    <t>Cost to asset ratio</t>
  </si>
  <si>
    <t>Nemteljesítő hitelek</t>
  </si>
  <si>
    <t>Költségek eszközarányosan</t>
  </si>
  <si>
    <t>12 month cumulated, moving ROA (RHS)</t>
  </si>
  <si>
    <t>2009. H2</t>
  </si>
  <si>
    <t>2010. H2</t>
  </si>
  <si>
    <t>2011. H2</t>
  </si>
  <si>
    <t>2012. H2</t>
  </si>
  <si>
    <t>2013. H2</t>
  </si>
  <si>
    <t>2014. H2</t>
  </si>
  <si>
    <t>2015. H2</t>
  </si>
  <si>
    <t>2010. H1</t>
  </si>
  <si>
    <t>2011. H1</t>
  </si>
  <si>
    <t>2012. H1</t>
  </si>
  <si>
    <t>2013. H1</t>
  </si>
  <si>
    <t>2014. H1</t>
  </si>
  <si>
    <t>2015. H1</t>
  </si>
  <si>
    <t>2016. H1</t>
  </si>
  <si>
    <t>2008 H2</t>
  </si>
  <si>
    <t>2016. I.f.év</t>
  </si>
  <si>
    <t>Greece (GR)</t>
  </si>
  <si>
    <t>United Kingdom (GB)</t>
  </si>
  <si>
    <t>Inflation rate (fact and forecast for 2015)</t>
  </si>
  <si>
    <t>Securities related to monetary policy operations (RHS)</t>
  </si>
  <si>
    <t>Longer-term refinancing operations (RHS)</t>
  </si>
  <si>
    <t>Négy negyedéves gördülő tranzakció.</t>
  </si>
  <si>
    <t>12 havi gördülő ROE</t>
  </si>
  <si>
    <t>12 month cumulated, moving ROE</t>
  </si>
  <si>
    <t>ROA (RHS)</t>
  </si>
  <si>
    <t>Core ROA (RHS)</t>
  </si>
  <si>
    <t>CEE average</t>
  </si>
  <si>
    <t>Cost to assets ratio (RHS)</t>
  </si>
  <si>
    <t>Central-Eastern Europe</t>
  </si>
  <si>
    <t>1_táblázat_table</t>
  </si>
  <si>
    <t>2_táblázat_table</t>
  </si>
  <si>
    <t>3_táblázat_table</t>
  </si>
  <si>
    <t>Az alapkamat csökkenésének elméleti hatásmechanizmusai</t>
  </si>
  <si>
    <t>Nemteljesítő egyéb hitelek aránya (jobb skála)</t>
  </si>
  <si>
    <t>90 napos késedelemmel nem rendelkező de NPL egyéb hitelek</t>
  </si>
  <si>
    <t>Nemteljesítő projekthitelek aránya (jobb skála)</t>
  </si>
  <si>
    <t>90 napos késedelemmel nem rendelkező de NPL projekt hitelek</t>
  </si>
  <si>
    <t>90+ arány - egyéb hitelek (jobb skála)</t>
  </si>
  <si>
    <t>90+ arány - projekt hitelek (jobb skála)</t>
  </si>
  <si>
    <t>90 napon túl késedelmes egyéb hitelek</t>
  </si>
  <si>
    <t>90 napon túl késedelmes projekt hitelek</t>
  </si>
  <si>
    <t>Szerződésenként</t>
  </si>
  <si>
    <t>Ratio of nonperforming other corporate loans (rhs)</t>
  </si>
  <si>
    <t>Ratio of nonperforming project loans (rhs)</t>
  </si>
  <si>
    <t>Ratio of other corporate loans with more than 90 days delinquency (rhs)</t>
  </si>
  <si>
    <t>Ratio of project loans with more than 90 days delinquency (rhs)</t>
  </si>
  <si>
    <t>Nonperforming loans in more than 90 days delinquency - other corporate loans</t>
  </si>
  <si>
    <t>Nonperforming loans in more than 90 days delinquency - project loans</t>
  </si>
  <si>
    <t>90 napos késedelemmel nem rendelkező, de nemteljesítő hitelek (jobb skála)</t>
  </si>
  <si>
    <t>90 napon túl késedelmes egyéb hitelek volumene (jobb skála)</t>
  </si>
  <si>
    <t>90 napon túl késedelmes jelzáloghitelek volumene (jobb skála)</t>
  </si>
  <si>
    <t>Nemteljesítő hitelek aránya</t>
  </si>
  <si>
    <t>31-90 napon belül késedelmes hitelek aránya</t>
  </si>
  <si>
    <t>90 napon túl késedelmes hitelek aránya</t>
  </si>
  <si>
    <t>Ratio of NPLs</t>
  </si>
  <si>
    <t>Share of non-performing household loans of the banking sector by contracts</t>
  </si>
  <si>
    <t>A bankrendszer nemteljesítő háztartási hitelállományának aránya szerződésenként</t>
  </si>
  <si>
    <t>1_box_1_ábra_chart</t>
  </si>
  <si>
    <t>2_box_1_ábra_chart</t>
  </si>
  <si>
    <t>3_box_1_ábra_chart</t>
  </si>
  <si>
    <t>Net interest income and its components of the banking system and the branches</t>
  </si>
  <si>
    <t>Net interest income to total assets in international comparison</t>
  </si>
  <si>
    <t>Likvid eszközök: jegybank és az államháztatás felé fennálló követelések.</t>
  </si>
  <si>
    <t>Liquid assets:  central bank and central government claims.</t>
  </si>
  <si>
    <t>Ratio of loans to private sector</t>
  </si>
  <si>
    <t>Statistical margin on loans</t>
  </si>
  <si>
    <t>Average interest rate on loans, estimated cost of funds for lending and the statistical margin of loans</t>
  </si>
  <si>
    <t xml:space="preserve">The difference of net interest income, fee and commision income and operating costs of cooperative credit institutions </t>
  </si>
  <si>
    <t>Efficiency indicators of the banking system</t>
  </si>
  <si>
    <t>Difference in before taxation profit of the banking sector and branches between 2015 Q1 and 2016 Q1 by components</t>
  </si>
  <si>
    <t>Net fee and commission income</t>
  </si>
  <si>
    <t>Core ROA: the difference between net interest income and operating cost as a ratio of assets.</t>
  </si>
  <si>
    <t>Core ROA: a kamatjövedelmek és működési költségek különbsége az összes eszköz arányában.</t>
  </si>
  <si>
    <t>The chart does not present the data of banks with a special product structure (i. e. building societies or banks specified in consumer lending)</t>
  </si>
  <si>
    <t xml:space="preserve">Cost-to-asset and NPL ratios of Hungarian banks </t>
  </si>
  <si>
    <t>Potential effects of rate cut on banks profitability</t>
  </si>
  <si>
    <t>European banks</t>
  </si>
  <si>
    <t>European average</t>
  </si>
  <si>
    <t>A bankrendszer nemteljesítő vállalati hitelállományának aránya szerződésenként</t>
  </si>
  <si>
    <t>Share of non-performing corporate loans of the banking sector by contracts</t>
  </si>
  <si>
    <t xml:space="preserve">Financial institution 1 </t>
  </si>
  <si>
    <t>Financial institution 2</t>
  </si>
  <si>
    <t>Financial institution 3</t>
  </si>
  <si>
    <t>Financial institution 4</t>
  </si>
  <si>
    <t>Financial institution 5</t>
  </si>
  <si>
    <t>Financial institution 6</t>
  </si>
  <si>
    <t>Pénzügyi közvetítő 1</t>
  </si>
  <si>
    <t>Pénzügyi közvetítő 2</t>
  </si>
  <si>
    <t>Pénzügyi közvetítő 3</t>
  </si>
  <si>
    <t>Pénzügyi közvetítő 4</t>
  </si>
  <si>
    <t>Pénzügyi közvetítő 5</t>
  </si>
  <si>
    <t>Pénzügyi közvetítő 6</t>
  </si>
  <si>
    <t>Original exposure</t>
  </si>
  <si>
    <t>Eredeti közvetlen kitettség</t>
  </si>
  <si>
    <t>Exposure after deduction of credit risk</t>
  </si>
  <si>
    <t>Hitelkockázat mérséklés utáni kitettség</t>
  </si>
  <si>
    <t>A magyar bankrendszer egyes szereplőinek nagykitettsége a DB csoport felé (június)</t>
  </si>
  <si>
    <t xml:space="preserve">Exposure of Hungarian Banking sector to DB group (June) </t>
  </si>
  <si>
    <t xml:space="preserve"> 2016 and 2017 IMF, ECB and FED forecasts.</t>
  </si>
  <si>
    <t>A tőkearányos jövedelmezőség és a  a saját tőke arányában kifejezett nettó nemteljesítő állomány alakulása az EU tagállamaiban</t>
  </si>
  <si>
    <t>Changes in European banks’ share prices</t>
  </si>
  <si>
    <t>FTSE és STOXX banki indexek. 2016. jan. 1.= 100%. Brexit dátuma: 2016. június 23.</t>
  </si>
  <si>
    <t>FTSE and STOXX bank indices. 1 Jan. 2016 = 100%. Date of the Brexit referendum: 23 June 2016.</t>
  </si>
  <si>
    <t xml:space="preserve"> Global changes in the ratio of negative-yield government securities</t>
  </si>
  <si>
    <t>The ‘Total’ was calculated taking into account several FX debts whose yield is not negative.</t>
  </si>
  <si>
    <t>Changes in housing prices compared to income in the EU Member States</t>
  </si>
  <si>
    <t>Return on equity and net non-performing portfolio as a proportion of total own capital in the EU Member States</t>
  </si>
  <si>
    <t>Changes in housing prices compared to income (Q1 2013-Q1 2016)</t>
  </si>
  <si>
    <t>A kkv hitelezés előrejelzése a jegybanki programok figyelembevételével</t>
  </si>
  <si>
    <t>SME lending forecast taking account of the central bank programmes</t>
  </si>
  <si>
    <t>Banks’ implicit MLS undertakings and their half-time implementation ratio</t>
  </si>
  <si>
    <t>Changes in credit conditions and factors contributing to the changes in the corporate segment</t>
  </si>
  <si>
    <t>Hitelezési feltételek változása és a változáshoz hozzájáruló tényezők alakulása a vállalati szegmensben</t>
  </si>
  <si>
    <t>June 2015</t>
  </si>
  <si>
    <t>January 2016</t>
  </si>
  <si>
    <t>June 2016</t>
  </si>
  <si>
    <t>The difference between ratios of enterprises indicating improvement and worsening in access. Based on a 1000-element random sample representative according to company size.</t>
  </si>
  <si>
    <t>2015.júl.</t>
  </si>
  <si>
    <t>2016.jan.</t>
  </si>
  <si>
    <t>2016.jún.</t>
  </si>
  <si>
    <t>MNB, based on banks’ responses, and GKI Economic Research Co.</t>
  </si>
  <si>
    <t>A hitelkereslet változása futamidő szerint és az üzleti bizalom alakulása</t>
  </si>
  <si>
    <t>Changes in loan demand according to maturity and developments in business confidence</t>
  </si>
  <si>
    <t xml:space="preserve">A vállalati szektor hiteljellegű forrásainak alakulása a GDP arányában </t>
  </si>
  <si>
    <t>Based on 4-quarter rolling sums of transactions.</t>
  </si>
  <si>
    <t>Bankrendszer likviditási helyzete</t>
  </si>
  <si>
    <t>Liquidity position of the banking system</t>
  </si>
  <si>
    <t>Egy bankfiókra eső betétállomány európai nagybankonként</t>
  </si>
  <si>
    <t>A reál MNB-lakásárindex településtípusonként megbontva</t>
  </si>
  <si>
    <t>The MNB’s real housing price index in a breakdown by settlement type</t>
  </si>
  <si>
    <t>Municipalities</t>
  </si>
  <si>
    <t>Városok</t>
  </si>
  <si>
    <t>Községek</t>
  </si>
  <si>
    <t>Magyar bankrendszer kitettsége kumuláltan (jobb skála)</t>
  </si>
  <si>
    <t>Cumulated exposure of the Hungarian banking sector (right scale)</t>
  </si>
  <si>
    <t>A vállalati szektor hitelállománya a GDP arányában és a strukturális hitelrés alakulása</t>
  </si>
  <si>
    <t>Outstanding loans to the corporate sector as a percentage of GDP and developments in the structural gap</t>
  </si>
  <si>
    <t>EKB, MNB számítás.</t>
  </si>
  <si>
    <t>ECB, MNB calculation</t>
  </si>
  <si>
    <t>A hazai pénzügyi közvetítőrendszertől felvett vállalati hitelekre.</t>
  </si>
  <si>
    <t>Corporate loans from the domestic financial intermediary system.</t>
  </si>
  <si>
    <t>Corporate loan to GDP</t>
  </si>
  <si>
    <t>Long-term trend</t>
  </si>
  <si>
    <t>Structural gap (RHS)</t>
  </si>
  <si>
    <t>V3 average</t>
  </si>
  <si>
    <t>Vállalati hitel/GDP</t>
  </si>
  <si>
    <t>Többváltozós HP-trend</t>
  </si>
  <si>
    <t>Strukturális hitelrés (jobb skála)</t>
  </si>
  <si>
    <t>V3 átlag</t>
  </si>
  <si>
    <t>A három legnagyobb részedéssel rendelkező intézmény piaci részesedése</t>
  </si>
  <si>
    <t>Market share of the three banks with the three larges share</t>
  </si>
  <si>
    <t>Legnagyobb részedéssel rendelkező intézmény piaci részesedése</t>
  </si>
  <si>
    <t>Market share of the bank with the largest share</t>
  </si>
  <si>
    <t>Éven túl rögzített kam. új lakáshitelek</t>
  </si>
  <si>
    <t>Változó kam. új lakáshitelek</t>
  </si>
  <si>
    <t>Házt. B.</t>
  </si>
  <si>
    <t>Váll. H.</t>
  </si>
  <si>
    <t>MFÖ</t>
  </si>
  <si>
    <t>Housing loans with &gt;1yr initial fixation</t>
  </si>
  <si>
    <t>Variable rate housing loans</t>
  </si>
  <si>
    <t>Househ. Depo.</t>
  </si>
  <si>
    <t>Corp. L.</t>
  </si>
  <si>
    <t>Total a.</t>
  </si>
  <si>
    <t>The change of market concentration in different submarkets</t>
  </si>
  <si>
    <t>Piaci koncentráció alakulása az egyes részpiacokon</t>
  </si>
  <si>
    <t>2010. jan</t>
  </si>
  <si>
    <t>Éven túl fixált kamatozású hitelek aránya (jobb skála)</t>
  </si>
  <si>
    <t>Felár (10 éven túli fixálás, 10 éves IRS felett)</t>
  </si>
  <si>
    <t>Felár (5-10 éves fixálás, 7 éves IRS felett)</t>
  </si>
  <si>
    <t>Felár (1-5 éves fixálás, 3 éves IRS felett)</t>
  </si>
  <si>
    <t>Felár (max 1 éves fixálás, 3-havi BUBOR felet)</t>
  </si>
  <si>
    <t>Share of housing loans with initial fixation period with more than 1 year (RHS)</t>
  </si>
  <si>
    <t>Spread (fixation 10+yr, on 10Y IRS)</t>
  </si>
  <si>
    <t>Spread (fixation 5-10yr, on 7Y IRS)</t>
  </si>
  <si>
    <t>Spread (fixation 1-5 yr, on 3Y IRS)</t>
  </si>
  <si>
    <t>Spread (fixation&lt;1yr, on 3M BUBOR)</t>
  </si>
  <si>
    <t>APRC-based spreads of new housing loan contracts according to their initial fixation period</t>
  </si>
  <si>
    <t>Az újonnan szerződött lakáshitelek THM-alapú felára a kezdeti kamatrögzítés hossza szerint</t>
  </si>
  <si>
    <t>A pénzügyi rendszer fertőzési csatonái egy banknál fellépő veszteségek nyomán</t>
  </si>
  <si>
    <t>55_ábra_chart'</t>
  </si>
  <si>
    <t>1_box_2_ábra_chart</t>
  </si>
  <si>
    <t>4_box_1_ábra_chart</t>
  </si>
  <si>
    <r>
      <t>2</t>
    </r>
    <r>
      <rPr>
        <sz val="16"/>
        <color theme="0"/>
        <rFont val="Calibri"/>
        <family val="2"/>
        <charset val="238"/>
      </rPr>
      <t>≤</t>
    </r>
    <r>
      <rPr>
        <sz val="16"/>
        <color theme="0"/>
        <rFont val="Calibri"/>
        <family val="2"/>
        <charset val="238"/>
        <scheme val="minor"/>
      </rPr>
      <t>Credit/GDP gap≤10</t>
    </r>
  </si>
  <si>
    <r>
      <t>2</t>
    </r>
    <r>
      <rPr>
        <b/>
        <sz val="16"/>
        <color theme="0"/>
        <rFont val="Calibri"/>
        <family val="2"/>
        <charset val="238"/>
      </rPr>
      <t>≤H</t>
    </r>
    <r>
      <rPr>
        <b/>
        <sz val="16"/>
        <color theme="0"/>
        <rFont val="Calibri"/>
        <family val="2"/>
        <charset val="238"/>
        <scheme val="minor"/>
      </rPr>
      <t>itel/GDP rés≤10</t>
    </r>
  </si>
  <si>
    <t>Bankrendszeri stressz előrejelző indikátorok</t>
  </si>
  <si>
    <t>IMF, EKB.</t>
  </si>
  <si>
    <t>IMF, ECB.</t>
  </si>
  <si>
    <t>Az összesen értéket több, nem negatív hozamú devizaadósság figyelembevételével kalkuláltuk.</t>
  </si>
  <si>
    <t>2016*</t>
  </si>
  <si>
    <t>AVHGA - garanciaállomány állami viszontgarancia mellett</t>
  </si>
  <si>
    <t>AVHGA- Guarantee portfolio with counter-guarantee</t>
  </si>
  <si>
    <t>AVHGA - törvényi költségvetési korlát</t>
  </si>
  <si>
    <t>AVHGA- Statutory budget constrain</t>
  </si>
  <si>
    <t>AVHGA - költségvetési korlát kihasználtsága (jobb tengely)</t>
  </si>
  <si>
    <t>AVHGA-Utilisation of the statutory budget contraint</t>
  </si>
  <si>
    <t>Garantiqa - garanciaállomány állami viszontgarancia mellett</t>
  </si>
  <si>
    <t>Garantiqua- Gauranteee portfolio with counter-guarantee</t>
  </si>
  <si>
    <t>Garantiqa - törvényi költségvetési korlát</t>
  </si>
  <si>
    <t>Garantiqa- Statutory budget contrainst</t>
  </si>
  <si>
    <t>Garantiqa - költségvetési korlát kihasználtsága (jobb tengely)</t>
  </si>
  <si>
    <t>Garantiqa- Utiliation of statutory budget contraint</t>
  </si>
  <si>
    <t xml:space="preserve">A költségvetési korlát az állami viszontgarancia mellett vállalható készfizető kezesség költségvetési törvényben maximalizált állománya. 2016 becslés. </t>
  </si>
  <si>
    <t>The statutory  budget contrant with counter-guarantee and the maximum limit of guarantee portfolios stated in the budget act. 2016 forecast.</t>
  </si>
  <si>
    <t>AVHGA, Garantiqua.</t>
  </si>
  <si>
    <t>Intézményi garanciaszervezetek költségvetési korlátjának kihasználtsága</t>
  </si>
  <si>
    <t>3_box_2_ábra_chart</t>
  </si>
  <si>
    <t>5_box_1_ábra_chart</t>
  </si>
  <si>
    <t>5_box_2_ábra_chart</t>
  </si>
  <si>
    <t>Utilisation of statutory budget constrain of guarantee intsitutions</t>
  </si>
  <si>
    <t>The effect of banks' net losses on the contagion channels of financial intermediaries</t>
  </si>
  <si>
    <t>The divergence of housing prices from the estimated equilibrium level is based on the average of three methods. Two model based estimates and the house price to income indicator is used.</t>
  </si>
  <si>
    <t>ESRB, MNB.</t>
  </si>
  <si>
    <t>Average square meter prices to average net monthly earnings in a regional breakdown</t>
  </si>
  <si>
    <t>MNB, MDS2.</t>
  </si>
  <si>
    <t>Regional distribution of collaterals within the scope of the MNB recommendation</t>
  </si>
  <si>
    <t>Data is calculated based upon the collaterals within the scope of the MNB recommendation. Percentage changes between 2014 and 2015.</t>
  </si>
  <si>
    <t>distribution based on number of transactions. Upon calculating the payment-to-income ratio, the March 2016 estimated average value was included in the table. Only the debt service originating from housing loans was taken into account, while liabilities stemming from other loans were not. The chart shows loans disbursed since 1 January 2015.</t>
  </si>
  <si>
    <t>Difference in 3 year government bond yield and the 3 year BIRS-rate</t>
  </si>
  <si>
    <t>Changes in access to finance perceived by SMEs during the previous half year</t>
  </si>
  <si>
    <t>Capital position</t>
  </si>
  <si>
    <t>Liquidity position</t>
  </si>
  <si>
    <t>Economic outlook</t>
  </si>
  <si>
    <t>Industry-specific outlook</t>
  </si>
  <si>
    <t>Competition</t>
  </si>
  <si>
    <t>Risk tolerance</t>
  </si>
  <si>
    <t>Credit loss of the banking system and the branches, cumulated within years</t>
  </si>
  <si>
    <t>With grey the loans outstanding.</t>
  </si>
  <si>
    <t>Szürkével a meglévő állomány.</t>
  </si>
  <si>
    <t>magyar számviteli szabályok alapján. A jövedelamarányos költség rátát az adóterhelést nem tartalmazó működési költségek, valamint a kamateredmény, díj- és jutalékeredmény, pénzügyi műveletek eredménye, nem pénzügyi és befektetési szolgáltatási eredmény és osztalék bevétel összegének hányadosaként számoltuk.</t>
  </si>
  <si>
    <t>based on Hungarian Accounting Standards. The cost-to-income ratio was calculated by dividing operating costs (not including tax burdens) with the sum of net interest income, fee and commission income, trading income, income from non-financial and non-investment activity and dividend income.</t>
  </si>
  <si>
    <t>Aggregate 12-month main moving profit items of the banking sector and branches as a proportion of the 12-month average balance sheet total</t>
  </si>
  <si>
    <t>Towns</t>
  </si>
  <si>
    <t>Ratio NPL Project (RHS)</t>
  </si>
  <si>
    <t>Ratio NPL Other (RHS)</t>
  </si>
  <si>
    <t xml:space="preserve">Nonperforming loans </t>
  </si>
  <si>
    <t>Hosszabb lejáratú refinanszírozási műveletek (jobb skála)</t>
  </si>
  <si>
    <t>2016Q2</t>
  </si>
  <si>
    <t>2016 II. n.év</t>
  </si>
  <si>
    <t>90+DPD ratio (RHS)</t>
  </si>
  <si>
    <t>90+DPD ratio - forecast baseline (RHS)</t>
  </si>
  <si>
    <t>90+DPD ratio - forecast dynamic scenario (RHS)</t>
  </si>
  <si>
    <t>90+DPD Project</t>
  </si>
  <si>
    <t>90+DPD Other</t>
  </si>
  <si>
    <t>Ratio NPL 90+DPD Project (RHS)</t>
  </si>
  <si>
    <t>Ratio NPL 90+DPD Other (RHS)</t>
  </si>
  <si>
    <t xml:space="preserve">&lt;90+DPD Other </t>
  </si>
  <si>
    <t>&lt;90+DPD Project</t>
  </si>
  <si>
    <t>Ratio of NPLs over 90 days of delinquency</t>
  </si>
  <si>
    <t>Ratio of NPLs with more than 31 and less than 90 days of delinquency</t>
  </si>
  <si>
    <t>Number of non-performing mortgages over 90 days of delinquency</t>
  </si>
  <si>
    <t>Number of non-performing mortgages with 30-90 days of delinquency</t>
  </si>
  <si>
    <t xml:space="preserve">Loans without more than 90 days of delinquency, but non-performing </t>
  </si>
  <si>
    <t>Eszközarányos kamatjövedelem nemzetközi összehasonlításban</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</si>
</sst>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4" formatCode="_-* #,##0.00\ &quot;Ft&quot;_-;\-* #,##0.00\ &quot;Ft&quot;_-;_-* &quot;-&quot;??\ &quot;Ft&quot;_-;_-@_-"/>
    <numFmt numFmtId="43" formatCode="_-* #,##0.00\ _F_t_-;\-* #,##0.00\ _F_t_-;_-* &quot;-&quot;??\ _F_t_-;_-@_-"/>
    <numFmt numFmtId="164" formatCode="0.0"/>
    <numFmt numFmtId="165" formatCode="[$-409]mmm;@"/>
    <numFmt numFmtId="166" formatCode="[$-409]mmm\-yy;@"/>
    <numFmt numFmtId="167" formatCode="_-* #,##0\ _F_t_-;\-* #,##0\ _F_t_-;_-* &quot;-&quot;??\ _F_t_-;_-@_-"/>
    <numFmt numFmtId="168" formatCode="#,##0.0"/>
    <numFmt numFmtId="169" formatCode="0_ ;\-0\ "/>
    <numFmt numFmtId="170" formatCode="mmm"/>
    <numFmt numFmtId="171" formatCode="yyyy/mmm"/>
    <numFmt numFmtId="172" formatCode="0.000"/>
    <numFmt numFmtId="173" formatCode="[$-40E]\ mmm"/>
    <numFmt numFmtId="174" formatCode="[$-40E]yyyy/\ mmm"/>
    <numFmt numFmtId="175" formatCode="0.0%"/>
    <numFmt numFmtId="176" formatCode="[$-F800]dddd\,\ mmmm\ dd\,\ yyyy"/>
    <numFmt numFmtId="177" formatCode="\ \ \ \ \ @"/>
    <numFmt numFmtId="178" formatCode="yyyy/mmm/"/>
    <numFmt numFmtId="179" formatCode="yyyy/mmm/dd"/>
    <numFmt numFmtId="180" formatCode="General_)"/>
    <numFmt numFmtId="181" formatCode="_-* #,##0.00_-;\-* #,##0.00_-;_-* &quot;-&quot;??_-;_-@_-"/>
    <numFmt numFmtId="182" formatCode="_-* #,##0.00_-;_-* #,##0.00\-;_-* &quot;-&quot;??_-;_-@_-"/>
    <numFmt numFmtId="183" formatCode="_(* #,##0.00_);_(* \(#,##0.00\);_(* &quot;-&quot;??_);_(@_)"/>
    <numFmt numFmtId="184" formatCode="_-* #,##0.00\ _z_ł_-;\-* #,##0.00\ _z_ł_-;_-* &quot;-&quot;??\ _z_ł_-;_-@_-"/>
    <numFmt numFmtId="185" formatCode="yyyy\-mm\-dd"/>
    <numFmt numFmtId="186" formatCode="#,###,##0"/>
    <numFmt numFmtId="187" formatCode="[&gt;0.5]#,##0;[&lt;-0.5]\-#,##0;\-"/>
    <numFmt numFmtId="188" formatCode="yyyy\-mm\-dd;@"/>
    <numFmt numFmtId="189" formatCode="0.0000"/>
    <numFmt numFmtId="190" formatCode="0.0000%"/>
    <numFmt numFmtId="191" formatCode="00"/>
    <numFmt numFmtId="192" formatCode="&quot;Yes&quot;;[Red]&quot;No&quot;"/>
    <numFmt numFmtId="193" formatCode="0.00000"/>
    <numFmt numFmtId="194" formatCode="[&gt;0]General"/>
    <numFmt numFmtId="195" formatCode="##0.0;\-##0.0;0.0;"/>
    <numFmt numFmtId="196" formatCode="_(&quot;$&quot;* #,##0.00_);_(&quot;$&quot;* \(#,##0.00\);_(&quot;$&quot;* &quot;-&quot;??_);_(@_)"/>
    <numFmt numFmtId="197" formatCode="_-&quot;$&quot;* #,##0_-;\-&quot;$&quot;* #,##0_-;_-&quot;$&quot;* &quot;-&quot;_-;_-@_-"/>
    <numFmt numFmtId="198" formatCode="&quot;DM&quot;#,##0.00;[Red]\-&quot;DM&quot;#,##0.00"/>
    <numFmt numFmtId="199" formatCode="_-&quot;£&quot;* #,##0.00_-;\-&quot;£&quot;* #,##0.00_-;_-&quot;£&quot;* &quot;-&quot;??_-;_-@_-"/>
    <numFmt numFmtId="200" formatCode="########0"/>
    <numFmt numFmtId="201" formatCode="_-* #,##0.00\ [$€-1]_-;\-* #,##0.00\ [$€-1]_-;_-* &quot;-&quot;??\ [$€-1]_-"/>
    <numFmt numFmtId="202" formatCode="_-* #,##0\ _€_-;\-* #,##0\ _€_-;_-* &quot;-&quot;\ _€_-;_-@_-"/>
    <numFmt numFmtId="203" formatCode="_-* #,##0\ _F_-;\-* #,##0\ _F_-;_-* &quot;-&quot;??\ _F_-;_-@_-"/>
    <numFmt numFmtId="204" formatCode="_-* #,##0.00\ _€_-;\-* #,##0.00\ _€_-;_-* &quot;-&quot;??\ _€_-;_-@_-"/>
    <numFmt numFmtId="205" formatCode="_-* #,##0\ &quot;€&quot;_-;\-* #,##0\ &quot;€&quot;_-;_-* &quot;-&quot;\ &quot;€&quot;_-;_-@_-"/>
    <numFmt numFmtId="206" formatCode="_-* #,##0.00\ &quot;€&quot;_-;\-* #,##0.00\ &quot;€&quot;_-;_-* &quot;-&quot;??\ &quot;€&quot;_-;_-@_-"/>
    <numFmt numFmtId="207" formatCode="###,##0.0"/>
    <numFmt numFmtId="208" formatCode="&quot;€&quot;#,##0.00_);[Red]\(&quot;€&quot;#,##0.00\)"/>
    <numFmt numFmtId="209" formatCode="_-* #,##0\ _F_-;\-* #,##0\ _F_-;_-* &quot;-&quot;\ _F_-;_-@_-"/>
    <numFmt numFmtId="210" formatCode="####0.000"/>
    <numFmt numFmtId="211" formatCode="[$-809]\ mmm\-yy;@"/>
  </numFmts>
  <fonts count="244">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sz val="12"/>
      <color theme="1"/>
      <name val="Calibri"/>
      <family val="2"/>
      <charset val="238"/>
      <scheme val="minor"/>
    </font>
    <font>
      <sz val="11"/>
      <color theme="1"/>
      <name val="Calibri"/>
      <family val="2"/>
      <charset val="238"/>
      <scheme val="minor"/>
    </font>
    <font>
      <sz val="10"/>
      <color theme="1"/>
      <name val="Trebuchet MS"/>
      <family val="2"/>
      <charset val="238"/>
    </font>
    <font>
      <sz val="12"/>
      <color rgb="FF000000"/>
      <name val="Calibri"/>
      <family val="2"/>
      <charset val="238"/>
      <scheme val="minor"/>
    </font>
    <font>
      <sz val="12"/>
      <color theme="1"/>
      <name val="Calibri"/>
      <family val="2"/>
      <charset val="238"/>
    </font>
    <font>
      <b/>
      <i/>
      <sz val="12"/>
      <color theme="1"/>
      <name val="Calibri"/>
      <family val="2"/>
      <charset val="238"/>
      <scheme val="minor"/>
    </font>
    <font>
      <b/>
      <i/>
      <sz val="12"/>
      <color rgb="FF000000"/>
      <name val="Calibri"/>
      <family val="2"/>
      <charset val="238"/>
      <scheme val="minor"/>
    </font>
    <font>
      <sz val="10"/>
      <name val="Arial"/>
      <family val="2"/>
      <charset val="238"/>
    </font>
    <font>
      <sz val="12"/>
      <name val="Calibri"/>
      <family val="2"/>
      <charset val="238"/>
      <scheme val="minor"/>
    </font>
    <font>
      <sz val="12"/>
      <color rgb="FF000000"/>
      <name val="Calibri"/>
      <family val="2"/>
      <charset val="238"/>
    </font>
    <font>
      <sz val="12"/>
      <name val="Garamond"/>
      <family val="1"/>
      <charset val="238"/>
    </font>
    <font>
      <sz val="12"/>
      <name val="Calibri"/>
      <family val="2"/>
      <charset val="238"/>
    </font>
    <font>
      <u/>
      <sz val="10"/>
      <color theme="10"/>
      <name val="Calibri"/>
      <family val="2"/>
      <charset val="238"/>
    </font>
    <font>
      <u/>
      <sz val="12"/>
      <color theme="10"/>
      <name val="Calibri"/>
      <family val="2"/>
      <charset val="238"/>
    </font>
    <font>
      <b/>
      <i/>
      <sz val="12"/>
      <color theme="1"/>
      <name val="Calibri"/>
      <family val="2"/>
      <charset val="238"/>
    </font>
    <font>
      <b/>
      <i/>
      <sz val="12"/>
      <color rgb="FF000000"/>
      <name val="Calibri"/>
      <family val="2"/>
      <charset val="238"/>
    </font>
    <font>
      <sz val="11"/>
      <color theme="1"/>
      <name val="Calibri"/>
      <family val="2"/>
      <scheme val="minor"/>
    </font>
    <font>
      <sz val="12"/>
      <color rgb="FFFF0000"/>
      <name val="Calibri"/>
      <family val="2"/>
      <charset val="238"/>
      <scheme val="minor"/>
    </font>
    <font>
      <sz val="12"/>
      <name val="Times New Roman"/>
      <family val="1"/>
      <charset val="238"/>
    </font>
    <font>
      <sz val="12"/>
      <color rgb="FF191919"/>
      <name val="Calibri"/>
      <family val="2"/>
      <charset val="238"/>
    </font>
    <font>
      <sz val="12"/>
      <color theme="0"/>
      <name val="Calibri"/>
      <family val="2"/>
      <charset val="238"/>
      <scheme val="minor"/>
    </font>
    <font>
      <u/>
      <sz val="12"/>
      <color indexed="12"/>
      <name val="Times New Roman"/>
      <family val="1"/>
      <charset val="238"/>
    </font>
    <font>
      <b/>
      <sz val="12"/>
      <name val="Calibri"/>
      <family val="2"/>
      <charset val="238"/>
      <scheme val="minor"/>
    </font>
    <font>
      <b/>
      <i/>
      <sz val="12"/>
      <name val="Calibri"/>
      <family val="2"/>
      <charset val="238"/>
      <scheme val="minor"/>
    </font>
    <font>
      <sz val="10"/>
      <name val="Arial"/>
      <family val="2"/>
      <charset val="238"/>
    </font>
    <font>
      <sz val="12"/>
      <name val="Calibri"/>
      <family val="2"/>
      <charset val="238"/>
      <scheme val="major"/>
    </font>
    <font>
      <b/>
      <i/>
      <sz val="12"/>
      <name val="Calibri"/>
      <family val="2"/>
      <charset val="238"/>
      <scheme val="major"/>
    </font>
    <font>
      <sz val="10"/>
      <name val="MS Sans Serif"/>
      <family val="2"/>
      <charset val="238"/>
    </font>
    <font>
      <b/>
      <sz val="12"/>
      <name val="Garamond"/>
      <family val="1"/>
      <charset val="238"/>
    </font>
    <font>
      <b/>
      <i/>
      <sz val="12"/>
      <name val="Calibri"/>
      <family val="2"/>
      <charset val="238"/>
    </font>
    <font>
      <b/>
      <sz val="12"/>
      <color theme="0"/>
      <name val="Calibri"/>
      <family val="2"/>
      <charset val="238"/>
      <scheme val="minor"/>
    </font>
    <font>
      <sz val="12"/>
      <color indexed="8"/>
      <name val="Calibri"/>
      <family val="2"/>
      <charset val="238"/>
      <scheme val="minor"/>
    </font>
    <font>
      <sz val="10"/>
      <color theme="1"/>
      <name val="Arial"/>
      <family val="2"/>
      <charset val="238"/>
    </font>
    <font>
      <sz val="10"/>
      <name val="Times New Roman"/>
      <family val="1"/>
      <charset val="238"/>
    </font>
    <font>
      <sz val="12"/>
      <color theme="1"/>
      <name val="Calibri"/>
      <family val="2"/>
      <charset val="238"/>
      <scheme val="major"/>
    </font>
    <font>
      <b/>
      <sz val="12"/>
      <name val="Calibri"/>
      <family val="2"/>
      <charset val="238"/>
      <scheme val="major"/>
    </font>
    <font>
      <b/>
      <sz val="12"/>
      <color theme="1"/>
      <name val="Calibri"/>
      <family val="2"/>
      <charset val="238"/>
      <scheme val="minor"/>
    </font>
    <font>
      <b/>
      <i/>
      <sz val="12"/>
      <color theme="1"/>
      <name val="Calibri"/>
      <family val="2"/>
      <charset val="238"/>
      <scheme val="major"/>
    </font>
    <font>
      <sz val="12"/>
      <color rgb="FF000000"/>
      <name val="Calibri"/>
      <family val="2"/>
      <charset val="238"/>
      <scheme val="major"/>
    </font>
    <font>
      <b/>
      <sz val="12"/>
      <color theme="1"/>
      <name val="Calibri"/>
      <family val="2"/>
      <charset val="238"/>
    </font>
    <font>
      <sz val="12"/>
      <name val="Arial"/>
      <family val="2"/>
      <charset val="238"/>
    </font>
    <font>
      <b/>
      <sz val="12"/>
      <name val="Arial"/>
      <family val="2"/>
      <charset val="238"/>
    </font>
    <font>
      <sz val="12"/>
      <color theme="1"/>
      <name val="Calibri"/>
      <family val="2"/>
      <scheme val="minor"/>
    </font>
    <font>
      <sz val="12"/>
      <name val="Calibri"/>
      <family val="2"/>
      <scheme val="minor"/>
    </font>
    <font>
      <b/>
      <sz val="12"/>
      <color rgb="FF111111"/>
      <name val="Inherit"/>
    </font>
    <font>
      <sz val="12"/>
      <color rgb="FF111111"/>
      <name val="Inherit"/>
    </font>
    <font>
      <i/>
      <sz val="12"/>
      <name val="Calibri"/>
      <family val="2"/>
      <charset val="238"/>
      <scheme val="minor"/>
    </font>
    <font>
      <i/>
      <sz val="12"/>
      <color rgb="FF000000"/>
      <name val="Calibri"/>
      <family val="2"/>
      <charset val="238"/>
      <scheme val="minor"/>
    </font>
    <font>
      <sz val="12"/>
      <color theme="1"/>
      <name val="Garamond"/>
      <family val="2"/>
      <charset val="238"/>
    </font>
    <font>
      <sz val="12"/>
      <color indexed="12"/>
      <name val="Calibri"/>
      <family val="2"/>
      <charset val="238"/>
      <scheme val="minor"/>
    </font>
    <font>
      <sz val="10"/>
      <name val="Arial"/>
      <family val="2"/>
      <charset val="238"/>
    </font>
    <font>
      <sz val="10"/>
      <name val="Arial"/>
      <family val="2"/>
    </font>
    <font>
      <b/>
      <sz val="16"/>
      <color theme="1"/>
      <name val="Calibri"/>
      <family val="2"/>
      <charset val="238"/>
      <scheme val="minor"/>
    </font>
    <font>
      <b/>
      <sz val="16"/>
      <name val="Calibri"/>
      <family val="2"/>
      <charset val="238"/>
    </font>
    <font>
      <sz val="16"/>
      <color theme="1"/>
      <name val="Calibri"/>
      <family val="2"/>
      <charset val="238"/>
      <scheme val="minor"/>
    </font>
    <font>
      <sz val="16"/>
      <color theme="1"/>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1"/>
      <color indexed="8"/>
      <name val="Calibri"/>
      <family val="2"/>
      <charset val="238"/>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1"/>
      <color theme="10"/>
      <name val="Calibri"/>
      <family val="2"/>
      <scheme val="minor"/>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1"/>
      <color theme="1"/>
      <name val="Trebuchet MS"/>
      <family val="2"/>
      <charset val="238"/>
    </font>
    <font>
      <sz val="10"/>
      <color rgb="FF000000"/>
      <name val="Arial"/>
      <family val="2"/>
      <charset val="238"/>
    </font>
    <font>
      <sz val="11"/>
      <color theme="1"/>
      <name val="Calibri"/>
      <family val="2"/>
      <charset val="238"/>
    </font>
    <font>
      <sz val="10"/>
      <color theme="1"/>
      <name val="Arial"/>
      <family val="2"/>
    </font>
    <font>
      <sz val="10"/>
      <color theme="1"/>
      <name val="Segoe UI"/>
      <family val="2"/>
    </font>
    <font>
      <sz val="11"/>
      <color indexed="8"/>
      <name val="Calibri"/>
      <family val="2"/>
      <scheme val="minor"/>
    </font>
    <font>
      <sz val="10"/>
      <name val="Garamond"/>
      <family val="1"/>
      <charset val="238"/>
    </font>
    <font>
      <sz val="10"/>
      <color theme="1"/>
      <name val="Calibri"/>
      <family val="2"/>
    </font>
    <font>
      <sz val="10"/>
      <color theme="1"/>
      <name val="Trebuchet MS"/>
      <family val="2"/>
    </font>
    <font>
      <sz val="10"/>
      <color rgb="FF000000"/>
      <name val="Trebuchet MS"/>
      <family val="2"/>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b/>
      <sz val="11"/>
      <color theme="1"/>
      <name val="Calibri"/>
      <family val="2"/>
      <charset val="238"/>
      <scheme val="minor"/>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0"/>
      <color theme="0"/>
      <name val="Trebuchet MS"/>
      <family val="2"/>
      <charset val="238"/>
    </font>
    <font>
      <sz val="10"/>
      <color indexed="9"/>
      <name val="Arial"/>
      <family val="2"/>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sz val="9"/>
      <name val="Courier New"/>
      <family val="3"/>
    </font>
    <font>
      <i/>
      <sz val="10"/>
      <color rgb="FF7F7F7F"/>
      <name val="Trebuchet MS"/>
      <family val="2"/>
      <charset val="238"/>
    </font>
    <font>
      <sz val="10"/>
      <name val="Courier"/>
      <family val="3"/>
    </font>
    <font>
      <sz val="10"/>
      <color rgb="FF00610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u/>
      <sz val="10"/>
      <color theme="10"/>
      <name val="Arial"/>
      <family val="2"/>
      <charset val="238"/>
    </font>
    <font>
      <u/>
      <sz val="11"/>
      <color indexed="12"/>
      <name val="Calibri"/>
      <family val="2"/>
    </font>
    <font>
      <sz val="10"/>
      <color rgb="FFFA7D00"/>
      <name val="Trebuchet MS"/>
      <family val="2"/>
      <charset val="238"/>
    </font>
    <font>
      <sz val="10"/>
      <color rgb="FF9C6500"/>
      <name val="Trebuchet MS"/>
      <family val="2"/>
      <charset val="238"/>
    </font>
    <font>
      <sz val="10"/>
      <color theme="1"/>
      <name val="Times New Roman"/>
      <family val="2"/>
      <charset val="238"/>
    </font>
    <font>
      <sz val="12"/>
      <name val="Arial CE"/>
      <family val="2"/>
      <charset val="238"/>
    </font>
    <font>
      <b/>
      <sz val="10"/>
      <color indexed="63"/>
      <name val="Times New Roman"/>
      <family val="2"/>
      <charset val="238"/>
    </font>
    <font>
      <sz val="9"/>
      <name val="Arial"/>
      <family val="2"/>
    </font>
    <font>
      <sz val="8"/>
      <name val="Arial Narrow"/>
      <family val="2"/>
    </font>
    <font>
      <i/>
      <sz val="9"/>
      <name val="Arial"/>
      <family val="2"/>
    </font>
    <font>
      <b/>
      <sz val="10"/>
      <color indexed="8"/>
      <name val="Times New Roman"/>
      <family val="2"/>
      <charset val="238"/>
    </font>
    <font>
      <sz val="10"/>
      <color rgb="FFFF0000"/>
      <name val="Trebuchet MS"/>
      <family val="2"/>
      <charset val="238"/>
    </font>
    <font>
      <b/>
      <sz val="16"/>
      <color theme="0"/>
      <name val="Calibri"/>
      <family val="2"/>
      <charset val="238"/>
      <scheme val="minor"/>
    </font>
    <font>
      <sz val="16"/>
      <color theme="0"/>
      <name val="Calibri"/>
      <family val="2"/>
      <charset val="238"/>
    </font>
    <font>
      <sz val="16"/>
      <color theme="0"/>
      <name val="Calibri"/>
      <family val="2"/>
      <charset val="238"/>
      <scheme val="minor"/>
    </font>
    <font>
      <b/>
      <i/>
      <sz val="16"/>
      <color theme="0"/>
      <name val="Calibri"/>
      <family val="2"/>
      <charset val="238"/>
      <scheme val="minor"/>
    </font>
    <font>
      <b/>
      <sz val="16"/>
      <color theme="0"/>
      <name val="Calibri"/>
      <family val="2"/>
      <charset val="238"/>
    </font>
  </fonts>
  <fills count="116">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indexed="65"/>
        <bgColor theme="0"/>
      </patternFill>
    </fill>
    <fill>
      <patternFill patternType="solid">
        <fgColor rgb="FFFFFF00"/>
        <bgColor indexed="64"/>
      </patternFill>
    </fill>
    <fill>
      <patternFill patternType="solid">
        <fgColor auto="1"/>
        <bgColor theme="0"/>
      </patternFill>
    </fill>
    <fill>
      <patternFill patternType="solid">
        <fgColor rgb="FFFFC000"/>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FF"/>
        <bgColor rgb="FF000000"/>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s>
  <borders count="81">
    <border>
      <left/>
      <right/>
      <top/>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right/>
      <top style="dotted">
        <color indexed="64"/>
      </top>
      <bottom style="dotted">
        <color indexed="64"/>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56"/>
      </top>
      <bottom style="double">
        <color indexed="56"/>
      </bottom>
      <diagonal/>
    </border>
    <border>
      <left/>
      <right/>
      <top style="thin">
        <color indexed="64"/>
      </top>
      <bottom/>
      <diagonal/>
    </border>
  </borders>
  <cellStyleXfs count="15808">
    <xf numFmtId="0" fontId="0" fillId="0" borderId="0"/>
    <xf numFmtId="43" fontId="6" fillId="0" borderId="0" applyFont="0" applyFill="0" applyBorder="0" applyAlignment="0" applyProtection="0"/>
    <xf numFmtId="0" fontId="6" fillId="0" borderId="0"/>
    <xf numFmtId="0" fontId="8" fillId="0" borderId="0"/>
    <xf numFmtId="0" fontId="9" fillId="0" borderId="0"/>
    <xf numFmtId="0" fontId="8" fillId="0" borderId="0"/>
    <xf numFmtId="0" fontId="14" fillId="0" borderId="0"/>
    <xf numFmtId="0" fontId="17" fillId="0" borderId="0"/>
    <xf numFmtId="0" fontId="8" fillId="0" borderId="0"/>
    <xf numFmtId="0" fontId="19" fillId="0" borderId="0" applyNumberFormat="0" applyFill="0" applyBorder="0" applyAlignment="0" applyProtection="0"/>
    <xf numFmtId="0" fontId="14" fillId="0" borderId="0"/>
    <xf numFmtId="0" fontId="17"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6" fillId="0" borderId="0"/>
    <xf numFmtId="0" fontId="5" fillId="0" borderId="0"/>
    <xf numFmtId="0" fontId="5" fillId="0" borderId="0"/>
    <xf numFmtId="0" fontId="6" fillId="0" borderId="0"/>
    <xf numFmtId="0" fontId="6" fillId="0" borderId="0"/>
    <xf numFmtId="0" fontId="8" fillId="0" borderId="0"/>
    <xf numFmtId="0" fontId="6" fillId="0" borderId="0"/>
    <xf numFmtId="0" fontId="6" fillId="0" borderId="0"/>
    <xf numFmtId="0" fontId="5" fillId="0" borderId="0"/>
    <xf numFmtId="0" fontId="17" fillId="0" borderId="0"/>
    <xf numFmtId="0" fontId="17" fillId="0" borderId="0"/>
    <xf numFmtId="0" fontId="5" fillId="0" borderId="0"/>
    <xf numFmtId="43" fontId="6" fillId="0" borderId="0" applyFont="0" applyFill="0" applyBorder="0" applyAlignment="0" applyProtection="0"/>
    <xf numFmtId="0" fontId="6" fillId="0" borderId="0"/>
    <xf numFmtId="0" fontId="5" fillId="0" borderId="0"/>
    <xf numFmtId="0" fontId="25" fillId="0" borderId="0"/>
    <xf numFmtId="0" fontId="9" fillId="0" borderId="0"/>
    <xf numFmtId="0" fontId="28" fillId="0" borderId="0" applyNumberFormat="0" applyFill="0" applyBorder="0" applyAlignment="0" applyProtection="0">
      <alignment vertical="top"/>
      <protection locked="0"/>
    </xf>
    <xf numFmtId="0" fontId="5" fillId="0" borderId="0"/>
    <xf numFmtId="0" fontId="8" fillId="0" borderId="0"/>
    <xf numFmtId="0" fontId="23" fillId="0" borderId="0"/>
    <xf numFmtId="9" fontId="6" fillId="0" borderId="0" applyFont="0" applyFill="0" applyBorder="0" applyAlignment="0" applyProtection="0"/>
    <xf numFmtId="0" fontId="23" fillId="0" borderId="0"/>
    <xf numFmtId="0" fontId="9" fillId="0" borderId="0"/>
    <xf numFmtId="0" fontId="14" fillId="0" borderId="0"/>
    <xf numFmtId="0" fontId="14" fillId="0" borderId="0"/>
    <xf numFmtId="0" fontId="8" fillId="0" borderId="0"/>
    <xf numFmtId="0" fontId="8" fillId="0" borderId="0"/>
    <xf numFmtId="0" fontId="4" fillId="0" borderId="0"/>
    <xf numFmtId="0" fontId="8" fillId="0" borderId="0"/>
    <xf numFmtId="0" fontId="9" fillId="0" borderId="0"/>
    <xf numFmtId="0" fontId="4" fillId="0" borderId="0"/>
    <xf numFmtId="0" fontId="14" fillId="0" borderId="0"/>
    <xf numFmtId="0" fontId="31" fillId="0" borderId="0"/>
    <xf numFmtId="0" fontId="3" fillId="0" borderId="0"/>
    <xf numFmtId="0" fontId="9" fillId="0" borderId="0"/>
    <xf numFmtId="0" fontId="8" fillId="0" borderId="0"/>
    <xf numFmtId="0" fontId="34" fillId="0" borderId="0"/>
    <xf numFmtId="0" fontId="25" fillId="0" borderId="0"/>
    <xf numFmtId="0" fontId="9" fillId="0" borderId="0"/>
    <xf numFmtId="0" fontId="9" fillId="0" borderId="0"/>
    <xf numFmtId="0" fontId="8" fillId="0" borderId="0"/>
    <xf numFmtId="9" fontId="23" fillId="0" borderId="0" applyFont="0" applyFill="0" applyBorder="0" applyAlignment="0" applyProtection="0"/>
    <xf numFmtId="0" fontId="23" fillId="0" borderId="0"/>
    <xf numFmtId="0" fontId="9" fillId="0" borderId="0"/>
    <xf numFmtId="0" fontId="9" fillId="0" borderId="0"/>
    <xf numFmtId="0" fontId="17" fillId="0" borderId="0"/>
    <xf numFmtId="0" fontId="17" fillId="0" borderId="0"/>
    <xf numFmtId="0" fontId="9" fillId="0" borderId="0"/>
    <xf numFmtId="0" fontId="9" fillId="0" borderId="0"/>
    <xf numFmtId="0" fontId="17" fillId="0" borderId="0"/>
    <xf numFmtId="0" fontId="39" fillId="0" borderId="0"/>
    <xf numFmtId="9" fontId="39" fillId="0" borderId="0" applyFont="0" applyFill="0" applyBorder="0" applyAlignment="0" applyProtection="0"/>
    <xf numFmtId="0" fontId="14" fillId="0" borderId="0"/>
    <xf numFmtId="0" fontId="17" fillId="0" borderId="0"/>
    <xf numFmtId="0" fontId="9" fillId="0" borderId="0"/>
    <xf numFmtId="0" fontId="14" fillId="0" borderId="0"/>
    <xf numFmtId="0" fontId="14" fillId="0" borderId="0"/>
    <xf numFmtId="0" fontId="14" fillId="0" borderId="0"/>
    <xf numFmtId="0" fontId="14" fillId="0" borderId="0"/>
    <xf numFmtId="0" fontId="6" fillId="0" borderId="0"/>
    <xf numFmtId="0" fontId="9" fillId="0" borderId="0"/>
    <xf numFmtId="0" fontId="39" fillId="0" borderId="0"/>
    <xf numFmtId="0" fontId="8" fillId="0" borderId="0"/>
    <xf numFmtId="0" fontId="14" fillId="0" borderId="0"/>
    <xf numFmtId="9" fontId="6" fillId="0" borderId="0" applyFont="0" applyFill="0" applyBorder="0" applyAlignment="0" applyProtection="0"/>
    <xf numFmtId="0" fontId="40" fillId="0" borderId="0"/>
    <xf numFmtId="0" fontId="9" fillId="0" borderId="0"/>
    <xf numFmtId="0" fontId="55" fillId="0" borderId="0"/>
    <xf numFmtId="0" fontId="57" fillId="0" borderId="0"/>
    <xf numFmtId="14" fontId="40" fillId="0" borderId="0" applyProtection="0">
      <alignment vertical="center"/>
    </xf>
    <xf numFmtId="0" fontId="14" fillId="0" borderId="0"/>
    <xf numFmtId="0" fontId="14" fillId="0" borderId="0"/>
    <xf numFmtId="0" fontId="14" fillId="0" borderId="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9" fillId="44"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 fillId="20" borderId="0" applyNumberFormat="0" applyBorder="0" applyAlignment="0" applyProtection="0"/>
    <xf numFmtId="0" fontId="2" fillId="20" borderId="0" applyNumberFormat="0" applyBorder="0" applyAlignment="0" applyProtection="0"/>
    <xf numFmtId="0" fontId="9" fillId="20" borderId="0" applyNumberFormat="0" applyBorder="0" applyAlignment="0" applyProtection="0"/>
    <xf numFmtId="0" fontId="78" fillId="44" borderId="0" applyNumberFormat="0" applyBorder="0" applyAlignment="0" applyProtection="0"/>
    <xf numFmtId="0" fontId="2"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9" fillId="46"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 fillId="24" borderId="0" applyNumberFormat="0" applyBorder="0" applyAlignment="0" applyProtection="0"/>
    <xf numFmtId="0" fontId="2" fillId="24" borderId="0" applyNumberFormat="0" applyBorder="0" applyAlignment="0" applyProtection="0"/>
    <xf numFmtId="0" fontId="9" fillId="24" borderId="0" applyNumberFormat="0" applyBorder="0" applyAlignment="0" applyProtection="0"/>
    <xf numFmtId="0" fontId="78" fillId="46" borderId="0" applyNumberFormat="0" applyBorder="0" applyAlignment="0" applyProtection="0"/>
    <xf numFmtId="0" fontId="2"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9" fillId="4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 fillId="28" borderId="0" applyNumberFormat="0" applyBorder="0" applyAlignment="0" applyProtection="0"/>
    <xf numFmtId="0" fontId="2" fillId="28" borderId="0" applyNumberFormat="0" applyBorder="0" applyAlignment="0" applyProtection="0"/>
    <xf numFmtId="0" fontId="9" fillId="28" borderId="0" applyNumberFormat="0" applyBorder="0" applyAlignment="0" applyProtection="0"/>
    <xf numFmtId="0" fontId="78" fillId="48" borderId="0" applyNumberFormat="0" applyBorder="0" applyAlignment="0" applyProtection="0"/>
    <xf numFmtId="0" fontId="2"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9" fillId="50"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 fillId="32" borderId="0" applyNumberFormat="0" applyBorder="0" applyAlignment="0" applyProtection="0"/>
    <xf numFmtId="0" fontId="2" fillId="32" borderId="0" applyNumberFormat="0" applyBorder="0" applyAlignment="0" applyProtection="0"/>
    <xf numFmtId="0" fontId="9" fillId="32" borderId="0" applyNumberFormat="0" applyBorder="0" applyAlignment="0" applyProtection="0"/>
    <xf numFmtId="0" fontId="78" fillId="50" borderId="0" applyNumberFormat="0" applyBorder="0" applyAlignment="0" applyProtection="0"/>
    <xf numFmtId="0" fontId="2"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9" fillId="52"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 fillId="36" borderId="0" applyNumberFormat="0" applyBorder="0" applyAlignment="0" applyProtection="0"/>
    <xf numFmtId="0" fontId="2" fillId="36" borderId="0" applyNumberFormat="0" applyBorder="0" applyAlignment="0" applyProtection="0"/>
    <xf numFmtId="0" fontId="9" fillId="36" borderId="0" applyNumberFormat="0" applyBorder="0" applyAlignment="0" applyProtection="0"/>
    <xf numFmtId="0" fontId="78" fillId="52" borderId="0" applyNumberFormat="0" applyBorder="0" applyAlignment="0" applyProtection="0"/>
    <xf numFmtId="0" fontId="2"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9" fillId="54"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 fillId="40" borderId="0" applyNumberFormat="0" applyBorder="0" applyAlignment="0" applyProtection="0"/>
    <xf numFmtId="0" fontId="2" fillId="40" borderId="0" applyNumberFormat="0" applyBorder="0" applyAlignment="0" applyProtection="0"/>
    <xf numFmtId="0" fontId="9" fillId="40" borderId="0" applyNumberFormat="0" applyBorder="0" applyAlignment="0" applyProtection="0"/>
    <xf numFmtId="0" fontId="78" fillId="54" borderId="0" applyNumberFormat="0" applyBorder="0" applyAlignment="0" applyProtection="0"/>
    <xf numFmtId="0" fontId="2"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1"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9" fillId="57"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 fillId="21" borderId="0" applyNumberFormat="0" applyBorder="0" applyAlignment="0" applyProtection="0"/>
    <xf numFmtId="0" fontId="2" fillId="21" borderId="0" applyNumberFormat="0" applyBorder="0" applyAlignment="0" applyProtection="0"/>
    <xf numFmtId="0" fontId="9" fillId="21" borderId="0" applyNumberFormat="0" applyBorder="0" applyAlignment="0" applyProtection="0"/>
    <xf numFmtId="0" fontId="78" fillId="57" borderId="0" applyNumberFormat="0" applyBorder="0" applyAlignment="0" applyProtection="0"/>
    <xf numFmtId="0" fontId="2"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9" fillId="59"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 fillId="25" borderId="0" applyNumberFormat="0" applyBorder="0" applyAlignment="0" applyProtection="0"/>
    <xf numFmtId="0" fontId="2" fillId="25" borderId="0" applyNumberFormat="0" applyBorder="0" applyAlignment="0" applyProtection="0"/>
    <xf numFmtId="0" fontId="9" fillId="25" borderId="0" applyNumberFormat="0" applyBorder="0" applyAlignment="0" applyProtection="0"/>
    <xf numFmtId="0" fontId="78" fillId="59" borderId="0" applyNumberFormat="0" applyBorder="0" applyAlignment="0" applyProtection="0"/>
    <xf numFmtId="0" fontId="2"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9" fillId="61"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 fillId="29" borderId="0" applyNumberFormat="0" applyBorder="0" applyAlignment="0" applyProtection="0"/>
    <xf numFmtId="0" fontId="2" fillId="29" borderId="0" applyNumberFormat="0" applyBorder="0" applyAlignment="0" applyProtection="0"/>
    <xf numFmtId="0" fontId="9" fillId="29" borderId="0" applyNumberFormat="0" applyBorder="0" applyAlignment="0" applyProtection="0"/>
    <xf numFmtId="0" fontId="78" fillId="61" borderId="0" applyNumberFormat="0" applyBorder="0" applyAlignment="0" applyProtection="0"/>
    <xf numFmtId="0" fontId="2"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9" fillId="50"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 fillId="33" borderId="0" applyNumberFormat="0" applyBorder="0" applyAlignment="0" applyProtection="0"/>
    <xf numFmtId="0" fontId="2" fillId="33" borderId="0" applyNumberFormat="0" applyBorder="0" applyAlignment="0" applyProtection="0"/>
    <xf numFmtId="0" fontId="9" fillId="33" borderId="0" applyNumberFormat="0" applyBorder="0" applyAlignment="0" applyProtection="0"/>
    <xf numFmtId="0" fontId="78" fillId="50" borderId="0" applyNumberFormat="0" applyBorder="0" applyAlignment="0" applyProtection="0"/>
    <xf numFmtId="0" fontId="2"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9" fillId="5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0" fillId="37" borderId="0" applyNumberFormat="0" applyBorder="0" applyAlignment="0" applyProtection="0"/>
    <xf numFmtId="0" fontId="8" fillId="37" borderId="0" applyNumberFormat="0" applyBorder="0" applyAlignment="0" applyProtection="0"/>
    <xf numFmtId="0" fontId="2" fillId="37" borderId="0" applyNumberFormat="0" applyBorder="0" applyAlignment="0" applyProtection="0"/>
    <xf numFmtId="0" fontId="9" fillId="37" borderId="0" applyNumberFormat="0" applyBorder="0" applyAlignment="0" applyProtection="0"/>
    <xf numFmtId="0" fontId="78" fillId="57" borderId="0" applyNumberFormat="0" applyBorder="0" applyAlignment="0" applyProtection="0"/>
    <xf numFmtId="0" fontId="2"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9" fillId="63"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 fillId="41" borderId="0" applyNumberFormat="0" applyBorder="0" applyAlignment="0" applyProtection="0"/>
    <xf numFmtId="0" fontId="2" fillId="41" borderId="0" applyNumberFormat="0" applyBorder="0" applyAlignment="0" applyProtection="0"/>
    <xf numFmtId="0" fontId="9" fillId="41" borderId="0" applyNumberFormat="0" applyBorder="0" applyAlignment="0" applyProtection="0"/>
    <xf numFmtId="0" fontId="78" fillId="63" borderId="0" applyNumberFormat="0" applyBorder="0" applyAlignment="0" applyProtection="0"/>
    <xf numFmtId="0" fontId="2"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1"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1" fillId="60" borderId="0" applyNumberFormat="0" applyBorder="0" applyAlignment="0" applyProtection="0"/>
    <xf numFmtId="0" fontId="81"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1" fillId="56" borderId="0" applyNumberFormat="0" applyBorder="0" applyAlignment="0" applyProtection="0"/>
    <xf numFmtId="0" fontId="81"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2" fillId="64" borderId="0" applyNumberFormat="0" applyBorder="0" applyAlignment="0" applyProtection="0"/>
    <xf numFmtId="0" fontId="83" fillId="65" borderId="0" applyNumberFormat="0" applyBorder="0" applyAlignment="0" applyProtection="0"/>
    <xf numFmtId="0" fontId="84" fillId="22" borderId="0" applyNumberFormat="0" applyBorder="0" applyAlignment="0" applyProtection="0"/>
    <xf numFmtId="0" fontId="77" fillId="22" borderId="0" applyNumberFormat="0" applyBorder="0" applyAlignment="0" applyProtection="0"/>
    <xf numFmtId="0" fontId="82" fillId="65" borderId="0" applyNumberFormat="0" applyBorder="0" applyAlignment="0" applyProtection="0"/>
    <xf numFmtId="0" fontId="82" fillId="64" borderId="0" applyNumberFormat="0" applyBorder="0" applyAlignment="0" applyProtection="0"/>
    <xf numFmtId="0" fontId="82" fillId="58" borderId="0" applyNumberFormat="0" applyBorder="0" applyAlignment="0" applyProtection="0"/>
    <xf numFmtId="0" fontId="83" fillId="59" borderId="0" applyNumberFormat="0" applyBorder="0" applyAlignment="0" applyProtection="0"/>
    <xf numFmtId="0" fontId="84" fillId="26" borderId="0" applyNumberFormat="0" applyBorder="0" applyAlignment="0" applyProtection="0"/>
    <xf numFmtId="0" fontId="77" fillId="26" borderId="0" applyNumberFormat="0" applyBorder="0" applyAlignment="0" applyProtection="0"/>
    <xf numFmtId="0" fontId="82" fillId="59" borderId="0" applyNumberFormat="0" applyBorder="0" applyAlignment="0" applyProtection="0"/>
    <xf numFmtId="0" fontId="82" fillId="58" borderId="0" applyNumberFormat="0" applyBorder="0" applyAlignment="0" applyProtection="0"/>
    <xf numFmtId="0" fontId="82" fillId="60" borderId="0" applyNumberFormat="0" applyBorder="0" applyAlignment="0" applyProtection="0"/>
    <xf numFmtId="0" fontId="83" fillId="61" borderId="0" applyNumberFormat="0" applyBorder="0" applyAlignment="0" applyProtection="0"/>
    <xf numFmtId="0" fontId="84" fillId="30" borderId="0" applyNumberFormat="0" applyBorder="0" applyAlignment="0" applyProtection="0"/>
    <xf numFmtId="0" fontId="77" fillId="30" borderId="0" applyNumberFormat="0" applyBorder="0" applyAlignment="0" applyProtection="0"/>
    <xf numFmtId="0" fontId="82" fillId="61" borderId="0" applyNumberFormat="0" applyBorder="0" applyAlignment="0" applyProtection="0"/>
    <xf numFmtId="0" fontId="82" fillId="60" borderId="0" applyNumberFormat="0" applyBorder="0" applyAlignment="0" applyProtection="0"/>
    <xf numFmtId="0" fontId="82" fillId="66" borderId="0" applyNumberFormat="0" applyBorder="0" applyAlignment="0" applyProtection="0"/>
    <xf numFmtId="0" fontId="83" fillId="67" borderId="0" applyNumberFormat="0" applyBorder="0" applyAlignment="0" applyProtection="0"/>
    <xf numFmtId="0" fontId="84" fillId="34" borderId="0" applyNumberFormat="0" applyBorder="0" applyAlignment="0" applyProtection="0"/>
    <xf numFmtId="0" fontId="77" fillId="34" borderId="0" applyNumberFormat="0" applyBorder="0" applyAlignment="0" applyProtection="0"/>
    <xf numFmtId="0" fontId="82" fillId="67" borderId="0" applyNumberFormat="0" applyBorder="0" applyAlignment="0" applyProtection="0"/>
    <xf numFmtId="0" fontId="82" fillId="66" borderId="0" applyNumberFormat="0" applyBorder="0" applyAlignment="0" applyProtection="0"/>
    <xf numFmtId="0" fontId="82" fillId="68" borderId="0" applyNumberFormat="0" applyBorder="0" applyAlignment="0" applyProtection="0"/>
    <xf numFmtId="0" fontId="83" fillId="69" borderId="0" applyNumberFormat="0" applyBorder="0" applyAlignment="0" applyProtection="0"/>
    <xf numFmtId="0" fontId="84" fillId="38" borderId="0" applyNumberFormat="0" applyBorder="0" applyAlignment="0" applyProtection="0"/>
    <xf numFmtId="0" fontId="77" fillId="38" borderId="0" applyNumberFormat="0" applyBorder="0" applyAlignment="0" applyProtection="0"/>
    <xf numFmtId="0" fontId="82" fillId="69" borderId="0" applyNumberFormat="0" applyBorder="0" applyAlignment="0" applyProtection="0"/>
    <xf numFmtId="0" fontId="82" fillId="68" borderId="0" applyNumberFormat="0" applyBorder="0" applyAlignment="0" applyProtection="0"/>
    <xf numFmtId="0" fontId="82" fillId="70" borderId="0" applyNumberFormat="0" applyBorder="0" applyAlignment="0" applyProtection="0"/>
    <xf numFmtId="0" fontId="83" fillId="71" borderId="0" applyNumberFormat="0" applyBorder="0" applyAlignment="0" applyProtection="0"/>
    <xf numFmtId="0" fontId="84" fillId="42" borderId="0" applyNumberFormat="0" applyBorder="0" applyAlignment="0" applyProtection="0"/>
    <xf numFmtId="0" fontId="77" fillId="42" borderId="0" applyNumberFormat="0" applyBorder="0" applyAlignment="0" applyProtection="0"/>
    <xf numFmtId="0" fontId="82" fillId="71" borderId="0" applyNumberFormat="0" applyBorder="0" applyAlignment="0" applyProtection="0"/>
    <xf numFmtId="0" fontId="82" fillId="70" borderId="0" applyNumberFormat="0" applyBorder="0" applyAlignment="0" applyProtection="0"/>
    <xf numFmtId="0" fontId="85" fillId="64" borderId="0" applyNumberFormat="0" applyBorder="0" applyAlignment="0" applyProtection="0"/>
    <xf numFmtId="0" fontId="85" fillId="64" borderId="0" applyNumberFormat="0" applyBorder="0" applyAlignment="0" applyProtection="0"/>
    <xf numFmtId="0" fontId="82" fillId="64" borderId="0" applyNumberFormat="0" applyBorder="0" applyAlignment="0" applyProtection="0"/>
    <xf numFmtId="0" fontId="82" fillId="64" borderId="0" applyNumberFormat="0" applyBorder="0" applyAlignment="0" applyProtection="0"/>
    <xf numFmtId="0" fontId="85" fillId="58" borderId="0" applyNumberFormat="0" applyBorder="0" applyAlignment="0" applyProtection="0"/>
    <xf numFmtId="0" fontId="85" fillId="58"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2" fillId="60" borderId="0" applyNumberFormat="0" applyBorder="0" applyAlignment="0" applyProtection="0"/>
    <xf numFmtId="0" fontId="82" fillId="60"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5" fillId="68" borderId="0" applyNumberFormat="0" applyBorder="0" applyAlignment="0" applyProtection="0"/>
    <xf numFmtId="0" fontId="85"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5" fillId="70" borderId="0" applyNumberFormat="0" applyBorder="0" applyAlignment="0" applyProtection="0"/>
    <xf numFmtId="0" fontId="85" fillId="70" borderId="0" applyNumberFormat="0" applyBorder="0" applyAlignment="0" applyProtection="0"/>
    <xf numFmtId="0" fontId="82" fillId="70" borderId="0" applyNumberFormat="0" applyBorder="0" applyAlignment="0" applyProtection="0"/>
    <xf numFmtId="0" fontId="82" fillId="70"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2" fillId="72" borderId="0" applyNumberFormat="0" applyBorder="0" applyAlignment="0" applyProtection="0"/>
    <xf numFmtId="0" fontId="82" fillId="7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5" fillId="74" borderId="0" applyNumberFormat="0" applyBorder="0" applyAlignment="0" applyProtection="0"/>
    <xf numFmtId="0" fontId="85"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5" fillId="66" borderId="0" applyNumberFormat="0" applyBorder="0" applyAlignment="0" applyProtection="0"/>
    <xf numFmtId="0" fontId="85"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5" fillId="68" borderId="0" applyNumberFormat="0" applyBorder="0" applyAlignment="0" applyProtection="0"/>
    <xf numFmtId="0" fontId="82" fillId="68" borderId="0" applyNumberFormat="0" applyBorder="0" applyAlignment="0" applyProtection="0"/>
    <xf numFmtId="0" fontId="82" fillId="68" borderId="0" applyNumberFormat="0" applyBorder="0" applyAlignment="0" applyProtection="0"/>
    <xf numFmtId="0" fontId="85" fillId="75" borderId="0" applyNumberFormat="0" applyBorder="0" applyAlignment="0" applyProtection="0"/>
    <xf numFmtId="0" fontId="85"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7" fillId="45" borderId="0" applyNumberFormat="0" applyBorder="0" applyAlignment="0" applyProtection="0"/>
    <xf numFmtId="0" fontId="87"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9" fillId="53" borderId="48" applyNumberFormat="0" applyAlignment="0" applyProtection="0"/>
    <xf numFmtId="0" fontId="90" fillId="76" borderId="48" applyNumberFormat="0" applyAlignment="0" applyProtection="0"/>
    <xf numFmtId="0" fontId="91" fillId="15" borderId="41" applyNumberFormat="0" applyAlignment="0" applyProtection="0"/>
    <xf numFmtId="0" fontId="69" fillId="15" borderId="41" applyNumberFormat="0" applyAlignment="0" applyProtection="0"/>
    <xf numFmtId="0" fontId="90" fillId="76" borderId="48" applyNumberFormat="0" applyAlignment="0" applyProtection="0"/>
    <xf numFmtId="0" fontId="90" fillId="76"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93" fillId="77" borderId="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3" fillId="78" borderId="49" applyNumberFormat="0" applyAlignment="0" applyProtection="0"/>
    <xf numFmtId="0" fontId="96" fillId="78" borderId="49" applyNumberFormat="0" applyAlignment="0" applyProtection="0"/>
    <xf numFmtId="0" fontId="96" fillId="78" borderId="49" applyNumberFormat="0" applyAlignment="0" applyProtection="0"/>
    <xf numFmtId="3" fontId="97" fillId="79" borderId="3" applyFont="0" applyFill="0" applyProtection="0">
      <alignment horizontal="right"/>
    </xf>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180" fontId="100" fillId="0" borderId="0" applyNumberFormat="0" applyFill="0" applyBorder="0" applyProtection="0">
      <alignment horizontal="left"/>
      <protection locked="0"/>
    </xf>
    <xf numFmtId="0" fontId="101" fillId="0" borderId="50" applyNumberFormat="0" applyFill="0" applyAlignment="0" applyProtection="0"/>
    <xf numFmtId="0" fontId="102" fillId="0" borderId="50" applyNumberFormat="0" applyFill="0" applyAlignment="0" applyProtection="0"/>
    <xf numFmtId="0" fontId="103" fillId="0" borderId="38" applyNumberFormat="0" applyFill="0" applyAlignment="0" applyProtection="0"/>
    <xf numFmtId="0" fontId="63" fillId="0" borderId="38" applyNumberFormat="0" applyFill="0" applyAlignment="0" applyProtection="0"/>
    <xf numFmtId="0" fontId="101" fillId="0" borderId="50" applyNumberFormat="0" applyFill="0" applyAlignment="0" applyProtection="0"/>
    <xf numFmtId="0" fontId="104" fillId="0" borderId="51" applyNumberFormat="0" applyFill="0" applyAlignment="0" applyProtection="0"/>
    <xf numFmtId="0" fontId="105" fillId="0" borderId="51" applyNumberFormat="0" applyFill="0" applyAlignment="0" applyProtection="0"/>
    <xf numFmtId="0" fontId="106" fillId="0" borderId="39" applyNumberFormat="0" applyFill="0" applyAlignment="0" applyProtection="0"/>
    <xf numFmtId="0" fontId="64" fillId="0" borderId="39" applyNumberFormat="0" applyFill="0" applyAlignment="0" applyProtection="0"/>
    <xf numFmtId="0" fontId="104" fillId="0" borderId="51" applyNumberFormat="0" applyFill="0" applyAlignment="0" applyProtection="0"/>
    <xf numFmtId="0" fontId="107" fillId="0" borderId="52" applyNumberFormat="0" applyFill="0" applyAlignment="0" applyProtection="0"/>
    <xf numFmtId="0" fontId="108" fillId="0" borderId="52" applyNumberFormat="0" applyFill="0" applyAlignment="0" applyProtection="0"/>
    <xf numFmtId="0" fontId="109" fillId="0" borderId="40" applyNumberFormat="0" applyFill="0" applyAlignment="0" applyProtection="0"/>
    <xf numFmtId="0" fontId="65" fillId="0" borderId="40"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65" fillId="0" borderId="0" applyNumberFormat="0" applyFill="0" applyBorder="0" applyAlignment="0" applyProtection="0"/>
    <xf numFmtId="0" fontId="107" fillId="0" borderId="0" applyNumberFormat="0" applyFill="0" applyBorder="0" applyAlignment="0" applyProtection="0"/>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3" fontId="2" fillId="0" borderId="0" applyFont="0" applyFill="0" applyBorder="0" applyAlignment="0" applyProtection="0"/>
    <xf numFmtId="181" fontId="4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182" fontId="5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3" fontId="14"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4" fontId="111" fillId="0" borderId="0" applyFont="0" applyFill="0" applyBorder="0" applyAlignment="0" applyProtection="0"/>
    <xf numFmtId="0" fontId="112" fillId="0" borderId="54" applyNumberFormat="0"/>
    <xf numFmtId="0" fontId="112" fillId="0" borderId="54" applyNumberFormat="0"/>
    <xf numFmtId="0" fontId="112" fillId="0" borderId="54" applyNumberFormat="0"/>
    <xf numFmtId="0" fontId="113" fillId="0" borderId="54" applyNumberFormat="0"/>
    <xf numFmtId="0" fontId="113" fillId="0" borderId="54" applyNumberFormat="0"/>
    <xf numFmtId="0" fontId="113" fillId="0" borderId="54" applyNumberFormat="0"/>
    <xf numFmtId="1" fontId="110" fillId="0" borderId="0" applyFill="0" applyBorder="0" applyProtection="0">
      <alignment horizontal="right"/>
    </xf>
    <xf numFmtId="164" fontId="110" fillId="0" borderId="0" applyFill="0" applyBorder="0" applyProtection="0">
      <alignment horizontal="right"/>
    </xf>
    <xf numFmtId="2" fontId="110" fillId="0" borderId="0" applyFill="0" applyBorder="0" applyProtection="0">
      <alignment horizontal="right"/>
    </xf>
    <xf numFmtId="0" fontId="110" fillId="0" borderId="0" applyFill="0" applyBorder="0" applyProtection="0">
      <alignment horizontal="right"/>
    </xf>
    <xf numFmtId="185" fontId="14" fillId="0" borderId="0" applyFont="0" applyFill="0" applyBorder="0" applyAlignment="0" applyProtection="0"/>
    <xf numFmtId="0" fontId="114" fillId="0" borderId="0"/>
    <xf numFmtId="186" fontId="115" fillId="80" borderId="0" applyNumberFormat="0" applyBorder="0">
      <alignment vertical="top"/>
      <protection locked="0"/>
    </xf>
    <xf numFmtId="38" fontId="14" fillId="0" borderId="0" applyFont="0" applyFill="0" applyBorder="0" applyAlignment="0" applyProtection="0"/>
    <xf numFmtId="4" fontId="116" fillId="0" borderId="0" applyFont="0" applyFill="0" applyBorder="0" applyAlignment="0" applyProtection="0"/>
    <xf numFmtId="164" fontId="86" fillId="0" borderId="0" applyBorder="0"/>
    <xf numFmtId="164" fontId="86" fillId="0" borderId="55"/>
    <xf numFmtId="0" fontId="117" fillId="17" borderId="44" applyNumberFormat="0" applyAlignment="0" applyProtection="0"/>
    <xf numFmtId="0" fontId="118" fillId="81" borderId="49" applyNumberFormat="0" applyAlignment="0" applyProtection="0"/>
    <xf numFmtId="0" fontId="117" fillId="17" borderId="44" applyNumberFormat="0" applyAlignment="0" applyProtection="0"/>
    <xf numFmtId="0" fontId="73" fillId="17" borderId="44" applyNumberFormat="0" applyAlignment="0" applyProtection="0"/>
    <xf numFmtId="0" fontId="96" fillId="81" borderId="49"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 fontId="121" fillId="0" borderId="3">
      <alignment horizontal="right"/>
      <protection locked="0"/>
    </xf>
    <xf numFmtId="3" fontId="121" fillId="0" borderId="3">
      <alignment horizontal="right"/>
      <protection locked="0"/>
    </xf>
    <xf numFmtId="3" fontId="121" fillId="0" borderId="3">
      <alignment horizontal="right"/>
      <protection locked="0"/>
    </xf>
    <xf numFmtId="43" fontId="122" fillId="0" borderId="0" applyFont="0" applyFill="0" applyBorder="0" applyAlignment="0" applyProtection="0"/>
    <xf numFmtId="43" fontId="122"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181"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1"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81" fontId="2" fillId="0" borderId="0" applyFont="0" applyFill="0" applyBorder="0" applyAlignment="0" applyProtection="0"/>
    <xf numFmtId="43" fontId="14" fillId="0" borderId="0" applyFont="0" applyFill="0" applyBorder="0" applyAlignment="0" applyProtection="0"/>
    <xf numFmtId="43" fontId="122" fillId="0" borderId="0" applyFont="0" applyFill="0" applyBorder="0" applyAlignment="0" applyProtection="0"/>
    <xf numFmtId="43" fontId="14" fillId="0" borderId="0" applyFont="0" applyFill="0" applyBorder="0" applyAlignment="0" applyProtection="0"/>
    <xf numFmtId="183" fontId="14" fillId="0" borderId="0" applyFont="0" applyFill="0" applyBorder="0" applyAlignment="0" applyProtection="0"/>
    <xf numFmtId="43" fontId="6" fillId="0" borderId="0" applyFont="0" applyFill="0" applyBorder="0" applyAlignment="0" applyProtection="0"/>
    <xf numFmtId="183" fontId="14" fillId="0" borderId="0" applyFont="0" applyFill="0" applyBorder="0" applyAlignment="0" applyProtection="0"/>
    <xf numFmtId="43" fontId="14"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74" fillId="0" borderId="0" applyNumberFormat="0" applyFill="0" applyBorder="0" applyAlignment="0" applyProtection="0"/>
    <xf numFmtId="0" fontId="123" fillId="0" borderId="0" applyNumberFormat="0" applyFill="0" applyBorder="0" applyAlignment="0" applyProtection="0"/>
    <xf numFmtId="49" fontId="126" fillId="0" borderId="0" applyFill="0" applyBorder="0" applyProtection="0">
      <alignment horizontal="left"/>
    </xf>
    <xf numFmtId="0" fontId="127" fillId="47" borderId="0" applyNumberFormat="0" applyBorder="0" applyAlignment="0" applyProtection="0"/>
    <xf numFmtId="0" fontId="127" fillId="47" borderId="0" applyNumberFormat="0" applyBorder="0" applyAlignment="0" applyProtection="0"/>
    <xf numFmtId="0" fontId="128" fillId="47" borderId="0" applyNumberFormat="0" applyBorder="0" applyAlignment="0" applyProtection="0"/>
    <xf numFmtId="0" fontId="128" fillId="47" borderId="0" applyNumberFormat="0" applyBorder="0" applyAlignment="0" applyProtection="0"/>
    <xf numFmtId="0" fontId="58" fillId="82" borderId="3" applyNumberFormat="0" applyFont="0" applyBorder="0" applyAlignment="0" applyProtection="0">
      <alignment horizontal="center"/>
    </xf>
    <xf numFmtId="0" fontId="58" fillId="82" borderId="3" applyNumberFormat="0" applyFont="0" applyBorder="0" applyAlignment="0" applyProtection="0">
      <alignment horizontal="center"/>
    </xf>
    <xf numFmtId="0" fontId="58" fillId="82" borderId="3" applyNumberFormat="0" applyFont="0" applyBorder="0" applyAlignment="0" applyProtection="0">
      <alignment horizontal="center"/>
    </xf>
    <xf numFmtId="0" fontId="129" fillId="0" borderId="0">
      <alignment horizontal="center" vertical="center" wrapText="1"/>
    </xf>
    <xf numFmtId="0" fontId="130" fillId="0" borderId="47">
      <alignment horizontal="center" vertical="center" wrapText="1"/>
    </xf>
    <xf numFmtId="0" fontId="130" fillId="0" borderId="47">
      <alignment horizontal="center" vertical="center" wrapText="1"/>
    </xf>
    <xf numFmtId="0" fontId="130" fillId="0" borderId="47">
      <alignment horizontal="center" vertical="center" wrapText="1"/>
    </xf>
    <xf numFmtId="0" fontId="131" fillId="0" borderId="0">
      <alignment horizontal="left"/>
    </xf>
    <xf numFmtId="0" fontId="131" fillId="0" borderId="0">
      <alignment horizontal="right"/>
    </xf>
    <xf numFmtId="187" fontId="132" fillId="0" borderId="0">
      <alignment horizontal="left" vertical="center"/>
    </xf>
    <xf numFmtId="0" fontId="133" fillId="0" borderId="50" applyNumberFormat="0" applyFill="0" applyAlignment="0" applyProtection="0"/>
    <xf numFmtId="0" fontId="133" fillId="0" borderId="50" applyNumberFormat="0" applyFill="0" applyAlignment="0" applyProtection="0"/>
    <xf numFmtId="0" fontId="101" fillId="0" borderId="50" applyNumberFormat="0" applyFill="0" applyAlignment="0" applyProtection="0"/>
    <xf numFmtId="0" fontId="101" fillId="0" borderId="50" applyNumberFormat="0" applyFill="0" applyAlignment="0" applyProtection="0"/>
    <xf numFmtId="0" fontId="134" fillId="0" borderId="51" applyNumberFormat="0" applyFill="0" applyAlignment="0" applyProtection="0"/>
    <xf numFmtId="0" fontId="134" fillId="0" borderId="51" applyNumberFormat="0" applyFill="0" applyAlignment="0" applyProtection="0"/>
    <xf numFmtId="0" fontId="104" fillId="0" borderId="51" applyNumberFormat="0" applyFill="0" applyAlignment="0" applyProtection="0"/>
    <xf numFmtId="0" fontId="104" fillId="0" borderId="51"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3" fontId="58" fillId="83" borderId="3" applyFont="0" applyProtection="0">
      <alignment horizontal="right"/>
    </xf>
    <xf numFmtId="3" fontId="58" fillId="83" borderId="3" applyFont="0" applyProtection="0">
      <alignment horizontal="right"/>
    </xf>
    <xf numFmtId="3" fontId="58" fillId="83" borderId="3" applyFont="0" applyProtection="0">
      <alignment horizontal="right"/>
    </xf>
    <xf numFmtId="10" fontId="58" fillId="83" borderId="3" applyFont="0" applyProtection="0">
      <alignment horizontal="right"/>
    </xf>
    <xf numFmtId="10" fontId="58" fillId="83" borderId="3" applyFont="0" applyProtection="0">
      <alignment horizontal="right"/>
    </xf>
    <xf numFmtId="10" fontId="58" fillId="83" borderId="3" applyFont="0" applyProtection="0">
      <alignment horizontal="right"/>
    </xf>
    <xf numFmtId="9" fontId="58" fillId="83" borderId="3" applyFont="0" applyProtection="0">
      <alignment horizontal="right"/>
    </xf>
    <xf numFmtId="9" fontId="58" fillId="83" borderId="3" applyFont="0" applyProtection="0">
      <alignment horizontal="right"/>
    </xf>
    <xf numFmtId="9" fontId="58" fillId="83" borderId="3" applyFont="0" applyProtection="0">
      <alignment horizontal="righ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lignment vertical="top"/>
      <protection locked="0"/>
    </xf>
    <xf numFmtId="0" fontId="137" fillId="0" borderId="0" applyNumberFormat="0" applyFill="0" applyBorder="0" applyAlignment="0" applyProtection="0">
      <alignment vertical="top"/>
      <protection locked="0"/>
    </xf>
    <xf numFmtId="0" fontId="19"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57" applyNumberFormat="0" applyFill="0" applyAlignment="0" applyProtection="0"/>
    <xf numFmtId="0" fontId="140" fillId="0" borderId="57" applyNumberFormat="0" applyFill="0" applyAlignment="0" applyProtection="0"/>
    <xf numFmtId="0" fontId="141" fillId="0" borderId="43" applyNumberFormat="0" applyFill="0" applyAlignment="0" applyProtection="0"/>
    <xf numFmtId="0" fontId="72" fillId="0" borderId="43" applyNumberFormat="0" applyFill="0" applyAlignment="0" applyProtection="0"/>
    <xf numFmtId="0" fontId="139" fillId="0" borderId="57" applyNumberFormat="0" applyFill="0" applyAlignment="0" applyProtection="0"/>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5" fillId="0" borderId="0" applyNumberFormat="0" applyFill="0" applyBorder="0" applyAlignment="0" applyProtection="0"/>
    <xf numFmtId="0" fontId="19" fillId="0" borderId="0" applyNumberFormat="0" applyFill="0" applyBorder="0" applyAlignment="0" applyProtection="0"/>
    <xf numFmtId="0" fontId="137" fillId="0" borderId="0" applyNumberFormat="0" applyFill="0" applyBorder="0" applyAlignment="0" applyProtection="0">
      <alignment vertical="top"/>
      <protection locked="0"/>
    </xf>
    <xf numFmtId="186" fontId="146" fillId="84" borderId="0" applyNumberFormat="0" applyBorder="0">
      <alignment horizontal="left"/>
      <protection locked="0"/>
    </xf>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89" fontId="58" fillId="86" borderId="3" applyProtection="0"/>
    <xf numFmtId="189" fontId="58" fillId="86" borderId="3" applyProtection="0"/>
    <xf numFmtId="189" fontId="58" fillId="86" borderId="3" applyProtection="0"/>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9" fontId="58" fillId="85" borderId="58" applyFont="0">
      <alignment horizontal="right"/>
      <protection locked="0"/>
    </xf>
    <xf numFmtId="9" fontId="58" fillId="85" borderId="58" applyFont="0">
      <alignment horizontal="right"/>
      <protection locked="0"/>
    </xf>
    <xf numFmtId="9" fontId="58" fillId="85" borderId="58" applyFont="0">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75" fontId="58" fillId="85" borderId="58" applyFont="0">
      <alignment horizontal="right"/>
      <protection locked="0"/>
    </xf>
    <xf numFmtId="175" fontId="58" fillId="85" borderId="58" applyFont="0">
      <alignment horizontal="right"/>
      <protection locked="0"/>
    </xf>
    <xf numFmtId="175" fontId="58" fillId="85" borderId="58" applyFont="0">
      <alignment horizontal="right"/>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0" fontId="148" fillId="0" borderId="0" applyAlignment="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9"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80" fillId="18" borderId="45" applyNumberFormat="0" applyFont="0" applyAlignment="0" applyProtection="0"/>
    <xf numFmtId="0" fontId="78" fillId="18" borderId="45" applyNumberFormat="0" applyFont="0" applyAlignment="0" applyProtection="0"/>
    <xf numFmtId="0" fontId="80" fillId="18" borderId="45" applyNumberFormat="0" applyFont="0" applyAlignment="0" applyProtection="0"/>
    <xf numFmtId="0" fontId="80" fillId="18" borderId="45" applyNumberFormat="0" applyFont="0" applyAlignment="0" applyProtection="0"/>
    <xf numFmtId="0" fontId="80" fillId="18" borderId="45" applyNumberFormat="0" applyFont="0" applyAlignment="0" applyProtection="0"/>
    <xf numFmtId="0" fontId="80" fillId="18" borderId="45" applyNumberFormat="0" applyFont="0" applyAlignment="0" applyProtection="0"/>
    <xf numFmtId="0" fontId="8" fillId="18" borderId="45" applyNumberFormat="0" applyFont="0" applyAlignment="0" applyProtection="0"/>
    <xf numFmtId="0" fontId="9"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2"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4" fillId="19" borderId="0" applyNumberFormat="0" applyBorder="0" applyAlignment="0" applyProtection="0"/>
    <xf numFmtId="0" fontId="83" fillId="88" borderId="0" applyNumberFormat="0" applyBorder="0" applyAlignment="0" applyProtection="0"/>
    <xf numFmtId="0" fontId="84" fillId="19" borderId="0" applyNumberFormat="0" applyBorder="0" applyAlignment="0" applyProtection="0"/>
    <xf numFmtId="0" fontId="77" fillId="19" borderId="0" applyNumberFormat="0" applyBorder="0" applyAlignment="0" applyProtection="0"/>
    <xf numFmtId="0" fontId="82" fillId="88" borderId="0" applyNumberFormat="0" applyBorder="0" applyAlignment="0" applyProtection="0"/>
    <xf numFmtId="0" fontId="84" fillId="23" borderId="0" applyNumberFormat="0" applyBorder="0" applyAlignment="0" applyProtection="0"/>
    <xf numFmtId="0" fontId="83" fillId="89" borderId="0" applyNumberFormat="0" applyBorder="0" applyAlignment="0" applyProtection="0"/>
    <xf numFmtId="0" fontId="84" fillId="23" borderId="0" applyNumberFormat="0" applyBorder="0" applyAlignment="0" applyProtection="0"/>
    <xf numFmtId="0" fontId="77" fillId="23" borderId="0" applyNumberFormat="0" applyBorder="0" applyAlignment="0" applyProtection="0"/>
    <xf numFmtId="0" fontId="82" fillId="89" borderId="0" applyNumberFormat="0" applyBorder="0" applyAlignment="0" applyProtection="0"/>
    <xf numFmtId="0" fontId="84" fillId="27" borderId="0" applyNumberFormat="0" applyBorder="0" applyAlignment="0" applyProtection="0"/>
    <xf numFmtId="0" fontId="83" fillId="90" borderId="0" applyNumberFormat="0" applyBorder="0" applyAlignment="0" applyProtection="0"/>
    <xf numFmtId="0" fontId="84" fillId="27" borderId="0" applyNumberFormat="0" applyBorder="0" applyAlignment="0" applyProtection="0"/>
    <xf numFmtId="0" fontId="77" fillId="27" borderId="0" applyNumberFormat="0" applyBorder="0" applyAlignment="0" applyProtection="0"/>
    <xf numFmtId="0" fontId="82" fillId="90" borderId="0" applyNumberFormat="0" applyBorder="0" applyAlignment="0" applyProtection="0"/>
    <xf numFmtId="0" fontId="84" fillId="31" borderId="0" applyNumberFormat="0" applyBorder="0" applyAlignment="0" applyProtection="0"/>
    <xf numFmtId="0" fontId="83" fillId="67" borderId="0" applyNumberFormat="0" applyBorder="0" applyAlignment="0" applyProtection="0"/>
    <xf numFmtId="0" fontId="84" fillId="31" borderId="0" applyNumberFormat="0" applyBorder="0" applyAlignment="0" applyProtection="0"/>
    <xf numFmtId="0" fontId="77" fillId="31" borderId="0" applyNumberFormat="0" applyBorder="0" applyAlignment="0" applyProtection="0"/>
    <xf numFmtId="0" fontId="82" fillId="67" borderId="0" applyNumberFormat="0" applyBorder="0" applyAlignment="0" applyProtection="0"/>
    <xf numFmtId="0" fontId="84" fillId="35" borderId="0" applyNumberFormat="0" applyBorder="0" applyAlignment="0" applyProtection="0"/>
    <xf numFmtId="0" fontId="83" fillId="69" borderId="0" applyNumberFormat="0" applyBorder="0" applyAlignment="0" applyProtection="0"/>
    <xf numFmtId="0" fontId="84" fillId="35" borderId="0" applyNumberFormat="0" applyBorder="0" applyAlignment="0" applyProtection="0"/>
    <xf numFmtId="0" fontId="77" fillId="35" borderId="0" applyNumberFormat="0" applyBorder="0" applyAlignment="0" applyProtection="0"/>
    <xf numFmtId="0" fontId="82" fillId="69" borderId="0" applyNumberFormat="0" applyBorder="0" applyAlignment="0" applyProtection="0"/>
    <xf numFmtId="0" fontId="84" fillId="39" borderId="0" applyNumberFormat="0" applyBorder="0" applyAlignment="0" applyProtection="0"/>
    <xf numFmtId="0" fontId="83" fillId="91" borderId="0" applyNumberFormat="0" applyBorder="0" applyAlignment="0" applyProtection="0"/>
    <xf numFmtId="0" fontId="84" fillId="39" borderId="0" applyNumberFormat="0" applyBorder="0" applyAlignment="0" applyProtection="0"/>
    <xf numFmtId="0" fontId="77" fillId="39" borderId="0" applyNumberFormat="0" applyBorder="0" applyAlignment="0" applyProtection="0"/>
    <xf numFmtId="0" fontId="82" fillId="91" borderId="0" applyNumberFormat="0" applyBorder="0" applyAlignment="0" applyProtection="0"/>
    <xf numFmtId="0" fontId="149" fillId="12" borderId="0" applyNumberFormat="0" applyBorder="0" applyAlignment="0" applyProtection="0"/>
    <xf numFmtId="0" fontId="150" fillId="48" borderId="0" applyNumberFormat="0" applyBorder="0" applyAlignment="0" applyProtection="0"/>
    <xf numFmtId="0" fontId="149" fillId="12" borderId="0" applyNumberFormat="0" applyBorder="0" applyAlignment="0" applyProtection="0"/>
    <xf numFmtId="0" fontId="66" fillId="12" borderId="0" applyNumberFormat="0" applyBorder="0" applyAlignment="0" applyProtection="0"/>
    <xf numFmtId="0" fontId="128" fillId="48" borderId="0" applyNumberFormat="0" applyBorder="0" applyAlignment="0" applyProtection="0"/>
    <xf numFmtId="0" fontId="151" fillId="55" borderId="60" applyNumberFormat="0" applyAlignment="0" applyProtection="0"/>
    <xf numFmtId="0" fontId="152" fillId="92" borderId="60" applyNumberFormat="0" applyAlignment="0" applyProtection="0"/>
    <xf numFmtId="0" fontId="153" fillId="16" borderId="42" applyNumberFormat="0" applyAlignment="0" applyProtection="0"/>
    <xf numFmtId="0" fontId="70" fillId="16" borderId="42" applyNumberFormat="0" applyAlignment="0" applyProtection="0"/>
    <xf numFmtId="0" fontId="152" fillId="92" borderId="60" applyNumberFormat="0" applyAlignment="0" applyProtection="0"/>
    <xf numFmtId="0" fontId="152"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34" fillId="0" borderId="0"/>
    <xf numFmtId="186" fontId="115" fillId="93" borderId="0" applyNumberFormat="0" applyBorder="0">
      <alignment horizontal="right"/>
      <protection locked="0"/>
    </xf>
    <xf numFmtId="0" fontId="154" fillId="0" borderId="57" applyNumberFormat="0" applyFill="0" applyAlignment="0" applyProtection="0"/>
    <xf numFmtId="0" fontId="154" fillId="0" borderId="57" applyNumberFormat="0" applyFill="0" applyAlignment="0" applyProtection="0"/>
    <xf numFmtId="0" fontId="139" fillId="0" borderId="57" applyNumberFormat="0" applyFill="0" applyAlignment="0" applyProtection="0"/>
    <xf numFmtId="0" fontId="139" fillId="0" borderId="57" applyNumberFormat="0" applyFill="0" applyAlignment="0" applyProtection="0"/>
    <xf numFmtId="3" fontId="155" fillId="94" borderId="0" applyFill="0" applyBorder="0">
      <alignment horizontal="right" vertical="center"/>
      <protection locked="0"/>
    </xf>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186" fontId="158" fillId="93" borderId="0" applyNumberFormat="0" applyBorder="0">
      <alignment horizontal="right"/>
      <protection locked="0"/>
    </xf>
    <xf numFmtId="186" fontId="159" fillId="93" borderId="0" applyNumberFormat="0" applyBorder="0">
      <alignment horizontal="right"/>
      <protection locked="0"/>
    </xf>
    <xf numFmtId="0" fontId="160" fillId="76" borderId="0" applyNumberFormat="0" applyBorder="0" applyAlignment="0" applyProtection="0"/>
    <xf numFmtId="0" fontId="160" fillId="76" borderId="0" applyNumberFormat="0" applyBorder="0" applyAlignment="0" applyProtection="0"/>
    <xf numFmtId="0" fontId="161" fillId="76" borderId="0" applyNumberFormat="0" applyBorder="0" applyAlignment="0" applyProtection="0"/>
    <xf numFmtId="0" fontId="161" fillId="76" borderId="0" applyNumberFormat="0" applyBorder="0" applyAlignment="0" applyProtection="0"/>
    <xf numFmtId="191" fontId="162" fillId="0" borderId="36" applyBorder="0">
      <alignment horizontal="center" vertical="center" wrapText="1"/>
    </xf>
    <xf numFmtId="0" fontId="39" fillId="0" borderId="0"/>
    <xf numFmtId="0" fontId="9" fillId="0" borderId="0"/>
    <xf numFmtId="0" fontId="39" fillId="0" borderId="0"/>
    <xf numFmtId="0" fontId="39" fillId="0" borderId="0"/>
    <xf numFmtId="0" fontId="25" fillId="0" borderId="0"/>
    <xf numFmtId="0" fontId="86" fillId="0" borderId="0"/>
    <xf numFmtId="0" fontId="25" fillId="0" borderId="0"/>
    <xf numFmtId="0" fontId="14" fillId="0" borderId="0"/>
    <xf numFmtId="0" fontId="14" fillId="0" borderId="0"/>
    <xf numFmtId="0" fontId="8" fillId="0" borderId="0"/>
    <xf numFmtId="0" fontId="8" fillId="0" borderId="0"/>
    <xf numFmtId="0" fontId="8" fillId="0" borderId="0"/>
    <xf numFmtId="0" fontId="25" fillId="0" borderId="0"/>
    <xf numFmtId="0" fontId="9" fillId="0" borderId="0"/>
    <xf numFmtId="0" fontId="9" fillId="0" borderId="0"/>
    <xf numFmtId="0" fontId="9" fillId="0" borderId="0"/>
    <xf numFmtId="0" fontId="17" fillId="0" borderId="0"/>
    <xf numFmtId="0" fontId="25" fillId="0" borderId="0"/>
    <xf numFmtId="0" fontId="8" fillId="0" borderId="0"/>
    <xf numFmtId="0" fontId="8" fillId="0" borderId="0"/>
    <xf numFmtId="0" fontId="8" fillId="0" borderId="0"/>
    <xf numFmtId="0" fontId="39"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25" fillId="0" borderId="0"/>
    <xf numFmtId="0" fontId="78" fillId="0" borderId="0"/>
    <xf numFmtId="0" fontId="6" fillId="0" borderId="0"/>
    <xf numFmtId="0" fontId="14" fillId="0" borderId="0"/>
    <xf numFmtId="0" fontId="9" fillId="0" borderId="0"/>
    <xf numFmtId="0" fontId="6" fillId="0" borderId="0"/>
    <xf numFmtId="0" fontId="9" fillId="0" borderId="0"/>
    <xf numFmtId="0" fontId="163" fillId="0" borderId="0"/>
    <xf numFmtId="0" fontId="9" fillId="0" borderId="0"/>
    <xf numFmtId="0" fontId="6" fillId="0" borderId="0"/>
    <xf numFmtId="0" fontId="14" fillId="0" borderId="0"/>
    <xf numFmtId="0" fontId="6"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2" fillId="0" borderId="0"/>
    <xf numFmtId="0" fontId="2" fillId="0" borderId="0"/>
    <xf numFmtId="0" fontId="111" fillId="0" borderId="0"/>
    <xf numFmtId="0" fontId="9" fillId="0" borderId="0"/>
    <xf numFmtId="0" fontId="111" fillId="0" borderId="0"/>
    <xf numFmtId="0" fontId="14" fillId="0" borderId="0"/>
    <xf numFmtId="0" fontId="164" fillId="0" borderId="0">
      <alignment horizontal="left" vertical="center" wrapText="1"/>
    </xf>
    <xf numFmtId="0" fontId="14" fillId="0" borderId="0"/>
    <xf numFmtId="0" fontId="165" fillId="0" borderId="0"/>
    <xf numFmtId="0" fontId="9" fillId="0" borderId="0"/>
    <xf numFmtId="0" fontId="34" fillId="0" borderId="0"/>
    <xf numFmtId="0" fontId="14" fillId="0" borderId="0"/>
    <xf numFmtId="0" fontId="34" fillId="0" borderId="0"/>
    <xf numFmtId="0" fontId="14" fillId="0" borderId="0"/>
    <xf numFmtId="0" fontId="34" fillId="0" borderId="0"/>
    <xf numFmtId="0" fontId="14" fillId="0" borderId="0"/>
    <xf numFmtId="0" fontId="111" fillId="0" borderId="0"/>
    <xf numFmtId="0" fontId="14" fillId="0" borderId="0"/>
    <xf numFmtId="0" fontId="111" fillId="0" borderId="0"/>
    <xf numFmtId="0" fontId="111" fillId="0" borderId="0"/>
    <xf numFmtId="0" fontId="14" fillId="0" borderId="0"/>
    <xf numFmtId="0" fontId="14" fillId="0" borderId="0"/>
    <xf numFmtId="0" fontId="111" fillId="0" borderId="0"/>
    <xf numFmtId="0" fontId="14" fillId="0" borderId="0"/>
    <xf numFmtId="0" fontId="165" fillId="0" borderId="0"/>
    <xf numFmtId="0" fontId="9" fillId="0" borderId="0"/>
    <xf numFmtId="0" fontId="9" fillId="0" borderId="0"/>
    <xf numFmtId="0" fontId="9" fillId="0" borderId="0"/>
    <xf numFmtId="0" fontId="9" fillId="0" borderId="0"/>
    <xf numFmtId="0" fontId="2" fillId="0" borderId="0"/>
    <xf numFmtId="0" fontId="2" fillId="0" borderId="0"/>
    <xf numFmtId="0" fontId="14" fillId="0" borderId="0"/>
    <xf numFmtId="0" fontId="9" fillId="0" borderId="0"/>
    <xf numFmtId="0" fontId="14" fillId="0" borderId="0"/>
    <xf numFmtId="0" fontId="14" fillId="0" borderId="0"/>
    <xf numFmtId="0" fontId="9" fillId="0" borderId="0"/>
    <xf numFmtId="0" fontId="9" fillId="0" borderId="0"/>
    <xf numFmtId="0" fontId="14" fillId="0" borderId="0"/>
    <xf numFmtId="0" fontId="166" fillId="0" borderId="0"/>
    <xf numFmtId="0" fontId="14" fillId="0" borderId="0"/>
    <xf numFmtId="0" fontId="166" fillId="0" borderId="0"/>
    <xf numFmtId="0" fontId="14" fillId="0" borderId="0"/>
    <xf numFmtId="0" fontId="2"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14" fillId="0" borderId="0"/>
    <xf numFmtId="0" fontId="8" fillId="0" borderId="0"/>
    <xf numFmtId="0" fontId="14" fillId="0" borderId="0"/>
    <xf numFmtId="0" fontId="14" fillId="0" borderId="0"/>
    <xf numFmtId="0" fontId="14" fillId="0" borderId="0"/>
    <xf numFmtId="0" fontId="14" fillId="0" borderId="0"/>
    <xf numFmtId="0" fontId="9" fillId="0" borderId="0"/>
    <xf numFmtId="0" fontId="111" fillId="0" borderId="0"/>
    <xf numFmtId="0" fontId="8" fillId="0" borderId="0"/>
    <xf numFmtId="0" fontId="111" fillId="0" borderId="0"/>
    <xf numFmtId="0" fontId="9" fillId="0" borderId="0"/>
    <xf numFmtId="0" fontId="111" fillId="0" borderId="0"/>
    <xf numFmtId="0" fontId="9" fillId="0" borderId="0"/>
    <xf numFmtId="0" fontId="111" fillId="0" borderId="0"/>
    <xf numFmtId="0" fontId="9" fillId="0" borderId="0"/>
    <xf numFmtId="0" fontId="9" fillId="0" borderId="0"/>
    <xf numFmtId="0" fontId="9" fillId="0" borderId="0"/>
    <xf numFmtId="0" fontId="8" fillId="0" borderId="0"/>
    <xf numFmtId="0" fontId="9" fillId="0" borderId="0"/>
    <xf numFmtId="0" fontId="14" fillId="0" borderId="0"/>
    <xf numFmtId="0" fontId="9" fillId="0" borderId="0"/>
    <xf numFmtId="0" fontId="34" fillId="0" borderId="0"/>
    <xf numFmtId="0" fontId="111" fillId="0" borderId="0"/>
    <xf numFmtId="0" fontId="9" fillId="0" borderId="0"/>
    <xf numFmtId="0" fontId="111" fillId="0" borderId="0"/>
    <xf numFmtId="0" fontId="9" fillId="0" borderId="0"/>
    <xf numFmtId="0" fontId="111" fillId="0" borderId="0"/>
    <xf numFmtId="0" fontId="9" fillId="0" borderId="0"/>
    <xf numFmtId="0" fontId="111" fillId="0" borderId="0"/>
    <xf numFmtId="0" fontId="9" fillId="0" borderId="0"/>
    <xf numFmtId="0" fontId="14" fillId="0" borderId="0"/>
    <xf numFmtId="0" fontId="9" fillId="0" borderId="0"/>
    <xf numFmtId="0" fontId="14" fillId="0" borderId="0"/>
    <xf numFmtId="0" fontId="9" fillId="0" borderId="0"/>
    <xf numFmtId="0" fontId="34" fillId="0" borderId="0"/>
    <xf numFmtId="0" fontId="2"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3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34" fillId="0" borderId="0"/>
    <xf numFmtId="0" fontId="14" fillId="0" borderId="0"/>
    <xf numFmtId="0" fontId="14" fillId="0" borderId="0"/>
    <xf numFmtId="0" fontId="14" fillId="0" borderId="0"/>
    <xf numFmtId="0" fontId="14" fillId="0" borderId="0"/>
    <xf numFmtId="0" fontId="167" fillId="0" borderId="0"/>
    <xf numFmtId="168" fontId="86" fillId="0" borderId="0"/>
    <xf numFmtId="168" fontId="86" fillId="0" borderId="0"/>
    <xf numFmtId="168" fontId="86" fillId="0" borderId="0"/>
    <xf numFmtId="168" fontId="86" fillId="0" borderId="0"/>
    <xf numFmtId="168" fontId="86" fillId="0" borderId="0"/>
    <xf numFmtId="0" fontId="86" fillId="0" borderId="0"/>
    <xf numFmtId="0" fontId="8" fillId="0" borderId="0"/>
    <xf numFmtId="0" fontId="9" fillId="0" borderId="0"/>
    <xf numFmtId="0" fontId="8" fillId="0" borderId="0"/>
    <xf numFmtId="0" fontId="9" fillId="0" borderId="0"/>
    <xf numFmtId="0" fontId="9" fillId="0" borderId="0"/>
    <xf numFmtId="0" fontId="8" fillId="0" borderId="0"/>
    <xf numFmtId="0" fontId="8" fillId="0" borderId="0"/>
    <xf numFmtId="0" fontId="2" fillId="0" borderId="0"/>
    <xf numFmtId="0" fontId="8" fillId="0" borderId="0"/>
    <xf numFmtId="0" fontId="2" fillId="0" borderId="0"/>
    <xf numFmtId="0" fontId="2" fillId="0" borderId="0"/>
    <xf numFmtId="0" fontId="111" fillId="0" borderId="0"/>
    <xf numFmtId="0" fontId="14" fillId="0" borderId="0"/>
    <xf numFmtId="0" fontId="6" fillId="0" borderId="0"/>
    <xf numFmtId="0" fontId="122" fillId="0" borderId="0"/>
    <xf numFmtId="0" fontId="14" fillId="0" borderId="0"/>
    <xf numFmtId="0" fontId="23" fillId="0" borderId="0"/>
    <xf numFmtId="0" fontId="164" fillId="0" borderId="0">
      <alignment horizontal="left" vertical="center" wrapText="1"/>
    </xf>
    <xf numFmtId="0" fontId="168" fillId="0" borderId="0"/>
    <xf numFmtId="0" fontId="168" fillId="0" borderId="0"/>
    <xf numFmtId="0" fontId="168" fillId="0" borderId="0"/>
    <xf numFmtId="0" fontId="168" fillId="0" borderId="0"/>
    <xf numFmtId="0" fontId="17" fillId="0" borderId="0"/>
    <xf numFmtId="0" fontId="164" fillId="0" borderId="0">
      <alignment horizontal="left" vertical="center" wrapText="1"/>
    </xf>
    <xf numFmtId="0" fontId="169" fillId="0" borderId="0"/>
    <xf numFmtId="0" fontId="169" fillId="0" borderId="0"/>
    <xf numFmtId="0" fontId="169" fillId="0" borderId="0"/>
    <xf numFmtId="0" fontId="169" fillId="0" borderId="0"/>
    <xf numFmtId="0" fontId="170" fillId="0" borderId="0"/>
    <xf numFmtId="0" fontId="14" fillId="0" borderId="0"/>
    <xf numFmtId="0" fontId="39" fillId="0" borderId="0"/>
    <xf numFmtId="0" fontId="14" fillId="0" borderId="0"/>
    <xf numFmtId="0" fontId="8" fillId="0" borderId="0"/>
    <xf numFmtId="0" fontId="58" fillId="0" borderId="0"/>
    <xf numFmtId="0" fontId="58" fillId="0" borderId="0"/>
    <xf numFmtId="0" fontId="122" fillId="0" borderId="0"/>
    <xf numFmtId="0" fontId="58" fillId="0" borderId="0"/>
    <xf numFmtId="0" fontId="122" fillId="0" borderId="0"/>
    <xf numFmtId="0" fontId="122" fillId="0" borderId="0"/>
    <xf numFmtId="0" fontId="14" fillId="0" borderId="0"/>
    <xf numFmtId="0" fontId="122" fillId="0" borderId="0"/>
    <xf numFmtId="0" fontId="39" fillId="0" borderId="0"/>
    <xf numFmtId="0" fontId="39" fillId="0" borderId="0"/>
    <xf numFmtId="0" fontId="17"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7"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14" fillId="0" borderId="0"/>
    <xf numFmtId="0" fontId="2" fillId="0" borderId="0"/>
    <xf numFmtId="0" fontId="14" fillId="0" borderId="0"/>
    <xf numFmtId="0" fontId="9" fillId="0" borderId="0"/>
    <xf numFmtId="0" fontId="9" fillId="0" borderId="0"/>
    <xf numFmtId="0" fontId="9" fillId="0" borderId="0"/>
    <xf numFmtId="0" fontId="9" fillId="0" borderId="0"/>
    <xf numFmtId="0" fontId="58" fillId="0" borderId="0"/>
    <xf numFmtId="0" fontId="171" fillId="0" borderId="0"/>
    <xf numFmtId="0" fontId="171" fillId="0" borderId="0"/>
    <xf numFmtId="0" fontId="17" fillId="0" borderId="0"/>
    <xf numFmtId="0" fontId="17" fillId="0" borderId="0"/>
    <xf numFmtId="0" fontId="17" fillId="0" borderId="0"/>
    <xf numFmtId="0" fontId="6" fillId="0" borderId="0"/>
    <xf numFmtId="0" fontId="17" fillId="0" borderId="0"/>
    <xf numFmtId="0" fontId="2" fillId="0" borderId="0"/>
    <xf numFmtId="0" fontId="17" fillId="0" borderId="0"/>
    <xf numFmtId="0" fontId="17" fillId="0" borderId="0"/>
    <xf numFmtId="0" fontId="17" fillId="0" borderId="0"/>
    <xf numFmtId="0" fontId="17" fillId="0" borderId="0"/>
    <xf numFmtId="0" fontId="58" fillId="0" borderId="0"/>
    <xf numFmtId="0" fontId="17" fillId="0" borderId="0"/>
    <xf numFmtId="0" fontId="58" fillId="0" borderId="0"/>
    <xf numFmtId="0" fontId="122" fillId="0" borderId="0"/>
    <xf numFmtId="0" fontId="14" fillId="0" borderId="0"/>
    <xf numFmtId="0" fontId="39" fillId="0" borderId="0"/>
    <xf numFmtId="0" fontId="14" fillId="0" borderId="0"/>
    <xf numFmtId="0" fontId="39" fillId="0" borderId="0"/>
    <xf numFmtId="0" fontId="39" fillId="0" borderId="0"/>
    <xf numFmtId="0" fontId="39" fillId="0" borderId="0"/>
    <xf numFmtId="0" fontId="8" fillId="0" borderId="0"/>
    <xf numFmtId="0" fontId="39" fillId="0" borderId="0"/>
    <xf numFmtId="0" fontId="8" fillId="0" borderId="0"/>
    <xf numFmtId="0" fontId="17" fillId="0" borderId="0"/>
    <xf numFmtId="0" fontId="39"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25" fillId="0" borderId="0"/>
    <xf numFmtId="0" fontId="14" fillId="0" borderId="0"/>
    <xf numFmtId="0" fontId="17" fillId="0" borderId="0"/>
    <xf numFmtId="0" fontId="14" fillId="0" borderId="0"/>
    <xf numFmtId="0" fontId="17" fillId="0" borderId="0"/>
    <xf numFmtId="0" fontId="6" fillId="0" borderId="0"/>
    <xf numFmtId="0" fontId="17" fillId="0" borderId="0"/>
    <xf numFmtId="0" fontId="8" fillId="0" borderId="0"/>
    <xf numFmtId="0" fontId="8" fillId="0" borderId="0"/>
    <xf numFmtId="0" fontId="8" fillId="0" borderId="0"/>
    <xf numFmtId="0" fontId="17" fillId="0" borderId="0"/>
    <xf numFmtId="0" fontId="8" fillId="0" borderId="0"/>
    <xf numFmtId="0" fontId="17" fillId="0" borderId="0"/>
    <xf numFmtId="0" fontId="17" fillId="0" borderId="0"/>
    <xf numFmtId="0" fontId="39" fillId="0" borderId="0"/>
    <xf numFmtId="0" fontId="17" fillId="0" borderId="0"/>
    <xf numFmtId="0" fontId="39" fillId="0" borderId="0"/>
    <xf numFmtId="0" fontId="14" fillId="0" borderId="0"/>
    <xf numFmtId="0" fontId="39" fillId="0" borderId="0"/>
    <xf numFmtId="0" fontId="14" fillId="0" borderId="0"/>
    <xf numFmtId="0" fontId="14"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17" fillId="0" borderId="0"/>
    <xf numFmtId="0" fontId="39" fillId="0" borderId="0"/>
    <xf numFmtId="0" fontId="17" fillId="0" borderId="0"/>
    <xf numFmtId="0" fontId="17" fillId="0" borderId="0"/>
    <xf numFmtId="0" fontId="14" fillId="0" borderId="0"/>
    <xf numFmtId="0" fontId="14" fillId="0" borderId="0"/>
    <xf numFmtId="0" fontId="58" fillId="79" borderId="0" applyFont="0" applyBorder="0"/>
    <xf numFmtId="0" fontId="14" fillId="0" borderId="0"/>
    <xf numFmtId="0" fontId="14" fillId="0" borderId="0"/>
    <xf numFmtId="0" fontId="9" fillId="0" borderId="0"/>
    <xf numFmtId="0" fontId="122"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9" fillId="0" borderId="0"/>
    <xf numFmtId="0" fontId="14" fillId="0" borderId="0"/>
    <xf numFmtId="0" fontId="17" fillId="0" borderId="0"/>
    <xf numFmtId="0" fontId="14" fillId="0" borderId="0"/>
    <xf numFmtId="0" fontId="14" fillId="0" borderId="0"/>
    <xf numFmtId="0" fontId="23" fillId="0" borderId="0"/>
    <xf numFmtId="0" fontId="8" fillId="0" borderId="0"/>
    <xf numFmtId="0" fontId="111" fillId="0" borderId="0"/>
    <xf numFmtId="0" fontId="8" fillId="0" borderId="0"/>
    <xf numFmtId="0" fontId="111"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171" fillId="0" borderId="0"/>
    <xf numFmtId="0" fontId="8" fillId="0" borderId="0"/>
    <xf numFmtId="0" fontId="8" fillId="0" borderId="0"/>
    <xf numFmtId="0" fontId="6" fillId="0" borderId="0"/>
    <xf numFmtId="0" fontId="8" fillId="0" borderId="0"/>
    <xf numFmtId="0" fontId="6" fillId="0" borderId="0"/>
    <xf numFmtId="0" fontId="14" fillId="0" borderId="0"/>
    <xf numFmtId="0" fontId="14" fillId="0" borderId="0"/>
    <xf numFmtId="0" fontId="34" fillId="0" borderId="0"/>
    <xf numFmtId="0" fontId="9" fillId="0" borderId="0"/>
    <xf numFmtId="0" fontId="14" fillId="0" borderId="0"/>
    <xf numFmtId="0" fontId="14" fillId="0" borderId="0"/>
    <xf numFmtId="0" fontId="14" fillId="0" borderId="0"/>
    <xf numFmtId="0" fontId="1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4" fillId="0" borderId="0"/>
    <xf numFmtId="0" fontId="14" fillId="0" borderId="0"/>
    <xf numFmtId="0" fontId="9" fillId="0" borderId="0"/>
    <xf numFmtId="0" fontId="34" fillId="0" borderId="0"/>
    <xf numFmtId="0" fontId="23" fillId="0" borderId="0"/>
    <xf numFmtId="0" fontId="14" fillId="0" borderId="0"/>
    <xf numFmtId="0" fontId="14" fillId="0" borderId="0"/>
    <xf numFmtId="0" fontId="14" fillId="0" borderId="0"/>
    <xf numFmtId="0" fontId="1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7" fillId="0" borderId="0"/>
    <xf numFmtId="0" fontId="9" fillId="0" borderId="0"/>
    <xf numFmtId="0" fontId="8" fillId="0" borderId="0"/>
    <xf numFmtId="0" fontId="9" fillId="0" borderId="0"/>
    <xf numFmtId="0" fontId="8" fillId="0" borderId="0"/>
    <xf numFmtId="0" fontId="17" fillId="0" borderId="0"/>
    <xf numFmtId="0" fontId="17" fillId="0" borderId="0"/>
    <xf numFmtId="0" fontId="17" fillId="0" borderId="0"/>
    <xf numFmtId="0" fontId="17" fillId="0" borderId="0"/>
    <xf numFmtId="0" fontId="6" fillId="0" borderId="0"/>
    <xf numFmtId="0" fontId="14" fillId="0" borderId="0">
      <alignment horizontal="left" wrapText="1"/>
    </xf>
    <xf numFmtId="0" fontId="172" fillId="0" borderId="0"/>
    <xf numFmtId="0" fontId="14" fillId="0" borderId="0">
      <alignment horizontal="left" wrapText="1"/>
    </xf>
    <xf numFmtId="0" fontId="172" fillId="0" borderId="0"/>
    <xf numFmtId="0" fontId="58" fillId="0" borderId="0"/>
    <xf numFmtId="0" fontId="9" fillId="0" borderId="0"/>
    <xf numFmtId="0" fontId="8" fillId="0" borderId="0"/>
    <xf numFmtId="0" fontId="9" fillId="0" borderId="0"/>
    <xf numFmtId="0" fontId="8" fillId="0" borderId="0"/>
    <xf numFmtId="0" fontId="58" fillId="0" borderId="0"/>
    <xf numFmtId="0" fontId="58" fillId="0" borderId="0"/>
    <xf numFmtId="0" fontId="58" fillId="0" borderId="0"/>
    <xf numFmtId="0" fontId="58" fillId="0" borderId="0"/>
    <xf numFmtId="0" fontId="111" fillId="0" borderId="0"/>
    <xf numFmtId="0" fontId="9" fillId="0" borderId="0"/>
    <xf numFmtId="0" fontId="111" fillId="0" borderId="0"/>
    <xf numFmtId="0" fontId="9" fillId="0" borderId="0"/>
    <xf numFmtId="0" fontId="111" fillId="0" borderId="0"/>
    <xf numFmtId="0" fontId="111" fillId="0" borderId="0"/>
    <xf numFmtId="0" fontId="111" fillId="0" borderId="0"/>
    <xf numFmtId="0" fontId="111" fillId="0" borderId="0"/>
    <xf numFmtId="0" fontId="58" fillId="0" borderId="0"/>
    <xf numFmtId="0" fontId="58" fillId="0" borderId="0"/>
    <xf numFmtId="0" fontId="14" fillId="0" borderId="0"/>
    <xf numFmtId="0" fontId="58" fillId="0" borderId="0"/>
    <xf numFmtId="0" fontId="6" fillId="0" borderId="0"/>
    <xf numFmtId="0" fontId="58" fillId="0" borderId="0"/>
    <xf numFmtId="0" fontId="58" fillId="0" borderId="0"/>
    <xf numFmtId="0" fontId="58" fillId="0" borderId="0"/>
    <xf numFmtId="0" fontId="14" fillId="0" borderId="0"/>
    <xf numFmtId="0" fontId="14" fillId="0" borderId="0"/>
    <xf numFmtId="0" fontId="8" fillId="0" borderId="0"/>
    <xf numFmtId="0" fontId="8" fillId="0" borderId="0"/>
    <xf numFmtId="0" fontId="171" fillId="0" borderId="0"/>
    <xf numFmtId="0" fontId="14" fillId="0" borderId="0"/>
    <xf numFmtId="0" fontId="8" fillId="0" borderId="0"/>
    <xf numFmtId="0" fontId="14" fillId="0" borderId="0"/>
    <xf numFmtId="0" fontId="9" fillId="0" borderId="0"/>
    <xf numFmtId="0" fontId="14" fillId="0" borderId="0"/>
    <xf numFmtId="0" fontId="58" fillId="0" borderId="0"/>
    <xf numFmtId="0" fontId="164" fillId="0" borderId="0">
      <alignment horizontal="left" vertical="center" wrapText="1"/>
    </xf>
    <xf numFmtId="0" fontId="58" fillId="0" borderId="0"/>
    <xf numFmtId="0" fontId="14" fillId="0" borderId="0"/>
    <xf numFmtId="0" fontId="14" fillId="0" borderId="0"/>
    <xf numFmtId="0" fontId="8" fillId="0" borderId="0"/>
    <xf numFmtId="0" fontId="14" fillId="0" borderId="0"/>
    <xf numFmtId="0" fontId="14" fillId="0" borderId="0"/>
    <xf numFmtId="0" fontId="8" fillId="0" borderId="0"/>
    <xf numFmtId="0" fontId="8" fillId="0" borderId="0"/>
    <xf numFmtId="0" fontId="6" fillId="0" borderId="0"/>
    <xf numFmtId="0" fontId="8" fillId="0" borderId="0"/>
    <xf numFmtId="0" fontId="17" fillId="0" borderId="0"/>
    <xf numFmtId="0" fontId="14" fillId="0" borderId="0"/>
    <xf numFmtId="0" fontId="8" fillId="0" borderId="0"/>
    <xf numFmtId="0" fontId="17" fillId="0" borderId="0"/>
    <xf numFmtId="0" fontId="14" fillId="0" borderId="0"/>
    <xf numFmtId="0" fontId="17" fillId="0" borderId="0">
      <alignment horizontal="left" wrapText="1"/>
    </xf>
    <xf numFmtId="0" fontId="39" fillId="0" borderId="0"/>
    <xf numFmtId="0" fontId="14" fillId="0" borderId="0"/>
    <xf numFmtId="0" fontId="17" fillId="0" borderId="0">
      <alignment horizontal="left" wrapText="1"/>
    </xf>
    <xf numFmtId="0" fontId="39" fillId="0" borderId="0"/>
    <xf numFmtId="0" fontId="40" fillId="0" borderId="0"/>
    <xf numFmtId="0" fontId="39" fillId="0" borderId="0"/>
    <xf numFmtId="0" fontId="14" fillId="0" borderId="0"/>
    <xf numFmtId="0" fontId="39" fillId="0" borderId="0"/>
    <xf numFmtId="0" fontId="14" fillId="0" borderId="0"/>
    <xf numFmtId="0" fontId="39" fillId="0" borderId="0"/>
    <xf numFmtId="0" fontId="14" fillId="0" borderId="0" applyNumberFormat="0" applyFill="0" applyBorder="0" applyAlignment="0" applyProtection="0"/>
    <xf numFmtId="0" fontId="14" fillId="0" borderId="0"/>
    <xf numFmtId="0" fontId="8" fillId="0" borderId="0"/>
    <xf numFmtId="0" fontId="6" fillId="0" borderId="0"/>
    <xf numFmtId="0" fontId="8" fillId="0" borderId="0"/>
    <xf numFmtId="0" fontId="6" fillId="0" borderId="0"/>
    <xf numFmtId="0" fontId="6" fillId="0" borderId="0"/>
    <xf numFmtId="0" fontId="6" fillId="0" borderId="0"/>
    <xf numFmtId="0" fontId="14" fillId="0" borderId="0"/>
    <xf numFmtId="0" fontId="25" fillId="0" borderId="0"/>
    <xf numFmtId="0" fontId="14" fillId="0" borderId="0"/>
    <xf numFmtId="0" fontId="122" fillId="0" borderId="0"/>
    <xf numFmtId="0" fontId="122" fillId="0" borderId="0"/>
    <xf numFmtId="0" fontId="122"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6" fillId="0" borderId="0"/>
    <xf numFmtId="0" fontId="17" fillId="0" borderId="0"/>
    <xf numFmtId="0" fontId="17" fillId="0" borderId="0"/>
    <xf numFmtId="0" fontId="17" fillId="0" borderId="0"/>
    <xf numFmtId="0" fontId="17" fillId="0" borderId="0"/>
    <xf numFmtId="0" fontId="9" fillId="0" borderId="0"/>
    <xf numFmtId="0" fontId="39" fillId="0" borderId="0"/>
    <xf numFmtId="0" fontId="8" fillId="0" borderId="0"/>
    <xf numFmtId="0" fontId="8" fillId="0" borderId="0"/>
    <xf numFmtId="0" fontId="8" fillId="0" borderId="0"/>
    <xf numFmtId="0" fontId="17" fillId="0" borderId="0"/>
    <xf numFmtId="0" fontId="17" fillId="0" borderId="0"/>
    <xf numFmtId="0" fontId="14" fillId="0" borderId="0"/>
    <xf numFmtId="0" fontId="14" fillId="0" borderId="0"/>
    <xf numFmtId="0" fontId="14" fillId="0" borderId="0"/>
    <xf numFmtId="0" fontId="14" fillId="0" borderId="0"/>
    <xf numFmtId="0" fontId="25" fillId="0" borderId="0"/>
    <xf numFmtId="0" fontId="8" fillId="0" borderId="0"/>
    <xf numFmtId="0" fontId="25" fillId="0" borderId="0"/>
    <xf numFmtId="0" fontId="2" fillId="0" borderId="0"/>
    <xf numFmtId="0" fontId="14" fillId="0" borderId="0"/>
    <xf numFmtId="0" fontId="25" fillId="0" borderId="0"/>
    <xf numFmtId="0" fontId="8" fillId="0" borderId="0"/>
    <xf numFmtId="0" fontId="25" fillId="0" borderId="0"/>
    <xf numFmtId="0" fontId="14" fillId="0" borderId="0"/>
    <xf numFmtId="0" fontId="25" fillId="0" borderId="0"/>
    <xf numFmtId="0" fontId="25" fillId="0" borderId="0"/>
    <xf numFmtId="0" fontId="14" fillId="0" borderId="0"/>
    <xf numFmtId="0" fontId="25" fillId="0" borderId="0"/>
    <xf numFmtId="0" fontId="25" fillId="0" borderId="0"/>
    <xf numFmtId="0" fontId="14" fillId="0" borderId="0"/>
    <xf numFmtId="0" fontId="14" fillId="0" borderId="0"/>
    <xf numFmtId="0" fontId="171" fillId="0" borderId="0"/>
    <xf numFmtId="0" fontId="34" fillId="0" borderId="0"/>
    <xf numFmtId="0" fontId="9" fillId="0" borderId="0"/>
    <xf numFmtId="0" fontId="14" fillId="0" borderId="0"/>
    <xf numFmtId="0" fontId="58" fillId="0" borderId="0"/>
    <xf numFmtId="0" fontId="8" fillId="0" borderId="0"/>
    <xf numFmtId="0" fontId="58" fillId="0" borderId="0"/>
    <xf numFmtId="0" fontId="8" fillId="0" borderId="0"/>
    <xf numFmtId="0" fontId="8" fillId="0" borderId="0"/>
    <xf numFmtId="0" fontId="9" fillId="0" borderId="0"/>
    <xf numFmtId="0" fontId="14" fillId="0" borderId="0"/>
    <xf numFmtId="0" fontId="58" fillId="0" borderId="0"/>
    <xf numFmtId="0" fontId="164" fillId="0" borderId="0">
      <alignment horizontal="left" vertical="center" wrapText="1"/>
    </xf>
    <xf numFmtId="0" fontId="58" fillId="0" borderId="0"/>
    <xf numFmtId="0" fontId="6" fillId="0" borderId="0"/>
    <xf numFmtId="0" fontId="8" fillId="0" borderId="0"/>
    <xf numFmtId="0" fontId="9" fillId="0" borderId="0"/>
    <xf numFmtId="0" fontId="58" fillId="0" borderId="0"/>
    <xf numFmtId="0" fontId="8" fillId="0" borderId="0"/>
    <xf numFmtId="0" fontId="5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8" fillId="0" borderId="0"/>
    <xf numFmtId="0" fontId="5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8" fillId="0" borderId="0"/>
    <xf numFmtId="0" fontId="14" fillId="0" borderId="0"/>
    <xf numFmtId="0" fontId="14" fillId="0" borderId="0"/>
    <xf numFmtId="0" fontId="14" fillId="0" borderId="0"/>
    <xf numFmtId="0" fontId="14" fillId="0" borderId="0"/>
    <xf numFmtId="0" fontId="14" fillId="0" borderId="0"/>
    <xf numFmtId="0" fontId="25" fillId="0" borderId="0"/>
    <xf numFmtId="14" fontId="14" fillId="0" borderId="0" applyProtection="0">
      <alignment vertical="center"/>
    </xf>
    <xf numFmtId="0" fontId="25"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xf numFmtId="0" fontId="14" fillId="0" borderId="0"/>
    <xf numFmtId="0" fontId="8" fillId="0" borderId="0"/>
    <xf numFmtId="0" fontId="14" fillId="0" borderId="0"/>
    <xf numFmtId="0" fontId="8" fillId="0" borderId="0"/>
    <xf numFmtId="0" fontId="17" fillId="0" borderId="0"/>
    <xf numFmtId="0" fontId="8" fillId="0" borderId="0"/>
    <xf numFmtId="0" fontId="8" fillId="0" borderId="0"/>
    <xf numFmtId="0" fontId="8" fillId="0" borderId="0"/>
    <xf numFmtId="0" fontId="8" fillId="0" borderId="0"/>
    <xf numFmtId="0" fontId="14" fillId="0" borderId="0" applyNumberFormat="0" applyFont="0" applyFill="0" applyBorder="0" applyAlignment="0" applyProtection="0"/>
    <xf numFmtId="0" fontId="14" fillId="0" borderId="0"/>
    <xf numFmtId="0" fontId="9" fillId="0" borderId="0"/>
    <xf numFmtId="0" fontId="14" fillId="0" borderId="0"/>
    <xf numFmtId="0" fontId="169" fillId="0" borderId="0"/>
    <xf numFmtId="0" fontId="169" fillId="0" borderId="0"/>
    <xf numFmtId="0" fontId="169" fillId="0" borderId="0"/>
    <xf numFmtId="0" fontId="169" fillId="0" borderId="0"/>
    <xf numFmtId="0" fontId="169" fillId="0" borderId="0"/>
    <xf numFmtId="0" fontId="8" fillId="0" borderId="0"/>
    <xf numFmtId="0" fontId="169" fillId="0" borderId="0"/>
    <xf numFmtId="0" fontId="8" fillId="0" borderId="0"/>
    <xf numFmtId="0" fontId="169" fillId="0" borderId="0"/>
    <xf numFmtId="0" fontId="8" fillId="0" borderId="0"/>
    <xf numFmtId="0" fontId="169" fillId="0" borderId="0"/>
    <xf numFmtId="0" fontId="14" fillId="0" borderId="0"/>
    <xf numFmtId="0" fontId="9" fillId="0" borderId="0"/>
    <xf numFmtId="0" fontId="14" fillId="0" borderId="0"/>
    <xf numFmtId="0" fontId="14" fillId="0" borderId="0"/>
    <xf numFmtId="0" fontId="39" fillId="0" borderId="0"/>
    <xf numFmtId="0" fontId="9" fillId="0" borderId="0"/>
    <xf numFmtId="0" fontId="39" fillId="0" borderId="0"/>
    <xf numFmtId="0" fontId="39" fillId="0" borderId="0"/>
    <xf numFmtId="0" fontId="39" fillId="0" borderId="0"/>
    <xf numFmtId="0" fontId="86" fillId="0" borderId="0"/>
    <xf numFmtId="0" fontId="78" fillId="0" borderId="0"/>
    <xf numFmtId="0" fontId="86" fillId="0" borderId="0"/>
    <xf numFmtId="0" fontId="78" fillId="0" borderId="0"/>
    <xf numFmtId="0" fontId="2" fillId="0" borderId="0"/>
    <xf numFmtId="0" fontId="2" fillId="0" borderId="0"/>
    <xf numFmtId="0" fontId="2" fillId="0" borderId="0"/>
    <xf numFmtId="0" fontId="2" fillId="0" borderId="0"/>
    <xf numFmtId="0" fontId="8" fillId="0" borderId="0"/>
    <xf numFmtId="0" fontId="17" fillId="0" borderId="0"/>
    <xf numFmtId="0" fontId="8" fillId="0" borderId="0"/>
    <xf numFmtId="0" fontId="17" fillId="0" borderId="0"/>
    <xf numFmtId="0" fontId="2" fillId="0" borderId="0"/>
    <xf numFmtId="0" fontId="2" fillId="0" borderId="0"/>
    <xf numFmtId="0" fontId="2" fillId="0" borderId="0"/>
    <xf numFmtId="0" fontId="2" fillId="0" borderId="0"/>
    <xf numFmtId="0" fontId="8" fillId="0" borderId="0"/>
    <xf numFmtId="0" fontId="17" fillId="0" borderId="0"/>
    <xf numFmtId="0" fontId="17" fillId="0" borderId="0"/>
    <xf numFmtId="0" fontId="8" fillId="0" borderId="0"/>
    <xf numFmtId="0" fontId="17" fillId="0" borderId="0"/>
    <xf numFmtId="0" fontId="8" fillId="0" borderId="0"/>
    <xf numFmtId="0" fontId="25" fillId="0" borderId="0"/>
    <xf numFmtId="0" fontId="58" fillId="0" borderId="0"/>
    <xf numFmtId="0" fontId="8" fillId="0" borderId="0"/>
    <xf numFmtId="0" fontId="58" fillId="0" borderId="0"/>
    <xf numFmtId="0" fontId="2" fillId="0" borderId="0"/>
    <xf numFmtId="0" fontId="8"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8"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8" fillId="0" borderId="0"/>
    <xf numFmtId="0" fontId="58" fillId="0" borderId="0"/>
    <xf numFmtId="0" fontId="14" fillId="0" borderId="0"/>
    <xf numFmtId="0" fontId="8" fillId="0" borderId="0"/>
    <xf numFmtId="0" fontId="2" fillId="0" borderId="0"/>
    <xf numFmtId="0" fontId="2" fillId="0" borderId="0"/>
    <xf numFmtId="0" fontId="2" fillId="0" borderId="0"/>
    <xf numFmtId="0" fontId="1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8" fillId="0" borderId="0"/>
    <xf numFmtId="0" fontId="14" fillId="0" borderId="0"/>
    <xf numFmtId="0" fontId="2" fillId="0" borderId="0"/>
    <xf numFmtId="0" fontId="2" fillId="0" borderId="0"/>
    <xf numFmtId="0" fontId="2" fillId="0" borderId="0"/>
    <xf numFmtId="0" fontId="2" fillId="0" borderId="0"/>
    <xf numFmtId="0" fontId="2" fillId="0" borderId="0"/>
    <xf numFmtId="0" fontId="14" fillId="0" borderId="0"/>
    <xf numFmtId="0" fontId="8" fillId="0" borderId="0"/>
    <xf numFmtId="0" fontId="2" fillId="0" borderId="0"/>
    <xf numFmtId="0" fontId="2" fillId="0" borderId="0"/>
    <xf numFmtId="0" fontId="2" fillId="0" borderId="0"/>
    <xf numFmtId="0" fontId="168" fillId="0" borderId="0"/>
    <xf numFmtId="0" fontId="2" fillId="0" borderId="0"/>
    <xf numFmtId="0" fontId="168" fillId="0" borderId="0"/>
    <xf numFmtId="0" fontId="168" fillId="0" borderId="0"/>
    <xf numFmtId="0" fontId="168" fillId="0" borderId="0"/>
    <xf numFmtId="0" fontId="14" fillId="0" borderId="0"/>
    <xf numFmtId="0" fontId="8" fillId="0" borderId="0"/>
    <xf numFmtId="0" fontId="14" fillId="0" borderId="0"/>
    <xf numFmtId="0" fontId="111" fillId="0" borderId="0"/>
    <xf numFmtId="0" fontId="111" fillId="0" borderId="0"/>
    <xf numFmtId="0" fontId="111" fillId="0" borderId="0"/>
    <xf numFmtId="0" fontId="111" fillId="0" borderId="0"/>
    <xf numFmtId="0" fontId="14" fillId="0" borderId="0"/>
    <xf numFmtId="0" fontId="9" fillId="0" borderId="0"/>
    <xf numFmtId="0" fontId="14" fillId="0" borderId="0"/>
    <xf numFmtId="0" fontId="2" fillId="0" borderId="0"/>
    <xf numFmtId="0" fontId="2" fillId="0" borderId="0"/>
    <xf numFmtId="0" fontId="2" fillId="0" borderId="0"/>
    <xf numFmtId="0" fontId="2" fillId="0" borderId="0"/>
    <xf numFmtId="0" fontId="39" fillId="0" borderId="0"/>
    <xf numFmtId="0" fontId="40" fillId="0" borderId="0"/>
    <xf numFmtId="0" fontId="25" fillId="0" borderId="0"/>
    <xf numFmtId="0" fontId="2" fillId="0" borderId="0"/>
    <xf numFmtId="0" fontId="8" fillId="0" borderId="0"/>
    <xf numFmtId="0" fontId="39" fillId="0" borderId="0"/>
    <xf numFmtId="0" fontId="9"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8" fillId="0" borderId="0"/>
    <xf numFmtId="0" fontId="169" fillId="0" borderId="0"/>
    <xf numFmtId="0" fontId="8" fillId="0" borderId="0"/>
    <xf numFmtId="0" fontId="169" fillId="0" borderId="0"/>
    <xf numFmtId="0" fontId="169" fillId="0" borderId="0"/>
    <xf numFmtId="0" fontId="169" fillId="0" borderId="0"/>
    <xf numFmtId="0" fontId="8" fillId="0" borderId="0"/>
    <xf numFmtId="0" fontId="8" fillId="0" borderId="0"/>
    <xf numFmtId="0" fontId="8" fillId="0" borderId="0"/>
    <xf numFmtId="0" fontId="14" fillId="0" borderId="0"/>
    <xf numFmtId="0" fontId="8" fillId="0" borderId="0"/>
    <xf numFmtId="0" fontId="39" fillId="0" borderId="0"/>
    <xf numFmtId="0" fontId="14" fillId="0" borderId="0"/>
    <xf numFmtId="0" fontId="40" fillId="0" borderId="0"/>
    <xf numFmtId="0" fontId="25" fillId="0" borderId="0"/>
    <xf numFmtId="0" fontId="40" fillId="0" borderId="0"/>
    <xf numFmtId="0" fontId="14" fillId="0" borderId="0"/>
    <xf numFmtId="0" fontId="40" fillId="0" borderId="0"/>
    <xf numFmtId="0" fontId="14" fillId="0" borderId="0"/>
    <xf numFmtId="0" fontId="14" fillId="0" borderId="0"/>
    <xf numFmtId="0" fontId="2" fillId="0" borderId="0"/>
    <xf numFmtId="0" fontId="111" fillId="0" borderId="0"/>
    <xf numFmtId="0" fontId="2" fillId="0" borderId="0"/>
    <xf numFmtId="0" fontId="2" fillId="0" borderId="0"/>
    <xf numFmtId="0" fontId="2" fillId="0" borderId="0"/>
    <xf numFmtId="0" fontId="2" fillId="0" borderId="0"/>
    <xf numFmtId="0" fontId="2" fillId="0" borderId="0"/>
    <xf numFmtId="0" fontId="14" fillId="0" borderId="0"/>
    <xf numFmtId="0" fontId="8" fillId="0" borderId="0"/>
    <xf numFmtId="0" fontId="8" fillId="0" borderId="0"/>
    <xf numFmtId="0" fontId="2" fillId="0" borderId="0"/>
    <xf numFmtId="0" fontId="2" fillId="0" borderId="0"/>
    <xf numFmtId="0" fontId="2" fillId="0" borderId="0"/>
    <xf numFmtId="0" fontId="2" fillId="0" borderId="0"/>
    <xf numFmtId="0" fontId="14" fillId="0" borderId="0"/>
    <xf numFmtId="0" fontId="8" fillId="0" borderId="0"/>
    <xf numFmtId="0" fontId="14" fillId="0" borderId="0"/>
    <xf numFmtId="0" fontId="8" fillId="0" borderId="0"/>
    <xf numFmtId="0" fontId="111" fillId="0" borderId="0"/>
    <xf numFmtId="0" fontId="111" fillId="0" borderId="0"/>
    <xf numFmtId="0" fontId="111" fillId="0" borderId="0"/>
    <xf numFmtId="0" fontId="111" fillId="0" borderId="0"/>
    <xf numFmtId="0" fontId="14" fillId="0" borderId="0"/>
    <xf numFmtId="0" fontId="8" fillId="0" borderId="0"/>
    <xf numFmtId="0" fontId="2" fillId="0" borderId="0"/>
    <xf numFmtId="0" fontId="2" fillId="0" borderId="0"/>
    <xf numFmtId="0" fontId="2" fillId="0" borderId="0"/>
    <xf numFmtId="0" fontId="2" fillId="0" borderId="0"/>
    <xf numFmtId="0" fontId="14" fillId="0" borderId="0"/>
    <xf numFmtId="0" fontId="23" fillId="0" borderId="0"/>
    <xf numFmtId="0" fontId="8" fillId="0" borderId="0"/>
    <xf numFmtId="0" fontId="14" fillId="0" borderId="0"/>
    <xf numFmtId="0" fontId="14"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2" fillId="0" borderId="0"/>
    <xf numFmtId="0" fontId="14" fillId="0" borderId="0"/>
    <xf numFmtId="0" fontId="2" fillId="0" borderId="0"/>
    <xf numFmtId="0" fontId="14" fillId="0" borderId="0"/>
    <xf numFmtId="0" fontId="2" fillId="0" borderId="0"/>
    <xf numFmtId="0" fontId="9" fillId="0" borderId="0"/>
    <xf numFmtId="0" fontId="8" fillId="0" borderId="0"/>
    <xf numFmtId="0" fontId="9" fillId="0" borderId="0"/>
    <xf numFmtId="0" fontId="9" fillId="0" borderId="0"/>
    <xf numFmtId="0" fontId="14" fillId="0" borderId="0"/>
    <xf numFmtId="0" fontId="9" fillId="0" borderId="0"/>
    <xf numFmtId="0" fontId="112" fillId="0" borderId="0" applyFill="0">
      <alignment horizontal="left" vertical="center" wrapText="1"/>
    </xf>
    <xf numFmtId="0" fontId="9" fillId="0" borderId="0"/>
    <xf numFmtId="0" fontId="163" fillId="0" borderId="0"/>
    <xf numFmtId="0" fontId="39" fillId="0" borderId="0"/>
    <xf numFmtId="0" fontId="171" fillId="0" borderId="0"/>
    <xf numFmtId="0" fontId="164" fillId="0" borderId="0">
      <alignment horizontal="left" vertical="center" wrapText="1"/>
    </xf>
    <xf numFmtId="0" fontId="8" fillId="0" borderId="0"/>
    <xf numFmtId="0" fontId="171" fillId="0" borderId="0"/>
    <xf numFmtId="0" fontId="164" fillId="0" borderId="0">
      <alignment horizontal="left" vertical="center" wrapText="1"/>
    </xf>
    <xf numFmtId="0" fontId="171" fillId="0" borderId="0"/>
    <xf numFmtId="0" fontId="39" fillId="0" borderId="0"/>
    <xf numFmtId="0" fontId="9" fillId="0" borderId="0"/>
    <xf numFmtId="0" fontId="39" fillId="0" borderId="0"/>
    <xf numFmtId="0" fontId="9" fillId="0" borderId="0"/>
    <xf numFmtId="0" fontId="9" fillId="0" borderId="0"/>
    <xf numFmtId="0" fontId="58" fillId="0" borderId="0"/>
    <xf numFmtId="0" fontId="58" fillId="0" borderId="0"/>
    <xf numFmtId="0" fontId="14" fillId="0" borderId="0"/>
    <xf numFmtId="0" fontId="8" fillId="0" borderId="0"/>
    <xf numFmtId="0" fontId="8" fillId="0" borderId="0"/>
    <xf numFmtId="0" fontId="8" fillId="0" borderId="0"/>
    <xf numFmtId="0" fontId="8" fillId="0" borderId="0"/>
    <xf numFmtId="0" fontId="14" fillId="0" borderId="0"/>
    <xf numFmtId="0" fontId="14" fillId="0" borderId="0"/>
    <xf numFmtId="0" fontId="8" fillId="0" borderId="0"/>
    <xf numFmtId="0" fontId="58" fillId="0" borderId="0"/>
    <xf numFmtId="0" fontId="58" fillId="0" borderId="0"/>
    <xf numFmtId="0" fontId="8" fillId="0" borderId="0"/>
    <xf numFmtId="0" fontId="23" fillId="0" borderId="0"/>
    <xf numFmtId="0" fontId="8" fillId="0" borderId="0"/>
    <xf numFmtId="0" fontId="17"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14" fillId="0" borderId="0"/>
    <xf numFmtId="0" fontId="25" fillId="0" borderId="0"/>
    <xf numFmtId="0" fontId="8" fillId="0" borderId="0"/>
    <xf numFmtId="0" fontId="164" fillId="0" borderId="0">
      <alignment horizontal="left" vertical="center" wrapText="1"/>
    </xf>
    <xf numFmtId="0" fontId="6" fillId="0" borderId="0"/>
    <xf numFmtId="0" fontId="2" fillId="0" borderId="0"/>
    <xf numFmtId="0" fontId="8" fillId="0" borderId="0"/>
    <xf numFmtId="0" fontId="25" fillId="0" borderId="0"/>
    <xf numFmtId="0" fontId="8" fillId="0" borderId="0"/>
    <xf numFmtId="0" fontId="25" fillId="0" borderId="0"/>
    <xf numFmtId="0" fontId="8" fillId="0" borderId="0"/>
    <xf numFmtId="0" fontId="6" fillId="0" borderId="0"/>
    <xf numFmtId="0" fontId="58" fillId="0" borderId="0"/>
    <xf numFmtId="0" fontId="58" fillId="0" borderId="0"/>
    <xf numFmtId="0" fontId="8" fillId="0" borderId="0"/>
    <xf numFmtId="0" fontId="8" fillId="0" borderId="0"/>
    <xf numFmtId="0" fontId="8" fillId="0" borderId="0"/>
    <xf numFmtId="0" fontId="58" fillId="0" borderId="0"/>
    <xf numFmtId="0" fontId="58" fillId="0" borderId="0"/>
    <xf numFmtId="0" fontId="8" fillId="0" borderId="0"/>
    <xf numFmtId="0" fontId="8" fillId="0" borderId="0"/>
    <xf numFmtId="0" fontId="8" fillId="0" borderId="0"/>
    <xf numFmtId="0" fontId="58" fillId="0" borderId="0"/>
    <xf numFmtId="0" fontId="58" fillId="0" borderId="0"/>
    <xf numFmtId="0" fontId="8" fillId="0" borderId="0"/>
    <xf numFmtId="0" fontId="6" fillId="0" borderId="0"/>
    <xf numFmtId="0" fontId="9" fillId="0" borderId="0"/>
    <xf numFmtId="0" fontId="9" fillId="0" borderId="0"/>
    <xf numFmtId="0" fontId="8" fillId="0" borderId="0"/>
    <xf numFmtId="0" fontId="9" fillId="0" borderId="0"/>
    <xf numFmtId="0" fontId="14" fillId="0" borderId="0"/>
    <xf numFmtId="0" fontId="34" fillId="0" borderId="0"/>
    <xf numFmtId="0" fontId="55" fillId="0" borderId="0"/>
    <xf numFmtId="0" fontId="6" fillId="0" borderId="0"/>
    <xf numFmtId="0" fontId="2" fillId="0" borderId="0"/>
    <xf numFmtId="0" fontId="8" fillId="0" borderId="0"/>
    <xf numFmtId="0" fontId="2" fillId="0" borderId="0"/>
    <xf numFmtId="0" fontId="8" fillId="0" borderId="0"/>
    <xf numFmtId="0"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5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8" fillId="0" borderId="0"/>
    <xf numFmtId="0" fontId="17" fillId="0" borderId="0"/>
    <xf numFmtId="0" fontId="8" fillId="0" borderId="0"/>
    <xf numFmtId="0" fontId="8" fillId="0" borderId="0"/>
    <xf numFmtId="0" fontId="8" fillId="0" borderId="0"/>
    <xf numFmtId="0" fontId="39" fillId="0" borderId="0"/>
    <xf numFmtId="0" fontId="8" fillId="0" borderId="0"/>
    <xf numFmtId="0" fontId="14" fillId="0" borderId="0"/>
    <xf numFmtId="0" fontId="14" fillId="0" borderId="0"/>
    <xf numFmtId="0" fontId="14" fillId="0" borderId="0"/>
    <xf numFmtId="0" fontId="14" fillId="0" borderId="0"/>
    <xf numFmtId="0" fontId="8" fillId="0" borderId="0"/>
    <xf numFmtId="0" fontId="25"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71" fillId="0" borderId="0"/>
    <xf numFmtId="0" fontId="171" fillId="0" borderId="0"/>
    <xf numFmtId="0" fontId="1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173" fillId="0" borderId="0" applyFill="0" applyBorder="0" applyProtection="0">
      <alignment horizontal="left"/>
    </xf>
    <xf numFmtId="49" fontId="174" fillId="0" borderId="0" applyFill="0" applyBorder="0" applyProtection="0">
      <alignment horizontal="left"/>
    </xf>
    <xf numFmtId="49" fontId="110" fillId="0" borderId="0" applyFill="0" applyBorder="0" applyProtection="0">
      <alignment horizontal="left"/>
    </xf>
    <xf numFmtId="0" fontId="122" fillId="0" borderId="0"/>
    <xf numFmtId="14" fontId="14" fillId="0" borderId="0" applyProtection="0">
      <alignment vertical="center"/>
    </xf>
    <xf numFmtId="0" fontId="14" fillId="0" borderId="0"/>
    <xf numFmtId="0" fontId="9" fillId="18" borderId="45" applyNumberFormat="0" applyFont="0" applyAlignment="0" applyProtection="0"/>
    <xf numFmtId="0" fontId="9"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175" fillId="0" borderId="61"/>
    <xf numFmtId="3" fontId="58" fillId="95" borderId="29">
      <alignment horizontal="right"/>
      <protection locked="0"/>
    </xf>
    <xf numFmtId="3" fontId="58" fillId="95" borderId="29">
      <alignment horizontal="right"/>
      <protection locked="0"/>
    </xf>
    <xf numFmtId="3" fontId="58" fillId="95" borderId="29">
      <alignment horizontal="right"/>
      <protection locked="0"/>
    </xf>
    <xf numFmtId="164" fontId="58" fillId="95" borderId="29">
      <alignment horizontal="right"/>
      <protection locked="0"/>
    </xf>
    <xf numFmtId="164" fontId="58" fillId="95" borderId="29">
      <alignment horizontal="right"/>
      <protection locked="0"/>
    </xf>
    <xf numFmtId="164" fontId="58" fillId="95" borderId="29">
      <alignment horizontal="right"/>
      <protection locked="0"/>
    </xf>
    <xf numFmtId="10" fontId="58" fillId="95" borderId="29" applyFont="0">
      <alignment horizontal="right"/>
      <protection locked="0"/>
    </xf>
    <xf numFmtId="10" fontId="58" fillId="95" borderId="29" applyFont="0">
      <alignment horizontal="right"/>
      <protection locked="0"/>
    </xf>
    <xf numFmtId="10" fontId="58" fillId="95" borderId="29" applyFont="0">
      <alignment horizontal="right"/>
      <protection locked="0"/>
    </xf>
    <xf numFmtId="9" fontId="58" fillId="95" borderId="29">
      <alignment horizontal="right"/>
      <protection locked="0"/>
    </xf>
    <xf numFmtId="9" fontId="58" fillId="95" borderId="29">
      <alignment horizontal="right"/>
      <protection locked="0"/>
    </xf>
    <xf numFmtId="9" fontId="58" fillId="95" borderId="29">
      <alignment horizontal="right"/>
      <protection locked="0"/>
    </xf>
    <xf numFmtId="190" fontId="58" fillId="95" borderId="29">
      <alignment horizontal="right"/>
      <protection locked="0"/>
    </xf>
    <xf numFmtId="190" fontId="58" fillId="95" borderId="29">
      <alignment horizontal="right"/>
      <protection locked="0"/>
    </xf>
    <xf numFmtId="190" fontId="58" fillId="95" borderId="29">
      <alignment horizontal="right"/>
      <protection locked="0"/>
    </xf>
    <xf numFmtId="175" fontId="58" fillId="95" borderId="36" applyFont="0">
      <alignment horizontal="right"/>
      <protection locked="0"/>
    </xf>
    <xf numFmtId="175" fontId="58" fillId="95" borderId="36" applyFont="0">
      <alignment horizontal="right"/>
      <protection locked="0"/>
    </xf>
    <xf numFmtId="175" fontId="58" fillId="95" borderId="36" applyFont="0">
      <alignment horizontal="right"/>
      <protection locked="0"/>
    </xf>
    <xf numFmtId="0" fontId="58" fillId="95" borderId="29">
      <alignment horizontal="center" wrapText="1"/>
    </xf>
    <xf numFmtId="0" fontId="58" fillId="95" borderId="29">
      <alignment horizontal="center" wrapText="1"/>
    </xf>
    <xf numFmtId="0" fontId="58" fillId="95" borderId="29">
      <alignment horizontal="center" wrapText="1"/>
    </xf>
    <xf numFmtId="0" fontId="58" fillId="95" borderId="29" applyNumberFormat="0" applyFont="0">
      <alignment horizontal="center" wrapText="1"/>
      <protection locked="0"/>
    </xf>
    <xf numFmtId="0" fontId="58" fillId="95" borderId="29" applyNumberFormat="0" applyFont="0">
      <alignment horizontal="center" wrapText="1"/>
      <protection locked="0"/>
    </xf>
    <xf numFmtId="0" fontId="58" fillId="95" borderId="29" applyNumberFormat="0" applyFont="0">
      <alignment horizontal="center" wrapText="1"/>
      <protection locked="0"/>
    </xf>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77" fillId="0" borderId="62" applyNumberFormat="0" applyFill="0" applyAlignment="0" applyProtection="0"/>
    <xf numFmtId="0" fontId="178" fillId="0" borderId="62" applyNumberFormat="0" applyFill="0" applyAlignment="0" applyProtection="0"/>
    <xf numFmtId="0" fontId="179" fillId="0" borderId="46" applyNumberFormat="0" applyFill="0" applyAlignment="0" applyProtection="0"/>
    <xf numFmtId="0" fontId="76" fillId="0" borderId="46"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44" fontId="14" fillId="0" borderId="0" applyFont="0" applyFill="0" applyBorder="0" applyAlignment="0" applyProtection="0"/>
    <xf numFmtId="9" fontId="174" fillId="0" borderId="0" applyFill="0" applyBorder="0" applyProtection="0">
      <alignment horizontal="right"/>
    </xf>
    <xf numFmtId="175" fontId="174" fillId="0" borderId="0" applyFill="0" applyBorder="0" applyProtection="0">
      <alignment horizontal="right"/>
    </xf>
    <xf numFmtId="10" fontId="174" fillId="0" borderId="0" applyFill="0" applyBorder="0" applyProtection="0">
      <alignment horizontal="right"/>
    </xf>
    <xf numFmtId="9" fontId="14"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0" fillId="0" borderId="0"/>
    <xf numFmtId="187" fontId="40" fillId="0" borderId="0" applyFill="0" applyBorder="0" applyAlignment="0" applyProtection="0"/>
    <xf numFmtId="0" fontId="58" fillId="95" borderId="29" applyNumberFormat="0" applyFont="0" applyBorder="0" applyAlignment="0">
      <alignment horizontal="center" wrapText="1"/>
    </xf>
    <xf numFmtId="0" fontId="14" fillId="95" borderId="0" applyNumberFormat="0" applyFont="0" applyFill="0" applyBorder="0" applyAlignment="0"/>
    <xf numFmtId="0" fontId="14" fillId="0" borderId="0"/>
    <xf numFmtId="1" fontId="181" fillId="0" borderId="63"/>
    <xf numFmtId="1" fontId="182" fillId="0" borderId="0"/>
    <xf numFmtId="0" fontId="183" fillId="13" borderId="0" applyNumberFormat="0" applyBorder="0" applyAlignment="0" applyProtection="0"/>
    <xf numFmtId="0" fontId="184" fillId="46" borderId="0" applyNumberFormat="0" applyBorder="0" applyAlignment="0" applyProtection="0"/>
    <xf numFmtId="0" fontId="183" fillId="13" borderId="0" applyNumberFormat="0" applyBorder="0" applyAlignment="0" applyProtection="0"/>
    <xf numFmtId="0" fontId="67" fillId="13" borderId="0" applyNumberFormat="0" applyBorder="0" applyAlignment="0" applyProtection="0"/>
    <xf numFmtId="0" fontId="88" fillId="46" borderId="0" applyNumberFormat="0" applyBorder="0" applyAlignment="0" applyProtection="0"/>
    <xf numFmtId="49" fontId="110" fillId="0" borderId="0" applyFill="0" applyBorder="0" applyProtection="0">
      <alignment horizontal="left"/>
    </xf>
    <xf numFmtId="0" fontId="14" fillId="0" borderId="0">
      <alignment horizontal="left"/>
    </xf>
    <xf numFmtId="4" fontId="185" fillId="96" borderId="64" applyNumberFormat="0" applyProtection="0">
      <alignment vertical="center"/>
    </xf>
    <xf numFmtId="4" fontId="115" fillId="96" borderId="64" applyNumberFormat="0" applyProtection="0">
      <alignment horizontal="left" vertical="center" indent="1"/>
    </xf>
    <xf numFmtId="4" fontId="185" fillId="0" borderId="0" applyNumberFormat="0" applyProtection="0">
      <alignment horizontal="left" vertical="center" indent="1"/>
    </xf>
    <xf numFmtId="4" fontId="186" fillId="0" borderId="65" applyNumberFormat="0" applyProtection="0">
      <alignment horizontal="left" vertical="center" indent="1"/>
    </xf>
    <xf numFmtId="4" fontId="185" fillId="0" borderId="0" applyNumberFormat="0" applyProtection="0">
      <alignment horizontal="left" vertical="center" indent="1"/>
    </xf>
    <xf numFmtId="4" fontId="115" fillId="0" borderId="64" applyNumberFormat="0" applyProtection="0">
      <alignment horizontal="right" vertical="center"/>
    </xf>
    <xf numFmtId="4" fontId="187" fillId="0" borderId="0" applyNumberFormat="0" applyProtection="0">
      <alignment horizontal="left" vertical="center" indent="1"/>
    </xf>
    <xf numFmtId="4" fontId="187" fillId="0" borderId="0" applyNumberFormat="0" applyProtection="0">
      <alignment horizontal="left" vertical="center" indent="1"/>
    </xf>
    <xf numFmtId="4" fontId="115" fillId="0" borderId="64" applyNumberFormat="0" applyProtection="0">
      <alignment horizontal="right" vertical="center"/>
    </xf>
    <xf numFmtId="4" fontId="185" fillId="0" borderId="64" applyNumberFormat="0" applyProtection="0">
      <alignment horizontal="left" vertical="center" wrapText="1"/>
    </xf>
    <xf numFmtId="4" fontId="188" fillId="0" borderId="0" applyNumberFormat="0" applyProtection="0">
      <alignment horizontal="left" vertical="center" wrapText="1" indent="1"/>
    </xf>
    <xf numFmtId="4" fontId="189" fillId="0" borderId="64" applyNumberFormat="0" applyProtection="0">
      <alignment horizontal="right" vertical="center"/>
    </xf>
    <xf numFmtId="0" fontId="86" fillId="0" borderId="2">
      <alignment horizontal="center" vertical="center"/>
    </xf>
    <xf numFmtId="0" fontId="190" fillId="14" borderId="0" applyNumberFormat="0" applyBorder="0" applyAlignment="0" applyProtection="0"/>
    <xf numFmtId="0" fontId="191" fillId="97" borderId="0" applyNumberFormat="0" applyBorder="0" applyAlignment="0" applyProtection="0"/>
    <xf numFmtId="0" fontId="190" fillId="14" borderId="0" applyNumberFormat="0" applyBorder="0" applyAlignment="0" applyProtection="0"/>
    <xf numFmtId="0" fontId="68" fillId="14" borderId="0" applyNumberFormat="0" applyBorder="0" applyAlignment="0" applyProtection="0"/>
    <xf numFmtId="0" fontId="161" fillId="97" borderId="0" applyNumberFormat="0" applyBorder="0" applyAlignment="0" applyProtection="0"/>
    <xf numFmtId="0" fontId="192" fillId="0" borderId="0">
      <alignment horizontal="left"/>
    </xf>
    <xf numFmtId="192" fontId="58" fillId="79" borderId="29">
      <alignment horizontal="center"/>
    </xf>
    <xf numFmtId="3" fontId="58" fillId="79" borderId="29" applyFont="0">
      <alignment horizontal="right"/>
    </xf>
    <xf numFmtId="193" fontId="58" fillId="79" borderId="29" applyFont="0">
      <alignment horizontal="right"/>
    </xf>
    <xf numFmtId="164" fontId="58" fillId="79" borderId="29" applyFont="0">
      <alignment horizontal="right"/>
    </xf>
    <xf numFmtId="10" fontId="58" fillId="79" borderId="29" applyFont="0">
      <alignment horizontal="right"/>
    </xf>
    <xf numFmtId="9" fontId="58" fillId="79" borderId="29" applyFont="0">
      <alignment horizontal="right"/>
    </xf>
    <xf numFmtId="194" fontId="58" fillId="79" borderId="29" applyFont="0">
      <alignment horizontal="center" wrapText="1"/>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0" fontId="193" fillId="0" borderId="66">
      <alignment horizontal="right" vertical="center"/>
    </xf>
    <xf numFmtId="49" fontId="126" fillId="0" borderId="0" applyFill="0" applyBorder="0" applyProtection="0">
      <alignment horizontal="right"/>
    </xf>
    <xf numFmtId="0" fontId="58" fillId="0" borderId="67" applyNumberFormat="0" applyFill="0" applyProtection="0">
      <alignment horizontal="left" vertical="center" wrapText="1"/>
    </xf>
    <xf numFmtId="195" fontId="58" fillId="0" borderId="67" applyFill="0" applyProtection="0">
      <alignment horizontal="right" vertical="center" wrapText="1"/>
    </xf>
    <xf numFmtId="0" fontId="58" fillId="0" borderId="0" applyNumberFormat="0" applyFill="0" applyBorder="0" applyProtection="0">
      <alignment horizontal="left" vertical="center" wrapText="1"/>
    </xf>
    <xf numFmtId="0" fontId="58" fillId="0" borderId="0" applyNumberFormat="0" applyFill="0" applyBorder="0" applyProtection="0">
      <alignment horizontal="left" vertical="center" wrapText="1"/>
    </xf>
    <xf numFmtId="195" fontId="58" fillId="0" borderId="0" applyFill="0" applyBorder="0" applyProtection="0">
      <alignment horizontal="right" vertical="center" wrapText="1"/>
    </xf>
    <xf numFmtId="0" fontId="58" fillId="0" borderId="68" applyNumberFormat="0" applyFill="0" applyProtection="0">
      <alignment horizontal="left" vertical="center" wrapText="1"/>
    </xf>
    <xf numFmtId="0" fontId="58" fillId="0" borderId="68" applyNumberFormat="0" applyFill="0" applyProtection="0">
      <alignment horizontal="left" vertical="center" wrapText="1"/>
    </xf>
    <xf numFmtId="195" fontId="58" fillId="0" borderId="68" applyFill="0" applyProtection="0">
      <alignment horizontal="right" vertical="center" wrapText="1"/>
    </xf>
    <xf numFmtId="0" fontId="58" fillId="0" borderId="0" applyNumberFormat="0" applyFill="0" applyBorder="0" applyProtection="0">
      <alignment vertical="center" wrapText="1"/>
    </xf>
    <xf numFmtId="0" fontId="58" fillId="0" borderId="0" applyNumberFormat="0" applyFill="0" applyBorder="0" applyProtection="0">
      <alignment horizontal="left" vertical="center" wrapText="1"/>
    </xf>
    <xf numFmtId="0" fontId="58" fillId="0" borderId="0" applyNumberFormat="0" applyFill="0" applyBorder="0" applyProtection="0">
      <alignment vertical="center" wrapText="1"/>
    </xf>
    <xf numFmtId="0" fontId="58"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9" fillId="0" borderId="69" applyNumberFormat="0" applyFont="0" applyFill="0" applyProtection="0">
      <alignment horizontal="center" vertical="center" wrapText="1"/>
    </xf>
    <xf numFmtId="0" fontId="48" fillId="0" borderId="69" applyNumberFormat="0" applyFill="0" applyProtection="0">
      <alignment horizontal="center" vertical="center" wrapText="1"/>
    </xf>
    <xf numFmtId="0" fontId="48" fillId="0" borderId="69" applyNumberFormat="0" applyFill="0" applyProtection="0">
      <alignment horizontal="center" vertical="center" wrapText="1"/>
    </xf>
    <xf numFmtId="0" fontId="58" fillId="0" borderId="67" applyNumberFormat="0" applyFill="0" applyProtection="0">
      <alignment horizontal="left" vertical="center" wrapText="1"/>
    </xf>
    <xf numFmtId="0" fontId="58" fillId="98" borderId="0" applyFont="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5" fillId="0" borderId="2" applyBorder="0">
      <alignment horizontal="right"/>
    </xf>
    <xf numFmtId="0" fontId="196" fillId="0" borderId="0"/>
    <xf numFmtId="0" fontId="197" fillId="0" borderId="0" applyNumberFormat="0" applyFill="0" applyBorder="0" applyAlignment="0"/>
    <xf numFmtId="0" fontId="197" fillId="0" borderId="0"/>
    <xf numFmtId="0" fontId="197" fillId="0" borderId="0" applyNumberFormat="0" applyFill="0" applyBorder="0" applyAlignment="0"/>
    <xf numFmtId="188" fontId="58" fillId="99" borderId="29">
      <protection locked="0"/>
    </xf>
    <xf numFmtId="1" fontId="58" fillId="99" borderId="29" applyFont="0">
      <alignment horizontal="right"/>
    </xf>
    <xf numFmtId="189" fontId="58" fillId="99" borderId="29" applyFont="0"/>
    <xf numFmtId="9" fontId="58" fillId="99" borderId="29" applyFont="0">
      <alignment horizontal="right"/>
    </xf>
    <xf numFmtId="190" fontId="58" fillId="99" borderId="29" applyFont="0">
      <alignment horizontal="right"/>
    </xf>
    <xf numFmtId="10" fontId="58" fillId="99" borderId="29" applyFont="0">
      <alignment horizontal="right"/>
    </xf>
    <xf numFmtId="0" fontId="58" fillId="99" borderId="29" applyFont="0">
      <alignment horizontal="center" wrapText="1"/>
    </xf>
    <xf numFmtId="49" fontId="58" fillId="99" borderId="29" applyFont="0"/>
    <xf numFmtId="189" fontId="58" fillId="100" borderId="29" applyFont="0"/>
    <xf numFmtId="9" fontId="58" fillId="100" borderId="29" applyFont="0">
      <alignment horizontal="right"/>
    </xf>
    <xf numFmtId="189" fontId="58" fillId="101" borderId="29" applyFont="0">
      <alignment horizontal="right"/>
    </xf>
    <xf numFmtId="1" fontId="58" fillId="101" borderId="29" applyFont="0">
      <alignment horizontal="right"/>
    </xf>
    <xf numFmtId="189" fontId="58" fillId="101" borderId="29" applyFont="0"/>
    <xf numFmtId="164" fontId="58" fillId="101" borderId="29" applyFont="0"/>
    <xf numFmtId="10" fontId="58" fillId="101" borderId="29" applyFont="0">
      <alignment horizontal="right"/>
    </xf>
    <xf numFmtId="9" fontId="58" fillId="101" borderId="29" applyFont="0">
      <alignment horizontal="right"/>
    </xf>
    <xf numFmtId="190" fontId="58" fillId="101" borderId="29"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0" fontId="58" fillId="101" borderId="29" applyFont="0">
      <alignment horizontal="center" wrapText="1"/>
      <protection locked="0"/>
    </xf>
    <xf numFmtId="49" fontId="58" fillId="101" borderId="29" applyFont="0"/>
    <xf numFmtId="0" fontId="198" fillId="16" borderId="41" applyNumberFormat="0" applyAlignment="0" applyProtection="0"/>
    <xf numFmtId="0" fontId="199" fillId="92" borderId="48" applyNumberFormat="0" applyAlignment="0" applyProtection="0"/>
    <xf numFmtId="0" fontId="198" fillId="16" borderId="41" applyNumberFormat="0" applyAlignment="0" applyProtection="0"/>
    <xf numFmtId="0" fontId="71" fillId="16" borderId="41" applyNumberFormat="0" applyAlignment="0" applyProtection="0"/>
    <xf numFmtId="0" fontId="199" fillId="92" borderId="48" applyNumberFormat="0" applyAlignment="0" applyProtection="0"/>
    <xf numFmtId="0" fontId="199"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9" fontId="122"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9" fontId="55" fillId="0" borderId="0" applyFont="0" applyFill="0" applyBorder="0" applyAlignment="0" applyProtection="0"/>
    <xf numFmtId="9" fontId="122"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00" fillId="0" borderId="0" applyNumberFormat="0" applyFill="0" applyBorder="0" applyAlignment="0" applyProtection="0">
      <protection locked="0"/>
    </xf>
    <xf numFmtId="180" fontId="200" fillId="0" borderId="71" applyNumberFormat="0" applyFill="0" applyBorder="0" applyProtection="0">
      <alignment horizontal="center" vertical="center"/>
      <protection locked="0"/>
    </xf>
    <xf numFmtId="180" fontId="200" fillId="0" borderId="71" applyNumberFormat="0" applyFill="0" applyBorder="0" applyProtection="0">
      <alignment horizontal="left" vertical="center"/>
      <protection locked="0"/>
    </xf>
    <xf numFmtId="196" fontId="14" fillId="0" borderId="0"/>
    <xf numFmtId="196" fontId="14" fillId="0" borderId="0"/>
    <xf numFmtId="164" fontId="196" fillId="0" borderId="0"/>
    <xf numFmtId="49" fontId="201" fillId="0" borderId="0" applyFill="0" applyBorder="0" applyProtection="0">
      <alignment horizontal="left"/>
    </xf>
    <xf numFmtId="196" fontId="14" fillId="0" borderId="0"/>
    <xf numFmtId="0" fontId="14" fillId="0" borderId="0"/>
    <xf numFmtId="0" fontId="180" fillId="0" borderId="0"/>
    <xf numFmtId="0" fontId="202"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96" fillId="0" borderId="0"/>
    <xf numFmtId="186" fontId="203" fillId="102" borderId="0" applyNumberFormat="0" applyBorder="0">
      <alignment horizontal="center"/>
      <protection locked="0"/>
    </xf>
    <xf numFmtId="186" fontId="185" fillId="93" borderId="0" applyNumberFormat="0" applyBorder="0">
      <alignment horizontal="left"/>
      <protection locked="0"/>
    </xf>
    <xf numFmtId="186" fontId="186" fillId="80" borderId="0" applyNumberFormat="0" applyBorder="0">
      <alignment horizontal="center"/>
      <protection locked="0"/>
    </xf>
    <xf numFmtId="186" fontId="186" fillId="93" borderId="0" applyNumberFormat="0" applyBorder="0">
      <alignment horizontal="left"/>
      <protection locked="0"/>
    </xf>
    <xf numFmtId="186" fontId="204" fillId="80" borderId="0" applyNumberFormat="0" applyBorder="0">
      <protection locked="0"/>
    </xf>
    <xf numFmtId="186" fontId="185" fillId="103" borderId="0" applyNumberFormat="0" applyBorder="0">
      <alignment horizontal="left"/>
      <protection locked="0"/>
    </xf>
    <xf numFmtId="186" fontId="205" fillId="80" borderId="0" applyNumberFormat="0" applyBorder="0">
      <protection locked="0"/>
    </xf>
    <xf numFmtId="49" fontId="173" fillId="0" borderId="0" applyFill="0" applyBorder="0" applyProtection="0">
      <alignment horizontal="centerContinuous"/>
    </xf>
    <xf numFmtId="49" fontId="173" fillId="0" borderId="0" applyFill="0" applyBorder="0" applyProtection="0">
      <alignment horizontal="left"/>
    </xf>
    <xf numFmtId="186" fontId="185" fillId="104" borderId="0" applyNumberFormat="0" applyBorder="0">
      <alignment horizontal="right"/>
      <protection locked="0"/>
    </xf>
    <xf numFmtId="186" fontId="185" fillId="104" borderId="0" applyNumberFormat="0" applyBorder="0">
      <alignment horizontal="right"/>
      <protection locked="0"/>
    </xf>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1" fontId="173" fillId="0" borderId="0" applyFill="0" applyBorder="0" applyProtection="0">
      <alignment horizontal="right"/>
    </xf>
    <xf numFmtId="164" fontId="173" fillId="0" borderId="0" applyFill="0" applyBorder="0" applyProtection="0">
      <alignment horizontal="right"/>
    </xf>
    <xf numFmtId="2" fontId="173" fillId="0" borderId="0" applyFill="0" applyBorder="0" applyProtection="0">
      <alignment horizontal="right"/>
    </xf>
    <xf numFmtId="0" fontId="173" fillId="0" borderId="73" applyFill="0" applyBorder="0" applyProtection="0">
      <alignment horizontal="right"/>
    </xf>
    <xf numFmtId="186" fontId="185" fillId="84" borderId="0" applyNumberFormat="0" applyBorder="0">
      <protection locked="0"/>
    </xf>
    <xf numFmtId="186" fontId="206" fillId="105" borderId="0" applyNumberFormat="0" applyBorder="0">
      <protection locked="0"/>
    </xf>
    <xf numFmtId="186" fontId="207" fillId="105" borderId="0" applyNumberFormat="0" applyBorder="0">
      <protection locked="0"/>
    </xf>
    <xf numFmtId="186" fontId="185" fillId="93" borderId="0" applyNumberFormat="0" applyBorder="0">
      <protection locked="0"/>
    </xf>
    <xf numFmtId="186" fontId="185" fillId="93" borderId="0" applyNumberFormat="0" applyBorder="0">
      <protection locked="0"/>
    </xf>
    <xf numFmtId="186" fontId="185" fillId="93" borderId="0" applyNumberFormat="0" applyBorder="0">
      <protection locked="0"/>
    </xf>
    <xf numFmtId="186" fontId="185" fillId="106" borderId="0" applyNumberFormat="0" applyBorder="0">
      <alignment vertical="top"/>
      <protection locked="0"/>
    </xf>
    <xf numFmtId="9" fontId="208" fillId="0" borderId="0" applyFill="0" applyBorder="0" applyProtection="0">
      <alignment horizontal="right"/>
    </xf>
    <xf numFmtId="175" fontId="208" fillId="0" borderId="0" applyFill="0" applyBorder="0" applyProtection="0">
      <alignment horizontal="right"/>
    </xf>
    <xf numFmtId="10" fontId="208" fillId="0" borderId="0" applyFill="0" applyBorder="0" applyProtection="0">
      <alignment horizontal="right"/>
    </xf>
    <xf numFmtId="49" fontId="173" fillId="0" borderId="0" applyFill="0" applyBorder="0" applyProtection="0">
      <alignment horizontal="left"/>
    </xf>
    <xf numFmtId="49" fontId="173" fillId="0" borderId="0" applyFill="0" applyBorder="0" applyProtection="0">
      <alignment horizontal="right" textRotation="90"/>
    </xf>
    <xf numFmtId="186" fontId="209" fillId="107" borderId="0" applyNumberFormat="0" applyBorder="0">
      <protection locked="0"/>
    </xf>
    <xf numFmtId="164" fontId="130" fillId="0" borderId="0"/>
    <xf numFmtId="197" fontId="14" fillId="0" borderId="0" applyFont="0" applyFill="0" applyBorder="0" applyAlignment="0" applyProtection="0"/>
    <xf numFmtId="198" fontId="116" fillId="0" borderId="0" applyFont="0" applyFill="0" applyBorder="0" applyAlignment="0" applyProtection="0"/>
    <xf numFmtId="0" fontId="21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49" fontId="110" fillId="0" borderId="0" applyFill="0" applyBorder="0" applyProtection="0">
      <alignment horizontal="right" wrapText="1"/>
    </xf>
    <xf numFmtId="49" fontId="173" fillId="0" borderId="0" applyFill="0" applyBorder="0" applyProtection="0">
      <alignment horizontal="left" wrapText="1"/>
    </xf>
    <xf numFmtId="49" fontId="174" fillId="0" borderId="0" applyFill="0" applyBorder="0" applyProtection="0">
      <alignment horizontal="left" wrapText="1"/>
    </xf>
    <xf numFmtId="49" fontId="110" fillId="0" borderId="0" applyFill="0" applyBorder="0" applyProtection="0">
      <alignment horizontal="left" wrapText="1"/>
    </xf>
    <xf numFmtId="49" fontId="110" fillId="0" borderId="0" applyFill="0" applyBorder="0" applyProtection="0">
      <alignment horizontal="left" wrapText="1"/>
    </xf>
    <xf numFmtId="49" fontId="110" fillId="0" borderId="0" applyFill="0" applyBorder="0" applyProtection="0">
      <alignment horizontal="right" textRotation="90"/>
    </xf>
    <xf numFmtId="49" fontId="201" fillId="0" borderId="0" applyFill="0" applyBorder="0" applyProtection="0">
      <alignment horizontal="left" wrapText="1"/>
    </xf>
    <xf numFmtId="49" fontId="173" fillId="0" borderId="0" applyFill="0" applyBorder="0" applyProtection="0">
      <alignment horizontal="centerContinuous" wrapText="1"/>
    </xf>
    <xf numFmtId="49" fontId="173" fillId="0" borderId="0" applyFill="0" applyBorder="0" applyProtection="0">
      <alignment horizontal="left" wrapText="1"/>
    </xf>
    <xf numFmtId="49" fontId="173" fillId="0" borderId="0" applyFill="0" applyBorder="0" applyProtection="0">
      <alignment horizontal="right" wrapText="1"/>
    </xf>
    <xf numFmtId="49" fontId="173" fillId="0" borderId="0" applyFill="0" applyBorder="0" applyProtection="0">
      <alignment horizontal="left" wrapText="1"/>
    </xf>
    <xf numFmtId="49" fontId="173" fillId="0" borderId="0" applyFill="0" applyBorder="0" applyProtection="0">
      <alignment horizontal="right" textRotation="90"/>
    </xf>
    <xf numFmtId="0" fontId="211" fillId="0" borderId="0"/>
    <xf numFmtId="0" fontId="211" fillId="0" borderId="0">
      <alignment vertical="center"/>
    </xf>
    <xf numFmtId="0" fontId="212" fillId="45" borderId="0" applyNumberFormat="0" applyBorder="0" applyAlignment="0" applyProtection="0"/>
    <xf numFmtId="0" fontId="212" fillId="45" borderId="0" applyNumberFormat="0" applyBorder="0" applyAlignment="0" applyProtection="0"/>
    <xf numFmtId="0" fontId="213" fillId="47" borderId="0" applyNumberFormat="0" applyBorder="0" applyAlignment="0" applyProtection="0"/>
    <xf numFmtId="0" fontId="213" fillId="47" borderId="0" applyNumberFormat="0" applyBorder="0" applyAlignment="0" applyProtection="0"/>
    <xf numFmtId="0" fontId="1" fillId="0" borderId="0"/>
    <xf numFmtId="0" fontId="1" fillId="0" borderId="0"/>
    <xf numFmtId="0" fontId="14" fillId="0" borderId="0"/>
    <xf numFmtId="0" fontId="115" fillId="0" borderId="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1"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7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1"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78" fillId="45"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1"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1"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78" fillId="4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1"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78" fillId="4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1"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1"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78" fillId="5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1"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1"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1"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78" fillId="5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1" fillId="43" borderId="0" applyNumberFormat="0" applyBorder="0" applyAlignment="0" applyProtection="0"/>
    <xf numFmtId="0" fontId="9" fillId="20" borderId="0" applyNumberFormat="0" applyBorder="0" applyAlignment="0" applyProtection="0"/>
    <xf numFmtId="0" fontId="78" fillId="43" borderId="0" applyNumberFormat="0" applyBorder="0" applyAlignment="0" applyProtection="0"/>
    <xf numFmtId="0" fontId="81" fillId="45" borderId="0" applyNumberFormat="0" applyBorder="0" applyAlignment="0" applyProtection="0"/>
    <xf numFmtId="0" fontId="9" fillId="24" borderId="0" applyNumberFormat="0" applyBorder="0" applyAlignment="0" applyProtection="0"/>
    <xf numFmtId="0" fontId="78" fillId="45" borderId="0" applyNumberFormat="0" applyBorder="0" applyAlignment="0" applyProtection="0"/>
    <xf numFmtId="0" fontId="81" fillId="47" borderId="0" applyNumberFormat="0" applyBorder="0" applyAlignment="0" applyProtection="0"/>
    <xf numFmtId="0" fontId="9" fillId="28" borderId="0" applyNumberFormat="0" applyBorder="0" applyAlignment="0" applyProtection="0"/>
    <xf numFmtId="0" fontId="78" fillId="47" borderId="0" applyNumberFormat="0" applyBorder="0" applyAlignment="0" applyProtection="0"/>
    <xf numFmtId="0" fontId="81" fillId="49" borderId="0" applyNumberFormat="0" applyBorder="0" applyAlignment="0" applyProtection="0"/>
    <xf numFmtId="0" fontId="9" fillId="32" borderId="0" applyNumberFormat="0" applyBorder="0" applyAlignment="0" applyProtection="0"/>
    <xf numFmtId="0" fontId="78" fillId="49" borderId="0" applyNumberFormat="0" applyBorder="0" applyAlignment="0" applyProtection="0"/>
    <xf numFmtId="0" fontId="9" fillId="36" borderId="0" applyNumberFormat="0" applyBorder="0" applyAlignment="0" applyProtection="0"/>
    <xf numFmtId="0" fontId="78" fillId="51" borderId="0" applyNumberFormat="0" applyBorder="0" applyAlignment="0" applyProtection="0"/>
    <xf numFmtId="0" fontId="81" fillId="55" borderId="0" applyNumberFormat="0" applyBorder="0" applyAlignment="0" applyProtection="0"/>
    <xf numFmtId="0" fontId="9" fillId="40" borderId="0" applyNumberFormat="0" applyBorder="0" applyAlignment="0" applyProtection="0"/>
    <xf numFmtId="0" fontId="78" fillId="53" borderId="0" applyNumberFormat="0" applyBorder="0" applyAlignment="0" applyProtection="0"/>
    <xf numFmtId="0" fontId="115" fillId="43" borderId="0" applyNumberFormat="0" applyBorder="0" applyAlignment="0" applyProtection="0"/>
    <xf numFmtId="0" fontId="115" fillId="45" borderId="0" applyNumberFormat="0" applyBorder="0" applyAlignment="0" applyProtection="0"/>
    <xf numFmtId="0" fontId="115" fillId="47" borderId="0" applyNumberFormat="0" applyBorder="0" applyAlignment="0" applyProtection="0"/>
    <xf numFmtId="0" fontId="115" fillId="49" borderId="0" applyNumberFormat="0" applyBorder="0" applyAlignment="0" applyProtection="0"/>
    <xf numFmtId="0" fontId="115" fillId="51" borderId="0" applyNumberFormat="0" applyBorder="0" applyAlignment="0" applyProtection="0"/>
    <xf numFmtId="0" fontId="115" fillId="53" borderId="0" applyNumberFormat="0" applyBorder="0" applyAlignment="0" applyProtection="0"/>
    <xf numFmtId="0" fontId="81" fillId="43"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5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1"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78" fillId="56"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1"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1"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1"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78" fillId="58"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1"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1"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1"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78" fillId="60"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1"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1"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1"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78" fillId="49"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1"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78" fillId="5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1"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1"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1"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78" fillId="6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1" fillId="56" borderId="0" applyNumberFormat="0" applyBorder="0" applyAlignment="0" applyProtection="0"/>
    <xf numFmtId="0" fontId="9" fillId="21" borderId="0" applyNumberFormat="0" applyBorder="0" applyAlignment="0" applyProtection="0"/>
    <xf numFmtId="0" fontId="78" fillId="56" borderId="0" applyNumberFormat="0" applyBorder="0" applyAlignment="0" applyProtection="0"/>
    <xf numFmtId="0" fontId="9" fillId="25" borderId="0" applyNumberFormat="0" applyBorder="0" applyAlignment="0" applyProtection="0"/>
    <xf numFmtId="0" fontId="78" fillId="58" borderId="0" applyNumberFormat="0" applyBorder="0" applyAlignment="0" applyProtection="0"/>
    <xf numFmtId="0" fontId="81" fillId="60" borderId="0" applyNumberFormat="0" applyBorder="0" applyAlignment="0" applyProtection="0"/>
    <xf numFmtId="0" fontId="9" fillId="29" borderId="0" applyNumberFormat="0" applyBorder="0" applyAlignment="0" applyProtection="0"/>
    <xf numFmtId="0" fontId="78" fillId="60" borderId="0" applyNumberFormat="0" applyBorder="0" applyAlignment="0" applyProtection="0"/>
    <xf numFmtId="0" fontId="81" fillId="49" borderId="0" applyNumberFormat="0" applyBorder="0" applyAlignment="0" applyProtection="0"/>
    <xf numFmtId="0" fontId="9" fillId="33" borderId="0" applyNumberFormat="0" applyBorder="0" applyAlignment="0" applyProtection="0"/>
    <xf numFmtId="0" fontId="78" fillId="49" borderId="0" applyNumberFormat="0" applyBorder="0" applyAlignment="0" applyProtection="0"/>
    <xf numFmtId="0" fontId="81" fillId="56" borderId="0" applyNumberFormat="0" applyBorder="0" applyAlignment="0" applyProtection="0"/>
    <xf numFmtId="0" fontId="9" fillId="37" borderId="0" applyNumberFormat="0" applyBorder="0" applyAlignment="0" applyProtection="0"/>
    <xf numFmtId="0" fontId="78" fillId="56" borderId="0" applyNumberFormat="0" applyBorder="0" applyAlignment="0" applyProtection="0"/>
    <xf numFmtId="0" fontId="81" fillId="62" borderId="0" applyNumberFormat="0" applyBorder="0" applyAlignment="0" applyProtection="0"/>
    <xf numFmtId="0" fontId="9" fillId="41" borderId="0" applyNumberFormat="0" applyBorder="0" applyAlignment="0" applyProtection="0"/>
    <xf numFmtId="0" fontId="78" fillId="62" borderId="0" applyNumberFormat="0" applyBorder="0" applyAlignment="0" applyProtection="0"/>
    <xf numFmtId="0" fontId="115" fillId="56" borderId="0" applyNumberFormat="0" applyBorder="0" applyAlignment="0" applyProtection="0"/>
    <xf numFmtId="0" fontId="115" fillId="58" borderId="0" applyNumberFormat="0" applyBorder="0" applyAlignment="0" applyProtection="0"/>
    <xf numFmtId="0" fontId="115" fillId="60" borderId="0" applyNumberFormat="0" applyBorder="0" applyAlignment="0" applyProtection="0"/>
    <xf numFmtId="0" fontId="115" fillId="49" borderId="0" applyNumberFormat="0" applyBorder="0" applyAlignment="0" applyProtection="0"/>
    <xf numFmtId="0" fontId="115" fillId="56" borderId="0" applyNumberFormat="0" applyBorder="0" applyAlignment="0" applyProtection="0"/>
    <xf numFmtId="0" fontId="115" fillId="62" borderId="0" applyNumberFormat="0" applyBorder="0" applyAlignment="0" applyProtection="0"/>
    <xf numFmtId="0" fontId="81" fillId="56" borderId="0" applyNumberFormat="0" applyBorder="0" applyAlignment="0" applyProtection="0"/>
    <xf numFmtId="0" fontId="81" fillId="58" borderId="0" applyNumberFormat="0" applyBorder="0" applyAlignment="0" applyProtection="0"/>
    <xf numFmtId="0" fontId="81" fillId="60" borderId="0" applyNumberFormat="0" applyBorder="0" applyAlignment="0" applyProtection="0"/>
    <xf numFmtId="0" fontId="81" fillId="49" borderId="0" applyNumberFormat="0" applyBorder="0" applyAlignment="0" applyProtection="0"/>
    <xf numFmtId="0" fontId="81" fillId="56" borderId="0" applyNumberFormat="0" applyBorder="0" applyAlignment="0" applyProtection="0"/>
    <xf numFmtId="0" fontId="81" fillId="62" borderId="0" applyNumberFormat="0" applyBorder="0" applyAlignment="0" applyProtection="0"/>
    <xf numFmtId="0" fontId="83" fillId="65" borderId="0" applyNumberFormat="0" applyBorder="0" applyAlignment="0" applyProtection="0"/>
    <xf numFmtId="0" fontId="82" fillId="65" borderId="0" applyNumberFormat="0" applyBorder="0" applyAlignment="0" applyProtection="0"/>
    <xf numFmtId="0" fontId="82" fillId="64"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77" fillId="22" borderId="0" applyNumberFormat="0" applyBorder="0" applyAlignment="0" applyProtection="0"/>
    <xf numFmtId="0" fontId="84" fillId="22" borderId="0" applyNumberFormat="0" applyBorder="0" applyAlignment="0" applyProtection="0"/>
    <xf numFmtId="0" fontId="83" fillId="59" borderId="0" applyNumberFormat="0" applyBorder="0" applyAlignment="0" applyProtection="0"/>
    <xf numFmtId="0" fontId="82" fillId="59" borderId="0" applyNumberFormat="0" applyBorder="0" applyAlignment="0" applyProtection="0"/>
    <xf numFmtId="0" fontId="82" fillId="58"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77" fillId="26" borderId="0" applyNumberFormat="0" applyBorder="0" applyAlignment="0" applyProtection="0"/>
    <xf numFmtId="0" fontId="84" fillId="26" borderId="0" applyNumberFormat="0" applyBorder="0" applyAlignment="0" applyProtection="0"/>
    <xf numFmtId="0" fontId="83" fillId="61" borderId="0" applyNumberFormat="0" applyBorder="0" applyAlignment="0" applyProtection="0"/>
    <xf numFmtId="0" fontId="82" fillId="61" borderId="0" applyNumberFormat="0" applyBorder="0" applyAlignment="0" applyProtection="0"/>
    <xf numFmtId="0" fontId="82" fillId="6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77" fillId="30" borderId="0" applyNumberFormat="0" applyBorder="0" applyAlignment="0" applyProtection="0"/>
    <xf numFmtId="0" fontId="84" fillId="30" borderId="0" applyNumberFormat="0" applyBorder="0" applyAlignment="0" applyProtection="0"/>
    <xf numFmtId="0" fontId="83" fillId="67" borderId="0" applyNumberFormat="0" applyBorder="0" applyAlignment="0" applyProtection="0"/>
    <xf numFmtId="0" fontId="82" fillId="67" borderId="0" applyNumberFormat="0" applyBorder="0" applyAlignment="0" applyProtection="0"/>
    <xf numFmtId="0" fontId="82" fillId="66"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77" fillId="34" borderId="0" applyNumberFormat="0" applyBorder="0" applyAlignment="0" applyProtection="0"/>
    <xf numFmtId="0" fontId="84" fillId="34" borderId="0" applyNumberFormat="0" applyBorder="0" applyAlignment="0" applyProtection="0"/>
    <xf numFmtId="0" fontId="83" fillId="69" borderId="0" applyNumberFormat="0" applyBorder="0" applyAlignment="0" applyProtection="0"/>
    <xf numFmtId="0" fontId="82" fillId="69" borderId="0" applyNumberFormat="0" applyBorder="0" applyAlignment="0" applyProtection="0"/>
    <xf numFmtId="0" fontId="82" fillId="6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84" fillId="38" borderId="0" applyNumberFormat="0" applyBorder="0" applyAlignment="0" applyProtection="0"/>
    <xf numFmtId="0" fontId="77" fillId="38" borderId="0" applyNumberFormat="0" applyBorder="0" applyAlignment="0" applyProtection="0"/>
    <xf numFmtId="0" fontId="84" fillId="38" borderId="0" applyNumberFormat="0" applyBorder="0" applyAlignment="0" applyProtection="0"/>
    <xf numFmtId="0" fontId="83" fillId="71" borderId="0" applyNumberFormat="0" applyBorder="0" applyAlignment="0" applyProtection="0"/>
    <xf numFmtId="0" fontId="82" fillId="71" borderId="0" applyNumberFormat="0" applyBorder="0" applyAlignment="0" applyProtection="0"/>
    <xf numFmtId="0" fontId="82" fillId="70"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84" fillId="42" borderId="0" applyNumberFormat="0" applyBorder="0" applyAlignment="0" applyProtection="0"/>
    <xf numFmtId="0" fontId="77" fillId="42" borderId="0" applyNumberFormat="0" applyBorder="0" applyAlignment="0" applyProtection="0"/>
    <xf numFmtId="0" fontId="84" fillId="42" borderId="0" applyNumberFormat="0" applyBorder="0" applyAlignment="0" applyProtection="0"/>
    <xf numFmtId="0" fontId="85" fillId="64" borderId="0" applyNumberFormat="0" applyBorder="0" applyAlignment="0" applyProtection="0"/>
    <xf numFmtId="0" fontId="214" fillId="22" borderId="0" applyNumberFormat="0" applyBorder="0" applyAlignment="0" applyProtection="0"/>
    <xf numFmtId="0" fontId="82" fillId="64" borderId="0" applyNumberFormat="0" applyBorder="0" applyAlignment="0" applyProtection="0"/>
    <xf numFmtId="0" fontId="85" fillId="58" borderId="0" applyNumberFormat="0" applyBorder="0" applyAlignment="0" applyProtection="0"/>
    <xf numFmtId="0" fontId="214" fillId="26" borderId="0" applyNumberFormat="0" applyBorder="0" applyAlignment="0" applyProtection="0"/>
    <xf numFmtId="0" fontId="82" fillId="58" borderId="0" applyNumberFormat="0" applyBorder="0" applyAlignment="0" applyProtection="0"/>
    <xf numFmtId="0" fontId="85" fillId="60" borderId="0" applyNumberFormat="0" applyBorder="0" applyAlignment="0" applyProtection="0"/>
    <xf numFmtId="0" fontId="214" fillId="30" borderId="0" applyNumberFormat="0" applyBorder="0" applyAlignment="0" applyProtection="0"/>
    <xf numFmtId="0" fontId="82" fillId="60" borderId="0" applyNumberFormat="0" applyBorder="0" applyAlignment="0" applyProtection="0"/>
    <xf numFmtId="0" fontId="85" fillId="66" borderId="0" applyNumberFormat="0" applyBorder="0" applyAlignment="0" applyProtection="0"/>
    <xf numFmtId="0" fontId="214" fillId="34" borderId="0" applyNumberFormat="0" applyBorder="0" applyAlignment="0" applyProtection="0"/>
    <xf numFmtId="0" fontId="82" fillId="66" borderId="0" applyNumberFormat="0" applyBorder="0" applyAlignment="0" applyProtection="0"/>
    <xf numFmtId="0" fontId="85" fillId="68" borderId="0" applyNumberFormat="0" applyBorder="0" applyAlignment="0" applyProtection="0"/>
    <xf numFmtId="0" fontId="214" fillId="38" borderId="0" applyNumberFormat="0" applyBorder="0" applyAlignment="0" applyProtection="0"/>
    <xf numFmtId="0" fontId="82" fillId="68" borderId="0" applyNumberFormat="0" applyBorder="0" applyAlignment="0" applyProtection="0"/>
    <xf numFmtId="0" fontId="85" fillId="70" borderId="0" applyNumberFormat="0" applyBorder="0" applyAlignment="0" applyProtection="0"/>
    <xf numFmtId="0" fontId="214" fillId="42" borderId="0" applyNumberFormat="0" applyBorder="0" applyAlignment="0" applyProtection="0"/>
    <xf numFmtId="0" fontId="82" fillId="70" borderId="0" applyNumberFormat="0" applyBorder="0" applyAlignment="0" applyProtection="0"/>
    <xf numFmtId="0" fontId="215" fillId="64" borderId="0" applyNumberFormat="0" applyBorder="0" applyAlignment="0" applyProtection="0"/>
    <xf numFmtId="0" fontId="215" fillId="58" borderId="0" applyNumberFormat="0" applyBorder="0" applyAlignment="0" applyProtection="0"/>
    <xf numFmtId="0" fontId="215" fillId="60" borderId="0" applyNumberFormat="0" applyBorder="0" applyAlignment="0" applyProtection="0"/>
    <xf numFmtId="0" fontId="215" fillId="66" borderId="0" applyNumberFormat="0" applyBorder="0" applyAlignment="0" applyProtection="0"/>
    <xf numFmtId="0" fontId="215" fillId="68" borderId="0" applyNumberFormat="0" applyBorder="0" applyAlignment="0" applyProtection="0"/>
    <xf numFmtId="0" fontId="215" fillId="70" borderId="0" applyNumberFormat="0" applyBorder="0" applyAlignment="0" applyProtection="0"/>
    <xf numFmtId="0" fontId="85" fillId="64" borderId="0" applyNumberFormat="0" applyBorder="0" applyAlignment="0" applyProtection="0"/>
    <xf numFmtId="0" fontId="85" fillId="58" borderId="0" applyNumberFormat="0" applyBorder="0" applyAlignment="0" applyProtection="0"/>
    <xf numFmtId="0" fontId="85" fillId="60"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0" borderId="0" applyNumberFormat="0" applyBorder="0" applyAlignment="0" applyProtection="0"/>
    <xf numFmtId="0" fontId="85" fillId="72" borderId="0" applyNumberFormat="0" applyBorder="0" applyAlignment="0" applyProtection="0"/>
    <xf numFmtId="0" fontId="214" fillId="19" borderId="0" applyNumberFormat="0" applyBorder="0" applyAlignment="0" applyProtection="0"/>
    <xf numFmtId="0" fontId="82" fillId="72" borderId="0" applyNumberFormat="0" applyBorder="0" applyAlignment="0" applyProtection="0"/>
    <xf numFmtId="0" fontId="84" fillId="23" borderId="0" applyNumberFormat="0" applyBorder="0" applyAlignment="0" applyProtection="0"/>
    <xf numFmtId="0" fontId="214" fillId="23" borderId="0" applyNumberFormat="0" applyBorder="0" applyAlignment="0" applyProtection="0"/>
    <xf numFmtId="0" fontId="82" fillId="73" borderId="0" applyNumberFormat="0" applyBorder="0" applyAlignment="0" applyProtection="0"/>
    <xf numFmtId="0" fontId="85" fillId="74" borderId="0" applyNumberFormat="0" applyBorder="0" applyAlignment="0" applyProtection="0"/>
    <xf numFmtId="0" fontId="214" fillId="27" borderId="0" applyNumberFormat="0" applyBorder="0" applyAlignment="0" applyProtection="0"/>
    <xf numFmtId="0" fontId="82" fillId="74" borderId="0" applyNumberFormat="0" applyBorder="0" applyAlignment="0" applyProtection="0"/>
    <xf numFmtId="0" fontId="85" fillId="66" borderId="0" applyNumberFormat="0" applyBorder="0" applyAlignment="0" applyProtection="0"/>
    <xf numFmtId="0" fontId="214" fillId="31" borderId="0" applyNumberFormat="0" applyBorder="0" applyAlignment="0" applyProtection="0"/>
    <xf numFmtId="0" fontId="82" fillId="66" borderId="0" applyNumberFormat="0" applyBorder="0" applyAlignment="0" applyProtection="0"/>
    <xf numFmtId="0" fontId="214" fillId="35" borderId="0" applyNumberFormat="0" applyBorder="0" applyAlignment="0" applyProtection="0"/>
    <xf numFmtId="0" fontId="82" fillId="68" borderId="0" applyNumberFormat="0" applyBorder="0" applyAlignment="0" applyProtection="0"/>
    <xf numFmtId="0" fontId="85" fillId="75" borderId="0" applyNumberFormat="0" applyBorder="0" applyAlignment="0" applyProtection="0"/>
    <xf numFmtId="0" fontId="214" fillId="39" borderId="0" applyNumberFormat="0" applyBorder="0" applyAlignment="0" applyProtection="0"/>
    <xf numFmtId="0" fontId="82" fillId="75" borderId="0" applyNumberFormat="0" applyBorder="0" applyAlignment="0" applyProtection="0"/>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6" fillId="0" borderId="47">
      <alignment horizontal="center" vertical="center"/>
    </xf>
    <xf numFmtId="0" fontId="87" fillId="45" borderId="0" applyNumberFormat="0" applyBorder="0" applyAlignment="0" applyProtection="0"/>
    <xf numFmtId="0" fontId="216" fillId="13" borderId="0" applyNumberFormat="0" applyBorder="0" applyAlignment="0" applyProtection="0"/>
    <xf numFmtId="0" fontId="88" fillId="45" borderId="0" applyNumberFormat="0" applyBorder="0" applyAlignment="0" applyProtection="0"/>
    <xf numFmtId="0" fontId="69" fillId="15" borderId="41" applyNumberFormat="0" applyAlignment="0" applyProtection="0"/>
    <xf numFmtId="0" fontId="91" fillId="15" borderId="41" applyNumberFormat="0" applyAlignment="0" applyProtection="0"/>
    <xf numFmtId="0" fontId="89" fillId="53"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0" fillId="76"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2" fillId="54"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90" fillId="53"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4"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69" fillId="15" borderId="41" applyNumberFormat="0" applyAlignment="0" applyProtection="0"/>
    <xf numFmtId="0" fontId="86" fillId="0" borderId="0" applyNumberFormat="0" applyFont="0" applyBorder="0" applyAlignment="0" applyProtection="0"/>
    <xf numFmtId="0" fontId="127" fillId="47" borderId="0" applyNumberFormat="0" applyBorder="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94"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218"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95" fillId="55"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217" fillId="108" borderId="48" applyNumberFormat="0" applyAlignment="0" applyProtection="0"/>
    <xf numFmtId="0" fontId="94" fillId="55" borderId="48" applyNumberFormat="0" applyAlignment="0" applyProtection="0"/>
    <xf numFmtId="3" fontId="86" fillId="0" borderId="29">
      <alignment vertical="center"/>
      <protection locked="0"/>
    </xf>
    <xf numFmtId="3" fontId="86" fillId="109" borderId="74">
      <alignment vertical="center"/>
    </xf>
    <xf numFmtId="0" fontId="93" fillId="78" borderId="49" applyNumberFormat="0" applyAlignment="0" applyProtection="0"/>
    <xf numFmtId="0" fontId="154" fillId="0" borderId="57" applyNumberFormat="0" applyFill="0" applyAlignment="0" applyProtection="0"/>
    <xf numFmtId="3" fontId="162" fillId="0" borderId="61">
      <alignment vertical="top"/>
      <protection locked="0"/>
    </xf>
    <xf numFmtId="3" fontId="162" fillId="110" borderId="29">
      <protection locked="0"/>
    </xf>
    <xf numFmtId="3" fontId="162" fillId="111" borderId="29">
      <protection locked="0"/>
    </xf>
    <xf numFmtId="0" fontId="162" fillId="98" borderId="61"/>
    <xf numFmtId="0" fontId="219" fillId="17" borderId="44" applyNumberFormat="0" applyAlignment="0" applyProtection="0"/>
    <xf numFmtId="0" fontId="96" fillId="78" borderId="49" applyNumberFormat="0" applyAlignment="0" applyProtection="0"/>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3" fontId="97" fillId="79" borderId="29" applyFont="0" applyFill="0" applyProtection="0">
      <alignment horizontal="right"/>
    </xf>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2" fillId="0" borderId="50" applyNumberFormat="0" applyFill="0" applyAlignment="0" applyProtection="0"/>
    <xf numFmtId="0" fontId="101" fillId="0" borderId="50" applyNumberFormat="0" applyFill="0" applyAlignment="0" applyProtection="0"/>
    <xf numFmtId="0" fontId="103" fillId="0" borderId="38" applyNumberFormat="0" applyFill="0" applyAlignment="0" applyProtection="0"/>
    <xf numFmtId="0" fontId="101" fillId="0" borderId="50" applyNumberFormat="0" applyFill="0" applyAlignment="0" applyProtection="0"/>
    <xf numFmtId="0" fontId="103" fillId="0" borderId="38" applyNumberFormat="0" applyFill="0" applyAlignment="0" applyProtection="0"/>
    <xf numFmtId="0" fontId="103" fillId="0" borderId="38" applyNumberFormat="0" applyFill="0" applyAlignment="0" applyProtection="0"/>
    <xf numFmtId="0" fontId="63" fillId="0" borderId="38" applyNumberFormat="0" applyFill="0" applyAlignment="0" applyProtection="0"/>
    <xf numFmtId="0" fontId="103" fillId="0" borderId="38" applyNumberFormat="0" applyFill="0" applyAlignment="0" applyProtection="0"/>
    <xf numFmtId="0" fontId="105" fillId="0" borderId="51" applyNumberFormat="0" applyFill="0" applyAlignment="0" applyProtection="0"/>
    <xf numFmtId="0" fontId="104" fillId="0" borderId="51" applyNumberFormat="0" applyFill="0" applyAlignment="0" applyProtection="0"/>
    <xf numFmtId="0" fontId="106" fillId="0" borderId="39" applyNumberFormat="0" applyFill="0" applyAlignment="0" applyProtection="0"/>
    <xf numFmtId="0" fontId="104" fillId="0" borderId="51" applyNumberFormat="0" applyFill="0" applyAlignment="0" applyProtection="0"/>
    <xf numFmtId="0" fontId="106" fillId="0" borderId="39" applyNumberFormat="0" applyFill="0" applyAlignment="0" applyProtection="0"/>
    <xf numFmtId="0" fontId="106" fillId="0" borderId="39" applyNumberFormat="0" applyFill="0" applyAlignment="0" applyProtection="0"/>
    <xf numFmtId="0" fontId="64" fillId="0" borderId="39" applyNumberFormat="0" applyFill="0" applyAlignment="0" applyProtection="0"/>
    <xf numFmtId="0" fontId="106" fillId="0" borderId="39"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65" fillId="0" borderId="40" applyNumberFormat="0" applyFill="0" applyAlignment="0" applyProtection="0"/>
    <xf numFmtId="0" fontId="65" fillId="0" borderId="40" applyNumberFormat="0" applyFill="0" applyAlignment="0" applyProtection="0"/>
    <xf numFmtId="0" fontId="109" fillId="0" borderId="40" applyNumberFormat="0" applyFill="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5" fillId="0" borderId="0" applyNumberFormat="0" applyFill="0" applyBorder="0" applyAlignment="0" applyProtection="0"/>
    <xf numFmtId="0" fontId="109" fillId="0" borderId="0" applyNumberFormat="0" applyFill="0" applyBorder="0" applyAlignment="0" applyProtection="0"/>
    <xf numFmtId="191" fontId="162" fillId="0" borderId="61">
      <alignment horizontal="center" vertical="top"/>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9" fontId="110" fillId="0" borderId="53"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181" fontId="14" fillId="0" borderId="0" applyFont="0" applyFill="0" applyBorder="0" applyAlignment="0" applyProtection="0"/>
    <xf numFmtId="43" fontId="14" fillId="0" borderId="0" applyFont="0" applyFill="0" applyBorder="0" applyAlignment="0" applyProtection="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2"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0" fontId="113" fillId="0" borderId="54" applyNumberFormat="0"/>
    <xf numFmtId="199" fontId="58" fillId="0" borderId="0" applyFont="0" applyFill="0" applyBorder="0" applyAlignment="0" applyProtection="0"/>
    <xf numFmtId="199" fontId="58" fillId="0" borderId="0" applyFont="0" applyFill="0" applyBorder="0" applyAlignment="0" applyProtection="0"/>
    <xf numFmtId="199" fontId="58" fillId="0" borderId="0" applyFont="0" applyFill="0" applyBorder="0" applyAlignment="0" applyProtection="0"/>
    <xf numFmtId="199" fontId="58" fillId="0" borderId="0" applyFont="0" applyFill="0" applyBorder="0" applyAlignment="0" applyProtection="0"/>
    <xf numFmtId="3" fontId="220" fillId="0" borderId="61" applyBorder="0">
      <alignment vertical="center"/>
      <protection locked="0"/>
    </xf>
    <xf numFmtId="185" fontId="14" fillId="0" borderId="0" applyFont="0" applyFill="0" applyBorder="0" applyAlignment="0" applyProtection="0"/>
    <xf numFmtId="181" fontId="166" fillId="0" borderId="0" applyFont="0" applyFill="0" applyBorder="0" applyAlignment="0" applyProtection="0"/>
    <xf numFmtId="0" fontId="118" fillId="81" borderId="49" applyNumberFormat="0" applyAlignment="0" applyProtection="0"/>
    <xf numFmtId="0" fontId="96" fillId="81" borderId="49" applyNumberFormat="0" applyAlignment="0" applyProtection="0"/>
    <xf numFmtId="0" fontId="117" fillId="17" borderId="44" applyNumberFormat="0" applyAlignment="0" applyProtection="0"/>
    <xf numFmtId="0" fontId="96" fillId="78" borderId="49" applyNumberFormat="0" applyAlignment="0" applyProtection="0"/>
    <xf numFmtId="0" fontId="117" fillId="17" borderId="44" applyNumberFormat="0" applyAlignment="0" applyProtection="0"/>
    <xf numFmtId="0" fontId="117" fillId="17" borderId="44" applyNumberFormat="0" applyAlignment="0" applyProtection="0"/>
    <xf numFmtId="0" fontId="73" fillId="17" borderId="44" applyNumberFormat="0" applyAlignment="0" applyProtection="0"/>
    <xf numFmtId="0" fontId="117" fillId="17" borderId="44" applyNumberFormat="0" applyAlignment="0" applyProtection="0"/>
    <xf numFmtId="0" fontId="58" fillId="98" borderId="61" applyBorder="0"/>
    <xf numFmtId="0" fontId="135" fillId="0" borderId="0" applyNumberFormat="0" applyFill="0" applyBorder="0" applyAlignment="0" applyProtection="0"/>
    <xf numFmtId="0" fontId="85" fillId="72" borderId="0" applyNumberFormat="0" applyBorder="0" applyAlignment="0" applyProtection="0"/>
    <xf numFmtId="0" fontId="85" fillId="73" borderId="0" applyNumberFormat="0" applyBorder="0" applyAlignment="0" applyProtection="0"/>
    <xf numFmtId="0" fontId="85" fillId="74" borderId="0" applyNumberFormat="0" applyBorder="0" applyAlignment="0" applyProtection="0"/>
    <xf numFmtId="0" fontId="85" fillId="66" borderId="0" applyNumberFormat="0" applyBorder="0" applyAlignment="0" applyProtection="0"/>
    <xf numFmtId="0" fontId="85" fillId="68" borderId="0" applyNumberFormat="0" applyBorder="0" applyAlignment="0" applyProtection="0"/>
    <xf numFmtId="0" fontId="85" fillId="75" borderId="0" applyNumberFormat="0" applyBorder="0" applyAlignment="0" applyProtection="0"/>
    <xf numFmtId="200" fontId="58" fillId="0" borderId="0">
      <protection locked="0"/>
    </xf>
    <xf numFmtId="0" fontId="147" fillId="53" borderId="48" applyNumberFormat="0" applyAlignment="0" applyProtection="0"/>
    <xf numFmtId="201" fontId="58" fillId="0" borderId="0" applyFont="0" applyFill="0" applyBorder="0" applyAlignment="0" applyProtection="0"/>
    <xf numFmtId="0" fontId="221" fillId="0" borderId="0" applyNumberFormat="0" applyFill="0" applyBorder="0" applyAlignment="0" applyProtection="0"/>
    <xf numFmtId="0" fontId="120" fillId="0" borderId="0" applyNumberFormat="0" applyFill="0" applyBorder="0" applyAlignment="0" applyProtection="0"/>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3" fontId="121" fillId="0" borderId="29">
      <alignment horizontal="right"/>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3" fontId="14" fillId="0" borderId="0" applyFont="0" applyFill="0" applyBorder="0" applyAlignment="0" applyProtection="0"/>
    <xf numFmtId="0" fontId="124"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74" fillId="0" borderId="0" applyNumberFormat="0" applyFill="0" applyBorder="0" applyAlignment="0" applyProtection="0"/>
    <xf numFmtId="0" fontId="125" fillId="0" borderId="0" applyNumberFormat="0" applyFill="0" applyBorder="0" applyAlignment="0" applyProtection="0"/>
    <xf numFmtId="3" fontId="58" fillId="112" borderId="75" applyNumberFormat="0" applyFont="0" applyFill="0" applyBorder="0" applyAlignment="0" applyProtection="0">
      <alignment vertical="center"/>
      <protection locked="0"/>
    </xf>
    <xf numFmtId="0" fontId="222" fillId="0" borderId="0" applyNumberFormat="0">
      <protection locked="0"/>
    </xf>
    <xf numFmtId="0" fontId="127" fillId="47" borderId="0" applyNumberFormat="0" applyBorder="0" applyAlignment="0" applyProtection="0"/>
    <xf numFmtId="0" fontId="223" fillId="12" borderId="0" applyNumberFormat="0" applyBorder="0" applyAlignment="0" applyProtection="0"/>
    <xf numFmtId="0" fontId="128" fillId="47" borderId="0" applyNumberFormat="0" applyBorder="0" applyAlignment="0" applyProtection="0"/>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58" fillId="82" borderId="29" applyNumberFormat="0" applyFont="0" applyBorder="0" applyAlignment="0" applyProtection="0">
      <alignment horizontal="center"/>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0" fillId="0" borderId="76">
      <alignment horizontal="center" vertical="center" wrapText="1"/>
    </xf>
    <xf numFmtId="0" fontId="133" fillId="0" borderId="50" applyNumberFormat="0" applyFill="0" applyAlignment="0" applyProtection="0"/>
    <xf numFmtId="0" fontId="224" fillId="0" borderId="38" applyNumberFormat="0" applyFill="0" applyAlignment="0" applyProtection="0"/>
    <xf numFmtId="0" fontId="101" fillId="0" borderId="50" applyNumberFormat="0" applyFill="0" applyAlignment="0" applyProtection="0"/>
    <xf numFmtId="0" fontId="134" fillId="0" borderId="51" applyNumberFormat="0" applyFill="0" applyAlignment="0" applyProtection="0"/>
    <xf numFmtId="0" fontId="225" fillId="0" borderId="39" applyNumberFormat="0" applyFill="0" applyAlignment="0" applyProtection="0"/>
    <xf numFmtId="0" fontId="104" fillId="0" borderId="51"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8"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07" fillId="0" borderId="52" applyNumberFormat="0" applyFill="0" applyAlignment="0" applyProtection="0"/>
    <xf numFmtId="0" fontId="135" fillId="0" borderId="0" applyNumberFormat="0" applyFill="0" applyBorder="0" applyAlignment="0" applyProtection="0"/>
    <xf numFmtId="0" fontId="226" fillId="0" borderId="0" applyNumberFormat="0" applyFill="0" applyBorder="0" applyAlignment="0" applyProtection="0"/>
    <xf numFmtId="0" fontId="107" fillId="0" borderId="0" applyNumberFormat="0" applyFill="0" applyBorder="0" applyAlignment="0" applyProtection="0"/>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0" fontId="131" fillId="79" borderId="56" applyFont="0" applyBorder="0">
      <alignment horizontal="center" wrapText="1"/>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3"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10"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9" fontId="58" fillId="83" borderId="29" applyFont="0" applyProtection="0">
      <alignment horizontal="righ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58" fillId="83" borderId="56" applyNumberFormat="0" applyFont="0" applyBorder="0" applyAlignment="0" applyProtection="0">
      <alignment horizontal="left"/>
    </xf>
    <xf numFmtId="0" fontId="143"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0" fontId="140" fillId="0" borderId="57" applyNumberFormat="0" applyFill="0" applyAlignment="0" applyProtection="0"/>
    <xf numFmtId="0" fontId="139" fillId="0" borderId="57" applyNumberFormat="0" applyFill="0" applyAlignment="0" applyProtection="0"/>
    <xf numFmtId="0" fontId="141" fillId="0" borderId="43" applyNumberFormat="0" applyFill="0" applyAlignment="0" applyProtection="0"/>
    <xf numFmtId="0" fontId="139" fillId="0" borderId="57" applyNumberFormat="0" applyFill="0" applyAlignment="0" applyProtection="0"/>
    <xf numFmtId="0" fontId="141" fillId="0" borderId="43" applyNumberFormat="0" applyFill="0" applyAlignment="0" applyProtection="0"/>
    <xf numFmtId="0" fontId="141" fillId="0" borderId="43" applyNumberFormat="0" applyFill="0" applyAlignment="0" applyProtection="0"/>
    <xf numFmtId="0" fontId="72" fillId="0" borderId="43" applyNumberFormat="0" applyFill="0" applyAlignment="0" applyProtection="0"/>
    <xf numFmtId="0" fontId="141" fillId="0" borderId="43" applyNumberFormat="0" applyFill="0" applyAlignment="0" applyProtection="0"/>
    <xf numFmtId="0" fontId="87" fillId="45" borderId="0" applyNumberFormat="0" applyBorder="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147" fillId="55"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0" fontId="89" fillId="53" borderId="48" applyNumberFormat="0" applyAlignment="0" applyProtection="0"/>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188" fontId="58" fillId="85" borderId="3" applyFont="0" applyAlignment="0">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3"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64" fontId="58" fillId="85" borderId="3" applyFont="0">
      <alignment horizontal="right"/>
      <protection locked="0"/>
    </xf>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89" fontId="58" fillId="86" borderId="3" applyProtection="0"/>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10" fontId="58" fillId="85" borderId="3"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9" fontId="58" fillId="85" borderId="77" applyFont="0">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90" fontId="58" fillId="85" borderId="3">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175" fontId="58" fillId="85" borderId="77" applyFont="0">
      <alignment horizontal="right"/>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0" fontId="58" fillId="85" borderId="3" applyFont="0">
      <alignment horizontal="center" wrapText="1"/>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49" fontId="58" fillId="85" borderId="3" applyFont="0" applyAlignment="0">
      <protection locked="0"/>
    </xf>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1" fillId="18" borderId="45" applyNumberFormat="0" applyFont="0" applyAlignment="0" applyProtection="0"/>
    <xf numFmtId="0" fontId="1"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80"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1" fillId="18" borderId="45" applyNumberFormat="0" applyFont="0" applyAlignment="0" applyProtection="0"/>
    <xf numFmtId="0" fontId="14" fillId="113" borderId="59" applyNumberFormat="0" applyAlignment="0" applyProtection="0"/>
    <xf numFmtId="0" fontId="14" fillId="113" borderId="59" applyNumberFormat="0" applyAlignment="0" applyProtection="0"/>
    <xf numFmtId="0" fontId="14" fillId="113" borderId="59" applyNumberFormat="0" applyAlignment="0" applyProtection="0"/>
    <xf numFmtId="0" fontId="14" fillId="113" borderId="59" applyNumberForma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1"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78" fillId="18" borderId="45" applyNumberFormat="0" applyFont="0" applyAlignment="0" applyProtection="0"/>
    <xf numFmtId="0" fontId="8" fillId="18" borderId="45" applyNumberFormat="0" applyFont="0" applyAlignment="0" applyProtection="0"/>
    <xf numFmtId="0" fontId="8" fillId="18" borderId="45" applyNumberFormat="0" applyFont="0" applyAlignment="0" applyProtection="0"/>
    <xf numFmtId="0" fontId="78" fillId="87" borderId="59" applyNumberFormat="0" applyFont="0" applyAlignment="0" applyProtection="0"/>
    <xf numFmtId="0" fontId="83" fillId="88" borderId="0" applyNumberFormat="0" applyBorder="0" applyAlignment="0" applyProtection="0"/>
    <xf numFmtId="0" fontId="82" fillId="88" borderId="0" applyNumberFormat="0" applyBorder="0" applyAlignment="0" applyProtection="0"/>
    <xf numFmtId="0" fontId="84" fillId="19" borderId="0" applyNumberFormat="0" applyBorder="0" applyAlignment="0" applyProtection="0"/>
    <xf numFmtId="0" fontId="82" fillId="72"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77" fillId="19" borderId="0" applyNumberFormat="0" applyBorder="0" applyAlignment="0" applyProtection="0"/>
    <xf numFmtId="0" fontId="84" fillId="19" borderId="0" applyNumberFormat="0" applyBorder="0" applyAlignment="0" applyProtection="0"/>
    <xf numFmtId="0" fontId="83" fillId="89" borderId="0" applyNumberFormat="0" applyBorder="0" applyAlignment="0" applyProtection="0"/>
    <xf numFmtId="0" fontId="82" fillId="89" borderId="0" applyNumberFormat="0" applyBorder="0" applyAlignment="0" applyProtection="0"/>
    <xf numFmtId="0" fontId="84" fillId="23" borderId="0" applyNumberFormat="0" applyBorder="0" applyAlignment="0" applyProtection="0"/>
    <xf numFmtId="0" fontId="82" fillId="7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77" fillId="23" borderId="0" applyNumberFormat="0" applyBorder="0" applyAlignment="0" applyProtection="0"/>
    <xf numFmtId="0" fontId="84" fillId="23" borderId="0" applyNumberFormat="0" applyBorder="0" applyAlignment="0" applyProtection="0"/>
    <xf numFmtId="0" fontId="83" fillId="90" borderId="0" applyNumberFormat="0" applyBorder="0" applyAlignment="0" applyProtection="0"/>
    <xf numFmtId="0" fontId="82" fillId="90" borderId="0" applyNumberFormat="0" applyBorder="0" applyAlignment="0" applyProtection="0"/>
    <xf numFmtId="0" fontId="84" fillId="27" borderId="0" applyNumberFormat="0" applyBorder="0" applyAlignment="0" applyProtection="0"/>
    <xf numFmtId="0" fontId="82" fillId="74"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77" fillId="27" borderId="0" applyNumberFormat="0" applyBorder="0" applyAlignment="0" applyProtection="0"/>
    <xf numFmtId="0" fontId="84" fillId="27" borderId="0" applyNumberFormat="0" applyBorder="0" applyAlignment="0" applyProtection="0"/>
    <xf numFmtId="0" fontId="83" fillId="67" borderId="0" applyNumberFormat="0" applyBorder="0" applyAlignment="0" applyProtection="0"/>
    <xf numFmtId="0" fontId="82" fillId="67" borderId="0" applyNumberFormat="0" applyBorder="0" applyAlignment="0" applyProtection="0"/>
    <xf numFmtId="0" fontId="84" fillId="31" borderId="0" applyNumberFormat="0" applyBorder="0" applyAlignment="0" applyProtection="0"/>
    <xf numFmtId="0" fontId="82" fillId="66"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77" fillId="31" borderId="0" applyNumberFormat="0" applyBorder="0" applyAlignment="0" applyProtection="0"/>
    <xf numFmtId="0" fontId="84" fillId="31" borderId="0" applyNumberFormat="0" applyBorder="0" applyAlignment="0" applyProtection="0"/>
    <xf numFmtId="0" fontId="83" fillId="69" borderId="0" applyNumberFormat="0" applyBorder="0" applyAlignment="0" applyProtection="0"/>
    <xf numFmtId="0" fontId="82" fillId="69" borderId="0" applyNumberFormat="0" applyBorder="0" applyAlignment="0" applyProtection="0"/>
    <xf numFmtId="0" fontId="84" fillId="35" borderId="0" applyNumberFormat="0" applyBorder="0" applyAlignment="0" applyProtection="0"/>
    <xf numFmtId="0" fontId="82" fillId="68"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77" fillId="35" borderId="0" applyNumberFormat="0" applyBorder="0" applyAlignment="0" applyProtection="0"/>
    <xf numFmtId="0" fontId="84" fillId="35" borderId="0" applyNumberFormat="0" applyBorder="0" applyAlignment="0" applyProtection="0"/>
    <xf numFmtId="0" fontId="83" fillId="91" borderId="0" applyNumberFormat="0" applyBorder="0" applyAlignment="0" applyProtection="0"/>
    <xf numFmtId="0" fontId="82" fillId="91" borderId="0" applyNumberFormat="0" applyBorder="0" applyAlignment="0" applyProtection="0"/>
    <xf numFmtId="0" fontId="84" fillId="39" borderId="0" applyNumberFormat="0" applyBorder="0" applyAlignment="0" applyProtection="0"/>
    <xf numFmtId="0" fontId="82" fillId="75" borderId="0" applyNumberFormat="0" applyBorder="0" applyAlignment="0" applyProtection="0"/>
    <xf numFmtId="0" fontId="84" fillId="39" borderId="0" applyNumberFormat="0" applyBorder="0" applyAlignment="0" applyProtection="0"/>
    <xf numFmtId="0" fontId="84" fillId="39" borderId="0" applyNumberFormat="0" applyBorder="0" applyAlignment="0" applyProtection="0"/>
    <xf numFmtId="0" fontId="77" fillId="39" borderId="0" applyNumberFormat="0" applyBorder="0" applyAlignment="0" applyProtection="0"/>
    <xf numFmtId="0" fontId="84" fillId="39" borderId="0" applyNumberFormat="0" applyBorder="0" applyAlignment="0" applyProtection="0"/>
    <xf numFmtId="0" fontId="150" fillId="48" borderId="0" applyNumberFormat="0" applyBorder="0" applyAlignment="0" applyProtection="0"/>
    <xf numFmtId="0" fontId="128" fillId="48" borderId="0" applyNumberFormat="0" applyBorder="0" applyAlignment="0" applyProtection="0"/>
    <xf numFmtId="0" fontId="149" fillId="12" borderId="0" applyNumberFormat="0" applyBorder="0" applyAlignment="0" applyProtection="0"/>
    <xf numFmtId="0" fontId="128" fillId="47" borderId="0" applyNumberFormat="0" applyBorder="0" applyAlignment="0" applyProtection="0"/>
    <xf numFmtId="0" fontId="149" fillId="12" borderId="0" applyNumberFormat="0" applyBorder="0" applyAlignment="0" applyProtection="0"/>
    <xf numFmtId="0" fontId="149" fillId="12" borderId="0" applyNumberFormat="0" applyBorder="0" applyAlignment="0" applyProtection="0"/>
    <xf numFmtId="0" fontId="66" fillId="12" borderId="0" applyNumberFormat="0" applyBorder="0" applyAlignment="0" applyProtection="0"/>
    <xf numFmtId="0" fontId="149" fillId="12" borderId="0" applyNumberFormat="0" applyBorder="0" applyAlignment="0" applyProtection="0"/>
    <xf numFmtId="0" fontId="151" fillId="55"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2"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92"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3" fillId="16" borderId="42" applyNumberFormat="0" applyAlignment="0" applyProtection="0"/>
    <xf numFmtId="0" fontId="70" fillId="16" borderId="42" applyNumberFormat="0" applyAlignment="0" applyProtection="0"/>
    <xf numFmtId="0" fontId="70" fillId="16" borderId="42" applyNumberFormat="0" applyAlignment="0" applyProtection="0"/>
    <xf numFmtId="0" fontId="153" fillId="16" borderId="42" applyNumberFormat="0" applyAlignment="0" applyProtection="0"/>
    <xf numFmtId="0" fontId="145" fillId="0" borderId="0" applyNumberFormat="0" applyFill="0" applyBorder="0" applyAlignment="0" applyProtection="0"/>
    <xf numFmtId="0" fontId="228" fillId="0" borderId="0" applyNumberFormat="0" applyFill="0" applyBorder="0" applyAlignment="0" applyProtection="0"/>
    <xf numFmtId="0" fontId="154" fillId="0" borderId="57" applyNumberFormat="0" applyFill="0" applyAlignment="0" applyProtection="0"/>
    <xf numFmtId="0" fontId="229" fillId="0" borderId="43" applyNumberFormat="0" applyFill="0" applyAlignment="0" applyProtection="0"/>
    <xf numFmtId="0" fontId="139" fillId="0" borderId="57" applyNumberFormat="0" applyFill="0" applyAlignment="0" applyProtection="0"/>
    <xf numFmtId="0" fontId="157" fillId="0" borderId="0" applyNumberFormat="0" applyFill="0" applyBorder="0" applyAlignment="0" applyProtection="0"/>
    <xf numFmtId="0" fontId="120" fillId="0" borderId="0" applyNumberFormat="0" applyFill="0" applyBorder="0" applyAlignment="0" applyProtection="0"/>
    <xf numFmtId="0" fontId="156" fillId="0" borderId="0" applyNumberFormat="0" applyFill="0" applyBorder="0" applyAlignment="0" applyProtection="0"/>
    <xf numFmtId="0" fontId="120"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202" fontId="14"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3" fontId="58" fillId="0" borderId="0" applyFont="0" applyFill="0" applyBorder="0" applyAlignment="0" applyProtection="0"/>
    <xf numFmtId="204" fontId="14" fillId="0" borderId="0" applyFont="0" applyFill="0" applyBorder="0" applyAlignment="0" applyProtection="0"/>
    <xf numFmtId="205" fontId="14" fillId="0" borderId="0" applyFont="0" applyFill="0" applyBorder="0" applyAlignment="0" applyProtection="0"/>
    <xf numFmtId="206" fontId="14" fillId="0" borderId="0" applyFont="0" applyFill="0" applyBorder="0" applyAlignment="0" applyProtection="0"/>
    <xf numFmtId="207" fontId="58" fillId="0" borderId="0"/>
    <xf numFmtId="200" fontId="58" fillId="0" borderId="0"/>
    <xf numFmtId="0" fontId="160" fillId="76" borderId="0" applyNumberFormat="0" applyBorder="0" applyAlignment="0" applyProtection="0"/>
    <xf numFmtId="0" fontId="230" fillId="14" borderId="0" applyNumberFormat="0" applyBorder="0" applyAlignment="0" applyProtection="0"/>
    <xf numFmtId="0" fontId="161" fillId="76" borderId="0" applyNumberFormat="0" applyBorder="0" applyAlignment="0" applyProtection="0"/>
    <xf numFmtId="0" fontId="162" fillId="0" borderId="61" applyFill="0">
      <alignment horizontal="right" vertical="top"/>
    </xf>
    <xf numFmtId="191" fontId="162" fillId="0" borderId="58" applyBorder="0">
      <alignment horizontal="center" vertical="center" wrapText="1"/>
    </xf>
    <xf numFmtId="208" fontId="162" fillId="0" borderId="58" applyBorder="0">
      <alignment horizontal="center" vertical="center" wrapText="1"/>
    </xf>
    <xf numFmtId="209" fontId="162" fillId="0" borderId="58" applyBorder="0">
      <alignment horizontal="center" vertical="center" wrapText="1"/>
    </xf>
    <xf numFmtId="209" fontId="162" fillId="0" borderId="58" applyBorder="0">
      <alignment horizontal="center" vertical="center" wrapText="1"/>
    </xf>
    <xf numFmtId="208"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191" fontId="162" fillId="0" borderId="58" applyBorder="0">
      <alignment horizontal="center" vertical="center" wrapText="1"/>
    </xf>
    <xf numFmtId="208" fontId="162" fillId="0" borderId="58" applyBorder="0">
      <alignment horizontal="center" vertical="center" wrapText="1"/>
    </xf>
    <xf numFmtId="191" fontId="162" fillId="0" borderId="61">
      <alignment horizontal="center"/>
      <protection locked="0"/>
    </xf>
    <xf numFmtId="21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4" fillId="0" borderId="0"/>
    <xf numFmtId="0" fontId="164" fillId="0" borderId="0">
      <alignment horizontal="left" vertical="center"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78" fillId="0" borderId="0"/>
    <xf numFmtId="0" fontId="78"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4"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12" fillId="0" borderId="0">
      <alignment horizontal="left"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66" fillId="0" borderId="0"/>
    <xf numFmtId="0" fontId="1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112" fillId="0" borderId="0">
      <alignment horizontal="left" vertical="center" wrapText="1"/>
    </xf>
    <xf numFmtId="0" fontId="8" fillId="0" borderId="0"/>
    <xf numFmtId="0" fontId="112" fillId="0" borderId="0">
      <alignment horizontal="left" vertical="center" wrapText="1"/>
    </xf>
    <xf numFmtId="0" fontId="112" fillId="0" borderId="0">
      <alignment horizontal="left" vertical="center" wrapText="1"/>
    </xf>
    <xf numFmtId="0" fontId="16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112" fillId="0" borderId="0">
      <alignment horizontal="left" vertical="center" wrapText="1"/>
    </xf>
    <xf numFmtId="0" fontId="8" fillId="0" borderId="0"/>
    <xf numFmtId="0" fontId="112" fillId="0" borderId="0">
      <alignment horizontal="left" vertical="center" wrapText="1"/>
    </xf>
    <xf numFmtId="0" fontId="8" fillId="0" borderId="0"/>
    <xf numFmtId="0" fontId="112" fillId="0" borderId="0">
      <alignment horizontal="left" vertical="center" wrapText="1"/>
    </xf>
    <xf numFmtId="0" fontId="8" fillId="0" borderId="0"/>
    <xf numFmtId="0" fontId="16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34" fillId="0" borderId="0"/>
    <xf numFmtId="0" fontId="14" fillId="0" borderId="0"/>
    <xf numFmtId="0" fontId="112" fillId="0" borderId="0" applyFill="0">
      <alignment horizontal="left" vertical="center" wrapText="1"/>
    </xf>
    <xf numFmtId="0" fontId="112" fillId="0" borderId="0" applyFill="0">
      <alignment horizontal="left" vertical="center" wrapText="1"/>
    </xf>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34" fillId="0" borderId="0"/>
    <xf numFmtId="0" fontId="1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4"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4"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4"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2" fillId="0" borderId="0" applyFill="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7" fillId="0" borderId="0"/>
    <xf numFmtId="0" fontId="14" fillId="0" borderId="0"/>
    <xf numFmtId="0" fontId="122" fillId="0" borderId="0"/>
    <xf numFmtId="0" fontId="6" fillId="0" borderId="0"/>
    <xf numFmtId="0" fontId="14" fillId="0" borderId="0"/>
    <xf numFmtId="0" fontId="122" fillId="0" borderId="0"/>
    <xf numFmtId="0" fontId="14" fillId="0" borderId="0"/>
    <xf numFmtId="0" fontId="1" fillId="0" borderId="0"/>
    <xf numFmtId="0" fontId="17" fillId="0" borderId="0"/>
    <xf numFmtId="0" fontId="1" fillId="0" borderId="0"/>
    <xf numFmtId="0" fontId="17" fillId="0" borderId="0"/>
    <xf numFmtId="0" fontId="8" fillId="0" borderId="0"/>
    <xf numFmtId="0" fontId="8" fillId="0" borderId="0"/>
    <xf numFmtId="0" fontId="8" fillId="0" borderId="0"/>
    <xf numFmtId="0" fontId="1" fillId="0" borderId="0"/>
    <xf numFmtId="0" fontId="14" fillId="0" borderId="0"/>
    <xf numFmtId="0" fontId="1" fillId="0" borderId="0"/>
    <xf numFmtId="0" fontId="14" fillId="0" borderId="0"/>
    <xf numFmtId="0" fontId="1" fillId="0" borderId="0"/>
    <xf numFmtId="0" fontId="14" fillId="0" borderId="0"/>
    <xf numFmtId="0" fontId="1" fillId="0" borderId="0"/>
    <xf numFmtId="0" fontId="17" fillId="0" borderId="0"/>
    <xf numFmtId="0" fontId="17" fillId="0" borderId="0"/>
    <xf numFmtId="0" fontId="17" fillId="0" borderId="0"/>
    <xf numFmtId="0" fontId="164" fillId="0" borderId="0">
      <alignment horizontal="left" vertical="center" wrapText="1"/>
    </xf>
    <xf numFmtId="0" fontId="164" fillId="0" borderId="0">
      <alignment horizontal="left" vertical="center" wrapText="1"/>
    </xf>
    <xf numFmtId="0" fontId="1" fillId="0" borderId="0"/>
    <xf numFmtId="0" fontId="1" fillId="0" borderId="0"/>
    <xf numFmtId="0" fontId="111" fillId="0" borderId="0"/>
    <xf numFmtId="0" fontId="111" fillId="0" borderId="0"/>
    <xf numFmtId="0" fontId="1" fillId="0" borderId="0"/>
    <xf numFmtId="0" fontId="6"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1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4" fillId="0" borderId="0"/>
    <xf numFmtId="0" fontId="14" fillId="0" borderId="0"/>
    <xf numFmtId="0" fontId="8" fillId="0" borderId="0"/>
    <xf numFmtId="0" fontId="8" fillId="0" borderId="0"/>
    <xf numFmtId="0" fontId="58" fillId="79" borderId="0" applyFont="0" applyBorder="0"/>
    <xf numFmtId="0" fontId="14" fillId="0" borderId="0"/>
    <xf numFmtId="0" fontId="122"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4"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14"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12" fillId="0" borderId="0">
      <alignment horizontal="left" vertical="center" wrapText="1"/>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64" fillId="0" borderId="0">
      <alignment horizontal="left" vertical="center" wrapText="1"/>
    </xf>
    <xf numFmtId="0" fontId="8" fillId="0" borderId="0"/>
    <xf numFmtId="0" fontId="16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1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alignment horizontal="left" wrapText="1"/>
    </xf>
    <xf numFmtId="0" fontId="17" fillId="0" borderId="0">
      <alignment horizontal="left" wrapText="1"/>
    </xf>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2" fillId="0" borderId="0">
      <alignment horizontal="left" vertical="center" wrapText="1"/>
    </xf>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25"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34"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9"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14"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78"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25" fillId="0" borderId="0"/>
    <xf numFmtId="0" fontId="1" fillId="0" borderId="0"/>
    <xf numFmtId="0" fontId="2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8" fillId="0" borderId="0"/>
    <xf numFmtId="0" fontId="14" fillId="0" borderId="0"/>
    <xf numFmtId="0" fontId="14" fillId="0" borderId="0"/>
    <xf numFmtId="0" fontId="14" fillId="0" borderId="0"/>
    <xf numFmtId="0" fontId="112" fillId="0" borderId="0">
      <alignment horizontal="left" vertical="center" wrapText="1"/>
    </xf>
    <xf numFmtId="0" fontId="112" fillId="0" borderId="0">
      <alignment horizontal="left" vertical="center" wrapText="1"/>
    </xf>
    <xf numFmtId="0" fontId="112" fillId="0" borderId="0">
      <alignment horizontal="left" vertical="center" wrapText="1"/>
    </xf>
    <xf numFmtId="0" fontId="9" fillId="0" borderId="0"/>
    <xf numFmtId="0" fontId="1" fillId="0" borderId="0"/>
    <xf numFmtId="0" fontId="14"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171" fillId="0" borderId="0"/>
    <xf numFmtId="0" fontId="164" fillId="0" borderId="0">
      <alignment horizontal="left" vertical="center" wrapText="1"/>
    </xf>
    <xf numFmtId="0" fontId="8" fillId="0" borderId="0"/>
    <xf numFmtId="0" fontId="8" fillId="0" borderId="0"/>
    <xf numFmtId="0" fontId="8" fillId="0" borderId="0"/>
    <xf numFmtId="0" fontId="9"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3" fillId="0" borderId="0"/>
    <xf numFmtId="0" fontId="39"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4"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4"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4"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4"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12" fillId="0" borderId="0">
      <alignment horizontal="left" vertical="center" wrapText="1"/>
    </xf>
    <xf numFmtId="0" fontId="112" fillId="0" borderId="0">
      <alignment horizontal="left" vertical="center" wrapText="1"/>
    </xf>
    <xf numFmtId="0" fontId="164" fillId="0" borderId="0">
      <alignment horizontal="left"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12" fillId="0" borderId="0">
      <alignment horizontal="left" vertical="center" wrapText="1"/>
    </xf>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6" fillId="0" borderId="0"/>
    <xf numFmtId="0" fontId="6" fillId="0" borderId="0"/>
    <xf numFmtId="0" fontId="6" fillId="0" borderId="0"/>
    <xf numFmtId="0" fontId="6" fillId="0" borderId="0"/>
    <xf numFmtId="0" fontId="164" fillId="0" borderId="0">
      <alignment horizontal="left" vertical="center" wrapText="1"/>
    </xf>
    <xf numFmtId="0" fontId="25"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1" fillId="0" borderId="0"/>
    <xf numFmtId="0" fontId="164" fillId="0" borderId="0">
      <alignment horizontal="left" vertical="center" wrapText="1"/>
    </xf>
    <xf numFmtId="0" fontId="164" fillId="0" borderId="0">
      <alignment horizontal="left" vertical="center" wrapText="1"/>
    </xf>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78" fillId="0" borderId="0"/>
    <xf numFmtId="0" fontId="78" fillId="0" borderId="0"/>
    <xf numFmtId="0" fontId="78" fillId="0" borderId="0"/>
    <xf numFmtId="0" fontId="7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2" fillId="0" borderId="0"/>
    <xf numFmtId="0" fontId="14" fillId="0" borderId="0"/>
    <xf numFmtId="0" fontId="14"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78" fillId="87" borderId="59" applyNumberFormat="0" applyFont="0" applyAlignment="0" applyProtection="0"/>
    <xf numFmtId="0" fontId="122" fillId="87" borderId="59" applyNumberFormat="0" applyFont="0" applyAlignment="0" applyProtection="0"/>
    <xf numFmtId="0" fontId="122" fillId="87" borderId="59" applyNumberFormat="0" applyFont="0" applyAlignment="0" applyProtection="0"/>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3"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64" fontId="58" fillId="95" borderId="3">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10" fontId="58" fillId="95" borderId="3" applyFont="0">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9"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90" fontId="58" fillId="95" borderId="3">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175" fontId="58" fillId="95" borderId="77" applyFont="0">
      <alignment horizontal="right"/>
      <protection locked="0"/>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lignment horizontal="center" wrapText="1"/>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58" fillId="95" borderId="3" applyNumberFormat="0" applyFont="0">
      <alignment horizontal="center" wrapText="1"/>
      <protection locked="0"/>
    </xf>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233" fillId="108"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76"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151" fillId="55" borderId="60" applyNumberFormat="0" applyAlignment="0" applyProtection="0"/>
    <xf numFmtId="0" fontId="233" fillId="108" borderId="60" applyNumberFormat="0" applyAlignment="0" applyProtection="0"/>
    <xf numFmtId="0" fontId="233" fillId="108" borderId="60" applyNumberFormat="0" applyAlignment="0" applyProtection="0"/>
    <xf numFmtId="0" fontId="177"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8"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9" fillId="0" borderId="46" applyNumberFormat="0" applyFill="0" applyAlignment="0" applyProtection="0"/>
    <xf numFmtId="0" fontId="76" fillId="0" borderId="46" applyNumberFormat="0" applyFill="0" applyAlignment="0" applyProtection="0"/>
    <xf numFmtId="0" fontId="76" fillId="0" borderId="46" applyNumberFormat="0" applyFill="0" applyAlignment="0" applyProtection="0"/>
    <xf numFmtId="0" fontId="179" fillId="0" borderId="46" applyNumberFormat="0" applyFill="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40"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7"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20" fillId="0" borderId="3">
      <alignment vertical="center"/>
    </xf>
    <xf numFmtId="0" fontId="58" fillId="0" borderId="0"/>
    <xf numFmtId="9" fontId="58" fillId="0" borderId="0" applyFont="0" applyFill="0" applyBorder="0" applyAlignment="0" applyProtection="0"/>
    <xf numFmtId="9" fontId="166" fillId="0" borderId="0" applyFont="0" applyFill="0" applyBorder="0" applyAlignment="0" applyProtection="0"/>
    <xf numFmtId="0" fontId="234" fillId="110" borderId="0" applyNumberFormat="0" applyBorder="0">
      <alignment horizontal="right"/>
      <protection locked="0"/>
    </xf>
    <xf numFmtId="0" fontId="58" fillId="98" borderId="0" applyNumberFormat="0" applyFont="0" applyBorder="0" applyAlignment="0"/>
    <xf numFmtId="0" fontId="58" fillId="94" borderId="0" applyNumberFormat="0" applyBorder="0">
      <alignment horizontal="center" vertical="center" wrapText="1"/>
    </xf>
    <xf numFmtId="164" fontId="234" fillId="112" borderId="3" applyNumberFormat="0" applyBorder="0" applyAlignment="0">
      <alignment horizontal="right"/>
      <protection locked="0"/>
    </xf>
    <xf numFmtId="0" fontId="58" fillId="83" borderId="0" applyNumberFormat="0" applyFont="0" applyBorder="0" applyAlignment="0"/>
    <xf numFmtId="0" fontId="235" fillId="0" borderId="61" applyFill="0" applyBorder="0">
      <alignment horizontal="center" vertical="center"/>
    </xf>
    <xf numFmtId="10" fontId="236" fillId="0" borderId="78" applyNumberFormat="0" applyBorder="0" applyAlignment="0"/>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0" fontId="58" fillId="95" borderId="3" applyNumberFormat="0" applyFont="0" applyBorder="0" applyAlignment="0">
      <alignment horizontal="center" wrapText="1"/>
    </xf>
    <xf numFmtId="1" fontId="130" fillId="0" borderId="21">
      <alignment horizontal="right"/>
      <protection locked="0"/>
    </xf>
    <xf numFmtId="0" fontId="184" fillId="46" borderId="0" applyNumberFormat="0" applyBorder="0" applyAlignment="0" applyProtection="0"/>
    <xf numFmtId="0" fontId="88" fillId="46" borderId="0" applyNumberFormat="0" applyBorder="0" applyAlignment="0" applyProtection="0"/>
    <xf numFmtId="0" fontId="183" fillId="13" borderId="0" applyNumberFormat="0" applyBorder="0" applyAlignment="0" applyProtection="0"/>
    <xf numFmtId="0" fontId="88" fillId="45"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67" fillId="13" borderId="0" applyNumberFormat="0" applyBorder="0" applyAlignment="0" applyProtection="0"/>
    <xf numFmtId="0" fontId="183" fillId="13" borderId="0" applyNumberFormat="0" applyBorder="0" applyAlignment="0" applyProtection="0"/>
    <xf numFmtId="0" fontId="220" fillId="0" borderId="0">
      <alignment vertical="center" wrapText="1"/>
    </xf>
    <xf numFmtId="0" fontId="176" fillId="55" borderId="60" applyNumberFormat="0" applyAlignment="0" applyProtection="0"/>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85" fillId="96" borderId="64" applyNumberFormat="0" applyProtection="0">
      <alignment vertical="center"/>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15" fillId="96" borderId="64" applyNumberFormat="0" applyProtection="0">
      <alignment horizontal="left" vertical="center" indent="1"/>
    </xf>
    <xf numFmtId="4" fontId="186" fillId="0" borderId="65" applyNumberFormat="0" applyProtection="0">
      <alignment horizontal="left" vertical="center" indent="1"/>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0" fontId="14" fillId="94" borderId="64" applyNumberFormat="0" applyProtection="0">
      <alignment horizontal="left" vertical="center" indent="1"/>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15" fillId="0" borderId="64" applyNumberFormat="0" applyProtection="0">
      <alignment horizontal="right" vertical="center"/>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5" fillId="0" borderId="64" applyNumberFormat="0" applyProtection="0">
      <alignment horizontal="left" vertical="center" wrapText="1"/>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4" fontId="189" fillId="0" borderId="64" applyNumberFormat="0" applyProtection="0">
      <alignment horizontal="right" vertical="center"/>
    </xf>
    <xf numFmtId="0" fontId="191" fillId="97" borderId="0" applyNumberFormat="0" applyBorder="0" applyAlignment="0" applyProtection="0"/>
    <xf numFmtId="0" fontId="161" fillId="97" borderId="0" applyNumberFormat="0" applyBorder="0" applyAlignment="0" applyProtection="0"/>
    <xf numFmtId="0" fontId="190" fillId="14" borderId="0" applyNumberFormat="0" applyBorder="0" applyAlignment="0" applyProtection="0"/>
    <xf numFmtId="0" fontId="161" fillId="76" borderId="0" applyNumberFormat="0" applyBorder="0" applyAlignment="0" applyProtection="0"/>
    <xf numFmtId="0" fontId="190" fillId="14" borderId="0" applyNumberFormat="0" applyBorder="0" applyAlignment="0" applyProtection="0"/>
    <xf numFmtId="0" fontId="190" fillId="14" borderId="0" applyNumberFormat="0" applyBorder="0" applyAlignment="0" applyProtection="0"/>
    <xf numFmtId="0" fontId="68" fillId="14" borderId="0" applyNumberFormat="0" applyBorder="0" applyAlignment="0" applyProtection="0"/>
    <xf numFmtId="0" fontId="190" fillId="14" borderId="0" applyNumberFormat="0" applyBorder="0" applyAlignment="0" applyProtection="0"/>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192" fontId="58" fillId="79" borderId="3">
      <alignment horizontal="center"/>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93"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64"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10"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9" fontId="58" fillId="79" borderId="3" applyFont="0">
      <alignment horizontal="right"/>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194" fontId="58" fillId="79" borderId="3" applyFont="0">
      <alignment horizontal="center" wrapText="1"/>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49" fontId="110" fillId="0" borderId="53" applyFill="0" applyBorder="0" applyProtection="0">
      <alignment horizontal="right" textRotation="90"/>
    </xf>
    <xf numFmtId="0" fontId="58" fillId="0" borderId="0"/>
    <xf numFmtId="0" fontId="166" fillId="0" borderId="0"/>
    <xf numFmtId="0" fontId="166" fillId="0" borderId="0"/>
    <xf numFmtId="0" fontId="58" fillId="0" borderId="0"/>
    <xf numFmtId="0" fontId="14" fillId="0" borderId="0"/>
    <xf numFmtId="0" fontId="112" fillId="114" borderId="0" applyNumberFormat="0" applyBorder="0" applyAlignment="0" applyProtection="0"/>
    <xf numFmtId="0" fontId="113" fillId="114" borderId="0" applyNumberFormat="0" applyBorder="0" applyAlignment="0" applyProtection="0"/>
    <xf numFmtId="0" fontId="112" fillId="115" borderId="0" applyNumberFormat="0" applyBorder="0" applyAlignment="0" applyProtection="0"/>
    <xf numFmtId="0" fontId="113" fillId="115" borderId="0" applyNumberFormat="0" applyBorder="0" applyAlignment="0" applyProtection="0"/>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88" fontId="58" fillId="99" borderId="3">
      <protection locked="0"/>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 fontId="58" fillId="99" borderId="3" applyFont="0">
      <alignment horizontal="right"/>
    </xf>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189" fontId="58" fillId="99" borderId="3" applyFont="0"/>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9"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9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10" fontId="58" fillId="99" borderId="3" applyFont="0">
      <alignment horizontal="right"/>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0" fontId="58" fillId="99" borderId="3" applyFont="0">
      <alignment horizontal="center" wrapText="1"/>
    </xf>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49" fontId="58" fillId="99"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189" fontId="58" fillId="100" borderId="3" applyFont="0"/>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9" fontId="58" fillId="100"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89"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 fontId="58" fillId="101" borderId="3" applyFont="0">
      <alignment horizontal="right"/>
    </xf>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89"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64" fontId="58" fillId="101" borderId="3" applyFont="0"/>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10"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9"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90" fontId="58" fillId="101" borderId="3"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10" fontId="58" fillId="101" borderId="70" applyFont="0">
      <alignment horizontal="right"/>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0" fontId="58" fillId="101" borderId="3" applyFont="0">
      <alignment horizontal="center" wrapText="1"/>
      <protection locked="0"/>
    </xf>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49" fontId="58" fillId="101" borderId="3" applyFont="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199"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95" fillId="92" borderId="48" applyNumberFormat="0" applyAlignment="0" applyProtection="0"/>
    <xf numFmtId="0" fontId="198" fillId="16" borderId="41" applyNumberFormat="0" applyAlignment="0" applyProtection="0"/>
    <xf numFmtId="0" fontId="95" fillId="55" borderId="48" applyNumberFormat="0" applyAlignment="0" applyProtection="0"/>
    <xf numFmtId="0" fontId="198" fillId="16" borderId="41" applyNumberFormat="0" applyAlignment="0" applyProtection="0"/>
    <xf numFmtId="0" fontId="71" fillId="16" borderId="41" applyNumberFormat="0" applyAlignment="0" applyProtection="0"/>
    <xf numFmtId="0" fontId="71" fillId="16" borderId="41" applyNumberFormat="0" applyAlignment="0" applyProtection="0"/>
    <xf numFmtId="0" fontId="198" fillId="16" borderId="41"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10" fillId="0" borderId="0" applyNumberFormat="0" applyFill="0" applyBorder="0" applyAlignment="0" applyProtection="0"/>
    <xf numFmtId="0" fontId="119" fillId="0" borderId="0" applyNumberFormat="0" applyFill="0" applyBorder="0" applyAlignment="0" applyProtection="0"/>
    <xf numFmtId="0" fontId="98" fillId="0" borderId="0" applyNumberFormat="0" applyFill="0" applyBorder="0" applyAlignment="0" applyProtection="0"/>
    <xf numFmtId="0" fontId="220" fillId="0" borderId="0"/>
    <xf numFmtId="0" fontId="220" fillId="112" borderId="29" applyBorder="0">
      <alignment horizontal="centerContinuous" vertical="center" wrapText="1"/>
    </xf>
    <xf numFmtId="0" fontId="202" fillId="0" borderId="0" applyNumberFormat="0" applyFill="0" applyBorder="0" applyAlignment="0" applyProtection="0"/>
    <xf numFmtId="0" fontId="133" fillId="0" borderId="50" applyNumberFormat="0" applyFill="0" applyAlignment="0" applyProtection="0"/>
    <xf numFmtId="0" fontId="134" fillId="0" borderId="51" applyNumberFormat="0" applyFill="0" applyAlignment="0" applyProtection="0"/>
    <xf numFmtId="0" fontId="135" fillId="0" borderId="52" applyNumberFormat="0" applyFill="0" applyAlignment="0" applyProtection="0"/>
    <xf numFmtId="0" fontId="202" fillId="0" borderId="0" applyNumberFormat="0" applyFill="0" applyBorder="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186" fontId="185" fillId="104" borderId="0" applyNumberFormat="0" applyBorder="0">
      <alignment horizontal="right"/>
      <protection locked="0"/>
    </xf>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23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177" fillId="0" borderId="62"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0" fontId="237" fillId="0" borderId="79" applyNumberFormat="0" applyFill="0" applyAlignment="0" applyProtection="0"/>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49" fontId="173" fillId="0" borderId="72" applyFill="0" applyBorder="0" applyProtection="0">
      <alignment horizontal="right"/>
    </xf>
    <xf numFmtId="0" fontId="162" fillId="110" borderId="0">
      <alignment horizontal="right"/>
    </xf>
    <xf numFmtId="0" fontId="238" fillId="0" borderId="0" applyNumberFormat="0" applyFill="0" applyBorder="0" applyAlignment="0" applyProtection="0"/>
    <xf numFmtId="0" fontId="123" fillId="0" borderId="0" applyNumberFormat="0" applyFill="0" applyBorder="0" applyAlignment="0" applyProtection="0"/>
    <xf numFmtId="0" fontId="58" fillId="0" borderId="0" applyNumberFormat="0" applyFont="0" applyFill="0" applyBorder="0" applyAlignment="0" applyProtection="0"/>
  </cellStyleXfs>
  <cellXfs count="787">
    <xf numFmtId="0" fontId="0" fillId="0" borderId="0" xfId="0"/>
    <xf numFmtId="1" fontId="10" fillId="2" borderId="1" xfId="4" applyNumberFormat="1" applyFont="1" applyFill="1" applyBorder="1" applyAlignment="1">
      <alignment horizontal="center" vertical="center" wrapText="1"/>
    </xf>
    <xf numFmtId="2" fontId="11" fillId="4" borderId="0" xfId="0" applyNumberFormat="1" applyFont="1" applyFill="1" applyAlignment="1">
      <alignment horizontal="center"/>
    </xf>
    <xf numFmtId="1" fontId="10" fillId="2" borderId="0" xfId="4" applyNumberFormat="1" applyFont="1" applyFill="1" applyBorder="1" applyAlignment="1">
      <alignment horizontal="center" vertical="center" wrapText="1"/>
    </xf>
    <xf numFmtId="0" fontId="15" fillId="0" borderId="0" xfId="6" applyFont="1" applyAlignment="1">
      <alignment vertical="center"/>
    </xf>
    <xf numFmtId="0" fontId="18" fillId="2" borderId="0" xfId="7" applyFont="1" applyFill="1" applyBorder="1"/>
    <xf numFmtId="0" fontId="21" fillId="0" borderId="0" xfId="8" applyFont="1" applyBorder="1" applyAlignment="1"/>
    <xf numFmtId="0" fontId="22" fillId="0" borderId="0" xfId="8" applyFont="1" applyBorder="1" applyAlignment="1"/>
    <xf numFmtId="0" fontId="11" fillId="2" borderId="0" xfId="26" applyFont="1" applyFill="1"/>
    <xf numFmtId="168" fontId="11" fillId="2" borderId="0" xfId="26" applyNumberFormat="1" applyFont="1" applyFill="1"/>
    <xf numFmtId="0" fontId="11" fillId="2" borderId="0" xfId="26" applyFont="1" applyFill="1" applyAlignment="1">
      <alignment horizontal="center"/>
    </xf>
    <xf numFmtId="164" fontId="11" fillId="2" borderId="0" xfId="26" applyNumberFormat="1" applyFont="1" applyFill="1" applyAlignment="1">
      <alignment horizontal="center"/>
    </xf>
    <xf numFmtId="43" fontId="11" fillId="2" borderId="0" xfId="27" applyFont="1" applyFill="1"/>
    <xf numFmtId="0" fontId="11" fillId="2" borderId="0" xfId="26" applyFont="1" applyFill="1" applyAlignment="1">
      <alignment horizontal="center" vertical="center"/>
    </xf>
    <xf numFmtId="169" fontId="11" fillId="2" borderId="0" xfId="27" applyNumberFormat="1" applyFont="1" applyFill="1" applyAlignment="1">
      <alignment horizontal="center" vertical="center"/>
    </xf>
    <xf numFmtId="167" fontId="11" fillId="2" borderId="0" xfId="27" applyNumberFormat="1" applyFont="1" applyFill="1" applyAlignment="1">
      <alignment horizontal="center" vertical="center"/>
    </xf>
    <xf numFmtId="167" fontId="11" fillId="2" borderId="0" xfId="27" applyNumberFormat="1" applyFont="1" applyFill="1"/>
    <xf numFmtId="0" fontId="11" fillId="2" borderId="0" xfId="28" applyFont="1" applyFill="1"/>
    <xf numFmtId="0" fontId="11" fillId="2" borderId="0" xfId="29" applyFont="1" applyFill="1"/>
    <xf numFmtId="0" fontId="21" fillId="2" borderId="0" xfId="28" applyFont="1" applyFill="1"/>
    <xf numFmtId="0" fontId="15" fillId="0" borderId="0" xfId="30" applyFont="1"/>
    <xf numFmtId="0" fontId="11" fillId="0" borderId="0" xfId="0" applyFont="1" applyAlignment="1">
      <alignment horizontal="center"/>
    </xf>
    <xf numFmtId="2" fontId="11" fillId="4" borderId="0" xfId="0" applyNumberFormat="1" applyFont="1" applyFill="1" applyAlignment="1">
      <alignment horizontal="center" vertical="center"/>
    </xf>
    <xf numFmtId="2" fontId="26" fillId="0" borderId="0" xfId="0" applyNumberFormat="1" applyFont="1" applyAlignment="1">
      <alignment horizontal="center" vertical="center"/>
    </xf>
    <xf numFmtId="0" fontId="11" fillId="0" borderId="0" xfId="0" applyFont="1" applyAlignment="1">
      <alignment horizontal="center" vertical="center"/>
    </xf>
    <xf numFmtId="2" fontId="11" fillId="0" borderId="0" xfId="0" applyNumberFormat="1" applyFont="1" applyAlignment="1">
      <alignment horizontal="center" vertical="center"/>
    </xf>
    <xf numFmtId="2" fontId="7" fillId="4" borderId="0" xfId="28" applyNumberFormat="1" applyFont="1" applyFill="1" applyAlignment="1">
      <alignment horizontal="center" vertical="center"/>
    </xf>
    <xf numFmtId="0" fontId="11" fillId="4" borderId="0" xfId="0" applyFont="1" applyFill="1" applyAlignment="1">
      <alignment horizontal="center" vertical="center"/>
    </xf>
    <xf numFmtId="0" fontId="11" fillId="4" borderId="0" xfId="0" applyFont="1" applyFill="1" applyAlignment="1">
      <alignment horizontal="center" vertical="center" wrapText="1"/>
    </xf>
    <xf numFmtId="0" fontId="7" fillId="4" borderId="0" xfId="28" applyFont="1" applyFill="1" applyAlignment="1">
      <alignment horizontal="center" vertical="center"/>
    </xf>
    <xf numFmtId="0" fontId="15" fillId="0" borderId="0" xfId="30" applyFont="1" applyAlignment="1">
      <alignment horizontal="center" vertical="center" wrapText="1"/>
    </xf>
    <xf numFmtId="0" fontId="7" fillId="0" borderId="0" xfId="28" applyFont="1"/>
    <xf numFmtId="0" fontId="15" fillId="0" borderId="0" xfId="24" applyFont="1" applyFill="1" applyBorder="1" applyAlignment="1">
      <alignment vertical="top"/>
    </xf>
    <xf numFmtId="0" fontId="15" fillId="0" borderId="1" xfId="11" applyFont="1" applyFill="1" applyBorder="1" applyAlignment="1">
      <alignment wrapText="1"/>
    </xf>
    <xf numFmtId="0" fontId="15" fillId="0" borderId="1" xfId="24" applyFont="1" applyFill="1" applyBorder="1" applyAlignment="1">
      <alignment vertical="top"/>
    </xf>
    <xf numFmtId="0" fontId="10" fillId="0" borderId="1" xfId="20" applyFont="1" applyFill="1" applyBorder="1"/>
    <xf numFmtId="0" fontId="15" fillId="0" borderId="1" xfId="25" applyFont="1" applyFill="1" applyBorder="1"/>
    <xf numFmtId="0" fontId="12" fillId="0" borderId="1" xfId="20" applyFont="1" applyFill="1" applyBorder="1"/>
    <xf numFmtId="0" fontId="7" fillId="0" borderId="0" xfId="34" applyFont="1"/>
    <xf numFmtId="164" fontId="7" fillId="0" borderId="0" xfId="34" applyNumberFormat="1" applyFont="1" applyAlignment="1">
      <alignment horizontal="center" vertical="center"/>
    </xf>
    <xf numFmtId="0" fontId="7" fillId="0" borderId="0" xfId="34" applyFont="1" applyAlignment="1">
      <alignment horizontal="left" vertical="center"/>
    </xf>
    <xf numFmtId="0" fontId="7" fillId="0" borderId="0" xfId="34" applyFont="1" applyFill="1"/>
    <xf numFmtId="0" fontId="7" fillId="0" borderId="0" xfId="34" applyFont="1" applyAlignment="1">
      <alignment horizontal="center" vertical="center" wrapText="1"/>
    </xf>
    <xf numFmtId="0" fontId="15" fillId="0" borderId="0" xfId="35" applyFont="1" applyAlignment="1">
      <alignment horizontal="center" vertical="center" wrapText="1"/>
    </xf>
    <xf numFmtId="0" fontId="15" fillId="0" borderId="0" xfId="24" applyFont="1"/>
    <xf numFmtId="0" fontId="15" fillId="0" borderId="0" xfId="25" applyFont="1"/>
    <xf numFmtId="0" fontId="7" fillId="0" borderId="0" xfId="37" applyFont="1" applyFill="1" applyAlignment="1">
      <alignment vertical="center"/>
    </xf>
    <xf numFmtId="164" fontId="7" fillId="0" borderId="0" xfId="37" applyNumberFormat="1" applyFont="1" applyFill="1" applyAlignment="1">
      <alignment vertical="center"/>
    </xf>
    <xf numFmtId="164" fontId="7" fillId="0" borderId="0" xfId="34" applyNumberFormat="1" applyFont="1" applyFill="1" applyAlignment="1">
      <alignment horizontal="center" vertical="center"/>
    </xf>
    <xf numFmtId="2" fontId="7" fillId="0" borderId="0" xfId="37" applyNumberFormat="1" applyFont="1" applyFill="1" applyAlignment="1">
      <alignment horizontal="center" vertical="center"/>
    </xf>
    <xf numFmtId="0" fontId="15" fillId="0" borderId="0" xfId="38" applyFont="1" applyFill="1" applyAlignment="1">
      <alignment horizontal="left" vertical="center"/>
    </xf>
    <xf numFmtId="0" fontId="7" fillId="0" borderId="0" xfId="35" applyFont="1" applyFill="1" applyAlignment="1">
      <alignment horizontal="left" vertical="center"/>
    </xf>
    <xf numFmtId="0" fontId="7" fillId="0" borderId="0" xfId="37" applyFont="1" applyFill="1" applyAlignment="1">
      <alignment horizontal="center" vertical="center" wrapText="1"/>
    </xf>
    <xf numFmtId="0" fontId="7" fillId="0" borderId="0" xfId="37" applyFont="1" applyFill="1" applyAlignment="1">
      <alignment horizontal="center" vertical="center"/>
    </xf>
    <xf numFmtId="0" fontId="15" fillId="0" borderId="0" xfId="24" applyFont="1" applyFill="1" applyAlignment="1">
      <alignment vertical="center"/>
    </xf>
    <xf numFmtId="0" fontId="15" fillId="0" borderId="0" xfId="25" applyFont="1" applyFill="1" applyAlignment="1">
      <alignment vertical="center"/>
    </xf>
    <xf numFmtId="0" fontId="12" fillId="0" borderId="0" xfId="37" applyFont="1" applyFill="1" applyAlignment="1">
      <alignment vertical="center"/>
    </xf>
    <xf numFmtId="0" fontId="15" fillId="0" borderId="0" xfId="6" applyFont="1" applyFill="1"/>
    <xf numFmtId="0" fontId="29" fillId="0" borderId="0" xfId="6" applyFont="1" applyFill="1"/>
    <xf numFmtId="164" fontId="29" fillId="0" borderId="0" xfId="6" applyNumberFormat="1" applyFont="1" applyFill="1"/>
    <xf numFmtId="0" fontId="29" fillId="0" borderId="0" xfId="6" applyFont="1" applyFill="1" applyAlignment="1">
      <alignment horizontal="left" indent="1"/>
    </xf>
    <xf numFmtId="164" fontId="15" fillId="0" borderId="0" xfId="6" applyNumberFormat="1" applyFont="1" applyFill="1"/>
    <xf numFmtId="0" fontId="29" fillId="0" borderId="0" xfId="6" applyFont="1" applyFill="1" applyAlignment="1">
      <alignment horizontal="left"/>
    </xf>
    <xf numFmtId="3" fontId="29" fillId="0" borderId="0" xfId="39" applyNumberFormat="1" applyFont="1" applyFill="1" applyAlignment="1">
      <alignment vertical="top"/>
    </xf>
    <xf numFmtId="3" fontId="29" fillId="0" borderId="0" xfId="6" applyNumberFormat="1" applyFont="1" applyFill="1"/>
    <xf numFmtId="3" fontId="29" fillId="0" borderId="0" xfId="6" applyNumberFormat="1" applyFont="1" applyFill="1" applyAlignment="1">
      <alignment horizontal="right"/>
    </xf>
    <xf numFmtId="3" fontId="15" fillId="0" borderId="0" xfId="39" applyNumberFormat="1" applyFont="1" applyFill="1" applyAlignment="1">
      <alignment vertical="top"/>
    </xf>
    <xf numFmtId="3" fontId="15" fillId="0" borderId="0" xfId="6" applyNumberFormat="1" applyFont="1" applyFill="1"/>
    <xf numFmtId="2" fontId="15" fillId="0" borderId="0" xfId="6" applyNumberFormat="1" applyFont="1" applyFill="1"/>
    <xf numFmtId="0" fontId="15" fillId="0" borderId="0" xfId="6" applyFont="1" applyFill="1" applyAlignment="1">
      <alignment horizontal="center" vertical="center" wrapText="1"/>
    </xf>
    <xf numFmtId="0" fontId="29" fillId="0" borderId="0" xfId="6" applyFont="1" applyFill="1" applyAlignment="1">
      <alignment wrapText="1"/>
    </xf>
    <xf numFmtId="0" fontId="29" fillId="0" borderId="0" xfId="6" applyFont="1" applyFill="1" applyAlignment="1">
      <alignment horizontal="left" wrapText="1"/>
    </xf>
    <xf numFmtId="2" fontId="15" fillId="0" borderId="0" xfId="6" applyNumberFormat="1" applyFont="1" applyFill="1" applyAlignment="1"/>
    <xf numFmtId="0" fontId="15" fillId="0" borderId="0" xfId="0" applyFont="1"/>
    <xf numFmtId="164" fontId="15" fillId="0" borderId="0" xfId="0" applyNumberFormat="1" applyFont="1"/>
    <xf numFmtId="2" fontId="15" fillId="0" borderId="0" xfId="0" applyNumberFormat="1" applyFont="1"/>
    <xf numFmtId="9" fontId="15" fillId="0" borderId="0" xfId="36" applyFont="1"/>
    <xf numFmtId="43" fontId="15" fillId="0" borderId="0" xfId="1" applyFont="1"/>
    <xf numFmtId="2" fontId="15" fillId="0" borderId="0" xfId="0" applyNumberFormat="1" applyFont="1" applyAlignment="1">
      <alignment horizontal="center"/>
    </xf>
    <xf numFmtId="164" fontId="15" fillId="0" borderId="0" xfId="0" applyNumberFormat="1" applyFont="1" applyAlignment="1">
      <alignment horizontal="center"/>
    </xf>
    <xf numFmtId="0" fontId="7" fillId="0" borderId="0" xfId="41" applyFont="1" applyAlignment="1">
      <alignment horizontal="left" vertical="center"/>
    </xf>
    <xf numFmtId="0" fontId="7" fillId="0" borderId="0" xfId="2" applyFont="1" applyAlignment="1">
      <alignment horizontal="left" vertical="center"/>
    </xf>
    <xf numFmtId="17" fontId="15" fillId="0" borderId="0" xfId="42" applyNumberFormat="1" applyFont="1" applyFill="1" applyAlignment="1">
      <alignment horizontal="left"/>
    </xf>
    <xf numFmtId="0" fontId="15" fillId="0" borderId="0" xfId="0" applyFont="1" applyAlignment="1">
      <alignment horizontal="left"/>
    </xf>
    <xf numFmtId="0" fontId="15" fillId="0" borderId="0" xfId="0" applyFont="1" applyFill="1" applyAlignment="1">
      <alignment horizontal="left"/>
    </xf>
    <xf numFmtId="17" fontId="15" fillId="0" borderId="0" xfId="42" applyNumberFormat="1" applyFont="1" applyAlignment="1">
      <alignment horizontal="left"/>
    </xf>
    <xf numFmtId="0" fontId="15" fillId="0" borderId="0" xfId="0" applyFont="1" applyFill="1"/>
    <xf numFmtId="0" fontId="15" fillId="0" borderId="0" xfId="0" applyFont="1" applyFill="1" applyBorder="1" applyAlignment="1">
      <alignment horizontal="center" vertical="center" wrapText="1"/>
    </xf>
    <xf numFmtId="0" fontId="15" fillId="0" borderId="0" xfId="0" applyFont="1" applyBorder="1" applyAlignment="1">
      <alignment horizontal="center" vertical="center" wrapText="1"/>
    </xf>
    <xf numFmtId="0" fontId="30" fillId="0" borderId="0" xfId="0" applyFont="1"/>
    <xf numFmtId="168" fontId="7" fillId="0" borderId="0" xfId="44" applyNumberFormat="1" applyFont="1" applyAlignment="1">
      <alignment horizontal="center" vertical="center"/>
    </xf>
    <xf numFmtId="168" fontId="7" fillId="0" borderId="0" xfId="44" applyNumberFormat="1" applyFont="1" applyFill="1" applyAlignment="1">
      <alignment horizontal="center" vertical="center"/>
    </xf>
    <xf numFmtId="170" fontId="15" fillId="0" borderId="4" xfId="45" applyNumberFormat="1" applyFont="1" applyFill="1" applyBorder="1" applyAlignment="1">
      <alignment horizontal="left" vertical="center"/>
    </xf>
    <xf numFmtId="171" fontId="15" fillId="0" borderId="4" xfId="45" applyNumberFormat="1" applyFont="1" applyFill="1" applyBorder="1" applyAlignment="1">
      <alignment horizontal="left" vertical="center"/>
    </xf>
    <xf numFmtId="168" fontId="7" fillId="0" borderId="0" xfId="44" applyNumberFormat="1" applyFont="1" applyAlignment="1">
      <alignment horizontal="center" vertical="center" wrapText="1"/>
    </xf>
    <xf numFmtId="0" fontId="7" fillId="0" borderId="0" xfId="44" applyFont="1" applyAlignment="1">
      <alignment horizontal="center" vertical="center" wrapText="1"/>
    </xf>
    <xf numFmtId="164" fontId="7" fillId="0" borderId="0" xfId="47" applyNumberFormat="1" applyFont="1" applyAlignment="1">
      <alignment horizontal="center" vertical="center"/>
    </xf>
    <xf numFmtId="0" fontId="7" fillId="0" borderId="0" xfId="47" applyFont="1" applyAlignment="1">
      <alignment horizontal="left" vertical="center"/>
    </xf>
    <xf numFmtId="0" fontId="7" fillId="0" borderId="0" xfId="44" applyFont="1" applyFill="1" applyAlignment="1">
      <alignment horizontal="center" vertical="center" wrapText="1"/>
    </xf>
    <xf numFmtId="0" fontId="7" fillId="0" borderId="0" xfId="44" quotePrefix="1" applyFont="1" applyAlignment="1">
      <alignment horizontal="center" vertical="center" wrapText="1"/>
    </xf>
    <xf numFmtId="0" fontId="15" fillId="2" borderId="0" xfId="24" applyFont="1" applyFill="1"/>
    <xf numFmtId="0" fontId="32" fillId="2" borderId="0" xfId="48" applyFont="1" applyFill="1" applyAlignment="1">
      <alignment wrapText="1"/>
    </xf>
    <xf numFmtId="0" fontId="15" fillId="2" borderId="0" xfId="6" applyFont="1" applyFill="1"/>
    <xf numFmtId="0" fontId="15" fillId="2" borderId="0" xfId="25" applyFont="1" applyFill="1"/>
    <xf numFmtId="0" fontId="30" fillId="2" borderId="0" xfId="6" applyFont="1" applyFill="1"/>
    <xf numFmtId="0" fontId="32" fillId="2" borderId="0" xfId="48" applyFont="1" applyFill="1" applyAlignment="1">
      <alignment horizontal="center" vertical="center" wrapText="1"/>
    </xf>
    <xf numFmtId="0" fontId="11" fillId="2" borderId="0" xfId="49" applyFont="1" applyFill="1" applyAlignment="1">
      <alignment horizontal="center" vertical="center"/>
    </xf>
    <xf numFmtId="14" fontId="7" fillId="0" borderId="0" xfId="47" applyNumberFormat="1" applyFont="1" applyAlignment="1">
      <alignment horizontal="center" vertical="center"/>
    </xf>
    <xf numFmtId="0" fontId="7" fillId="0" borderId="0" xfId="47" applyFont="1" applyAlignment="1">
      <alignment horizontal="center" vertical="center" wrapText="1"/>
    </xf>
    <xf numFmtId="0" fontId="7" fillId="0" borderId="0" xfId="47" applyFont="1" applyAlignment="1">
      <alignment horizontal="center" vertical="center"/>
    </xf>
    <xf numFmtId="0" fontId="15" fillId="0" borderId="0" xfId="50" applyFont="1" applyAlignment="1">
      <alignment horizontal="left" vertical="center"/>
    </xf>
    <xf numFmtId="0" fontId="15" fillId="0" borderId="0" xfId="50" applyFont="1" applyAlignment="1">
      <alignment vertical="center"/>
    </xf>
    <xf numFmtId="0" fontId="30" fillId="0" borderId="0" xfId="50" applyFont="1" applyAlignment="1">
      <alignment horizontal="left" vertical="center"/>
    </xf>
    <xf numFmtId="1" fontId="7" fillId="0" borderId="0" xfId="47" applyNumberFormat="1" applyFont="1" applyAlignment="1">
      <alignment horizontal="center" vertical="center"/>
    </xf>
    <xf numFmtId="0" fontId="7" fillId="0" borderId="0" xfId="47" applyNumberFormat="1" applyFont="1" applyAlignment="1">
      <alignment horizontal="center" vertical="center"/>
    </xf>
    <xf numFmtId="164" fontId="7" fillId="0" borderId="0" xfId="47" applyNumberFormat="1" applyFont="1" applyAlignment="1">
      <alignment horizontal="center" vertical="center" wrapText="1"/>
    </xf>
    <xf numFmtId="0" fontId="7" fillId="0" borderId="1" xfId="42" applyFont="1" applyBorder="1" applyAlignment="1">
      <alignment horizontal="center" vertical="center"/>
    </xf>
    <xf numFmtId="2" fontId="7" fillId="0" borderId="1" xfId="42" applyNumberFormat="1" applyFont="1" applyFill="1" applyBorder="1" applyAlignment="1">
      <alignment horizontal="center" vertical="center"/>
    </xf>
    <xf numFmtId="2" fontId="7" fillId="0" borderId="1" xfId="42" applyNumberFormat="1" applyFont="1" applyBorder="1" applyAlignment="1">
      <alignment horizontal="center" vertical="center"/>
    </xf>
    <xf numFmtId="2" fontId="15" fillId="0" borderId="1" xfId="34" applyNumberFormat="1" applyFont="1" applyBorder="1" applyAlignment="1">
      <alignment horizontal="center" vertical="center"/>
    </xf>
    <xf numFmtId="0" fontId="15" fillId="0" borderId="0" xfId="37" applyFont="1" applyAlignment="1">
      <alignment horizontal="center" vertical="center" wrapText="1"/>
    </xf>
    <xf numFmtId="2" fontId="11" fillId="0" borderId="0" xfId="43" applyNumberFormat="1" applyFont="1" applyAlignment="1">
      <alignment horizontal="center" vertical="center"/>
    </xf>
    <xf numFmtId="2" fontId="7" fillId="0" borderId="0" xfId="44" applyNumberFormat="1" applyFont="1" applyAlignment="1">
      <alignment horizontal="center" vertical="center"/>
    </xf>
    <xf numFmtId="2" fontId="7" fillId="0" borderId="0" xfId="45" applyNumberFormat="1" applyFont="1" applyAlignment="1">
      <alignment horizontal="center" vertical="center"/>
    </xf>
    <xf numFmtId="2" fontId="7" fillId="0" borderId="0" xfId="44" applyNumberFormat="1" applyFont="1" applyFill="1" applyAlignment="1">
      <alignment horizontal="center" vertical="center"/>
    </xf>
    <xf numFmtId="170" fontId="15" fillId="0" borderId="5" xfId="45" applyNumberFormat="1" applyFont="1" applyFill="1" applyBorder="1" applyAlignment="1">
      <alignment horizontal="left" vertical="center"/>
    </xf>
    <xf numFmtId="171" fontId="15" fillId="0" borderId="5" xfId="45" applyNumberFormat="1" applyFont="1" applyFill="1" applyBorder="1" applyAlignment="1">
      <alignment horizontal="left" vertical="center"/>
    </xf>
    <xf numFmtId="0" fontId="11" fillId="0" borderId="0" xfId="43" applyFont="1" applyAlignment="1">
      <alignment horizontal="center" vertical="center" wrapText="1"/>
    </xf>
    <xf numFmtId="4" fontId="15" fillId="0" borderId="0" xfId="53" applyNumberFormat="1" applyFont="1" applyBorder="1" applyAlignment="1">
      <alignment vertical="center"/>
    </xf>
    <xf numFmtId="4" fontId="15" fillId="2" borderId="0" xfId="53" applyNumberFormat="1" applyFont="1" applyFill="1" applyBorder="1" applyAlignment="1">
      <alignment vertical="center"/>
    </xf>
    <xf numFmtId="3" fontId="15" fillId="0" borderId="0" xfId="53" applyNumberFormat="1" applyFont="1" applyBorder="1" applyAlignment="1">
      <alignment vertical="center"/>
    </xf>
    <xf numFmtId="3" fontId="15" fillId="0" borderId="0" xfId="53" applyNumberFormat="1" applyFont="1" applyBorder="1" applyAlignment="1">
      <alignment horizontal="center" vertical="center" wrapText="1"/>
    </xf>
    <xf numFmtId="0" fontId="15" fillId="0" borderId="0" xfId="53" applyFont="1" applyAlignment="1">
      <alignment horizontal="center" vertical="center"/>
    </xf>
    <xf numFmtId="3" fontId="15" fillId="0" borderId="0" xfId="53" applyNumberFormat="1" applyFont="1" applyBorder="1" applyAlignment="1">
      <alignment horizontal="center" vertical="center"/>
    </xf>
    <xf numFmtId="0" fontId="7" fillId="2" borderId="0" xfId="55" applyFont="1" applyFill="1" applyBorder="1" applyAlignment="1">
      <alignment horizontal="center" vertical="center" wrapText="1"/>
    </xf>
    <xf numFmtId="0" fontId="11" fillId="2" borderId="0" xfId="56" applyFont="1" applyFill="1" applyAlignment="1">
      <alignment horizontal="left" vertical="center"/>
    </xf>
    <xf numFmtId="0" fontId="11" fillId="2" borderId="0" xfId="56" applyFont="1" applyFill="1" applyAlignment="1">
      <alignment vertical="center"/>
    </xf>
    <xf numFmtId="164" fontId="11" fillId="2" borderId="0" xfId="57" applyNumberFormat="1" applyFont="1" applyFill="1" applyAlignment="1">
      <alignment horizontal="center" vertical="center"/>
    </xf>
    <xf numFmtId="164" fontId="11" fillId="2" borderId="0" xfId="58" applyNumberFormat="1" applyFont="1" applyFill="1" applyAlignment="1">
      <alignment horizontal="center" vertical="center"/>
    </xf>
    <xf numFmtId="164" fontId="7" fillId="2" borderId="0" xfId="58" applyNumberFormat="1" applyFont="1" applyFill="1" applyAlignment="1">
      <alignment horizontal="center" vertical="center"/>
    </xf>
    <xf numFmtId="168" fontId="7" fillId="0" borderId="0" xfId="59" applyNumberFormat="1" applyFont="1" applyFill="1" applyAlignment="1">
      <alignment horizontal="center" vertical="center"/>
    </xf>
    <xf numFmtId="168" fontId="15" fillId="0" borderId="0" xfId="61" applyNumberFormat="1" applyFont="1" applyFill="1" applyAlignment="1">
      <alignment horizontal="center" vertical="center"/>
    </xf>
    <xf numFmtId="168" fontId="15" fillId="2" borderId="0" xfId="59" applyNumberFormat="1" applyFont="1" applyFill="1" applyAlignment="1">
      <alignment horizontal="center" vertical="center"/>
    </xf>
    <xf numFmtId="168" fontId="15" fillId="2" borderId="0" xfId="11" applyNumberFormat="1" applyFont="1" applyFill="1" applyAlignment="1">
      <alignment horizontal="center" vertical="center" wrapText="1"/>
    </xf>
    <xf numFmtId="0" fontId="7" fillId="2" borderId="0" xfId="59" applyFont="1" applyFill="1" applyAlignment="1">
      <alignment horizontal="center" vertical="center" wrapText="1"/>
    </xf>
    <xf numFmtId="0" fontId="7" fillId="2" borderId="0" xfId="59" applyFont="1" applyFill="1" applyAlignment="1">
      <alignment horizontal="center" vertical="center"/>
    </xf>
    <xf numFmtId="3" fontId="15" fillId="0" borderId="0" xfId="62" applyNumberFormat="1" applyFont="1" applyAlignment="1">
      <alignment horizontal="center" vertical="center" wrapText="1"/>
    </xf>
    <xf numFmtId="3" fontId="7" fillId="2" borderId="0" xfId="59" applyNumberFormat="1" applyFont="1" applyFill="1" applyAlignment="1">
      <alignment horizontal="center" vertical="center" wrapText="1"/>
    </xf>
    <xf numFmtId="0" fontId="7" fillId="0" borderId="0" xfId="60" applyFont="1" applyFill="1" applyAlignment="1">
      <alignment horizontal="center" vertical="center"/>
    </xf>
    <xf numFmtId="168" fontId="7" fillId="0" borderId="0" xfId="60" applyNumberFormat="1" applyFont="1" applyFill="1" applyAlignment="1">
      <alignment horizontal="center" vertical="center"/>
    </xf>
    <xf numFmtId="168" fontId="27" fillId="0" borderId="0" xfId="60" applyNumberFormat="1" applyFont="1" applyFill="1" applyBorder="1" applyAlignment="1">
      <alignment horizontal="center" vertical="center" wrapText="1"/>
    </xf>
    <xf numFmtId="168" fontId="27" fillId="0" borderId="0" xfId="60" applyNumberFormat="1" applyFont="1" applyFill="1" applyAlignment="1">
      <alignment horizontal="center" vertical="center" wrapText="1"/>
    </xf>
    <xf numFmtId="3" fontId="15" fillId="0" borderId="0" xfId="61" applyNumberFormat="1" applyFont="1" applyAlignment="1">
      <alignment horizontal="center" wrapText="1"/>
    </xf>
    <xf numFmtId="0" fontId="7" fillId="0" borderId="0" xfId="0" applyFont="1"/>
    <xf numFmtId="0" fontId="7" fillId="0" borderId="0" xfId="60" applyFont="1" applyAlignment="1">
      <alignment horizontal="center" vertical="center"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applyAlignment="1">
      <alignment horizontal="left" vertical="center" wrapText="1"/>
    </xf>
    <xf numFmtId="0" fontId="7" fillId="0" borderId="0" xfId="64" applyFont="1" applyAlignment="1"/>
    <xf numFmtId="0" fontId="7" fillId="0" borderId="0" xfId="64" applyFont="1" applyBorder="1" applyAlignment="1"/>
    <xf numFmtId="0" fontId="7" fillId="0" borderId="0" xfId="64" applyFont="1" applyBorder="1" applyAlignment="1">
      <alignment horizontal="left" vertical="center"/>
    </xf>
    <xf numFmtId="0" fontId="7" fillId="0" borderId="0" xfId="64" applyFont="1" applyAlignment="1">
      <alignment vertical="center"/>
    </xf>
    <xf numFmtId="0" fontId="7" fillId="0" borderId="0" xfId="64" applyFont="1" applyBorder="1" applyAlignment="1">
      <alignment vertical="center"/>
    </xf>
    <xf numFmtId="3" fontId="7" fillId="0" borderId="0" xfId="64" applyNumberFormat="1" applyFont="1" applyBorder="1" applyAlignment="1"/>
    <xf numFmtId="0" fontId="15" fillId="0" borderId="0" xfId="24" applyFont="1" applyAlignment="1"/>
    <xf numFmtId="0" fontId="15" fillId="0" borderId="0" xfId="25" applyFont="1" applyAlignment="1"/>
    <xf numFmtId="0" fontId="30" fillId="0" borderId="0" xfId="64" applyFont="1" applyAlignment="1"/>
    <xf numFmtId="0" fontId="12" fillId="0" borderId="0" xfId="64" applyFont="1" applyAlignment="1"/>
    <xf numFmtId="3" fontId="15" fillId="0" borderId="0" xfId="11" applyNumberFormat="1" applyFont="1" applyBorder="1"/>
    <xf numFmtId="168" fontId="15" fillId="0" borderId="0" xfId="11" applyNumberFormat="1" applyFont="1" applyBorder="1" applyAlignment="1">
      <alignment horizontal="center" vertical="center"/>
    </xf>
    <xf numFmtId="168" fontId="15" fillId="0" borderId="0" xfId="11" applyNumberFormat="1" applyFont="1" applyBorder="1" applyAlignment="1">
      <alignment horizontal="center" vertical="center" wrapText="1"/>
    </xf>
    <xf numFmtId="1" fontId="15" fillId="0" borderId="0" xfId="11" applyNumberFormat="1" applyFont="1" applyBorder="1" applyAlignment="1">
      <alignment horizontal="center" vertical="center"/>
    </xf>
    <xf numFmtId="1" fontId="15" fillId="0" borderId="0" xfId="11" applyNumberFormat="1" applyFont="1" applyBorder="1" applyAlignment="1">
      <alignment horizontal="center" vertical="center" wrapText="1"/>
    </xf>
    <xf numFmtId="0" fontId="7" fillId="2" borderId="0" xfId="54" applyFont="1" applyFill="1"/>
    <xf numFmtId="0" fontId="15" fillId="2" borderId="0" xfId="69" applyFont="1" applyFill="1"/>
    <xf numFmtId="0" fontId="30" fillId="0" borderId="0" xfId="55" applyFont="1" applyAlignment="1">
      <alignment horizontal="left" vertical="center"/>
    </xf>
    <xf numFmtId="0" fontId="12" fillId="2" borderId="0" xfId="70" applyFont="1" applyFill="1"/>
    <xf numFmtId="2" fontId="7" fillId="0" borderId="0" xfId="0" applyNumberFormat="1" applyFont="1"/>
    <xf numFmtId="14" fontId="7" fillId="0" borderId="0" xfId="0" applyNumberFormat="1" applyFont="1"/>
    <xf numFmtId="0" fontId="11" fillId="0" borderId="0" xfId="23" applyFont="1" applyFill="1" applyAlignment="1">
      <alignment horizontal="center" vertical="center" wrapText="1"/>
    </xf>
    <xf numFmtId="0" fontId="7" fillId="0" borderId="0" xfId="70" applyFont="1" applyFill="1" applyBorder="1"/>
    <xf numFmtId="0" fontId="7" fillId="0" borderId="0" xfId="0" applyFont="1" applyFill="1" applyBorder="1"/>
    <xf numFmtId="0" fontId="10" fillId="0" borderId="0" xfId="4" applyFont="1" applyFill="1" applyBorder="1"/>
    <xf numFmtId="0" fontId="7" fillId="0" borderId="0" xfId="0" applyFont="1" applyBorder="1"/>
    <xf numFmtId="0" fontId="41" fillId="2" borderId="0" xfId="78" applyFont="1" applyFill="1" applyBorder="1"/>
    <xf numFmtId="0" fontId="33" fillId="2" borderId="0" xfId="76" applyFont="1" applyFill="1"/>
    <xf numFmtId="0" fontId="41" fillId="2" borderId="0" xfId="76" applyFont="1" applyFill="1"/>
    <xf numFmtId="0" fontId="41" fillId="2" borderId="0" xfId="77" applyFont="1" applyFill="1"/>
    <xf numFmtId="0" fontId="41" fillId="2" borderId="0" xfId="77" applyFont="1" applyFill="1" applyBorder="1" applyAlignment="1">
      <alignment horizontal="center" vertical="center" wrapText="1"/>
    </xf>
    <xf numFmtId="0" fontId="32" fillId="2" borderId="0" xfId="10" applyFont="1" applyFill="1" applyBorder="1"/>
    <xf numFmtId="0" fontId="32" fillId="0" borderId="0" xfId="76" applyFont="1" applyFill="1"/>
    <xf numFmtId="166" fontId="41" fillId="2" borderId="0" xfId="76" applyNumberFormat="1" applyFont="1" applyFill="1" applyAlignment="1">
      <alignment horizontal="center"/>
    </xf>
    <xf numFmtId="179" fontId="42" fillId="2" borderId="0" xfId="11" applyNumberFormat="1" applyFont="1" applyFill="1"/>
    <xf numFmtId="166" fontId="41" fillId="2" borderId="0" xfId="76" applyNumberFormat="1" applyFont="1" applyFill="1" applyAlignment="1">
      <alignment horizontal="center" vertical="center"/>
    </xf>
    <xf numFmtId="0" fontId="41" fillId="2" borderId="18" xfId="76" applyFont="1" applyFill="1" applyBorder="1" applyAlignment="1">
      <alignment horizontal="centerContinuous" vertical="center" wrapText="1"/>
    </xf>
    <xf numFmtId="0" fontId="41" fillId="2" borderId="33" xfId="76" applyFont="1" applyFill="1" applyBorder="1" applyAlignment="1">
      <alignment horizontal="centerContinuous" vertical="center" wrapText="1"/>
    </xf>
    <xf numFmtId="0" fontId="41" fillId="2" borderId="17" xfId="76" applyFont="1" applyFill="1" applyBorder="1" applyAlignment="1">
      <alignment horizontal="centerContinuous" vertical="center" wrapText="1"/>
    </xf>
    <xf numFmtId="0" fontId="41" fillId="2" borderId="34" xfId="76" applyFont="1" applyFill="1" applyBorder="1" applyAlignment="1">
      <alignment horizontal="centerContinuous" vertical="center" wrapText="1"/>
    </xf>
    <xf numFmtId="0" fontId="41" fillId="2" borderId="0" xfId="76" applyFont="1" applyFill="1" applyAlignment="1">
      <alignment vertical="center"/>
    </xf>
    <xf numFmtId="0" fontId="41" fillId="2" borderId="7" xfId="76" applyFont="1" applyFill="1" applyBorder="1" applyAlignment="1">
      <alignment horizontal="centerContinuous" vertical="center" wrapText="1"/>
    </xf>
    <xf numFmtId="0" fontId="41" fillId="2" borderId="31" xfId="76" applyFont="1" applyFill="1" applyBorder="1" applyAlignment="1">
      <alignment horizontal="centerContinuous" vertical="center" wrapText="1"/>
    </xf>
    <xf numFmtId="0" fontId="41" fillId="2" borderId="6" xfId="76" applyFont="1" applyFill="1" applyBorder="1" applyAlignment="1">
      <alignment horizontal="centerContinuous" vertical="center" wrapText="1"/>
    </xf>
    <xf numFmtId="0" fontId="41" fillId="2" borderId="32" xfId="76" applyFont="1" applyFill="1" applyBorder="1" applyAlignment="1">
      <alignment horizontal="centerContinuous" vertical="center" wrapText="1"/>
    </xf>
    <xf numFmtId="2" fontId="41" fillId="2" borderId="0" xfId="76" applyNumberFormat="1" applyFont="1" applyFill="1" applyAlignment="1">
      <alignment vertical="center"/>
    </xf>
    <xf numFmtId="0" fontId="32" fillId="2" borderId="0" xfId="79" applyFont="1" applyFill="1" applyAlignment="1">
      <alignment horizontal="center" vertical="center"/>
    </xf>
    <xf numFmtId="0" fontId="41" fillId="2" borderId="30" xfId="76" applyFont="1" applyFill="1" applyBorder="1" applyAlignment="1">
      <alignment vertical="center" wrapText="1"/>
    </xf>
    <xf numFmtId="9" fontId="41" fillId="2" borderId="29" xfId="76" applyNumberFormat="1" applyFont="1" applyFill="1" applyBorder="1" applyAlignment="1">
      <alignment horizontal="center" vertical="center"/>
    </xf>
    <xf numFmtId="0" fontId="41" fillId="2" borderId="28" xfId="76" applyFont="1" applyFill="1" applyBorder="1" applyAlignment="1">
      <alignment horizontal="center" vertical="center"/>
    </xf>
    <xf numFmtId="0" fontId="41" fillId="2" borderId="21" xfId="76" applyFont="1" applyFill="1" applyBorder="1" applyAlignment="1">
      <alignment vertical="center" wrapText="1"/>
    </xf>
    <xf numFmtId="9" fontId="41" fillId="2" borderId="26" xfId="76" applyNumberFormat="1" applyFont="1" applyFill="1" applyBorder="1" applyAlignment="1">
      <alignment horizontal="center" vertical="center"/>
    </xf>
    <xf numFmtId="10" fontId="41" fillId="2" borderId="25" xfId="76" applyNumberFormat="1" applyFont="1" applyFill="1" applyBorder="1" applyAlignment="1">
      <alignment horizontal="center" vertical="center"/>
    </xf>
    <xf numFmtId="0" fontId="41" fillId="2" borderId="37" xfId="76" applyFont="1" applyFill="1" applyBorder="1" applyAlignment="1">
      <alignment vertical="center" wrapText="1"/>
    </xf>
    <xf numFmtId="9" fontId="41" fillId="2" borderId="36" xfId="76" applyNumberFormat="1" applyFont="1" applyFill="1" applyBorder="1" applyAlignment="1">
      <alignment horizontal="center" vertical="center" wrapText="1"/>
    </xf>
    <xf numFmtId="0" fontId="41" fillId="2" borderId="35" xfId="76" applyFont="1" applyFill="1" applyBorder="1" applyAlignment="1">
      <alignment horizontal="center" vertical="center"/>
    </xf>
    <xf numFmtId="10" fontId="41" fillId="2" borderId="28" xfId="76" applyNumberFormat="1" applyFont="1" applyFill="1" applyBorder="1" applyAlignment="1">
      <alignment horizontal="center" vertical="center"/>
    </xf>
    <xf numFmtId="9" fontId="41" fillId="2" borderId="29" xfId="76" applyNumberFormat="1" applyFont="1" applyFill="1" applyBorder="1" applyAlignment="1">
      <alignment horizontal="center" vertical="center" wrapText="1"/>
    </xf>
    <xf numFmtId="0" fontId="41" fillId="2" borderId="7" xfId="76" applyFont="1" applyFill="1" applyBorder="1" applyAlignment="1">
      <alignment vertical="center" wrapText="1"/>
    </xf>
    <xf numFmtId="9" fontId="41" fillId="2" borderId="23" xfId="76" applyNumberFormat="1" applyFont="1" applyFill="1" applyBorder="1" applyAlignment="1">
      <alignment horizontal="center" vertical="center"/>
    </xf>
    <xf numFmtId="10" fontId="41" fillId="2" borderId="22" xfId="76" applyNumberFormat="1" applyFont="1" applyFill="1" applyBorder="1" applyAlignment="1">
      <alignment horizontal="center" vertical="center"/>
    </xf>
    <xf numFmtId="0" fontId="41" fillId="2" borderId="9" xfId="76" applyFont="1" applyFill="1" applyBorder="1" applyAlignment="1">
      <alignment vertical="center" wrapText="1"/>
    </xf>
    <xf numFmtId="9" fontId="41" fillId="2" borderId="23" xfId="76" applyNumberFormat="1" applyFont="1" applyFill="1" applyBorder="1" applyAlignment="1">
      <alignment horizontal="center" vertical="center" wrapText="1"/>
    </xf>
    <xf numFmtId="0" fontId="41" fillId="2" borderId="0" xfId="77" applyFont="1" applyFill="1" applyBorder="1" applyAlignment="1">
      <alignment vertical="center"/>
    </xf>
    <xf numFmtId="0" fontId="41" fillId="2" borderId="0" xfId="77" applyFont="1" applyFill="1" applyAlignment="1">
      <alignment vertical="center"/>
    </xf>
    <xf numFmtId="170" fontId="41" fillId="2" borderId="0" xfId="76" applyNumberFormat="1" applyFont="1" applyFill="1" applyBorder="1" applyAlignment="1">
      <alignment horizontal="left" vertical="center"/>
    </xf>
    <xf numFmtId="0" fontId="41" fillId="2" borderId="18" xfId="77" applyFont="1" applyFill="1" applyBorder="1" applyAlignment="1">
      <alignment horizontal="centerContinuous" vertical="center"/>
    </xf>
    <xf numFmtId="0" fontId="41" fillId="2" borderId="33" xfId="77" applyFont="1" applyFill="1" applyBorder="1" applyAlignment="1">
      <alignment horizontal="centerContinuous" vertical="center"/>
    </xf>
    <xf numFmtId="0" fontId="41" fillId="2" borderId="17" xfId="77" applyFont="1" applyFill="1" applyBorder="1" applyAlignment="1">
      <alignment horizontal="centerContinuous" vertical="center"/>
    </xf>
    <xf numFmtId="0" fontId="41" fillId="2" borderId="34" xfId="77" applyFont="1" applyFill="1" applyBorder="1" applyAlignment="1">
      <alignment horizontal="centerContinuous" vertical="center"/>
    </xf>
    <xf numFmtId="0" fontId="32" fillId="2" borderId="0" xfId="79" applyFont="1" applyFill="1" applyAlignment="1">
      <alignment horizontal="center"/>
    </xf>
    <xf numFmtId="0" fontId="41" fillId="2" borderId="7" xfId="77" applyFont="1" applyFill="1" applyBorder="1" applyAlignment="1">
      <alignment horizontal="centerContinuous" vertical="center" wrapText="1"/>
    </xf>
    <xf numFmtId="0" fontId="41" fillId="2" borderId="31" xfId="77" applyFont="1" applyFill="1" applyBorder="1" applyAlignment="1">
      <alignment horizontal="centerContinuous" vertical="center" wrapText="1"/>
    </xf>
    <xf numFmtId="0" fontId="41" fillId="2" borderId="6" xfId="77" applyFont="1" applyFill="1" applyBorder="1" applyAlignment="1">
      <alignment horizontal="centerContinuous" vertical="center" wrapText="1"/>
    </xf>
    <xf numFmtId="0" fontId="41" fillId="2" borderId="32" xfId="77" applyFont="1" applyFill="1" applyBorder="1" applyAlignment="1">
      <alignment horizontal="centerContinuous" vertical="center" wrapText="1"/>
    </xf>
    <xf numFmtId="2" fontId="41" fillId="2" borderId="0" xfId="76" applyNumberFormat="1" applyFont="1" applyFill="1"/>
    <xf numFmtId="170" fontId="41" fillId="2" borderId="0" xfId="76" applyNumberFormat="1" applyFont="1" applyFill="1" applyBorder="1" applyAlignment="1">
      <alignment horizontal="left"/>
    </xf>
    <xf numFmtId="0" fontId="41" fillId="2" borderId="30" xfId="77" applyFont="1" applyFill="1" applyBorder="1" applyAlignment="1">
      <alignment vertical="center" wrapText="1"/>
    </xf>
    <xf numFmtId="1" fontId="41" fillId="2" borderId="29" xfId="76" applyNumberFormat="1" applyFont="1" applyFill="1" applyBorder="1" applyAlignment="1">
      <alignment horizontal="center" vertical="center" wrapText="1"/>
    </xf>
    <xf numFmtId="0" fontId="41" fillId="2" borderId="28" xfId="77" applyFont="1" applyFill="1" applyBorder="1" applyAlignment="1">
      <alignment horizontal="center" vertical="center"/>
    </xf>
    <xf numFmtId="0" fontId="41" fillId="2" borderId="21" xfId="77" applyFont="1" applyFill="1" applyBorder="1" applyAlignment="1">
      <alignment vertical="center" wrapText="1"/>
    </xf>
    <xf numFmtId="1" fontId="41" fillId="2" borderId="26" xfId="76" applyNumberFormat="1" applyFont="1" applyFill="1" applyBorder="1" applyAlignment="1">
      <alignment horizontal="center" vertical="center" wrapText="1"/>
    </xf>
    <xf numFmtId="10" fontId="41" fillId="2" borderId="25" xfId="77" applyNumberFormat="1" applyFont="1" applyFill="1" applyBorder="1" applyAlignment="1">
      <alignment horizontal="center" vertical="center"/>
    </xf>
    <xf numFmtId="10" fontId="41" fillId="2" borderId="28" xfId="77" applyNumberFormat="1" applyFont="1" applyFill="1" applyBorder="1" applyAlignment="1">
      <alignment horizontal="center" vertical="center"/>
    </xf>
    <xf numFmtId="0" fontId="41" fillId="2" borderId="27" xfId="76" applyFont="1" applyFill="1" applyBorder="1" applyAlignment="1">
      <alignment vertical="center" wrapText="1"/>
    </xf>
    <xf numFmtId="9" fontId="41" fillId="2" borderId="26" xfId="76" applyNumberFormat="1" applyFont="1" applyFill="1" applyBorder="1" applyAlignment="1">
      <alignment horizontal="center" vertical="center" wrapText="1"/>
    </xf>
    <xf numFmtId="0" fontId="41" fillId="2" borderId="24" xfId="77" applyFont="1" applyFill="1" applyBorder="1" applyAlignment="1">
      <alignment vertical="center" wrapText="1"/>
    </xf>
    <xf numFmtId="1" fontId="41" fillId="2" borderId="23" xfId="76" applyNumberFormat="1" applyFont="1" applyFill="1" applyBorder="1" applyAlignment="1">
      <alignment horizontal="center" vertical="center" wrapText="1"/>
    </xf>
    <xf numFmtId="10" fontId="41" fillId="2" borderId="22" xfId="77" applyNumberFormat="1" applyFont="1" applyFill="1" applyBorder="1" applyAlignment="1">
      <alignment horizontal="center" vertical="center"/>
    </xf>
    <xf numFmtId="170" fontId="32" fillId="2" borderId="0" xfId="76" applyNumberFormat="1" applyFont="1" applyFill="1" applyAlignment="1">
      <alignment horizontal="right"/>
    </xf>
    <xf numFmtId="179" fontId="42" fillId="2" borderId="0" xfId="11" applyNumberFormat="1" applyFont="1" applyFill="1" applyBorder="1"/>
    <xf numFmtId="170" fontId="32" fillId="2" borderId="0" xfId="76" applyNumberFormat="1" applyFont="1" applyFill="1" applyBorder="1" applyAlignment="1">
      <alignment horizontal="right"/>
    </xf>
    <xf numFmtId="178" fontId="32" fillId="2" borderId="0" xfId="76" applyNumberFormat="1" applyFont="1" applyFill="1" applyAlignment="1">
      <alignment horizontal="right"/>
    </xf>
    <xf numFmtId="179" fontId="42" fillId="2" borderId="0" xfId="78" applyNumberFormat="1" applyFont="1" applyFill="1" applyAlignment="1">
      <alignment horizontal="right"/>
    </xf>
    <xf numFmtId="170" fontId="32" fillId="2" borderId="0" xfId="76" applyNumberFormat="1" applyFont="1" applyFill="1" applyAlignment="1">
      <alignment horizontal="center"/>
    </xf>
    <xf numFmtId="179" fontId="42" fillId="2" borderId="0" xfId="78" quotePrefix="1" applyNumberFormat="1" applyFont="1" applyFill="1" applyAlignment="1">
      <alignment horizontal="right"/>
    </xf>
    <xf numFmtId="170" fontId="32" fillId="2" borderId="0" xfId="76" quotePrefix="1" applyNumberFormat="1" applyFont="1" applyFill="1" applyAlignment="1">
      <alignment horizontal="center"/>
    </xf>
    <xf numFmtId="14" fontId="41" fillId="2" borderId="0" xfId="76" applyNumberFormat="1" applyFont="1" applyFill="1"/>
    <xf numFmtId="179" fontId="32" fillId="2" borderId="0" xfId="76" applyNumberFormat="1" applyFont="1" applyFill="1"/>
    <xf numFmtId="178" fontId="32" fillId="2" borderId="0" xfId="76" applyNumberFormat="1" applyFont="1" applyFill="1" applyAlignment="1">
      <alignment horizontal="center"/>
    </xf>
    <xf numFmtId="178" fontId="32" fillId="2" borderId="0" xfId="76" quotePrefix="1" applyNumberFormat="1" applyFont="1" applyFill="1" applyAlignment="1">
      <alignment horizontal="right"/>
    </xf>
    <xf numFmtId="0" fontId="15" fillId="0" borderId="0" xfId="81" applyFont="1"/>
    <xf numFmtId="4" fontId="15" fillId="0" borderId="0" xfId="81" applyNumberFormat="1" applyFont="1"/>
    <xf numFmtId="3" fontId="15" fillId="0" borderId="0" xfId="81" applyNumberFormat="1" applyFont="1"/>
    <xf numFmtId="0" fontId="15" fillId="0" borderId="0" xfId="81" applyFont="1" applyAlignment="1">
      <alignment horizontal="center" vertical="center"/>
    </xf>
    <xf numFmtId="0" fontId="7" fillId="0" borderId="0" xfId="75" applyFont="1"/>
    <xf numFmtId="0" fontId="7" fillId="0" borderId="0" xfId="75" applyFont="1" applyAlignment="1">
      <alignment wrapText="1"/>
    </xf>
    <xf numFmtId="2" fontId="7" fillId="0" borderId="0" xfId="75" applyNumberFormat="1" applyFont="1"/>
    <xf numFmtId="10" fontId="7" fillId="0" borderId="0" xfId="75" applyNumberFormat="1" applyFont="1" applyAlignment="1">
      <alignment horizontal="center" vertical="center"/>
    </xf>
    <xf numFmtId="0" fontId="7" fillId="0" borderId="0" xfId="75" applyFont="1" applyAlignment="1">
      <alignment horizontal="center" vertical="center"/>
    </xf>
    <xf numFmtId="2" fontId="7" fillId="0" borderId="0" xfId="75" applyNumberFormat="1" applyFont="1" applyAlignment="1">
      <alignment horizontal="center" vertical="center"/>
    </xf>
    <xf numFmtId="1" fontId="7" fillId="0" borderId="0" xfId="75" applyNumberFormat="1" applyFont="1" applyAlignment="1">
      <alignment horizontal="center" vertical="center"/>
    </xf>
    <xf numFmtId="10" fontId="7" fillId="0" borderId="0" xfId="75" applyNumberFormat="1" applyFont="1" applyFill="1" applyAlignment="1">
      <alignment horizontal="center" vertical="center"/>
    </xf>
    <xf numFmtId="0" fontId="7" fillId="2" borderId="0" xfId="78" applyFont="1" applyFill="1" applyBorder="1"/>
    <xf numFmtId="0" fontId="30" fillId="2" borderId="0" xfId="76" applyFont="1" applyFill="1"/>
    <xf numFmtId="0" fontId="7" fillId="2" borderId="0" xfId="77" applyFont="1" applyFill="1"/>
    <xf numFmtId="0" fontId="15" fillId="2" borderId="0" xfId="10" applyFont="1" applyFill="1" applyBorder="1"/>
    <xf numFmtId="0" fontId="15" fillId="0" borderId="0" xfId="76" applyFont="1" applyFill="1"/>
    <xf numFmtId="43" fontId="7" fillId="0" borderId="0" xfId="75" applyNumberFormat="1" applyFont="1" applyBorder="1"/>
    <xf numFmtId="0" fontId="7" fillId="0" borderId="0" xfId="75" applyFont="1" applyBorder="1" applyAlignment="1">
      <alignment wrapText="1"/>
    </xf>
    <xf numFmtId="0" fontId="7" fillId="0" borderId="0" xfId="75" applyFont="1" applyBorder="1"/>
    <xf numFmtId="0" fontId="43" fillId="0" borderId="0" xfId="75" applyFont="1" applyFill="1" applyBorder="1"/>
    <xf numFmtId="0" fontId="7" fillId="0" borderId="0" xfId="75" applyFont="1" applyFill="1" applyBorder="1" applyAlignment="1">
      <alignment wrapText="1"/>
    </xf>
    <xf numFmtId="0" fontId="32" fillId="2" borderId="0" xfId="25" applyFont="1" applyFill="1"/>
    <xf numFmtId="0" fontId="44" fillId="2" borderId="0" xfId="70" applyFont="1" applyFill="1"/>
    <xf numFmtId="0" fontId="32" fillId="0" borderId="0" xfId="74" applyFont="1"/>
    <xf numFmtId="0" fontId="33" fillId="0" borderId="0" xfId="55" applyFont="1" applyAlignment="1">
      <alignment horizontal="left" vertical="center"/>
    </xf>
    <xf numFmtId="0" fontId="32" fillId="2" borderId="0" xfId="69" applyFont="1" applyFill="1"/>
    <xf numFmtId="0" fontId="32" fillId="2" borderId="0" xfId="24" applyFont="1" applyFill="1"/>
    <xf numFmtId="0" fontId="41" fillId="2" borderId="0" xfId="54" applyFont="1" applyFill="1"/>
    <xf numFmtId="164" fontId="32" fillId="0" borderId="0" xfId="74" applyNumberFormat="1" applyFont="1"/>
    <xf numFmtId="3" fontId="32" fillId="0" borderId="0" xfId="0" applyNumberFormat="1" applyFont="1" applyBorder="1"/>
    <xf numFmtId="3" fontId="32" fillId="0" borderId="0" xfId="0" applyNumberFormat="1" applyFont="1" applyFill="1" applyBorder="1"/>
    <xf numFmtId="3" fontId="45" fillId="0" borderId="0" xfId="0" applyNumberFormat="1" applyFont="1" applyFill="1" applyBorder="1"/>
    <xf numFmtId="3" fontId="15" fillId="0" borderId="0" xfId="61" applyNumberFormat="1" applyFont="1" applyAlignment="1">
      <alignment horizontal="center" vertical="center" wrapText="1"/>
    </xf>
    <xf numFmtId="3" fontId="15" fillId="0" borderId="0" xfId="61" applyNumberFormat="1" applyFont="1" applyFill="1" applyAlignment="1">
      <alignment horizontal="center" vertical="center" wrapText="1"/>
    </xf>
    <xf numFmtId="0" fontId="7" fillId="0" borderId="0" xfId="75" applyFont="1" applyAlignment="1">
      <alignment horizontal="center" vertical="center" wrapText="1"/>
    </xf>
    <xf numFmtId="3" fontId="15" fillId="0" borderId="7" xfId="61" applyNumberFormat="1" applyFont="1" applyBorder="1" applyAlignment="1">
      <alignment horizontal="center" vertical="center" wrapText="1"/>
    </xf>
    <xf numFmtId="3" fontId="15" fillId="0" borderId="6" xfId="61" applyNumberFormat="1" applyFont="1" applyBorder="1" applyAlignment="1">
      <alignment horizontal="center" vertical="center" wrapText="1"/>
    </xf>
    <xf numFmtId="0" fontId="7" fillId="0" borderId="12" xfId="64" applyFont="1" applyBorder="1" applyAlignment="1">
      <alignment horizontal="left" vertical="center" wrapText="1"/>
    </xf>
    <xf numFmtId="3" fontId="7" fillId="0" borderId="18" xfId="64" applyNumberFormat="1" applyFont="1" applyFill="1" applyBorder="1" applyAlignment="1">
      <alignment horizontal="center" vertical="center"/>
    </xf>
    <xf numFmtId="3" fontId="7" fillId="0" borderId="17" xfId="64" applyNumberFormat="1" applyFont="1" applyFill="1" applyBorder="1" applyAlignment="1">
      <alignment horizontal="center" vertical="center"/>
    </xf>
    <xf numFmtId="0" fontId="7" fillId="0" borderId="15" xfId="64" applyFont="1" applyBorder="1" applyAlignment="1">
      <alignment horizontal="left" vertical="center" wrapText="1"/>
    </xf>
    <xf numFmtId="3" fontId="7" fillId="0" borderId="14" xfId="64" applyNumberFormat="1" applyFont="1" applyFill="1" applyBorder="1" applyAlignment="1">
      <alignment horizontal="center" vertical="center"/>
    </xf>
    <xf numFmtId="3" fontId="7" fillId="0" borderId="13" xfId="64" applyNumberFormat="1" applyFont="1" applyFill="1" applyBorder="1" applyAlignment="1">
      <alignment horizontal="center" vertical="center"/>
    </xf>
    <xf numFmtId="0" fontId="7" fillId="0" borderId="12" xfId="64" applyFont="1" applyBorder="1" applyAlignment="1">
      <alignment vertical="center" wrapText="1"/>
    </xf>
    <xf numFmtId="3" fontId="7" fillId="0" borderId="11" xfId="64" applyNumberFormat="1" applyFont="1" applyFill="1" applyBorder="1" applyAlignment="1">
      <alignment horizontal="center" vertical="center"/>
    </xf>
    <xf numFmtId="3" fontId="7" fillId="0" borderId="10" xfId="64" applyNumberFormat="1" applyFont="1" applyFill="1" applyBorder="1" applyAlignment="1">
      <alignment horizontal="center" vertical="center"/>
    </xf>
    <xf numFmtId="0" fontId="7" fillId="0" borderId="8" xfId="64" applyFont="1" applyBorder="1" applyAlignment="1">
      <alignment vertical="center" wrapText="1"/>
    </xf>
    <xf numFmtId="3" fontId="7" fillId="0" borderId="7" xfId="64" applyNumberFormat="1" applyFont="1" applyFill="1" applyBorder="1" applyAlignment="1">
      <alignment horizontal="center" vertical="center"/>
    </xf>
    <xf numFmtId="3" fontId="7" fillId="0" borderId="6" xfId="64" applyNumberFormat="1" applyFont="1" applyFill="1" applyBorder="1" applyAlignment="1">
      <alignment horizontal="center" vertical="center"/>
    </xf>
    <xf numFmtId="0" fontId="43" fillId="0" borderId="0" xfId="64" applyFont="1" applyBorder="1" applyAlignment="1">
      <alignment vertical="center" wrapText="1"/>
    </xf>
    <xf numFmtId="3" fontId="43" fillId="0" borderId="0" xfId="64" applyNumberFormat="1" applyFont="1" applyFill="1" applyBorder="1" applyAlignment="1">
      <alignment horizontal="center" vertical="center"/>
    </xf>
    <xf numFmtId="1" fontId="7" fillId="0" borderId="0" xfId="64" applyNumberFormat="1" applyFont="1" applyFill="1" applyBorder="1" applyAlignment="1">
      <alignment horizontal="center" vertical="center"/>
    </xf>
    <xf numFmtId="1" fontId="7" fillId="0" borderId="0" xfId="64" applyNumberFormat="1" applyFont="1" applyBorder="1" applyAlignment="1">
      <alignment horizontal="center" vertical="center"/>
    </xf>
    <xf numFmtId="0" fontId="7" fillId="0" borderId="0" xfId="64" applyFont="1" applyFill="1" applyBorder="1" applyAlignment="1">
      <alignment horizontal="left" vertical="center"/>
    </xf>
    <xf numFmtId="0" fontId="7" fillId="0" borderId="0" xfId="64" applyFont="1" applyFill="1" applyBorder="1" applyAlignment="1">
      <alignment horizontal="center" vertical="center" wrapText="1"/>
    </xf>
    <xf numFmtId="0" fontId="7" fillId="0" borderId="0" xfId="64" applyFont="1" applyFill="1" applyBorder="1" applyAlignment="1">
      <alignment horizontal="left" vertical="center" wrapText="1"/>
    </xf>
    <xf numFmtId="0" fontId="43" fillId="0" borderId="0" xfId="64" applyFont="1" applyFill="1" applyBorder="1" applyAlignment="1">
      <alignment vertical="center" wrapText="1"/>
    </xf>
    <xf numFmtId="1" fontId="43" fillId="0" borderId="0" xfId="64" applyNumberFormat="1" applyFont="1" applyFill="1" applyBorder="1" applyAlignment="1">
      <alignment horizontal="center" vertical="center"/>
    </xf>
    <xf numFmtId="0" fontId="25" fillId="0" borderId="0" xfId="81" applyFont="1"/>
    <xf numFmtId="3" fontId="7" fillId="0" borderId="0" xfId="0" applyNumberFormat="1" applyFont="1"/>
    <xf numFmtId="3" fontId="46" fillId="0" borderId="0" xfId="0" applyNumberFormat="1" applyFont="1"/>
    <xf numFmtId="0" fontId="48" fillId="0" borderId="0" xfId="71" applyFont="1" applyAlignment="1">
      <alignment horizontal="center" vertical="center"/>
    </xf>
    <xf numFmtId="176" fontId="47" fillId="0" borderId="0" xfId="71" applyNumberFormat="1" applyFont="1" applyAlignment="1">
      <alignment horizontal="center" vertical="center"/>
    </xf>
    <xf numFmtId="164" fontId="16" fillId="0" borderId="0" xfId="51" applyNumberFormat="1" applyFont="1" applyAlignment="1">
      <alignment horizontal="right" vertical="center"/>
    </xf>
    <xf numFmtId="0" fontId="47" fillId="2" borderId="0" xfId="48" applyFont="1" applyFill="1"/>
    <xf numFmtId="0" fontId="11" fillId="2" borderId="0" xfId="46" applyFont="1" applyFill="1"/>
    <xf numFmtId="0" fontId="7" fillId="2" borderId="0" xfId="0" applyFont="1" applyFill="1" applyAlignment="1">
      <alignment horizontal="center" vertical="center"/>
    </xf>
    <xf numFmtId="0" fontId="11" fillId="10" borderId="0" xfId="0" applyFont="1" applyFill="1" applyBorder="1" applyAlignment="1">
      <alignment horizontal="center" vertical="center"/>
    </xf>
    <xf numFmtId="2" fontId="50" fillId="2" borderId="0" xfId="0" applyNumberFormat="1" applyFont="1" applyFill="1" applyAlignment="1">
      <alignment horizontal="center" vertical="center" wrapText="1"/>
    </xf>
    <xf numFmtId="2" fontId="50" fillId="6" borderId="0" xfId="0" applyNumberFormat="1" applyFont="1" applyFill="1" applyAlignment="1">
      <alignment horizontal="center" vertical="center" wrapText="1"/>
    </xf>
    <xf numFmtId="2" fontId="50" fillId="2" borderId="0" xfId="0" applyNumberFormat="1" applyFont="1" applyFill="1" applyAlignment="1">
      <alignment horizontal="center" vertical="center"/>
    </xf>
    <xf numFmtId="2" fontId="50" fillId="6" borderId="0" xfId="0" applyNumberFormat="1" applyFont="1" applyFill="1" applyAlignment="1">
      <alignment horizontal="center" vertical="center"/>
    </xf>
    <xf numFmtId="2" fontId="50" fillId="3" borderId="0" xfId="0" applyNumberFormat="1" applyFont="1" applyFill="1" applyAlignment="1">
      <alignment horizontal="center" vertical="center"/>
    </xf>
    <xf numFmtId="168" fontId="15" fillId="0" borderId="0" xfId="44" applyNumberFormat="1" applyFont="1" applyFill="1" applyAlignment="1">
      <alignment horizontal="center" vertical="center"/>
    </xf>
    <xf numFmtId="164" fontId="7" fillId="0" borderId="1" xfId="42" applyNumberFormat="1" applyFont="1" applyFill="1" applyBorder="1" applyAlignment="1">
      <alignment horizontal="center" vertical="center"/>
    </xf>
    <xf numFmtId="164" fontId="15" fillId="0" borderId="0" xfId="81" applyNumberFormat="1" applyFont="1"/>
    <xf numFmtId="0" fontId="18" fillId="2" borderId="0" xfId="7" applyFont="1" applyFill="1" applyBorder="1" applyAlignment="1">
      <alignment vertical="center"/>
    </xf>
    <xf numFmtId="0" fontId="22" fillId="0" borderId="0" xfId="8" applyFont="1" applyBorder="1" applyAlignment="1">
      <alignment vertical="center"/>
    </xf>
    <xf numFmtId="0" fontId="11" fillId="0" borderId="0" xfId="0" applyFont="1" applyBorder="1" applyAlignment="1">
      <alignment vertical="center"/>
    </xf>
    <xf numFmtId="0" fontId="21" fillId="0" borderId="0" xfId="8" applyFont="1" applyBorder="1" applyAlignment="1">
      <alignment vertical="center"/>
    </xf>
    <xf numFmtId="0" fontId="18" fillId="0" borderId="0" xfId="7" applyFont="1" applyFill="1" applyBorder="1" applyAlignment="1">
      <alignment vertical="center"/>
    </xf>
    <xf numFmtId="0" fontId="18" fillId="0" borderId="0" xfId="11" applyFont="1" applyBorder="1" applyAlignment="1">
      <alignment vertical="center"/>
    </xf>
    <xf numFmtId="0" fontId="18" fillId="0" borderId="0" xfId="10" applyFont="1" applyBorder="1" applyAlignment="1">
      <alignment vertical="center"/>
    </xf>
    <xf numFmtId="0" fontId="16" fillId="0" borderId="0" xfId="8" applyFont="1" applyBorder="1" applyAlignment="1">
      <alignment vertical="center"/>
    </xf>
    <xf numFmtId="0" fontId="20" fillId="0" borderId="0" xfId="9" applyFont="1" applyBorder="1" applyAlignment="1">
      <alignment vertical="center"/>
    </xf>
    <xf numFmtId="0" fontId="11" fillId="0" borderId="0" xfId="8" applyFont="1" applyBorder="1" applyAlignment="1">
      <alignment vertical="center"/>
    </xf>
    <xf numFmtId="0" fontId="11" fillId="0" borderId="0" xfId="0" applyFont="1" applyBorder="1" applyAlignment="1">
      <alignment horizontal="center" vertical="center" wrapText="1"/>
    </xf>
    <xf numFmtId="165" fontId="15" fillId="0" borderId="0" xfId="6" applyNumberFormat="1" applyFont="1" applyAlignment="1">
      <alignment horizontal="left" vertical="center"/>
    </xf>
    <xf numFmtId="2" fontId="16" fillId="0" borderId="0" xfId="1" applyNumberFormat="1" applyFont="1" applyFill="1" applyBorder="1" applyAlignment="1">
      <alignment horizontal="center" vertical="center"/>
    </xf>
    <xf numFmtId="2" fontId="11" fillId="0" borderId="0" xfId="0" applyNumberFormat="1" applyFont="1" applyBorder="1" applyAlignment="1">
      <alignment horizontal="center" vertical="center"/>
    </xf>
    <xf numFmtId="0" fontId="11" fillId="0" borderId="0" xfId="0" applyFont="1" applyBorder="1" applyAlignment="1">
      <alignment horizontal="center" vertical="center"/>
    </xf>
    <xf numFmtId="166" fontId="15" fillId="0" borderId="0" xfId="6" applyNumberFormat="1" applyFont="1" applyAlignment="1">
      <alignment horizontal="left" vertical="center"/>
    </xf>
    <xf numFmtId="4" fontId="11" fillId="0" borderId="0" xfId="0" applyNumberFormat="1" applyFont="1" applyBorder="1" applyAlignment="1">
      <alignment horizontal="center" vertical="center"/>
    </xf>
    <xf numFmtId="165" fontId="15" fillId="0" borderId="0" xfId="6" applyNumberFormat="1" applyFont="1" applyFill="1" applyAlignment="1">
      <alignment horizontal="left" vertical="center"/>
    </xf>
    <xf numFmtId="0" fontId="11" fillId="0" borderId="0" xfId="0" applyFont="1" applyAlignment="1">
      <alignment vertical="center"/>
    </xf>
    <xf numFmtId="0" fontId="7" fillId="2" borderId="1" xfId="5" applyFont="1" applyFill="1" applyBorder="1" applyAlignment="1">
      <alignment vertical="center"/>
    </xf>
    <xf numFmtId="0" fontId="13" fillId="2" borderId="1" xfId="4" applyFont="1" applyFill="1" applyBorder="1" applyAlignment="1">
      <alignment vertical="center"/>
    </xf>
    <xf numFmtId="0" fontId="7" fillId="2" borderId="0" xfId="2" applyFont="1" applyFill="1" applyAlignment="1">
      <alignment vertical="center"/>
    </xf>
    <xf numFmtId="0" fontId="12" fillId="0" borderId="1" xfId="5" applyFont="1" applyBorder="1" applyAlignment="1">
      <alignment vertical="center"/>
    </xf>
    <xf numFmtId="0" fontId="10" fillId="0" borderId="1" xfId="4" applyFont="1" applyBorder="1" applyAlignment="1">
      <alignment vertical="center"/>
    </xf>
    <xf numFmtId="0" fontId="7" fillId="2" borderId="0" xfId="3" applyFont="1" applyFill="1" applyAlignment="1">
      <alignment vertical="center"/>
    </xf>
    <xf numFmtId="0" fontId="7" fillId="2" borderId="0" xfId="2" applyFont="1" applyFill="1" applyAlignment="1">
      <alignment horizontal="center" vertical="center" wrapText="1"/>
    </xf>
    <xf numFmtId="164" fontId="11" fillId="3" borderId="0" xfId="0" applyNumberFormat="1" applyFont="1" applyFill="1" applyAlignment="1">
      <alignment horizontal="center" vertical="center"/>
    </xf>
    <xf numFmtId="2" fontId="11" fillId="2" borderId="0" xfId="0" applyNumberFormat="1" applyFont="1" applyFill="1" applyAlignment="1">
      <alignment horizontal="center" vertical="center"/>
    </xf>
    <xf numFmtId="164" fontId="7" fillId="2" borderId="0" xfId="2" applyNumberFormat="1" applyFont="1" applyFill="1" applyAlignment="1">
      <alignment horizontal="center" vertical="center"/>
    </xf>
    <xf numFmtId="164" fontId="7" fillId="2" borderId="0" xfId="2" applyNumberFormat="1" applyFont="1" applyFill="1" applyAlignment="1">
      <alignment vertical="center"/>
    </xf>
    <xf numFmtId="0" fontId="7" fillId="2" borderId="0" xfId="2" applyFont="1" applyFill="1" applyAlignment="1">
      <alignment horizontal="center" vertical="center"/>
    </xf>
    <xf numFmtId="2" fontId="7" fillId="2" borderId="0" xfId="2" applyNumberFormat="1" applyFont="1" applyFill="1" applyAlignment="1">
      <alignment horizontal="center" vertical="center"/>
    </xf>
    <xf numFmtId="164" fontId="11" fillId="2" borderId="0" xfId="0" applyNumberFormat="1" applyFont="1" applyFill="1" applyAlignment="1">
      <alignment horizontal="center" vertical="center"/>
    </xf>
    <xf numFmtId="164" fontId="7" fillId="3" borderId="0" xfId="0" applyNumberFormat="1" applyFont="1" applyFill="1" applyAlignment="1">
      <alignment horizontal="center" vertical="center"/>
    </xf>
    <xf numFmtId="0" fontId="7" fillId="3" borderId="0" xfId="3" applyFont="1" applyFill="1" applyAlignment="1">
      <alignment vertical="center"/>
    </xf>
    <xf numFmtId="0" fontId="7" fillId="4" borderId="0" xfId="0" applyFont="1" applyFill="1" applyAlignment="1">
      <alignment vertical="center"/>
    </xf>
    <xf numFmtId="0" fontId="7" fillId="3" borderId="0" xfId="2" applyFont="1" applyFill="1" applyAlignment="1">
      <alignment horizontal="center" vertical="center"/>
    </xf>
    <xf numFmtId="0" fontId="7" fillId="3" borderId="0" xfId="2" applyFont="1" applyFill="1" applyAlignment="1">
      <alignment vertical="center"/>
    </xf>
    <xf numFmtId="0" fontId="51" fillId="4" borderId="0" xfId="0" applyFont="1" applyFill="1" applyAlignment="1">
      <alignment horizontal="left" vertical="center"/>
    </xf>
    <xf numFmtId="0" fontId="52" fillId="4" borderId="0" xfId="0" applyFont="1" applyFill="1" applyAlignment="1">
      <alignment horizontal="left" vertical="center"/>
    </xf>
    <xf numFmtId="164" fontId="11" fillId="3" borderId="0" xfId="0" applyNumberFormat="1" applyFont="1" applyFill="1" applyAlignment="1">
      <alignment vertical="center"/>
    </xf>
    <xf numFmtId="164" fontId="11" fillId="4" borderId="0" xfId="0" applyNumberFormat="1" applyFont="1" applyFill="1" applyAlignment="1">
      <alignment vertical="center"/>
    </xf>
    <xf numFmtId="0" fontId="15" fillId="0" borderId="1" xfId="25" applyFont="1" applyBorder="1" applyAlignment="1">
      <alignment vertical="center"/>
    </xf>
    <xf numFmtId="0" fontId="13" fillId="0" borderId="1" xfId="20" applyFont="1" applyBorder="1" applyAlignment="1">
      <alignment vertical="center" wrapText="1"/>
    </xf>
    <xf numFmtId="0" fontId="7" fillId="2" borderId="0" xfId="15" applyFont="1" applyFill="1" applyAlignment="1">
      <alignment vertical="center"/>
    </xf>
    <xf numFmtId="0" fontId="12" fillId="0" borderId="1" xfId="20" applyFont="1" applyBorder="1" applyAlignment="1">
      <alignment vertical="center"/>
    </xf>
    <xf numFmtId="0" fontId="10" fillId="0" borderId="1" xfId="20" applyFont="1" applyBorder="1" applyAlignment="1">
      <alignment vertical="center"/>
    </xf>
    <xf numFmtId="0" fontId="15" fillId="0" borderId="1" xfId="24" applyFont="1" applyBorder="1" applyAlignment="1">
      <alignment vertical="center"/>
    </xf>
    <xf numFmtId="0" fontId="15" fillId="0" borderId="1" xfId="11" applyFont="1" applyBorder="1" applyAlignment="1">
      <alignment vertical="center"/>
    </xf>
    <xf numFmtId="0" fontId="15" fillId="0" borderId="0" xfId="24" applyFont="1" applyBorder="1" applyAlignment="1">
      <alignment vertical="center"/>
    </xf>
    <xf numFmtId="0" fontId="15" fillId="4" borderId="0" xfId="11" applyFont="1" applyFill="1" applyBorder="1" applyAlignment="1">
      <alignment vertical="center"/>
    </xf>
    <xf numFmtId="0" fontId="7" fillId="2" borderId="0" xfId="15" applyFont="1" applyFill="1" applyAlignment="1">
      <alignment horizontal="center" vertical="center"/>
    </xf>
    <xf numFmtId="0" fontId="11" fillId="0" borderId="0" xfId="23" applyFont="1" applyAlignment="1">
      <alignment horizontal="center" vertical="center"/>
    </xf>
    <xf numFmtId="0" fontId="11" fillId="4" borderId="0" xfId="23" applyFont="1" applyFill="1" applyAlignment="1">
      <alignment horizontal="center" vertical="center"/>
    </xf>
    <xf numFmtId="0" fontId="7" fillId="2" borderId="0" xfId="15" applyFont="1" applyFill="1" applyBorder="1" applyAlignment="1">
      <alignment vertical="center"/>
    </xf>
    <xf numFmtId="0" fontId="7" fillId="2" borderId="0" xfId="15" applyFont="1" applyFill="1" applyBorder="1" applyAlignment="1">
      <alignment horizontal="center" vertical="center"/>
    </xf>
    <xf numFmtId="14" fontId="7" fillId="2" borderId="0" xfId="15" applyNumberFormat="1" applyFont="1" applyFill="1" applyBorder="1" applyAlignment="1">
      <alignment horizontal="center" vertical="center"/>
    </xf>
    <xf numFmtId="14" fontId="7" fillId="2" borderId="0" xfId="15" applyNumberFormat="1" applyFont="1" applyFill="1" applyBorder="1" applyAlignment="1">
      <alignment vertical="center"/>
    </xf>
    <xf numFmtId="14" fontId="7" fillId="2" borderId="0" xfId="15" applyNumberFormat="1" applyFont="1" applyFill="1" applyAlignment="1">
      <alignment vertical="center"/>
    </xf>
    <xf numFmtId="0" fontId="7" fillId="4" borderId="0" xfId="22" applyFont="1" applyFill="1" applyBorder="1" applyAlignment="1">
      <alignment vertical="center"/>
    </xf>
    <xf numFmtId="0" fontId="7" fillId="4" borderId="0" xfId="21" applyFont="1" applyFill="1" applyBorder="1" applyAlignment="1">
      <alignment vertical="center"/>
    </xf>
    <xf numFmtId="164" fontId="7" fillId="3" borderId="0" xfId="15" applyNumberFormat="1" applyFont="1" applyFill="1" applyBorder="1" applyAlignment="1">
      <alignment vertical="center"/>
    </xf>
    <xf numFmtId="164" fontId="24" fillId="4" borderId="0" xfId="15" applyNumberFormat="1" applyFont="1" applyFill="1" applyBorder="1" applyAlignment="1">
      <alignment vertical="center"/>
    </xf>
    <xf numFmtId="164" fontId="7" fillId="2" borderId="0" xfId="15" applyNumberFormat="1" applyFont="1" applyFill="1" applyBorder="1" applyAlignment="1">
      <alignment vertical="center"/>
    </xf>
    <xf numFmtId="164" fontId="7" fillId="2" borderId="0" xfId="15" applyNumberFormat="1" applyFont="1" applyFill="1" applyAlignment="1">
      <alignment vertical="center"/>
    </xf>
    <xf numFmtId="0" fontId="7" fillId="0" borderId="1" xfId="20" applyFont="1" applyBorder="1" applyAlignment="1">
      <alignment vertical="center"/>
    </xf>
    <xf numFmtId="164" fontId="7" fillId="4" borderId="0" xfId="19" applyNumberFormat="1" applyFont="1" applyFill="1" applyBorder="1" applyAlignment="1">
      <alignment vertical="center"/>
    </xf>
    <xf numFmtId="164" fontId="7" fillId="4" borderId="0" xfId="18" applyNumberFormat="1" applyFont="1" applyFill="1" applyBorder="1" applyAlignment="1">
      <alignment vertical="center"/>
    </xf>
    <xf numFmtId="164" fontId="7" fillId="4" borderId="0" xfId="17" applyNumberFormat="1" applyFont="1" applyFill="1" applyBorder="1" applyAlignment="1">
      <alignment vertical="center"/>
    </xf>
    <xf numFmtId="164" fontId="7" fillId="4" borderId="0" xfId="16" applyNumberFormat="1" applyFont="1" applyFill="1" applyBorder="1" applyAlignment="1">
      <alignment vertical="center"/>
    </xf>
    <xf numFmtId="0" fontId="15" fillId="0" borderId="0" xfId="25" applyFont="1" applyAlignment="1">
      <alignment vertical="center"/>
    </xf>
    <xf numFmtId="0" fontId="30" fillId="0" borderId="0" xfId="0" applyFont="1" applyAlignment="1">
      <alignment vertical="center"/>
    </xf>
    <xf numFmtId="0" fontId="15" fillId="0" borderId="0" xfId="0" applyFont="1" applyAlignment="1">
      <alignment vertical="center"/>
    </xf>
    <xf numFmtId="0" fontId="15" fillId="0" borderId="0" xfId="24" applyFont="1" applyAlignment="1">
      <alignment vertical="center"/>
    </xf>
    <xf numFmtId="167" fontId="11" fillId="0" borderId="0" xfId="1" applyNumberFormat="1" applyFont="1" applyAlignment="1">
      <alignment vertical="center"/>
    </xf>
    <xf numFmtId="0" fontId="11" fillId="0" borderId="0" xfId="28" applyFont="1" applyFill="1" applyAlignment="1">
      <alignment vertical="center"/>
    </xf>
    <xf numFmtId="0" fontId="11" fillId="0" borderId="0" xfId="28" applyFont="1" applyAlignment="1">
      <alignment vertical="center"/>
    </xf>
    <xf numFmtId="0" fontId="7" fillId="0" borderId="0" xfId="28" applyFont="1" applyAlignment="1">
      <alignment vertical="center"/>
    </xf>
    <xf numFmtId="0" fontId="7" fillId="0" borderId="0" xfId="28" applyFont="1" applyFill="1" applyAlignment="1">
      <alignment vertical="center"/>
    </xf>
    <xf numFmtId="14" fontId="7" fillId="0" borderId="0" xfId="28" applyNumberFormat="1" applyFont="1" applyAlignment="1">
      <alignment vertical="center"/>
    </xf>
    <xf numFmtId="14" fontId="7" fillId="0" borderId="0" xfId="28" applyNumberFormat="1" applyFont="1" applyFill="1" applyAlignment="1">
      <alignment vertical="center"/>
    </xf>
    <xf numFmtId="0" fontId="11" fillId="0" borderId="0" xfId="28" applyFont="1" applyFill="1" applyAlignment="1">
      <alignment horizontal="center" vertical="center"/>
    </xf>
    <xf numFmtId="2" fontId="11" fillId="0" borderId="0" xfId="28" applyNumberFormat="1" applyFont="1" applyFill="1" applyAlignment="1">
      <alignment horizontal="center" vertical="center"/>
    </xf>
    <xf numFmtId="14" fontId="15" fillId="0" borderId="0" xfId="0" applyNumberFormat="1" applyFont="1" applyFill="1" applyAlignment="1">
      <alignment vertical="center"/>
    </xf>
    <xf numFmtId="2" fontId="11" fillId="0" borderId="0" xfId="28" applyNumberFormat="1" applyFont="1" applyAlignment="1">
      <alignment horizontal="center" vertical="center"/>
    </xf>
    <xf numFmtId="14" fontId="18" fillId="0" borderId="0" xfId="0" applyNumberFormat="1" applyFont="1" applyFill="1" applyAlignment="1">
      <alignment vertical="center"/>
    </xf>
    <xf numFmtId="14" fontId="11" fillId="0" borderId="0" xfId="0" applyNumberFormat="1" applyFont="1" applyFill="1" applyAlignment="1">
      <alignment vertical="center"/>
    </xf>
    <xf numFmtId="14" fontId="15" fillId="5" borderId="0" xfId="28" applyNumberFormat="1" applyFont="1" applyFill="1" applyAlignment="1">
      <alignment vertical="center"/>
    </xf>
    <xf numFmtId="0" fontId="15" fillId="5" borderId="0" xfId="28" applyFont="1" applyFill="1" applyAlignment="1">
      <alignment vertical="center"/>
    </xf>
    <xf numFmtId="14" fontId="18" fillId="5" borderId="0" xfId="28" applyNumberFormat="1" applyFont="1" applyFill="1" applyAlignment="1">
      <alignment vertical="center"/>
    </xf>
    <xf numFmtId="0" fontId="18" fillId="5" borderId="0" xfId="28" applyFont="1" applyFill="1" applyAlignment="1">
      <alignment vertical="center"/>
    </xf>
    <xf numFmtId="14" fontId="11" fillId="0" borderId="0" xfId="28" applyNumberFormat="1" applyFont="1" applyAlignment="1">
      <alignment vertical="center"/>
    </xf>
    <xf numFmtId="0" fontId="18" fillId="3" borderId="0" xfId="7" applyFont="1" applyFill="1" applyBorder="1" applyAlignment="1">
      <alignment vertical="center"/>
    </xf>
    <xf numFmtId="0" fontId="22" fillId="4" borderId="0" xfId="8" applyFont="1" applyFill="1" applyBorder="1" applyAlignment="1">
      <alignment vertical="center"/>
    </xf>
    <xf numFmtId="0" fontId="49" fillId="4" borderId="0" xfId="12" applyFont="1" applyFill="1" applyAlignment="1">
      <alignment vertical="center"/>
    </xf>
    <xf numFmtId="0" fontId="49" fillId="0" borderId="0" xfId="12" applyFont="1" applyAlignment="1">
      <alignment vertical="center"/>
    </xf>
    <xf numFmtId="0" fontId="21" fillId="4" borderId="0" xfId="8" applyFont="1" applyFill="1" applyBorder="1" applyAlignment="1">
      <alignment vertical="center"/>
    </xf>
    <xf numFmtId="0" fontId="18" fillId="4" borderId="0" xfId="7" applyFont="1" applyFill="1" applyBorder="1" applyAlignment="1">
      <alignment vertical="center"/>
    </xf>
    <xf numFmtId="0" fontId="18" fillId="4" borderId="0" xfId="11" applyFont="1" applyFill="1" applyBorder="1" applyAlignment="1">
      <alignment vertical="center"/>
    </xf>
    <xf numFmtId="0" fontId="18" fillId="4" borderId="0" xfId="10" applyFont="1" applyFill="1" applyBorder="1" applyAlignment="1">
      <alignment vertical="center"/>
    </xf>
    <xf numFmtId="0" fontId="11" fillId="4" borderId="0" xfId="0" applyFont="1" applyFill="1" applyAlignment="1">
      <alignment vertical="center"/>
    </xf>
    <xf numFmtId="0" fontId="49" fillId="4" borderId="0" xfId="12" applyFont="1" applyFill="1" applyAlignment="1">
      <alignment horizontal="left" vertical="center"/>
    </xf>
    <xf numFmtId="0" fontId="49" fillId="4" borderId="0" xfId="12" applyNumberFormat="1" applyFont="1" applyFill="1" applyAlignment="1">
      <alignment vertical="center"/>
    </xf>
    <xf numFmtId="10" fontId="7" fillId="4" borderId="0" xfId="14" applyNumberFormat="1" applyFont="1" applyFill="1" applyAlignment="1">
      <alignment vertical="center"/>
    </xf>
    <xf numFmtId="0" fontId="49" fillId="4" borderId="0" xfId="12" applyFont="1" applyFill="1" applyBorder="1" applyAlignment="1">
      <alignment horizontal="center" vertical="center"/>
    </xf>
    <xf numFmtId="14" fontId="49" fillId="4" borderId="0" xfId="12" applyNumberFormat="1" applyFont="1" applyFill="1" applyBorder="1" applyAlignment="1">
      <alignment horizontal="center" vertical="center"/>
    </xf>
    <xf numFmtId="2" fontId="7" fillId="4" borderId="0" xfId="14" applyNumberFormat="1" applyFont="1" applyFill="1" applyBorder="1" applyAlignment="1">
      <alignment horizontal="center" vertical="center"/>
    </xf>
    <xf numFmtId="167" fontId="7" fillId="0" borderId="0" xfId="13" applyNumberFormat="1" applyFont="1" applyFill="1" applyAlignment="1">
      <alignment vertical="center"/>
    </xf>
    <xf numFmtId="167" fontId="7" fillId="4" borderId="0" xfId="13" applyNumberFormat="1" applyFont="1" applyFill="1" applyAlignment="1">
      <alignment vertical="center"/>
    </xf>
    <xf numFmtId="0" fontId="11" fillId="3" borderId="0" xfId="33" applyFont="1" applyFill="1" applyAlignment="1">
      <alignment vertical="center"/>
    </xf>
    <xf numFmtId="0" fontId="21" fillId="3" borderId="0" xfId="28" applyFont="1" applyFill="1" applyAlignment="1">
      <alignment vertical="center"/>
    </xf>
    <xf numFmtId="0" fontId="7" fillId="4" borderId="0" xfId="28" applyFont="1" applyFill="1" applyAlignment="1">
      <alignment vertical="center"/>
    </xf>
    <xf numFmtId="0" fontId="11" fillId="3" borderId="0" xfId="28" applyFont="1" applyFill="1" applyAlignment="1">
      <alignment vertical="center"/>
    </xf>
    <xf numFmtId="0" fontId="28" fillId="3" borderId="0" xfId="32" applyFont="1" applyFill="1" applyAlignment="1" applyProtection="1">
      <alignment vertical="center"/>
    </xf>
    <xf numFmtId="0" fontId="7" fillId="4" borderId="0" xfId="31" applyFont="1" applyFill="1" applyAlignment="1">
      <alignment vertical="center"/>
    </xf>
    <xf numFmtId="0" fontId="11" fillId="4" borderId="0" xfId="28" applyFont="1" applyFill="1" applyAlignment="1">
      <alignment vertical="center"/>
    </xf>
    <xf numFmtId="0" fontId="7" fillId="4" borderId="0" xfId="28" applyFont="1" applyFill="1" applyAlignment="1">
      <alignment horizontal="center" vertical="center" wrapText="1"/>
    </xf>
    <xf numFmtId="0" fontId="27" fillId="4" borderId="0" xfId="28" applyFont="1" applyFill="1" applyAlignment="1">
      <alignment vertical="center"/>
    </xf>
    <xf numFmtId="0" fontId="7" fillId="6" borderId="0" xfId="0" applyFont="1" applyFill="1" applyAlignment="1">
      <alignment horizontal="center" vertical="center"/>
    </xf>
    <xf numFmtId="0" fontId="7" fillId="6" borderId="0" xfId="28" applyFont="1" applyFill="1" applyAlignment="1">
      <alignment vertical="center"/>
    </xf>
    <xf numFmtId="0" fontId="7" fillId="4" borderId="0" xfId="0" applyFont="1" applyFill="1" applyAlignment="1">
      <alignment horizontal="center" vertical="center"/>
    </xf>
    <xf numFmtId="2" fontId="7" fillId="6" borderId="0" xfId="0" applyNumberFormat="1" applyFont="1" applyFill="1" applyAlignment="1">
      <alignment horizontal="center" vertical="center"/>
    </xf>
    <xf numFmtId="2" fontId="50" fillId="6" borderId="0" xfId="0" applyNumberFormat="1" applyFont="1" applyFill="1" applyAlignment="1">
      <alignment vertical="center"/>
    </xf>
    <xf numFmtId="2" fontId="50" fillId="2" borderId="0" xfId="0" applyNumberFormat="1" applyFont="1" applyFill="1" applyAlignment="1">
      <alignment vertical="center"/>
    </xf>
    <xf numFmtId="1" fontId="50" fillId="2" borderId="0" xfId="0" applyNumberFormat="1" applyFont="1" applyFill="1" applyAlignment="1">
      <alignment horizontal="center" vertical="center"/>
    </xf>
    <xf numFmtId="164" fontId="7" fillId="6" borderId="0" xfId="28" applyNumberFormat="1" applyFont="1" applyFill="1" applyAlignment="1">
      <alignment horizontal="center" vertical="center"/>
    </xf>
    <xf numFmtId="164" fontId="7" fillId="4" borderId="0" xfId="28" applyNumberFormat="1" applyFont="1" applyFill="1" applyAlignment="1">
      <alignment horizontal="center" vertical="center"/>
    </xf>
    <xf numFmtId="0" fontId="7" fillId="4" borderId="0" xfId="28" applyFont="1" applyFill="1" applyBorder="1" applyAlignment="1">
      <alignment vertical="center"/>
    </xf>
    <xf numFmtId="0" fontId="15" fillId="2" borderId="0" xfId="25" applyFont="1" applyFill="1" applyAlignment="1">
      <alignment vertical="center"/>
    </xf>
    <xf numFmtId="0" fontId="21" fillId="0" borderId="0" xfId="23" applyFont="1" applyAlignment="1">
      <alignment vertical="center"/>
    </xf>
    <xf numFmtId="0" fontId="11" fillId="0" borderId="0" xfId="23" applyFont="1" applyAlignment="1">
      <alignment vertical="center"/>
    </xf>
    <xf numFmtId="0" fontId="15" fillId="2" borderId="0" xfId="24" applyFont="1" applyFill="1" applyAlignment="1">
      <alignment vertical="center"/>
    </xf>
    <xf numFmtId="0" fontId="11" fillId="0" borderId="0" xfId="23" applyFont="1" applyFill="1" applyAlignment="1">
      <alignment vertical="center"/>
    </xf>
    <xf numFmtId="0" fontId="7" fillId="0" borderId="0" xfId="23" applyFont="1" applyAlignment="1">
      <alignment vertical="center"/>
    </xf>
    <xf numFmtId="0" fontId="7" fillId="0" borderId="0" xfId="23" applyFont="1" applyFill="1" applyAlignment="1">
      <alignment vertical="center"/>
    </xf>
    <xf numFmtId="164" fontId="7" fillId="0" borderId="0" xfId="23" applyNumberFormat="1" applyFont="1" applyFill="1" applyAlignment="1">
      <alignment vertical="center"/>
    </xf>
    <xf numFmtId="164" fontId="11" fillId="0" borderId="0" xfId="23" applyNumberFormat="1" applyFont="1" applyFill="1" applyAlignment="1">
      <alignment vertical="center"/>
    </xf>
    <xf numFmtId="164" fontId="7" fillId="0" borderId="0" xfId="0" applyNumberFormat="1" applyFont="1" applyFill="1" applyAlignment="1">
      <alignment vertical="center"/>
    </xf>
    <xf numFmtId="164" fontId="11" fillId="0" borderId="0" xfId="0" applyNumberFormat="1" applyFont="1" applyFill="1" applyAlignment="1">
      <alignment vertical="center"/>
    </xf>
    <xf numFmtId="0" fontId="7" fillId="0" borderId="0" xfId="0" applyFont="1" applyAlignment="1">
      <alignment vertical="center"/>
    </xf>
    <xf numFmtId="0" fontId="7" fillId="2" borderId="0" xfId="0" applyFont="1" applyFill="1" applyAlignment="1">
      <alignment vertical="center"/>
    </xf>
    <xf numFmtId="0" fontId="43" fillId="2" borderId="0" xfId="0" applyFont="1" applyFill="1" applyAlignment="1">
      <alignment vertical="center"/>
    </xf>
    <xf numFmtId="2" fontId="7" fillId="0" borderId="0" xfId="0" applyNumberFormat="1" applyFont="1" applyAlignment="1">
      <alignment vertical="center"/>
    </xf>
    <xf numFmtId="2" fontId="7" fillId="2" borderId="0" xfId="80" applyNumberFormat="1" applyFont="1" applyFill="1" applyAlignment="1">
      <alignment vertical="center"/>
    </xf>
    <xf numFmtId="167" fontId="7" fillId="2" borderId="0" xfId="27" applyNumberFormat="1" applyFont="1" applyFill="1" applyAlignment="1">
      <alignment vertical="center"/>
    </xf>
    <xf numFmtId="0" fontId="11" fillId="10" borderId="0" xfId="0" applyFont="1" applyFill="1" applyBorder="1" applyAlignment="1">
      <alignment vertical="center"/>
    </xf>
    <xf numFmtId="167" fontId="11" fillId="10" borderId="0" xfId="1" applyNumberFormat="1" applyFont="1" applyFill="1" applyBorder="1" applyAlignment="1">
      <alignment vertical="center"/>
    </xf>
    <xf numFmtId="0" fontId="13" fillId="0" borderId="0" xfId="44" applyFont="1" applyAlignment="1">
      <alignment vertical="center"/>
    </xf>
    <xf numFmtId="0" fontId="7" fillId="0" borderId="0" xfId="44" applyFont="1" applyAlignment="1">
      <alignment vertical="center"/>
    </xf>
    <xf numFmtId="168" fontId="7" fillId="0" borderId="0" xfId="44" applyNumberFormat="1" applyFont="1" applyAlignment="1">
      <alignment vertical="center"/>
    </xf>
    <xf numFmtId="0" fontId="11" fillId="0" borderId="0" xfId="43" applyFont="1" applyAlignment="1">
      <alignment vertical="center"/>
    </xf>
    <xf numFmtId="0" fontId="29" fillId="0" borderId="0" xfId="44" applyFont="1" applyAlignment="1">
      <alignment vertical="center"/>
    </xf>
    <xf numFmtId="168" fontId="29" fillId="0" borderId="0" xfId="44" applyNumberFormat="1" applyFont="1" applyAlignment="1">
      <alignment vertical="center"/>
    </xf>
    <xf numFmtId="0" fontId="10" fillId="0" borderId="0" xfId="44" applyFont="1" applyAlignment="1">
      <alignment vertical="center"/>
    </xf>
    <xf numFmtId="0" fontId="7" fillId="0" borderId="0" xfId="45" applyFont="1" applyAlignment="1">
      <alignment vertical="center"/>
    </xf>
    <xf numFmtId="0" fontId="30" fillId="2" borderId="0" xfId="6" applyFont="1" applyFill="1" applyAlignment="1">
      <alignment vertical="center"/>
    </xf>
    <xf numFmtId="0" fontId="47" fillId="2" borderId="0" xfId="48" applyFont="1" applyFill="1" applyAlignment="1">
      <alignment vertical="center"/>
    </xf>
    <xf numFmtId="0" fontId="15" fillId="2" borderId="0" xfId="6" applyFont="1" applyFill="1" applyAlignment="1">
      <alignment vertical="center"/>
    </xf>
    <xf numFmtId="0" fontId="32" fillId="2" borderId="0" xfId="48" applyFont="1" applyFill="1" applyAlignment="1">
      <alignment vertical="center" wrapText="1"/>
    </xf>
    <xf numFmtId="0" fontId="32" fillId="2" borderId="0" xfId="48" applyFont="1" applyFill="1" applyAlignment="1">
      <alignment vertical="center"/>
    </xf>
    <xf numFmtId="0" fontId="32" fillId="2" borderId="0" xfId="48" applyFont="1" applyFill="1" applyAlignment="1">
      <alignment horizontal="center" vertical="center"/>
    </xf>
    <xf numFmtId="16" fontId="32" fillId="2" borderId="0" xfId="48" quotePrefix="1" applyNumberFormat="1" applyFont="1" applyFill="1" applyAlignment="1">
      <alignment vertical="center"/>
    </xf>
    <xf numFmtId="0" fontId="32" fillId="2" borderId="0" xfId="48" quotePrefix="1" applyFont="1" applyFill="1" applyAlignment="1">
      <alignment vertical="center"/>
    </xf>
    <xf numFmtId="0" fontId="33" fillId="2" borderId="0" xfId="48" applyFont="1" applyFill="1" applyAlignment="1">
      <alignment vertical="center"/>
    </xf>
    <xf numFmtId="14" fontId="32" fillId="2" borderId="0" xfId="48" quotePrefix="1" applyNumberFormat="1" applyFont="1" applyFill="1" applyAlignment="1">
      <alignment vertical="center"/>
    </xf>
    <xf numFmtId="2" fontId="32" fillId="2" borderId="0" xfId="48" applyNumberFormat="1" applyFont="1" applyFill="1" applyAlignment="1">
      <alignment vertical="center"/>
    </xf>
    <xf numFmtId="170" fontId="32" fillId="2" borderId="0" xfId="48" applyNumberFormat="1" applyFont="1" applyFill="1" applyAlignment="1">
      <alignment horizontal="left" vertical="center"/>
    </xf>
    <xf numFmtId="171" fontId="32" fillId="2" borderId="0" xfId="48" applyNumberFormat="1" applyFont="1" applyFill="1" applyAlignment="1">
      <alignment horizontal="left" vertical="center"/>
    </xf>
    <xf numFmtId="171" fontId="47" fillId="2" borderId="0" xfId="48" applyNumberFormat="1" applyFont="1" applyFill="1" applyAlignment="1">
      <alignment vertical="center"/>
    </xf>
    <xf numFmtId="0" fontId="11" fillId="2" borderId="0" xfId="49" applyFont="1" applyFill="1" applyAlignment="1">
      <alignment vertical="center"/>
    </xf>
    <xf numFmtId="164" fontId="11" fillId="2" borderId="0" xfId="49" applyNumberFormat="1" applyFont="1" applyFill="1" applyAlignment="1">
      <alignment vertical="center"/>
    </xf>
    <xf numFmtId="0" fontId="7" fillId="0" borderId="0" xfId="47" applyFont="1" applyAlignment="1">
      <alignment vertical="center"/>
    </xf>
    <xf numFmtId="2" fontId="7" fillId="0" borderId="0" xfId="47" applyNumberFormat="1" applyFont="1" applyAlignment="1">
      <alignment vertical="center"/>
    </xf>
    <xf numFmtId="0" fontId="15" fillId="0" borderId="0" xfId="37" applyFont="1" applyAlignment="1">
      <alignment vertical="center"/>
    </xf>
    <xf numFmtId="0" fontId="30" fillId="0" borderId="0" xfId="37" applyFont="1" applyAlignment="1">
      <alignment vertical="center"/>
    </xf>
    <xf numFmtId="164" fontId="15" fillId="0" borderId="0" xfId="37" applyNumberFormat="1" applyFont="1" applyAlignment="1">
      <alignment horizontal="center" vertical="center"/>
    </xf>
    <xf numFmtId="1" fontId="15" fillId="0" borderId="0" xfId="37" applyNumberFormat="1" applyFont="1" applyAlignment="1">
      <alignment horizontal="center" vertical="center"/>
    </xf>
    <xf numFmtId="0" fontId="12" fillId="2" borderId="1" xfId="42" applyFont="1" applyFill="1" applyBorder="1" applyAlignment="1">
      <alignment vertical="center"/>
    </xf>
    <xf numFmtId="0" fontId="7" fillId="0" borderId="1" xfId="42" applyFont="1" applyBorder="1" applyAlignment="1">
      <alignment vertical="center"/>
    </xf>
    <xf numFmtId="0" fontId="7" fillId="0" borderId="1" xfId="42" applyFont="1" applyFill="1" applyBorder="1" applyAlignment="1">
      <alignment vertical="center"/>
    </xf>
    <xf numFmtId="0" fontId="7" fillId="0" borderId="0" xfId="51" applyFont="1" applyAlignment="1">
      <alignment vertical="center"/>
    </xf>
    <xf numFmtId="164" fontId="7" fillId="0" borderId="0" xfId="51" applyNumberFormat="1" applyFont="1" applyAlignment="1">
      <alignment horizontal="center" vertical="center"/>
    </xf>
    <xf numFmtId="49" fontId="15" fillId="0" borderId="0" xfId="37" applyNumberFormat="1" applyFont="1" applyAlignment="1">
      <alignment horizontal="center" vertical="center"/>
    </xf>
    <xf numFmtId="164" fontId="15" fillId="0" borderId="0" xfId="37" applyNumberFormat="1" applyFont="1" applyAlignment="1">
      <alignment horizontal="left" vertical="center"/>
    </xf>
    <xf numFmtId="164" fontId="7" fillId="0" borderId="0" xfId="51" applyNumberFormat="1" applyFont="1" applyAlignment="1">
      <alignment vertical="center"/>
    </xf>
    <xf numFmtId="49" fontId="7" fillId="0" borderId="0" xfId="51" applyNumberFormat="1" applyFont="1" applyAlignment="1">
      <alignment horizontal="center" vertical="center"/>
    </xf>
    <xf numFmtId="49" fontId="7" fillId="0" borderId="0" xfId="51" applyNumberFormat="1" applyFont="1" applyAlignment="1">
      <alignment horizontal="right" vertical="center"/>
    </xf>
    <xf numFmtId="0" fontId="7" fillId="0" borderId="0" xfId="51" applyFont="1" applyBorder="1" applyAlignment="1">
      <alignment vertical="center"/>
    </xf>
    <xf numFmtId="0" fontId="7" fillId="2" borderId="1" xfId="42" applyFont="1" applyFill="1" applyBorder="1" applyAlignment="1">
      <alignment vertical="center"/>
    </xf>
    <xf numFmtId="0" fontId="7" fillId="0" borderId="1" xfId="42" applyFont="1" applyBorder="1" applyAlignment="1">
      <alignment vertical="center" wrapText="1"/>
    </xf>
    <xf numFmtId="164" fontId="7" fillId="0" borderId="1" xfId="42" applyNumberFormat="1" applyFont="1" applyBorder="1" applyAlignment="1">
      <alignment horizontal="center" vertical="center"/>
    </xf>
    <xf numFmtId="0" fontId="11" fillId="0" borderId="0" xfId="46" applyFont="1" applyAlignment="1">
      <alignment vertical="center"/>
    </xf>
    <xf numFmtId="0" fontId="7" fillId="0" borderId="0" xfId="45" applyFont="1" applyFill="1" applyAlignment="1">
      <alignment vertical="center"/>
    </xf>
    <xf numFmtId="2" fontId="11" fillId="0" borderId="0" xfId="0" applyNumberFormat="1" applyFont="1" applyAlignment="1">
      <alignment vertical="center"/>
    </xf>
    <xf numFmtId="0" fontId="12" fillId="0" borderId="0" xfId="54" applyFont="1" applyAlignment="1">
      <alignment vertical="center"/>
    </xf>
    <xf numFmtId="0" fontId="25" fillId="0" borderId="0" xfId="53" applyFont="1" applyAlignment="1">
      <alignment vertical="center"/>
    </xf>
    <xf numFmtId="0" fontId="10" fillId="0" borderId="0" xfId="54" applyFont="1" applyAlignment="1">
      <alignment vertical="center"/>
    </xf>
    <xf numFmtId="0" fontId="15" fillId="0" borderId="0" xfId="54" applyFont="1" applyAlignment="1">
      <alignment vertical="center"/>
    </xf>
    <xf numFmtId="3" fontId="25" fillId="0" borderId="0" xfId="53" applyNumberFormat="1" applyFont="1" applyBorder="1" applyAlignment="1">
      <alignment vertical="center"/>
    </xf>
    <xf numFmtId="0" fontId="15" fillId="0" borderId="0" xfId="53" applyFont="1" applyAlignment="1">
      <alignment vertical="center"/>
    </xf>
    <xf numFmtId="171" fontId="15" fillId="0" borderId="0" xfId="53" quotePrefix="1" applyNumberFormat="1" applyFont="1" applyBorder="1" applyAlignment="1">
      <alignment horizontal="left" vertical="center"/>
    </xf>
    <xf numFmtId="166" fontId="7" fillId="0" borderId="0" xfId="4" applyNumberFormat="1" applyFont="1" applyAlignment="1">
      <alignment horizontal="left" vertical="center"/>
    </xf>
    <xf numFmtId="171" fontId="35" fillId="0" borderId="0" xfId="53" quotePrefix="1" applyNumberFormat="1" applyFont="1" applyBorder="1" applyAlignment="1">
      <alignment horizontal="center" vertical="center"/>
    </xf>
    <xf numFmtId="170" fontId="35" fillId="0" borderId="0" xfId="53" quotePrefix="1" applyNumberFormat="1" applyFont="1" applyBorder="1" applyAlignment="1">
      <alignment horizontal="center" vertical="center"/>
    </xf>
    <xf numFmtId="170" fontId="35" fillId="5" borderId="0" xfId="53" quotePrefix="1" applyNumberFormat="1" applyFont="1" applyFill="1" applyBorder="1" applyAlignment="1">
      <alignment horizontal="center" vertical="center"/>
    </xf>
    <xf numFmtId="4" fontId="25" fillId="0" borderId="0" xfId="53" applyNumberFormat="1" applyFont="1" applyBorder="1" applyAlignment="1">
      <alignment vertical="center"/>
    </xf>
    <xf numFmtId="4" fontId="25" fillId="5" borderId="0" xfId="53" applyNumberFormat="1" applyFont="1" applyFill="1" applyBorder="1" applyAlignment="1">
      <alignment vertical="center"/>
    </xf>
    <xf numFmtId="170" fontId="15" fillId="0" borderId="0" xfId="53" quotePrefix="1" applyNumberFormat="1" applyFont="1" applyBorder="1" applyAlignment="1">
      <alignment horizontal="left" vertical="center"/>
    </xf>
    <xf numFmtId="165" fontId="7" fillId="0" borderId="0" xfId="4" applyNumberFormat="1" applyFont="1" applyAlignment="1">
      <alignment horizontal="left" vertical="center"/>
    </xf>
    <xf numFmtId="170" fontId="15" fillId="2" borderId="0" xfId="53" quotePrefix="1" applyNumberFormat="1" applyFont="1" applyFill="1" applyBorder="1" applyAlignment="1">
      <alignment horizontal="left" vertical="center"/>
    </xf>
    <xf numFmtId="165" fontId="7" fillId="0" borderId="0" xfId="4" applyNumberFormat="1" applyFont="1" applyAlignment="1">
      <alignment vertical="center"/>
    </xf>
    <xf numFmtId="166" fontId="7" fillId="0" borderId="0" xfId="4" applyNumberFormat="1" applyFont="1" applyAlignment="1">
      <alignment vertical="center"/>
    </xf>
    <xf numFmtId="0" fontId="46" fillId="0" borderId="0" xfId="0" applyFont="1" applyAlignment="1">
      <alignment vertical="center"/>
    </xf>
    <xf numFmtId="0" fontId="18" fillId="0" borderId="0" xfId="52" applyFont="1" applyBorder="1" applyAlignment="1">
      <alignment horizontal="center" vertical="center"/>
    </xf>
    <xf numFmtId="0" fontId="18" fillId="0" borderId="0" xfId="0" applyFont="1" applyFill="1" applyBorder="1" applyAlignment="1">
      <alignment vertical="center"/>
    </xf>
    <xf numFmtId="0" fontId="18" fillId="0" borderId="0" xfId="52" applyFont="1" applyFill="1" applyBorder="1" applyAlignment="1">
      <alignment horizontal="center" vertical="center"/>
    </xf>
    <xf numFmtId="0" fontId="11" fillId="0" borderId="0" xfId="0" applyFont="1" applyAlignment="1">
      <alignment vertical="center" wrapText="1"/>
    </xf>
    <xf numFmtId="164" fontId="11" fillId="0" borderId="0" xfId="0" applyNumberFormat="1" applyFont="1" applyAlignment="1">
      <alignment vertical="center"/>
    </xf>
    <xf numFmtId="0" fontId="11" fillId="0" borderId="0" xfId="0" applyFont="1" applyFill="1" applyAlignment="1">
      <alignment vertical="center"/>
    </xf>
    <xf numFmtId="164" fontId="46" fillId="0" borderId="0" xfId="0" applyNumberFormat="1" applyFont="1" applyAlignment="1">
      <alignment vertical="center"/>
    </xf>
    <xf numFmtId="0" fontId="12" fillId="2" borderId="0" xfId="59" applyFont="1" applyFill="1" applyAlignment="1">
      <alignment vertical="center"/>
    </xf>
    <xf numFmtId="0" fontId="7" fillId="2" borderId="0" xfId="59" applyFont="1" applyFill="1" applyAlignment="1">
      <alignment horizontal="left" vertical="center"/>
    </xf>
    <xf numFmtId="0" fontId="7" fillId="2" borderId="0" xfId="59" applyFont="1" applyFill="1" applyAlignment="1">
      <alignment vertical="center"/>
    </xf>
    <xf numFmtId="0" fontId="27" fillId="2" borderId="0" xfId="59" applyFont="1" applyFill="1" applyAlignment="1">
      <alignment vertical="center"/>
    </xf>
    <xf numFmtId="0" fontId="7" fillId="0" borderId="0" xfId="60" applyFont="1" applyAlignment="1">
      <alignment horizontal="right" vertical="center"/>
    </xf>
    <xf numFmtId="1" fontId="15" fillId="0" borderId="0" xfId="61" applyNumberFormat="1" applyFont="1" applyAlignment="1">
      <alignment vertical="center"/>
    </xf>
    <xf numFmtId="3" fontId="15" fillId="0" borderId="0" xfId="61" applyNumberFormat="1" applyFont="1" applyAlignment="1">
      <alignment vertical="center"/>
    </xf>
    <xf numFmtId="0" fontId="15" fillId="2" borderId="0" xfId="59" applyFont="1" applyFill="1" applyAlignment="1">
      <alignment vertical="center"/>
    </xf>
    <xf numFmtId="0" fontId="15" fillId="2" borderId="0" xfId="59" applyFont="1" applyFill="1" applyAlignment="1">
      <alignment horizontal="left" vertical="center"/>
    </xf>
    <xf numFmtId="0" fontId="15" fillId="0" borderId="0" xfId="60" applyFont="1" applyAlignment="1">
      <alignment horizontal="right" vertical="center"/>
    </xf>
    <xf numFmtId="0" fontId="15" fillId="0" borderId="0" xfId="60" applyFont="1" applyAlignment="1">
      <alignment horizontal="left" vertical="center"/>
    </xf>
    <xf numFmtId="0" fontId="7" fillId="0" borderId="0" xfId="60" applyFont="1" applyAlignment="1">
      <alignment horizontal="left" vertical="center"/>
    </xf>
    <xf numFmtId="0" fontId="36" fillId="2" borderId="0" xfId="7" applyFont="1" applyFill="1" applyBorder="1" applyAlignment="1">
      <alignment vertical="center"/>
    </xf>
    <xf numFmtId="0" fontId="49" fillId="0" borderId="0" xfId="0" applyFont="1" applyAlignment="1">
      <alignment vertical="center"/>
    </xf>
    <xf numFmtId="0" fontId="18" fillId="2" borderId="0" xfId="7" applyFont="1" applyFill="1" applyAlignment="1">
      <alignment vertical="center"/>
    </xf>
    <xf numFmtId="166" fontId="7" fillId="2" borderId="0" xfId="4" applyNumberFormat="1" applyFont="1" applyFill="1" applyAlignment="1">
      <alignment vertical="center"/>
    </xf>
    <xf numFmtId="171" fontId="7" fillId="2" borderId="0" xfId="4" applyNumberFormat="1" applyFont="1" applyFill="1" applyAlignment="1">
      <alignment vertical="center"/>
    </xf>
    <xf numFmtId="164" fontId="18" fillId="2" borderId="0" xfId="7" applyNumberFormat="1" applyFont="1" applyFill="1" applyAlignment="1">
      <alignment horizontal="center" vertical="center"/>
    </xf>
    <xf numFmtId="165" fontId="7" fillId="2" borderId="0" xfId="4" applyNumberFormat="1" applyFont="1" applyFill="1" applyAlignment="1">
      <alignment vertical="center"/>
    </xf>
    <xf numFmtId="170" fontId="7" fillId="2" borderId="0" xfId="4" applyNumberFormat="1" applyFont="1" applyFill="1" applyAlignment="1">
      <alignment vertical="center"/>
    </xf>
    <xf numFmtId="164" fontId="49" fillId="0" borderId="0" xfId="0" applyNumberFormat="1" applyFont="1" applyAlignment="1">
      <alignment vertical="center"/>
    </xf>
    <xf numFmtId="0" fontId="10" fillId="2" borderId="0" xfId="0" applyFont="1" applyFill="1" applyAlignment="1">
      <alignment vertical="center"/>
    </xf>
    <xf numFmtId="166" fontId="7" fillId="2" borderId="0" xfId="4" quotePrefix="1" applyNumberFormat="1" applyFont="1" applyFill="1" applyAlignment="1">
      <alignment horizontal="center" vertical="center"/>
    </xf>
    <xf numFmtId="165" fontId="7" fillId="2" borderId="0" xfId="4" applyNumberFormat="1" applyFont="1" applyFill="1" applyAlignment="1">
      <alignment horizontal="center" vertical="center"/>
    </xf>
    <xf numFmtId="166" fontId="7" fillId="2" borderId="0" xfId="4" applyNumberFormat="1" applyFont="1" applyFill="1" applyAlignment="1">
      <alignment horizontal="center" vertical="center"/>
    </xf>
    <xf numFmtId="174" fontId="7" fillId="2" borderId="0" xfId="0" quotePrefix="1" applyNumberFormat="1" applyFont="1" applyFill="1" applyAlignment="1">
      <alignment horizontal="center" vertical="center"/>
    </xf>
    <xf numFmtId="173" fontId="7" fillId="2" borderId="0" xfId="0" applyNumberFormat="1" applyFont="1" applyFill="1" applyAlignment="1">
      <alignment horizontal="center" vertical="center"/>
    </xf>
    <xf numFmtId="174" fontId="7" fillId="0" borderId="0" xfId="15" applyNumberFormat="1" applyFont="1" applyAlignment="1">
      <alignment horizontal="center" vertical="center"/>
    </xf>
    <xf numFmtId="168" fontId="7" fillId="2" borderId="0" xfId="0" applyNumberFormat="1" applyFont="1" applyFill="1" applyAlignment="1">
      <alignment vertical="center"/>
    </xf>
    <xf numFmtId="4" fontId="7" fillId="2" borderId="0" xfId="0" applyNumberFormat="1" applyFont="1" applyFill="1" applyAlignment="1">
      <alignment vertical="center"/>
    </xf>
    <xf numFmtId="0" fontId="7" fillId="0" borderId="0" xfId="59" applyFont="1" applyFill="1" applyAlignment="1">
      <alignment vertical="center"/>
    </xf>
    <xf numFmtId="0" fontId="12" fillId="0" borderId="0" xfId="60" applyFont="1" applyAlignment="1">
      <alignment vertical="center"/>
    </xf>
    <xf numFmtId="0" fontId="7" fillId="0" borderId="0" xfId="60" applyFont="1" applyAlignment="1">
      <alignment vertical="center"/>
    </xf>
    <xf numFmtId="0" fontId="7" fillId="0" borderId="0" xfId="60" applyFont="1" applyFill="1" applyAlignment="1">
      <alignment horizontal="center" vertical="center" wrapText="1"/>
    </xf>
    <xf numFmtId="2" fontId="7" fillId="0" borderId="0" xfId="60" applyNumberFormat="1" applyFont="1" applyFill="1" applyAlignment="1">
      <alignment horizontal="center" vertical="center"/>
    </xf>
    <xf numFmtId="2" fontId="7" fillId="0" borderId="0" xfId="60" applyNumberFormat="1" applyFont="1" applyAlignment="1">
      <alignment vertical="center"/>
    </xf>
    <xf numFmtId="3" fontId="29" fillId="0" borderId="0" xfId="61" applyNumberFormat="1" applyFont="1" applyAlignment="1">
      <alignment vertical="center"/>
    </xf>
    <xf numFmtId="0" fontId="30" fillId="0" borderId="0" xfId="60" applyFont="1" applyFill="1" applyAlignment="1">
      <alignment vertical="center"/>
    </xf>
    <xf numFmtId="3" fontId="15" fillId="0" borderId="0" xfId="61" applyNumberFormat="1" applyFont="1" applyFill="1" applyAlignment="1">
      <alignment vertical="center"/>
    </xf>
    <xf numFmtId="4" fontId="15" fillId="0" borderId="0" xfId="61" applyNumberFormat="1" applyFont="1" applyAlignment="1">
      <alignment vertical="center"/>
    </xf>
    <xf numFmtId="168" fontId="15" fillId="0" borderId="0" xfId="61" applyNumberFormat="1" applyFont="1" applyAlignment="1">
      <alignment vertical="center"/>
    </xf>
    <xf numFmtId="0" fontId="15" fillId="0" borderId="0" xfId="61" applyFont="1" applyAlignment="1">
      <alignment vertical="center"/>
    </xf>
    <xf numFmtId="9" fontId="15" fillId="0" borderId="0" xfId="61" applyNumberFormat="1" applyFont="1" applyAlignment="1">
      <alignment vertical="center"/>
    </xf>
    <xf numFmtId="3" fontId="37" fillId="0" borderId="0" xfId="61" applyNumberFormat="1" applyFont="1" applyAlignment="1">
      <alignment vertical="center"/>
    </xf>
    <xf numFmtId="3" fontId="27" fillId="0" borderId="0" xfId="61" applyNumberFormat="1" applyFont="1" applyAlignment="1">
      <alignment horizontal="center" vertical="center" wrapText="1"/>
    </xf>
    <xf numFmtId="168" fontId="27" fillId="0" borderId="0" xfId="61" applyNumberFormat="1" applyFont="1" applyAlignment="1">
      <alignment vertical="center"/>
    </xf>
    <xf numFmtId="3" fontId="27" fillId="0" borderId="0" xfId="61" applyNumberFormat="1" applyFont="1" applyAlignment="1">
      <alignment vertical="center"/>
    </xf>
    <xf numFmtId="3" fontId="27" fillId="0" borderId="0" xfId="61" applyNumberFormat="1" applyFont="1" applyFill="1" applyAlignment="1">
      <alignment vertical="center"/>
    </xf>
    <xf numFmtId="0" fontId="7" fillId="0" borderId="0" xfId="60" applyFont="1" applyFill="1" applyAlignment="1">
      <alignment vertical="center"/>
    </xf>
    <xf numFmtId="3" fontId="15" fillId="0" borderId="0" xfId="61" applyNumberFormat="1" applyFont="1" applyBorder="1" applyAlignment="1">
      <alignment horizontal="center" vertical="center" wrapText="1"/>
    </xf>
    <xf numFmtId="0" fontId="12" fillId="0" borderId="0" xfId="63" applyFont="1" applyAlignment="1">
      <alignment vertical="center"/>
    </xf>
    <xf numFmtId="0" fontId="7" fillId="0" borderId="0" xfId="63" applyFont="1" applyAlignment="1">
      <alignment vertical="center"/>
    </xf>
    <xf numFmtId="4" fontId="15" fillId="0" borderId="0" xfId="61" applyNumberFormat="1" applyFont="1" applyAlignment="1">
      <alignment horizontal="center" vertical="center"/>
    </xf>
    <xf numFmtId="4" fontId="15" fillId="0" borderId="0" xfId="61" applyNumberFormat="1" applyFont="1" applyAlignment="1">
      <alignment vertical="center" wrapText="1"/>
    </xf>
    <xf numFmtId="3" fontId="15" fillId="0" borderId="0" xfId="61" applyNumberFormat="1" applyFont="1" applyAlignment="1">
      <alignment vertical="center" wrapText="1"/>
    </xf>
    <xf numFmtId="3" fontId="30" fillId="0" borderId="0" xfId="61" applyNumberFormat="1" applyFont="1" applyAlignment="1">
      <alignment vertical="center"/>
    </xf>
    <xf numFmtId="0" fontId="7" fillId="2" borderId="0" xfId="78" applyFont="1" applyFill="1" applyBorder="1" applyAlignment="1">
      <alignment vertical="center"/>
    </xf>
    <xf numFmtId="0" fontId="30" fillId="2" borderId="0" xfId="76" applyFont="1" applyFill="1" applyAlignment="1">
      <alignment vertical="center"/>
    </xf>
    <xf numFmtId="10" fontId="7" fillId="0" borderId="0" xfId="75" applyNumberFormat="1" applyFont="1" applyAlignment="1">
      <alignment vertical="center"/>
    </xf>
    <xf numFmtId="0" fontId="7" fillId="0" borderId="0" xfId="75" applyFont="1" applyAlignment="1">
      <alignment vertical="center"/>
    </xf>
    <xf numFmtId="0" fontId="7" fillId="2" borderId="0" xfId="77" applyFont="1" applyFill="1" applyAlignment="1">
      <alignment vertical="center"/>
    </xf>
    <xf numFmtId="0" fontId="15" fillId="2" borderId="0" xfId="10" applyFont="1" applyFill="1" applyBorder="1" applyAlignment="1">
      <alignment vertical="center"/>
    </xf>
    <xf numFmtId="0" fontId="15" fillId="0" borderId="0" xfId="76" applyFont="1" applyFill="1" applyAlignment="1">
      <alignment vertical="center"/>
    </xf>
    <xf numFmtId="0" fontId="7" fillId="0" borderId="0" xfId="75" applyFont="1" applyAlignment="1">
      <alignment vertical="center" wrapText="1"/>
    </xf>
    <xf numFmtId="0" fontId="30" fillId="0" borderId="0" xfId="60" applyFont="1" applyAlignment="1">
      <alignment vertical="center"/>
    </xf>
    <xf numFmtId="3" fontId="7" fillId="0" borderId="0" xfId="60" applyNumberFormat="1" applyFont="1" applyAlignment="1">
      <alignment vertical="center"/>
    </xf>
    <xf numFmtId="0" fontId="15" fillId="0" borderId="0" xfId="60" applyFont="1" applyAlignment="1">
      <alignment vertical="center"/>
    </xf>
    <xf numFmtId="3" fontId="7" fillId="0" borderId="0" xfId="36" applyNumberFormat="1" applyFont="1" applyFill="1" applyAlignment="1">
      <alignment horizontal="center" vertical="center"/>
    </xf>
    <xf numFmtId="1" fontId="7" fillId="0" borderId="0" xfId="36" applyNumberFormat="1" applyFont="1" applyFill="1" applyAlignment="1">
      <alignment horizontal="center" vertical="center"/>
    </xf>
    <xf numFmtId="164" fontId="7" fillId="0" borderId="0" xfId="36" applyNumberFormat="1" applyFont="1" applyFill="1" applyAlignment="1">
      <alignment horizontal="center" vertical="center"/>
    </xf>
    <xf numFmtId="0" fontId="12" fillId="2" borderId="0" xfId="70" applyFont="1" applyFill="1" applyAlignment="1">
      <alignment vertical="center"/>
    </xf>
    <xf numFmtId="0" fontId="7" fillId="0" borderId="0" xfId="66" applyFont="1" applyAlignment="1">
      <alignment vertical="center"/>
    </xf>
    <xf numFmtId="171" fontId="15" fillId="0" borderId="0" xfId="66" applyNumberFormat="1" applyFont="1" applyAlignment="1">
      <alignment horizontal="center" vertical="center"/>
    </xf>
    <xf numFmtId="0" fontId="15" fillId="2" borderId="0" xfId="69" applyFont="1" applyFill="1" applyAlignment="1">
      <alignment vertical="center"/>
    </xf>
    <xf numFmtId="1" fontId="15" fillId="0" borderId="0" xfId="68" applyNumberFormat="1" applyFont="1" applyAlignment="1">
      <alignment vertical="center"/>
    </xf>
    <xf numFmtId="175" fontId="15" fillId="0" borderId="0" xfId="67" applyNumberFormat="1" applyFont="1" applyAlignment="1">
      <alignment vertical="center"/>
    </xf>
    <xf numFmtId="0" fontId="7" fillId="2" borderId="0" xfId="54" applyFont="1" applyFill="1" applyAlignment="1">
      <alignment vertical="center"/>
    </xf>
    <xf numFmtId="3" fontId="15" fillId="0" borderId="0" xfId="11" applyNumberFormat="1" applyFont="1" applyBorder="1" applyAlignment="1">
      <alignment vertical="center"/>
    </xf>
    <xf numFmtId="0" fontId="47" fillId="0" borderId="0" xfId="48" applyFont="1" applyAlignment="1">
      <alignment vertical="center"/>
    </xf>
    <xf numFmtId="4" fontId="38" fillId="0" borderId="0" xfId="65" applyNumberFormat="1" applyFont="1" applyFill="1" applyBorder="1" applyAlignment="1">
      <alignment vertical="center"/>
    </xf>
    <xf numFmtId="3" fontId="15" fillId="0" borderId="0" xfId="11" applyNumberFormat="1" applyFont="1" applyBorder="1" applyAlignment="1">
      <alignment horizontal="center" vertical="center"/>
    </xf>
    <xf numFmtId="14" fontId="15" fillId="0" borderId="0" xfId="11" applyNumberFormat="1" applyFont="1" applyBorder="1" applyAlignment="1">
      <alignment vertical="center"/>
    </xf>
    <xf numFmtId="170" fontId="15" fillId="0" borderId="0" xfId="11" applyNumberFormat="1" applyFont="1" applyBorder="1" applyAlignment="1">
      <alignment vertical="center"/>
    </xf>
    <xf numFmtId="0" fontId="47" fillId="0" borderId="0" xfId="71" applyFont="1" applyAlignment="1">
      <alignment vertical="center"/>
    </xf>
    <xf numFmtId="1" fontId="47" fillId="0" borderId="0" xfId="71" applyNumberFormat="1" applyFont="1" applyAlignment="1">
      <alignment vertical="center"/>
    </xf>
    <xf numFmtId="0" fontId="15" fillId="0" borderId="0" xfId="71" applyFont="1" applyAlignment="1">
      <alignment vertical="center"/>
    </xf>
    <xf numFmtId="1" fontId="15" fillId="0" borderId="0" xfId="71" applyNumberFormat="1" applyFont="1" applyAlignment="1">
      <alignment vertical="center"/>
    </xf>
    <xf numFmtId="0" fontId="27" fillId="0" borderId="0" xfId="71" applyFont="1" applyAlignment="1">
      <alignment vertical="center"/>
    </xf>
    <xf numFmtId="1" fontId="27" fillId="0" borderId="0" xfId="71" applyNumberFormat="1" applyFont="1" applyAlignment="1">
      <alignment vertical="center"/>
    </xf>
    <xf numFmtId="0" fontId="47" fillId="0" borderId="0" xfId="72" applyFont="1" applyAlignment="1">
      <alignment vertical="center"/>
    </xf>
    <xf numFmtId="1" fontId="47" fillId="0" borderId="0" xfId="72" applyNumberFormat="1" applyFont="1" applyAlignment="1">
      <alignment vertical="center"/>
    </xf>
    <xf numFmtId="0" fontId="15" fillId="0" borderId="0" xfId="72" applyFont="1" applyAlignment="1">
      <alignment vertical="center"/>
    </xf>
    <xf numFmtId="14" fontId="15" fillId="0" borderId="0" xfId="72" applyNumberFormat="1" applyFont="1" applyAlignment="1">
      <alignment vertical="center"/>
    </xf>
    <xf numFmtId="177" fontId="38" fillId="0" borderId="0" xfId="72" applyNumberFormat="1" applyFont="1" applyFill="1" applyBorder="1" applyAlignment="1">
      <alignment vertical="center"/>
    </xf>
    <xf numFmtId="3" fontId="15" fillId="0" borderId="0" xfId="72" applyNumberFormat="1" applyFont="1" applyAlignment="1">
      <alignment vertical="center"/>
    </xf>
    <xf numFmtId="1" fontId="15" fillId="0" borderId="0" xfId="72" applyNumberFormat="1" applyFont="1" applyAlignment="1">
      <alignment vertical="center"/>
    </xf>
    <xf numFmtId="1" fontId="15" fillId="0" borderId="0" xfId="72" applyNumberFormat="1" applyFont="1" applyAlignment="1">
      <alignment horizontal="center" vertical="center"/>
    </xf>
    <xf numFmtId="2" fontId="15" fillId="0" borderId="0" xfId="72" applyNumberFormat="1" applyFont="1" applyAlignment="1">
      <alignment vertical="center"/>
    </xf>
    <xf numFmtId="14" fontId="11" fillId="0" borderId="0" xfId="0" applyNumberFormat="1" applyFont="1" applyAlignment="1">
      <alignment vertical="center"/>
    </xf>
    <xf numFmtId="172" fontId="11" fillId="0" borderId="0" xfId="0" applyNumberFormat="1" applyFont="1" applyAlignment="1">
      <alignment vertical="center"/>
    </xf>
    <xf numFmtId="0" fontId="47" fillId="0" borderId="0" xfId="73" applyFont="1" applyAlignment="1">
      <alignment vertical="center"/>
    </xf>
    <xf numFmtId="0" fontId="15" fillId="0" borderId="0" xfId="73" applyFont="1" applyAlignment="1">
      <alignment vertical="center"/>
    </xf>
    <xf numFmtId="2" fontId="15" fillId="0" borderId="0" xfId="73" applyNumberFormat="1" applyFont="1" applyAlignment="1">
      <alignment vertical="center"/>
    </xf>
    <xf numFmtId="170" fontId="7" fillId="0" borderId="0" xfId="0" quotePrefix="1" applyNumberFormat="1" applyFont="1" applyAlignment="1">
      <alignment horizontal="left" vertical="center"/>
    </xf>
    <xf numFmtId="2" fontId="7" fillId="2" borderId="0" xfId="54" applyNumberFormat="1" applyFont="1" applyFill="1" applyAlignment="1">
      <alignment horizontal="center" vertical="center"/>
    </xf>
    <xf numFmtId="170" fontId="7" fillId="0" borderId="0" xfId="0" applyNumberFormat="1" applyFont="1" applyAlignment="1">
      <alignment horizontal="left" vertical="center"/>
    </xf>
    <xf numFmtId="171" fontId="7" fillId="0" borderId="0" xfId="0" applyNumberFormat="1" applyFont="1" applyAlignment="1">
      <alignment horizontal="left" vertical="center"/>
    </xf>
    <xf numFmtId="14" fontId="7" fillId="0" borderId="0" xfId="0" applyNumberFormat="1" applyFont="1" applyAlignment="1">
      <alignment vertical="center"/>
    </xf>
    <xf numFmtId="2" fontId="7" fillId="2" borderId="0" xfId="54" applyNumberFormat="1" applyFont="1" applyFill="1" applyAlignment="1">
      <alignment vertical="center"/>
    </xf>
    <xf numFmtId="176" fontId="7" fillId="0" borderId="0" xfId="0" applyNumberFormat="1" applyFont="1" applyAlignment="1">
      <alignment vertical="center"/>
    </xf>
    <xf numFmtId="3" fontId="32" fillId="0" borderId="0" xfId="0" applyNumberFormat="1" applyFont="1" applyBorder="1" applyAlignment="1">
      <alignment wrapText="1"/>
    </xf>
    <xf numFmtId="0" fontId="15" fillId="2" borderId="0" xfId="11" applyFont="1" applyFill="1" applyAlignment="1">
      <alignment vertical="center"/>
    </xf>
    <xf numFmtId="0" fontId="10" fillId="2" borderId="0" xfId="55" applyFont="1" applyFill="1" applyAlignment="1">
      <alignment vertical="center"/>
    </xf>
    <xf numFmtId="0" fontId="53" fillId="2" borderId="0" xfId="55" applyFont="1" applyFill="1" applyAlignment="1">
      <alignment vertical="center"/>
    </xf>
    <xf numFmtId="0" fontId="54" fillId="2" borderId="0" xfId="55" applyFont="1" applyFill="1" applyAlignment="1">
      <alignment vertical="center"/>
    </xf>
    <xf numFmtId="164" fontId="7" fillId="11" borderId="0" xfId="0" applyNumberFormat="1" applyFont="1" applyFill="1" applyAlignment="1">
      <alignment vertical="center"/>
    </xf>
    <xf numFmtId="0" fontId="7" fillId="0" borderId="0" xfId="0" applyFont="1" applyAlignment="1">
      <alignment vertical="center" wrapText="1"/>
    </xf>
    <xf numFmtId="164" fontId="7" fillId="0" borderId="0" xfId="0" applyNumberFormat="1" applyFont="1" applyAlignment="1">
      <alignment vertical="center"/>
    </xf>
    <xf numFmtId="0" fontId="7" fillId="0" borderId="0" xfId="0" applyFont="1" applyFill="1" applyAlignment="1">
      <alignment horizontal="center" vertical="center" wrapText="1"/>
    </xf>
    <xf numFmtId="0" fontId="15" fillId="2" borderId="0" xfId="11" applyFont="1" applyFill="1" applyAlignment="1">
      <alignment vertical="center" wrapText="1"/>
    </xf>
    <xf numFmtId="0" fontId="7" fillId="2" borderId="0" xfId="82" applyFont="1" applyFill="1" applyAlignment="1">
      <alignment vertical="center"/>
    </xf>
    <xf numFmtId="0" fontId="7" fillId="0" borderId="0" xfId="0" applyFont="1" applyFill="1" applyAlignment="1">
      <alignment vertical="center"/>
    </xf>
    <xf numFmtId="0" fontId="7" fillId="0" borderId="0" xfId="0" applyFont="1" applyFill="1" applyAlignment="1">
      <alignment vertical="center" wrapText="1"/>
    </xf>
    <xf numFmtId="3" fontId="7" fillId="0" borderId="0" xfId="0" applyNumberFormat="1" applyFont="1" applyFill="1" applyAlignment="1">
      <alignment vertical="center"/>
    </xf>
    <xf numFmtId="168" fontId="7" fillId="0" borderId="0" xfId="83" applyNumberFormat="1" applyFont="1" applyFill="1" applyAlignment="1">
      <alignment vertical="center"/>
    </xf>
    <xf numFmtId="168" fontId="7" fillId="0" borderId="0" xfId="0" applyNumberFormat="1" applyFont="1" applyFill="1" applyAlignment="1">
      <alignment vertical="center"/>
    </xf>
    <xf numFmtId="3" fontId="7" fillId="0" borderId="0" xfId="0" applyNumberFormat="1" applyFont="1" applyFill="1" applyAlignment="1">
      <alignment vertical="center" wrapText="1"/>
    </xf>
    <xf numFmtId="2" fontId="7" fillId="0" borderId="0" xfId="0" applyNumberFormat="1" applyFont="1" applyFill="1" applyAlignment="1">
      <alignment vertical="center" wrapText="1"/>
    </xf>
    <xf numFmtId="164" fontId="7" fillId="0" borderId="0" xfId="0" applyNumberFormat="1" applyFont="1" applyFill="1" applyAlignment="1">
      <alignment vertical="center" wrapText="1"/>
    </xf>
    <xf numFmtId="14" fontId="7" fillId="0" borderId="0" xfId="0" applyNumberFormat="1" applyFont="1" applyFill="1" applyAlignment="1">
      <alignment vertical="center"/>
    </xf>
    <xf numFmtId="0" fontId="43" fillId="0" borderId="0" xfId="0" applyFont="1" applyFill="1" applyAlignment="1">
      <alignment horizontal="centerContinuous" vertical="center" wrapText="1"/>
    </xf>
    <xf numFmtId="0" fontId="43" fillId="0" borderId="0" xfId="0" applyFont="1" applyFill="1" applyAlignment="1">
      <alignment vertical="center" wrapText="1"/>
    </xf>
    <xf numFmtId="0" fontId="30" fillId="2" borderId="0" xfId="55" applyFont="1" applyFill="1" applyAlignment="1">
      <alignment vertical="center"/>
    </xf>
    <xf numFmtId="0" fontId="13" fillId="2" borderId="0" xfId="55" applyFont="1" applyFill="1" applyAlignment="1">
      <alignment vertical="center"/>
    </xf>
    <xf numFmtId="0" fontId="56" fillId="0" borderId="0" xfId="32" quotePrefix="1" applyFont="1" applyFill="1" applyBorder="1" applyAlignment="1" applyProtection="1"/>
    <xf numFmtId="0" fontId="56" fillId="0" borderId="0" xfId="32" applyFont="1" applyBorder="1" applyAlignment="1" applyProtection="1"/>
    <xf numFmtId="0" fontId="7" fillId="0" borderId="0" xfId="0" applyFont="1" applyAlignment="1">
      <alignment horizontal="center" vertical="center"/>
    </xf>
    <xf numFmtId="0" fontId="15" fillId="2" borderId="0" xfId="69" applyFont="1" applyFill="1" applyAlignment="1">
      <alignment horizontal="center"/>
    </xf>
    <xf numFmtId="1" fontId="15" fillId="0" borderId="0" xfId="71" applyNumberFormat="1" applyFont="1" applyAlignment="1">
      <alignment horizontal="center" vertical="center"/>
    </xf>
    <xf numFmtId="0" fontId="15" fillId="0" borderId="0" xfId="71" applyFont="1" applyAlignment="1">
      <alignment horizontal="center" vertical="center"/>
    </xf>
    <xf numFmtId="0" fontId="32" fillId="0" borderId="0" xfId="74" applyFont="1" applyAlignment="1">
      <alignment horizontal="center" vertical="center"/>
    </xf>
    <xf numFmtId="0" fontId="58" fillId="0" borderId="0" xfId="84" applyFont="1"/>
    <xf numFmtId="0" fontId="15" fillId="0" borderId="0" xfId="84" applyFont="1"/>
    <xf numFmtId="0" fontId="15" fillId="0" borderId="0" xfId="84" applyFont="1" applyAlignment="1">
      <alignment wrapText="1"/>
    </xf>
    <xf numFmtId="0" fontId="61" fillId="0" borderId="0" xfId="34" applyFont="1"/>
    <xf numFmtId="0" fontId="61" fillId="0" borderId="0" xfId="34" applyFont="1" applyAlignment="1">
      <alignment horizontal="left" vertical="center"/>
    </xf>
    <xf numFmtId="164" fontId="7" fillId="0" borderId="0" xfId="37" applyNumberFormat="1" applyFont="1" applyFill="1" applyAlignment="1">
      <alignment horizontal="center" vertical="center" wrapText="1"/>
    </xf>
    <xf numFmtId="2" fontId="7" fillId="0" borderId="0" xfId="37" applyNumberFormat="1" applyFont="1" applyFill="1" applyAlignment="1">
      <alignment vertical="center"/>
    </xf>
    <xf numFmtId="164" fontId="7" fillId="0" borderId="0" xfId="34" applyNumberFormat="1" applyFont="1" applyFill="1" applyAlignment="1">
      <alignment vertical="center"/>
    </xf>
    <xf numFmtId="164" fontId="10" fillId="0" borderId="0" xfId="0" applyNumberFormat="1" applyFont="1" applyFill="1" applyBorder="1" applyAlignment="1">
      <alignment horizontal="center" vertical="center" wrapText="1"/>
    </xf>
    <xf numFmtId="164" fontId="7" fillId="0" borderId="0" xfId="37" applyNumberFormat="1" applyFont="1" applyFill="1" applyAlignment="1">
      <alignment horizontal="center" vertical="center"/>
    </xf>
    <xf numFmtId="164" fontId="15" fillId="0" borderId="0" xfId="38" applyNumberFormat="1" applyFont="1" applyFill="1" applyAlignment="1">
      <alignment horizontal="center" vertical="center"/>
    </xf>
    <xf numFmtId="164" fontId="7" fillId="0" borderId="0" xfId="35" applyNumberFormat="1" applyFont="1" applyFill="1" applyAlignment="1">
      <alignment horizontal="center" vertical="center"/>
    </xf>
    <xf numFmtId="0" fontId="15" fillId="0" borderId="1" xfId="25" applyFont="1" applyBorder="1"/>
    <xf numFmtId="0" fontId="30" fillId="0" borderId="0" xfId="6" applyFont="1"/>
    <xf numFmtId="0" fontId="11" fillId="0" borderId="0" xfId="2263" applyFont="1"/>
    <xf numFmtId="0" fontId="1" fillId="0" borderId="0" xfId="2264"/>
    <xf numFmtId="0" fontId="15" fillId="0" borderId="0" xfId="6" applyFont="1"/>
    <xf numFmtId="0" fontId="23" fillId="0" borderId="0" xfId="1139"/>
    <xf numFmtId="0" fontId="0" fillId="0" borderId="0" xfId="2264" applyFont="1"/>
    <xf numFmtId="0" fontId="15" fillId="0" borderId="0" xfId="6" applyFont="1" applyAlignment="1">
      <alignment horizontal="center" vertical="center" wrapText="1"/>
    </xf>
    <xf numFmtId="0" fontId="1" fillId="0" borderId="0" xfId="2264" applyFont="1" applyFill="1"/>
    <xf numFmtId="164" fontId="1" fillId="0" borderId="0" xfId="2264" applyNumberFormat="1"/>
    <xf numFmtId="0" fontId="7" fillId="0" borderId="0" xfId="1038" applyFont="1" applyAlignment="1">
      <alignment horizontal="left" vertical="center"/>
    </xf>
    <xf numFmtId="164" fontId="11" fillId="0" borderId="0" xfId="2264" applyNumberFormat="1" applyFont="1" applyAlignment="1">
      <alignment horizontal="center" vertical="center"/>
    </xf>
    <xf numFmtId="0" fontId="7" fillId="0" borderId="0" xfId="1038" applyFont="1"/>
    <xf numFmtId="164" fontId="7" fillId="0" borderId="0" xfId="28" applyNumberFormat="1" applyFont="1"/>
    <xf numFmtId="170" fontId="7" fillId="0" borderId="0" xfId="28" applyNumberFormat="1" applyFont="1"/>
    <xf numFmtId="211" fontId="7" fillId="0" borderId="0" xfId="28" applyNumberFormat="1" applyFont="1"/>
    <xf numFmtId="171" fontId="7" fillId="0" borderId="0" xfId="28" applyNumberFormat="1" applyFont="1"/>
    <xf numFmtId="171" fontId="7" fillId="0" borderId="0" xfId="28" quotePrefix="1" applyNumberFormat="1" applyFont="1" applyAlignment="1">
      <alignment horizontal="right"/>
    </xf>
    <xf numFmtId="0" fontId="7" fillId="0" borderId="0" xfId="28" applyFont="1" applyAlignment="1">
      <alignment horizontal="center" vertical="center" wrapText="1"/>
    </xf>
    <xf numFmtId="0" fontId="7" fillId="0" borderId="0" xfId="28" applyFont="1" applyAlignment="1">
      <alignment horizontal="center"/>
    </xf>
    <xf numFmtId="0" fontId="15" fillId="2" borderId="0" xfId="25" applyFont="1" applyFill="1" applyAlignment="1">
      <alignment horizontal="left" vertical="center"/>
    </xf>
    <xf numFmtId="0" fontId="13" fillId="2" borderId="0" xfId="55" applyFont="1" applyFill="1" applyAlignment="1">
      <alignment horizontal="left" vertical="center"/>
    </xf>
    <xf numFmtId="3" fontId="15" fillId="0" borderId="0" xfId="0" applyNumberFormat="1" applyFont="1" applyBorder="1" applyAlignment="1">
      <alignment horizontal="left"/>
    </xf>
    <xf numFmtId="0" fontId="30" fillId="2" borderId="0" xfId="55" applyFont="1" applyFill="1" applyAlignment="1">
      <alignment horizontal="left" vertical="center"/>
    </xf>
    <xf numFmtId="0" fontId="10" fillId="2" borderId="0" xfId="55" applyFont="1" applyFill="1" applyAlignment="1">
      <alignment horizontal="left" vertical="center"/>
    </xf>
    <xf numFmtId="0" fontId="15" fillId="2" borderId="0" xfId="24" applyFont="1" applyFill="1" applyAlignment="1">
      <alignment horizontal="left" vertical="center"/>
    </xf>
    <xf numFmtId="3" fontId="15" fillId="0" borderId="0" xfId="0" applyNumberFormat="1" applyFont="1" applyFill="1" applyBorder="1" applyAlignment="1">
      <alignment horizontal="left"/>
    </xf>
    <xf numFmtId="3" fontId="15" fillId="0" borderId="0" xfId="0" applyNumberFormat="1" applyFont="1" applyBorder="1" applyAlignment="1">
      <alignment horizontal="left" wrapText="1"/>
    </xf>
    <xf numFmtId="3" fontId="15" fillId="0" borderId="0" xfId="0" applyNumberFormat="1" applyFont="1" applyBorder="1" applyAlignment="1">
      <alignment horizontal="left" vertical="center"/>
    </xf>
    <xf numFmtId="4" fontId="11" fillId="0" borderId="0" xfId="0" applyNumberFormat="1" applyFont="1" applyBorder="1" applyAlignment="1">
      <alignment horizontal="center"/>
    </xf>
    <xf numFmtId="2" fontId="11" fillId="0" borderId="0" xfId="0" applyNumberFormat="1" applyFont="1" applyBorder="1" applyAlignment="1">
      <alignment horizontal="center"/>
    </xf>
    <xf numFmtId="0" fontId="11" fillId="0" borderId="0" xfId="0" applyFont="1" applyBorder="1"/>
    <xf numFmtId="0" fontId="239" fillId="7" borderId="2" xfId="0" applyFont="1" applyFill="1" applyBorder="1" applyAlignment="1">
      <alignment horizontal="center" vertical="center" wrapText="1"/>
    </xf>
    <xf numFmtId="0" fontId="239" fillId="2" borderId="2" xfId="0" applyFont="1" applyFill="1" applyBorder="1" applyAlignment="1">
      <alignment horizontal="center" vertical="center" wrapText="1"/>
    </xf>
    <xf numFmtId="0" fontId="239" fillId="8" borderId="80" xfId="0" applyFont="1" applyFill="1" applyBorder="1" applyAlignment="1">
      <alignment horizontal="center" vertical="center" wrapText="1"/>
    </xf>
    <xf numFmtId="164" fontId="61" fillId="2" borderId="29" xfId="0" applyNumberFormat="1" applyFont="1" applyFill="1" applyBorder="1" applyAlignment="1">
      <alignment horizontal="center" vertical="center" wrapText="1"/>
    </xf>
    <xf numFmtId="0" fontId="61" fillId="2" borderId="29" xfId="0" applyFont="1" applyFill="1" applyBorder="1" applyAlignment="1">
      <alignment horizontal="center" vertical="center" wrapText="1"/>
    </xf>
    <xf numFmtId="0" fontId="59" fillId="2" borderId="29" xfId="0" applyFont="1" applyFill="1" applyBorder="1" applyAlignment="1">
      <alignment horizontal="center" vertical="center" wrapText="1"/>
    </xf>
    <xf numFmtId="164" fontId="239" fillId="8" borderId="29" xfId="0" applyNumberFormat="1" applyFont="1" applyFill="1" applyBorder="1" applyAlignment="1">
      <alignment horizontal="center" vertical="center" wrapText="1"/>
    </xf>
    <xf numFmtId="0" fontId="239" fillId="8" borderId="29" xfId="0" applyFont="1" applyFill="1" applyBorder="1" applyAlignment="1">
      <alignment horizontal="center" vertical="center" wrapText="1"/>
    </xf>
    <xf numFmtId="0" fontId="239" fillId="7" borderId="29" xfId="0" applyFont="1" applyFill="1" applyBorder="1" applyAlignment="1">
      <alignment horizontal="center" vertical="center" wrapText="1"/>
    </xf>
    <xf numFmtId="164" fontId="239" fillId="7" borderId="29" xfId="0" applyNumberFormat="1" applyFont="1" applyFill="1" applyBorder="1" applyAlignment="1">
      <alignment horizontal="center" vertical="center" wrapText="1"/>
    </xf>
    <xf numFmtId="0" fontId="60" fillId="2" borderId="29" xfId="0" applyFont="1" applyFill="1" applyBorder="1" applyAlignment="1">
      <alignment horizontal="center" vertical="center" wrapText="1"/>
    </xf>
    <xf numFmtId="0" fontId="242" fillId="9" borderId="29" xfId="0" applyFont="1" applyFill="1" applyBorder="1" applyAlignment="1">
      <alignment horizontal="center" vertical="center" wrapText="1"/>
    </xf>
    <xf numFmtId="0" fontId="11" fillId="0" borderId="0" xfId="0" applyFont="1" applyAlignment="1">
      <alignment horizontal="center" vertical="center" wrapText="1"/>
    </xf>
    <xf numFmtId="167" fontId="11" fillId="0" borderId="0" xfId="1" applyNumberFormat="1" applyFont="1" applyAlignment="1">
      <alignment horizontal="center" vertical="center"/>
    </xf>
    <xf numFmtId="1" fontId="11" fillId="0" borderId="0" xfId="0" applyNumberFormat="1" applyFont="1" applyAlignment="1">
      <alignment horizontal="center" vertical="center" wrapText="1"/>
    </xf>
    <xf numFmtId="0" fontId="7" fillId="0" borderId="0" xfId="28" applyFont="1" applyAlignment="1">
      <alignment horizontal="center" vertical="center"/>
    </xf>
    <xf numFmtId="0" fontId="7" fillId="0" borderId="0" xfId="28" applyFont="1" applyFill="1" applyAlignment="1">
      <alignment horizontal="center" vertical="center"/>
    </xf>
    <xf numFmtId="1" fontId="15" fillId="0" borderId="0" xfId="0" applyNumberFormat="1" applyFont="1" applyFill="1" applyAlignment="1"/>
    <xf numFmtId="0" fontId="15" fillId="0" borderId="0" xfId="0" applyFont="1" applyFill="1" applyAlignment="1"/>
    <xf numFmtId="164" fontId="15" fillId="0" borderId="0" xfId="0" applyNumberFormat="1" applyFont="1" applyFill="1" applyAlignment="1"/>
    <xf numFmtId="0" fontId="30" fillId="0" borderId="0" xfId="55" applyFont="1" applyFill="1" applyAlignment="1">
      <alignment vertical="center"/>
    </xf>
    <xf numFmtId="0" fontId="15" fillId="0" borderId="0" xfId="55" applyFont="1" applyFill="1" applyAlignment="1">
      <alignment vertical="center"/>
    </xf>
    <xf numFmtId="0" fontId="7" fillId="2" borderId="0" xfId="54" applyFont="1" applyFill="1" applyAlignment="1">
      <alignment horizontal="center" vertical="center" wrapText="1"/>
    </xf>
    <xf numFmtId="0" fontId="7" fillId="2" borderId="0" xfId="54" applyFont="1" applyFill="1" applyAlignment="1">
      <alignment horizontal="center" wrapText="1"/>
    </xf>
    <xf numFmtId="0" fontId="11" fillId="2" borderId="0" xfId="49" applyFont="1" applyFill="1"/>
    <xf numFmtId="0" fontId="29" fillId="0" borderId="0" xfId="6" applyFont="1" applyFill="1" applyAlignment="1">
      <alignment horizontal="center"/>
    </xf>
    <xf numFmtId="0" fontId="43" fillId="2" borderId="0" xfId="0" applyFont="1" applyFill="1" applyAlignment="1">
      <alignment horizontal="center" vertical="center"/>
    </xf>
    <xf numFmtId="3" fontId="15" fillId="0" borderId="0" xfId="61" applyNumberFormat="1" applyFont="1" applyAlignment="1">
      <alignment horizontal="center" vertical="center" wrapText="1"/>
    </xf>
    <xf numFmtId="3" fontId="15" fillId="0" borderId="0" xfId="61" applyNumberFormat="1" applyFont="1" applyFill="1" applyAlignment="1">
      <alignment horizontal="center" vertical="center" wrapText="1"/>
    </xf>
    <xf numFmtId="3" fontId="15" fillId="0" borderId="0" xfId="61" applyNumberFormat="1" applyFont="1" applyAlignment="1">
      <alignment horizontal="center" vertical="center"/>
    </xf>
    <xf numFmtId="10" fontId="7" fillId="0" borderId="0" xfId="75" applyNumberFormat="1" applyFont="1" applyAlignment="1">
      <alignment horizontal="center" vertical="center" wrapText="1"/>
    </xf>
    <xf numFmtId="0" fontId="7" fillId="0" borderId="0" xfId="75" applyFont="1" applyAlignment="1">
      <alignment horizontal="center" vertical="center" wrapText="1"/>
    </xf>
    <xf numFmtId="0" fontId="43" fillId="0" borderId="2" xfId="34" applyFont="1" applyBorder="1" applyAlignment="1">
      <alignment horizontal="center" vertical="center" wrapText="1"/>
    </xf>
    <xf numFmtId="0" fontId="46" fillId="0" borderId="2" xfId="0" applyFont="1" applyBorder="1" applyAlignment="1">
      <alignment horizontal="center" vertical="center" wrapText="1"/>
    </xf>
    <xf numFmtId="0" fontId="59" fillId="2" borderId="80" xfId="0" applyFont="1" applyFill="1" applyBorder="1" applyAlignment="1">
      <alignment horizontal="center" vertical="center" wrapText="1"/>
    </xf>
    <xf numFmtId="0" fontId="62" fillId="0" borderId="2" xfId="0" applyFont="1" applyBorder="1" applyAlignment="1">
      <alignment horizontal="center" vertical="center" wrapText="1"/>
    </xf>
    <xf numFmtId="0" fontId="7" fillId="0" borderId="11" xfId="64" applyFont="1" applyFill="1" applyBorder="1" applyAlignment="1">
      <alignment horizontal="center" vertical="center" wrapText="1"/>
    </xf>
    <xf numFmtId="0" fontId="7" fillId="0" borderId="16" xfId="64" applyFont="1" applyFill="1" applyBorder="1" applyAlignment="1">
      <alignment horizontal="center" vertical="center" wrapText="1"/>
    </xf>
    <xf numFmtId="0" fontId="7" fillId="0" borderId="11" xfId="64" applyFont="1" applyBorder="1" applyAlignment="1">
      <alignment horizontal="center" vertical="center" wrapText="1"/>
    </xf>
    <xf numFmtId="0" fontId="7" fillId="0" borderId="9" xfId="64" applyFont="1" applyBorder="1" applyAlignment="1">
      <alignment horizontal="center" vertical="center" wrapText="1"/>
    </xf>
    <xf numFmtId="0" fontId="7" fillId="0" borderId="20" xfId="64" applyFont="1" applyBorder="1" applyAlignment="1">
      <alignment horizontal="center" vertical="center"/>
    </xf>
    <xf numFmtId="0" fontId="7" fillId="0" borderId="19" xfId="64" applyFont="1" applyBorder="1" applyAlignment="1">
      <alignment horizontal="center" vertical="center"/>
    </xf>
    <xf numFmtId="0" fontId="7" fillId="0" borderId="16" xfId="64" applyFont="1" applyBorder="1" applyAlignment="1">
      <alignment horizontal="center" vertical="center" wrapText="1"/>
    </xf>
    <xf numFmtId="3" fontId="15" fillId="0" borderId="0" xfId="0" applyNumberFormat="1" applyFont="1" applyBorder="1" applyAlignment="1">
      <alignment horizontal="left"/>
    </xf>
    <xf numFmtId="0" fontId="7" fillId="0" borderId="0" xfId="28" applyFont="1" applyAlignment="1">
      <alignment horizontal="center"/>
    </xf>
    <xf numFmtId="3" fontId="7" fillId="0" borderId="0" xfId="64" applyNumberFormat="1" applyFont="1" applyAlignment="1"/>
  </cellXfs>
  <cellStyles count="15808">
    <cellStyle name="]_x000d__x000a_Extension=conv.dll_x000d__x000a_MS-DOS Tools Extentions=C:\DOS\MSTOOLS.DLL_x000d__x000a__x000d__x000a_[Settings]_x000d__x000a_UNDELETE.DLL=C:\DOS\MSTOOLS.DLL_x000d__x000a_W" xfId="85"/>
    <cellStyle name="_kapacitásszámítás1" xfId="86"/>
    <cellStyle name="_kapacitásszámítás2" xfId="87"/>
    <cellStyle name="_MonFor_SLO_090819_abrak_v1_HD" xfId="88"/>
    <cellStyle name="=C:\WINNT35\SYSTEM32\COMMAND.COM" xfId="2265"/>
    <cellStyle name="=D:\WINNT\SYSTEM32\COMMAND.COM" xfId="2266"/>
    <cellStyle name="20% - 1. jelölőszín" xfId="89"/>
    <cellStyle name="20% - 1. jelölőszín 10" xfId="90"/>
    <cellStyle name="20% - 1. jelölőszín 10 10" xfId="2267"/>
    <cellStyle name="20% - 1. jelölőszín 10 2" xfId="2268"/>
    <cellStyle name="20% - 1. jelölőszín 10 2 2" xfId="2269"/>
    <cellStyle name="20% - 1. jelölőszín 10 3" xfId="2270"/>
    <cellStyle name="20% - 1. jelölőszín 10 3 2" xfId="2271"/>
    <cellStyle name="20% - 1. jelölőszín 10 4" xfId="2272"/>
    <cellStyle name="20% - 1. jelölőszín 10 4 2" xfId="2273"/>
    <cellStyle name="20% - 1. jelölőszín 10 5" xfId="2274"/>
    <cellStyle name="20% - 1. jelölőszín 10 6" xfId="2275"/>
    <cellStyle name="20% - 1. jelölőszín 10 7" xfId="2276"/>
    <cellStyle name="20% - 1. jelölőszín 10 8" xfId="2277"/>
    <cellStyle name="20% - 1. jelölőszín 10 9" xfId="2278"/>
    <cellStyle name="20% - 1. jelölőszín 11" xfId="91"/>
    <cellStyle name="20% - 1. jelölőszín 11 10" xfId="2279"/>
    <cellStyle name="20% - 1. jelölőszín 11 2" xfId="2280"/>
    <cellStyle name="20% - 1. jelölőszín 11 2 2" xfId="2281"/>
    <cellStyle name="20% - 1. jelölőszín 11 3" xfId="2282"/>
    <cellStyle name="20% - 1. jelölőszín 11 3 2" xfId="2283"/>
    <cellStyle name="20% - 1. jelölőszín 11 4" xfId="2284"/>
    <cellStyle name="20% - 1. jelölőszín 11 4 2" xfId="2285"/>
    <cellStyle name="20% - 1. jelölőszín 11 5" xfId="2286"/>
    <cellStyle name="20% - 1. jelölőszín 11 6" xfId="2287"/>
    <cellStyle name="20% - 1. jelölőszín 11 7" xfId="2288"/>
    <cellStyle name="20% - 1. jelölőszín 11 8" xfId="2289"/>
    <cellStyle name="20% - 1. jelölőszín 11 9" xfId="2290"/>
    <cellStyle name="20% - 1. jelölőszín 12" xfId="92"/>
    <cellStyle name="20% - 1. jelölőszín 12 10" xfId="2291"/>
    <cellStyle name="20% - 1. jelölőszín 12 2" xfId="2292"/>
    <cellStyle name="20% - 1. jelölőszín 12 3" xfId="2293"/>
    <cellStyle name="20% - 1. jelölőszín 12 4" xfId="2294"/>
    <cellStyle name="20% - 1. jelölőszín 12 5" xfId="2295"/>
    <cellStyle name="20% - 1. jelölőszín 12 6" xfId="2296"/>
    <cellStyle name="20% - 1. jelölőszín 12 7" xfId="2297"/>
    <cellStyle name="20% - 1. jelölőszín 12 8" xfId="2298"/>
    <cellStyle name="20% - 1. jelölőszín 12 9" xfId="2299"/>
    <cellStyle name="20% - 1. jelölőszín 13" xfId="93"/>
    <cellStyle name="20% - 1. jelölőszín 14" xfId="94"/>
    <cellStyle name="20% - 1. jelölőszín 15" xfId="2300"/>
    <cellStyle name="20% - 1. jelölőszín 16" xfId="2301"/>
    <cellStyle name="20% - 1. jelölőszín 17" xfId="2302"/>
    <cellStyle name="20% - 1. jelölőszín 18" xfId="2303"/>
    <cellStyle name="20% - 1. jelölőszín 19" xfId="2304"/>
    <cellStyle name="20% - 1. jelölőszín 2" xfId="95"/>
    <cellStyle name="20% - 1. jelölőszín 2 10" xfId="2305"/>
    <cellStyle name="20% - 1. jelölőszín 2 10 2" xfId="2306"/>
    <cellStyle name="20% - 1. jelölőszín 2 11" xfId="2307"/>
    <cellStyle name="20% - 1. jelölőszín 2 2" xfId="96"/>
    <cellStyle name="20% - 1. jelölőszín 2 2 2" xfId="2308"/>
    <cellStyle name="20% - 1. jelölőszín 2 2 2 2" xfId="2309"/>
    <cellStyle name="20% - 1. jelölőszín 2 2 3" xfId="2310"/>
    <cellStyle name="20% - 1. jelölőszín 2 2 3 2" xfId="2311"/>
    <cellStyle name="20% - 1. jelölőszín 2 2 4" xfId="2312"/>
    <cellStyle name="20% - 1. jelölőszín 2 2 4 2" xfId="2313"/>
    <cellStyle name="20% - 1. jelölőszín 2 2 5" xfId="2314"/>
    <cellStyle name="20% - 1. jelölőszín 2 3" xfId="97"/>
    <cellStyle name="20% - 1. jelölőszín 2 3 2" xfId="2315"/>
    <cellStyle name="20% - 1. jelölőszín 2 3 2 2" xfId="2316"/>
    <cellStyle name="20% - 1. jelölőszín 2 3 3" xfId="2317"/>
    <cellStyle name="20% - 1. jelölőszín 2 3 3 2" xfId="2318"/>
    <cellStyle name="20% - 1. jelölőszín 2 3 4" xfId="2319"/>
    <cellStyle name="20% - 1. jelölőszín 2 3 4 2" xfId="2320"/>
    <cellStyle name="20% - 1. jelölőszín 2 3 5" xfId="2321"/>
    <cellStyle name="20% - 1. jelölőszín 2 4" xfId="98"/>
    <cellStyle name="20% - 1. jelölőszín 2 4 2" xfId="2322"/>
    <cellStyle name="20% - 1. jelölőszín 2 4 2 2" xfId="2323"/>
    <cellStyle name="20% - 1. jelölőszín 2 4 3" xfId="2324"/>
    <cellStyle name="20% - 1. jelölőszín 2 4 3 2" xfId="2325"/>
    <cellStyle name="20% - 1. jelölőszín 2 4 4" xfId="2326"/>
    <cellStyle name="20% - 1. jelölőszín 2 4 4 2" xfId="2327"/>
    <cellStyle name="20% - 1. jelölőszín 2 4 5" xfId="2328"/>
    <cellStyle name="20% - 1. jelölőszín 2 5" xfId="99"/>
    <cellStyle name="20% - 1. jelölőszín 2 5 2" xfId="2329"/>
    <cellStyle name="20% - 1. jelölőszín 2 5 2 2" xfId="2330"/>
    <cellStyle name="20% - 1. jelölőszín 2 5 3" xfId="2331"/>
    <cellStyle name="20% - 1. jelölőszín 2 5 3 2" xfId="2332"/>
    <cellStyle name="20% - 1. jelölőszín 2 5 4" xfId="2333"/>
    <cellStyle name="20% - 1. jelölőszín 2 5 4 2" xfId="2334"/>
    <cellStyle name="20% - 1. jelölőszín 2 5 5" xfId="2335"/>
    <cellStyle name="20% - 1. jelölőszín 2 6" xfId="100"/>
    <cellStyle name="20% - 1. jelölőszín 2 6 2" xfId="2336"/>
    <cellStyle name="20% - 1. jelölőszín 2 6 2 2" xfId="2337"/>
    <cellStyle name="20% - 1. jelölőszín 2 6 3" xfId="2338"/>
    <cellStyle name="20% - 1. jelölőszín 2 6 3 2" xfId="2339"/>
    <cellStyle name="20% - 1. jelölőszín 2 6 4" xfId="2340"/>
    <cellStyle name="20% - 1. jelölőszín 2 6 4 2" xfId="2341"/>
    <cellStyle name="20% - 1. jelölőszín 2 6 5" xfId="2342"/>
    <cellStyle name="20% - 1. jelölőszín 2 7" xfId="101"/>
    <cellStyle name="20% - 1. jelölőszín 2 7 10" xfId="2343"/>
    <cellStyle name="20% - 1. jelölőszín 2 7 2" xfId="2344"/>
    <cellStyle name="20% - 1. jelölőszín 2 7 2 2" xfId="2345"/>
    <cellStyle name="20% - 1. jelölőszín 2 7 3" xfId="2346"/>
    <cellStyle name="20% - 1. jelölőszín 2 7 3 2" xfId="2347"/>
    <cellStyle name="20% - 1. jelölőszín 2 7 4" xfId="2348"/>
    <cellStyle name="20% - 1. jelölőszín 2 7 4 2" xfId="2349"/>
    <cellStyle name="20% - 1. jelölőszín 2 7 5" xfId="2350"/>
    <cellStyle name="20% - 1. jelölőszín 2 7 6" xfId="2351"/>
    <cellStyle name="20% - 1. jelölőszín 2 7 7" xfId="2352"/>
    <cellStyle name="20% - 1. jelölőszín 2 7 8" xfId="2353"/>
    <cellStyle name="20% - 1. jelölőszín 2 7 9" xfId="2354"/>
    <cellStyle name="20% - 1. jelölőszín 2 8" xfId="102"/>
    <cellStyle name="20% - 1. jelölőszín 2 8 2" xfId="2355"/>
    <cellStyle name="20% - 1. jelölőszín 2 9" xfId="103"/>
    <cellStyle name="20% - 1. jelölőszín 2 9 2" xfId="2356"/>
    <cellStyle name="20% - 1. jelölőszín 2_02 BV _2009_jan15" xfId="2357"/>
    <cellStyle name="20% - 1. jelölőszín 20" xfId="2358"/>
    <cellStyle name="20% - 1. jelölőszín 3" xfId="104"/>
    <cellStyle name="20% - 1. jelölőszín 3 10" xfId="2359"/>
    <cellStyle name="20% - 1. jelölőszín 3 2" xfId="105"/>
    <cellStyle name="20% - 1. jelölőszín 3 2 2" xfId="2360"/>
    <cellStyle name="20% - 1. jelölőszín 3 2 2 2" xfId="2361"/>
    <cellStyle name="20% - 1. jelölőszín 3 2 3" xfId="2362"/>
    <cellStyle name="20% - 1. jelölőszín 3 2 3 2" xfId="2363"/>
    <cellStyle name="20% - 1. jelölőszín 3 2 4" xfId="2364"/>
    <cellStyle name="20% - 1. jelölőszín 3 2 4 2" xfId="2365"/>
    <cellStyle name="20% - 1. jelölőszín 3 2 5" xfId="2366"/>
    <cellStyle name="20% - 1. jelölőszín 3 3" xfId="2367"/>
    <cellStyle name="20% - 1. jelölőszín 3 3 2" xfId="2368"/>
    <cellStyle name="20% - 1. jelölőszín 3 3 2 2" xfId="2369"/>
    <cellStyle name="20% - 1. jelölőszín 3 3 3" xfId="2370"/>
    <cellStyle name="20% - 1. jelölőszín 3 3 3 2" xfId="2371"/>
    <cellStyle name="20% - 1. jelölőszín 3 3 4" xfId="2372"/>
    <cellStyle name="20% - 1. jelölőszín 3 3 4 2" xfId="2373"/>
    <cellStyle name="20% - 1. jelölőszín 3 3 5" xfId="2374"/>
    <cellStyle name="20% - 1. jelölőszín 3 4" xfId="2375"/>
    <cellStyle name="20% - 1. jelölőszín 3 4 2" xfId="2376"/>
    <cellStyle name="20% - 1. jelölőszín 3 4 2 2" xfId="2377"/>
    <cellStyle name="20% - 1. jelölőszín 3 4 3" xfId="2378"/>
    <cellStyle name="20% - 1. jelölőszín 3 4 3 2" xfId="2379"/>
    <cellStyle name="20% - 1. jelölőszín 3 4 4" xfId="2380"/>
    <cellStyle name="20% - 1. jelölőszín 3 4 4 2" xfId="2381"/>
    <cellStyle name="20% - 1. jelölőszín 3 4 5" xfId="2382"/>
    <cellStyle name="20% - 1. jelölőszín 3 5" xfId="2383"/>
    <cellStyle name="20% - 1. jelölőszín 3 5 2" xfId="2384"/>
    <cellStyle name="20% - 1. jelölőszín 3 5 2 2" xfId="2385"/>
    <cellStyle name="20% - 1. jelölőszín 3 5 3" xfId="2386"/>
    <cellStyle name="20% - 1. jelölőszín 3 5 3 2" xfId="2387"/>
    <cellStyle name="20% - 1. jelölőszín 3 5 4" xfId="2388"/>
    <cellStyle name="20% - 1. jelölőszín 3 5 4 2" xfId="2389"/>
    <cellStyle name="20% - 1. jelölőszín 3 5 5" xfId="2390"/>
    <cellStyle name="20% - 1. jelölőszín 3 6" xfId="2391"/>
    <cellStyle name="20% - 1. jelölőszín 3 6 2" xfId="2392"/>
    <cellStyle name="20% - 1. jelölőszín 3 6 2 2" xfId="2393"/>
    <cellStyle name="20% - 1. jelölőszín 3 6 3" xfId="2394"/>
    <cellStyle name="20% - 1. jelölőszín 3 6 3 2" xfId="2395"/>
    <cellStyle name="20% - 1. jelölőszín 3 6 4" xfId="2396"/>
    <cellStyle name="20% - 1. jelölőszín 3 6 4 2" xfId="2397"/>
    <cellStyle name="20% - 1. jelölőszín 3 6 5" xfId="2398"/>
    <cellStyle name="20% - 1. jelölőszín 3 7" xfId="2399"/>
    <cellStyle name="20% - 1. jelölőszín 3 7 2" xfId="2400"/>
    <cellStyle name="20% - 1. jelölőszín 3 8" xfId="2401"/>
    <cellStyle name="20% - 1. jelölőszín 3 8 2" xfId="2402"/>
    <cellStyle name="20% - 1. jelölőszín 3 9" xfId="2403"/>
    <cellStyle name="20% - 1. jelölőszín 3 9 2" xfId="2404"/>
    <cellStyle name="20% - 1. jelölőszín 3_02 BV _2009_jan15" xfId="2405"/>
    <cellStyle name="20% - 1. jelölőszín 4" xfId="106"/>
    <cellStyle name="20% - 1. jelölőszín 4 10" xfId="2406"/>
    <cellStyle name="20% - 1. jelölőszín 4 11" xfId="2407"/>
    <cellStyle name="20% - 1. jelölőszín 4 12" xfId="2408"/>
    <cellStyle name="20% - 1. jelölőszín 4 2" xfId="2409"/>
    <cellStyle name="20% - 1. jelölőszín 4 2 2" xfId="2410"/>
    <cellStyle name="20% - 1. jelölőszín 4 2 2 2" xfId="2411"/>
    <cellStyle name="20% - 1. jelölőszín 4 2 3" xfId="2412"/>
    <cellStyle name="20% - 1. jelölőszín 4 2 3 2" xfId="2413"/>
    <cellStyle name="20% - 1. jelölőszín 4 2 4" xfId="2414"/>
    <cellStyle name="20% - 1. jelölőszín 4 2 4 2" xfId="2415"/>
    <cellStyle name="20% - 1. jelölőszín 4 2 5" xfId="2416"/>
    <cellStyle name="20% - 1. jelölőszín 4 3" xfId="2417"/>
    <cellStyle name="20% - 1. jelölőszín 4 3 2" xfId="2418"/>
    <cellStyle name="20% - 1. jelölőszín 4 3 2 2" xfId="2419"/>
    <cellStyle name="20% - 1. jelölőszín 4 3 3" xfId="2420"/>
    <cellStyle name="20% - 1. jelölőszín 4 3 3 2" xfId="2421"/>
    <cellStyle name="20% - 1. jelölőszín 4 3 4" xfId="2422"/>
    <cellStyle name="20% - 1. jelölőszín 4 3 4 2" xfId="2423"/>
    <cellStyle name="20% - 1. jelölőszín 4 3 5" xfId="2424"/>
    <cellStyle name="20% - 1. jelölőszín 4 4" xfId="2425"/>
    <cellStyle name="20% - 1. jelölőszín 4 4 2" xfId="2426"/>
    <cellStyle name="20% - 1. jelölőszín 4 4 2 2" xfId="2427"/>
    <cellStyle name="20% - 1. jelölőszín 4 4 3" xfId="2428"/>
    <cellStyle name="20% - 1. jelölőszín 4 4 3 2" xfId="2429"/>
    <cellStyle name="20% - 1. jelölőszín 4 4 4" xfId="2430"/>
    <cellStyle name="20% - 1. jelölőszín 4 4 4 2" xfId="2431"/>
    <cellStyle name="20% - 1. jelölőszín 4 4 5" xfId="2432"/>
    <cellStyle name="20% - 1. jelölőszín 4 5" xfId="2433"/>
    <cellStyle name="20% - 1. jelölőszín 4 5 2" xfId="2434"/>
    <cellStyle name="20% - 1. jelölőszín 4 5 2 2" xfId="2435"/>
    <cellStyle name="20% - 1. jelölőszín 4 5 3" xfId="2436"/>
    <cellStyle name="20% - 1. jelölőszín 4 5 3 2" xfId="2437"/>
    <cellStyle name="20% - 1. jelölőszín 4 5 4" xfId="2438"/>
    <cellStyle name="20% - 1. jelölőszín 4 5 4 2" xfId="2439"/>
    <cellStyle name="20% - 1. jelölőszín 4 5 5" xfId="2440"/>
    <cellStyle name="20% - 1. jelölőszín 4 6" xfId="2441"/>
    <cellStyle name="20% - 1. jelölőszín 4 6 2" xfId="2442"/>
    <cellStyle name="20% - 1. jelölőszín 4 6 2 2" xfId="2443"/>
    <cellStyle name="20% - 1. jelölőszín 4 6 3" xfId="2444"/>
    <cellStyle name="20% - 1. jelölőszín 4 6 3 2" xfId="2445"/>
    <cellStyle name="20% - 1. jelölőszín 4 6 4" xfId="2446"/>
    <cellStyle name="20% - 1. jelölőszín 4 6 4 2" xfId="2447"/>
    <cellStyle name="20% - 1. jelölőszín 4 6 5" xfId="2448"/>
    <cellStyle name="20% - 1. jelölőszín 4 7" xfId="2449"/>
    <cellStyle name="20% - 1. jelölőszín 4 7 2" xfId="2450"/>
    <cellStyle name="20% - 1. jelölőszín 4 8" xfId="2451"/>
    <cellStyle name="20% - 1. jelölőszín 4 8 2" xfId="2452"/>
    <cellStyle name="20% - 1. jelölőszín 4 9" xfId="2453"/>
    <cellStyle name="20% - 1. jelölőszín 4 9 2" xfId="2454"/>
    <cellStyle name="20% - 1. jelölőszín 4_02 BV _2009_jan15" xfId="2455"/>
    <cellStyle name="20% - 1. jelölőszín 5" xfId="107"/>
    <cellStyle name="20% - 1. jelölőszín 5 10" xfId="2456"/>
    <cellStyle name="20% - 1. jelölőszín 5 11" xfId="2457"/>
    <cellStyle name="20% - 1. jelölőszín 5 12" xfId="2458"/>
    <cellStyle name="20% - 1. jelölőszín 5 2" xfId="2459"/>
    <cellStyle name="20% - 1. jelölőszín 5 2 2" xfId="2460"/>
    <cellStyle name="20% - 1. jelölőszín 5 3" xfId="2461"/>
    <cellStyle name="20% - 1. jelölőszín 5 3 2" xfId="2462"/>
    <cellStyle name="20% - 1. jelölőszín 5 4" xfId="2463"/>
    <cellStyle name="20% - 1. jelölőszín 5 4 2" xfId="2464"/>
    <cellStyle name="20% - 1. jelölőszín 5 5" xfId="2465"/>
    <cellStyle name="20% - 1. jelölőszín 5 6" xfId="2466"/>
    <cellStyle name="20% - 1. jelölőszín 5 7" xfId="2467"/>
    <cellStyle name="20% - 1. jelölőszín 5 8" xfId="2468"/>
    <cellStyle name="20% - 1. jelölőszín 5 9" xfId="2469"/>
    <cellStyle name="20% - 1. jelölőszín 6" xfId="108"/>
    <cellStyle name="20% - 1. jelölőszín 6 10" xfId="2470"/>
    <cellStyle name="20% - 1. jelölőszín 6 2" xfId="2471"/>
    <cellStyle name="20% - 1. jelölőszín 6 2 2" xfId="2472"/>
    <cellStyle name="20% - 1. jelölőszín 6 3" xfId="2473"/>
    <cellStyle name="20% - 1. jelölőszín 6 3 2" xfId="2474"/>
    <cellStyle name="20% - 1. jelölőszín 6 4" xfId="2475"/>
    <cellStyle name="20% - 1. jelölőszín 6 4 2" xfId="2476"/>
    <cellStyle name="20% - 1. jelölőszín 6 5" xfId="2477"/>
    <cellStyle name="20% - 1. jelölőszín 6 6" xfId="2478"/>
    <cellStyle name="20% - 1. jelölőszín 6 7" xfId="2479"/>
    <cellStyle name="20% - 1. jelölőszín 6 8" xfId="2480"/>
    <cellStyle name="20% - 1. jelölőszín 6 9" xfId="2481"/>
    <cellStyle name="20% - 1. jelölőszín 7" xfId="109"/>
    <cellStyle name="20% - 1. jelölőszín 7 10" xfId="2482"/>
    <cellStyle name="20% - 1. jelölőszín 7 2" xfId="2483"/>
    <cellStyle name="20% - 1. jelölőszín 7 2 2" xfId="2484"/>
    <cellStyle name="20% - 1. jelölőszín 7 3" xfId="2485"/>
    <cellStyle name="20% - 1. jelölőszín 7 3 2" xfId="2486"/>
    <cellStyle name="20% - 1. jelölőszín 7 4" xfId="2487"/>
    <cellStyle name="20% - 1. jelölőszín 7 4 2" xfId="2488"/>
    <cellStyle name="20% - 1. jelölőszín 7 5" xfId="2489"/>
    <cellStyle name="20% - 1. jelölőszín 7 6" xfId="2490"/>
    <cellStyle name="20% - 1. jelölőszín 7 7" xfId="2491"/>
    <cellStyle name="20% - 1. jelölőszín 7 8" xfId="2492"/>
    <cellStyle name="20% - 1. jelölőszín 7 9" xfId="2493"/>
    <cellStyle name="20% - 1. jelölőszín 8" xfId="110"/>
    <cellStyle name="20% - 1. jelölőszín 8 10" xfId="2494"/>
    <cellStyle name="20% - 1. jelölőszín 8 2" xfId="2495"/>
    <cellStyle name="20% - 1. jelölőszín 8 2 2" xfId="2496"/>
    <cellStyle name="20% - 1. jelölőszín 8 3" xfId="2497"/>
    <cellStyle name="20% - 1. jelölőszín 8 3 2" xfId="2498"/>
    <cellStyle name="20% - 1. jelölőszín 8 4" xfId="2499"/>
    <cellStyle name="20% - 1. jelölőszín 8 4 2" xfId="2500"/>
    <cellStyle name="20% - 1. jelölőszín 8 5" xfId="2501"/>
    <cellStyle name="20% - 1. jelölőszín 8 6" xfId="2502"/>
    <cellStyle name="20% - 1. jelölőszín 8 7" xfId="2503"/>
    <cellStyle name="20% - 1. jelölőszín 8 8" xfId="2504"/>
    <cellStyle name="20% - 1. jelölőszín 8 9" xfId="2505"/>
    <cellStyle name="20% - 1. jelölőszín 9" xfId="111"/>
    <cellStyle name="20% - 1. jelölőszín 9 10" xfId="2506"/>
    <cellStyle name="20% - 1. jelölőszín 9 2" xfId="2507"/>
    <cellStyle name="20% - 1. jelölőszín 9 2 2" xfId="2508"/>
    <cellStyle name="20% - 1. jelölőszín 9 3" xfId="2509"/>
    <cellStyle name="20% - 1. jelölőszín 9 3 2" xfId="2510"/>
    <cellStyle name="20% - 1. jelölőszín 9 4" xfId="2511"/>
    <cellStyle name="20% - 1. jelölőszín 9 4 2" xfId="2512"/>
    <cellStyle name="20% - 1. jelölőszín 9 5" xfId="2513"/>
    <cellStyle name="20% - 1. jelölőszín 9 6" xfId="2514"/>
    <cellStyle name="20% - 1. jelölőszín 9 7" xfId="2515"/>
    <cellStyle name="20% - 1. jelölőszín 9 8" xfId="2516"/>
    <cellStyle name="20% - 1. jelölőszín 9 9" xfId="2517"/>
    <cellStyle name="20% - 2. jelölőszín" xfId="112"/>
    <cellStyle name="20% - 2. jelölőszín 10" xfId="113"/>
    <cellStyle name="20% - 2. jelölőszín 10 10" xfId="2518"/>
    <cellStyle name="20% - 2. jelölőszín 10 2" xfId="2519"/>
    <cellStyle name="20% - 2. jelölőszín 10 2 2" xfId="2520"/>
    <cellStyle name="20% - 2. jelölőszín 10 3" xfId="2521"/>
    <cellStyle name="20% - 2. jelölőszín 10 3 2" xfId="2522"/>
    <cellStyle name="20% - 2. jelölőszín 10 4" xfId="2523"/>
    <cellStyle name="20% - 2. jelölőszín 10 4 2" xfId="2524"/>
    <cellStyle name="20% - 2. jelölőszín 10 5" xfId="2525"/>
    <cellStyle name="20% - 2. jelölőszín 10 6" xfId="2526"/>
    <cellStyle name="20% - 2. jelölőszín 10 7" xfId="2527"/>
    <cellStyle name="20% - 2. jelölőszín 10 8" xfId="2528"/>
    <cellStyle name="20% - 2. jelölőszín 10 9" xfId="2529"/>
    <cellStyle name="20% - 2. jelölőszín 11" xfId="114"/>
    <cellStyle name="20% - 2. jelölőszín 11 10" xfId="2530"/>
    <cellStyle name="20% - 2. jelölőszín 11 2" xfId="2531"/>
    <cellStyle name="20% - 2. jelölőszín 11 2 2" xfId="2532"/>
    <cellStyle name="20% - 2. jelölőszín 11 3" xfId="2533"/>
    <cellStyle name="20% - 2. jelölőszín 11 3 2" xfId="2534"/>
    <cellStyle name="20% - 2. jelölőszín 11 4" xfId="2535"/>
    <cellStyle name="20% - 2. jelölőszín 11 4 2" xfId="2536"/>
    <cellStyle name="20% - 2. jelölőszín 11 5" xfId="2537"/>
    <cellStyle name="20% - 2. jelölőszín 11 6" xfId="2538"/>
    <cellStyle name="20% - 2. jelölőszín 11 7" xfId="2539"/>
    <cellStyle name="20% - 2. jelölőszín 11 8" xfId="2540"/>
    <cellStyle name="20% - 2. jelölőszín 11 9" xfId="2541"/>
    <cellStyle name="20% - 2. jelölőszín 12" xfId="115"/>
    <cellStyle name="20% - 2. jelölőszín 12 10" xfId="2542"/>
    <cellStyle name="20% - 2. jelölőszín 12 2" xfId="2543"/>
    <cellStyle name="20% - 2. jelölőszín 12 3" xfId="2544"/>
    <cellStyle name="20% - 2. jelölőszín 12 4" xfId="2545"/>
    <cellStyle name="20% - 2. jelölőszín 12 5" xfId="2546"/>
    <cellStyle name="20% - 2. jelölőszín 12 6" xfId="2547"/>
    <cellStyle name="20% - 2. jelölőszín 12 7" xfId="2548"/>
    <cellStyle name="20% - 2. jelölőszín 12 8" xfId="2549"/>
    <cellStyle name="20% - 2. jelölőszín 12 9" xfId="2550"/>
    <cellStyle name="20% - 2. jelölőszín 13" xfId="116"/>
    <cellStyle name="20% - 2. jelölőszín 14" xfId="117"/>
    <cellStyle name="20% - 2. jelölőszín 15" xfId="2551"/>
    <cellStyle name="20% - 2. jelölőszín 16" xfId="2552"/>
    <cellStyle name="20% - 2. jelölőszín 17" xfId="2553"/>
    <cellStyle name="20% - 2. jelölőszín 18" xfId="2554"/>
    <cellStyle name="20% - 2. jelölőszín 19" xfId="2555"/>
    <cellStyle name="20% - 2. jelölőszín 2" xfId="118"/>
    <cellStyle name="20% - 2. jelölőszín 2 10" xfId="2556"/>
    <cellStyle name="20% - 2. jelölőszín 2 10 2" xfId="2557"/>
    <cellStyle name="20% - 2. jelölőszín 2 11" xfId="2558"/>
    <cellStyle name="20% - 2. jelölőszín 2 2" xfId="119"/>
    <cellStyle name="20% - 2. jelölőszín 2 2 2" xfId="2559"/>
    <cellStyle name="20% - 2. jelölőszín 2 2 2 2" xfId="2560"/>
    <cellStyle name="20% - 2. jelölőszín 2 2 3" xfId="2561"/>
    <cellStyle name="20% - 2. jelölőszín 2 2 3 2" xfId="2562"/>
    <cellStyle name="20% - 2. jelölőszín 2 2 4" xfId="2563"/>
    <cellStyle name="20% - 2. jelölőszín 2 2 4 2" xfId="2564"/>
    <cellStyle name="20% - 2. jelölőszín 2 2 5" xfId="2565"/>
    <cellStyle name="20% - 2. jelölőszín 2 3" xfId="120"/>
    <cellStyle name="20% - 2. jelölőszín 2 3 2" xfId="2566"/>
    <cellStyle name="20% - 2. jelölőszín 2 3 2 2" xfId="2567"/>
    <cellStyle name="20% - 2. jelölőszín 2 3 3" xfId="2568"/>
    <cellStyle name="20% - 2. jelölőszín 2 3 3 2" xfId="2569"/>
    <cellStyle name="20% - 2. jelölőszín 2 3 4" xfId="2570"/>
    <cellStyle name="20% - 2. jelölőszín 2 3 4 2" xfId="2571"/>
    <cellStyle name="20% - 2. jelölőszín 2 3 5" xfId="2572"/>
    <cellStyle name="20% - 2. jelölőszín 2 4" xfId="121"/>
    <cellStyle name="20% - 2. jelölőszín 2 4 2" xfId="2573"/>
    <cellStyle name="20% - 2. jelölőszín 2 4 2 2" xfId="2574"/>
    <cellStyle name="20% - 2. jelölőszín 2 4 3" xfId="2575"/>
    <cellStyle name="20% - 2. jelölőszín 2 4 3 2" xfId="2576"/>
    <cellStyle name="20% - 2. jelölőszín 2 4 4" xfId="2577"/>
    <cellStyle name="20% - 2. jelölőszín 2 4 4 2" xfId="2578"/>
    <cellStyle name="20% - 2. jelölőszín 2 4 5" xfId="2579"/>
    <cellStyle name="20% - 2. jelölőszín 2 5" xfId="122"/>
    <cellStyle name="20% - 2. jelölőszín 2 5 2" xfId="2580"/>
    <cellStyle name="20% - 2. jelölőszín 2 5 2 2" xfId="2581"/>
    <cellStyle name="20% - 2. jelölőszín 2 5 3" xfId="2582"/>
    <cellStyle name="20% - 2. jelölőszín 2 5 3 2" xfId="2583"/>
    <cellStyle name="20% - 2. jelölőszín 2 5 4" xfId="2584"/>
    <cellStyle name="20% - 2. jelölőszín 2 5 4 2" xfId="2585"/>
    <cellStyle name="20% - 2. jelölőszín 2 5 5" xfId="2586"/>
    <cellStyle name="20% - 2. jelölőszín 2 6" xfId="123"/>
    <cellStyle name="20% - 2. jelölőszín 2 6 2" xfId="2587"/>
    <cellStyle name="20% - 2. jelölőszín 2 6 2 2" xfId="2588"/>
    <cellStyle name="20% - 2. jelölőszín 2 6 3" xfId="2589"/>
    <cellStyle name="20% - 2. jelölőszín 2 6 3 2" xfId="2590"/>
    <cellStyle name="20% - 2. jelölőszín 2 6 4" xfId="2591"/>
    <cellStyle name="20% - 2. jelölőszín 2 6 4 2" xfId="2592"/>
    <cellStyle name="20% - 2. jelölőszín 2 6 5" xfId="2593"/>
    <cellStyle name="20% - 2. jelölőszín 2 7" xfId="124"/>
    <cellStyle name="20% - 2. jelölőszín 2 7 10" xfId="2594"/>
    <cellStyle name="20% - 2. jelölőszín 2 7 2" xfId="2595"/>
    <cellStyle name="20% - 2. jelölőszín 2 7 2 2" xfId="2596"/>
    <cellStyle name="20% - 2. jelölőszín 2 7 3" xfId="2597"/>
    <cellStyle name="20% - 2. jelölőszín 2 7 3 2" xfId="2598"/>
    <cellStyle name="20% - 2. jelölőszín 2 7 4" xfId="2599"/>
    <cellStyle name="20% - 2. jelölőszín 2 7 4 2" xfId="2600"/>
    <cellStyle name="20% - 2. jelölőszín 2 7 5" xfId="2601"/>
    <cellStyle name="20% - 2. jelölőszín 2 7 6" xfId="2602"/>
    <cellStyle name="20% - 2. jelölőszín 2 7 7" xfId="2603"/>
    <cellStyle name="20% - 2. jelölőszín 2 7 8" xfId="2604"/>
    <cellStyle name="20% - 2. jelölőszín 2 7 9" xfId="2605"/>
    <cellStyle name="20% - 2. jelölőszín 2 8" xfId="125"/>
    <cellStyle name="20% - 2. jelölőszín 2 8 2" xfId="2606"/>
    <cellStyle name="20% - 2. jelölőszín 2 9" xfId="126"/>
    <cellStyle name="20% - 2. jelölőszín 2 9 2" xfId="2607"/>
    <cellStyle name="20% - 2. jelölőszín 2_02 BV _2009_jan15" xfId="2608"/>
    <cellStyle name="20% - 2. jelölőszín 20" xfId="2609"/>
    <cellStyle name="20% - 2. jelölőszín 3" xfId="127"/>
    <cellStyle name="20% - 2. jelölőszín 3 10" xfId="2610"/>
    <cellStyle name="20% - 2. jelölőszín 3 2" xfId="128"/>
    <cellStyle name="20% - 2. jelölőszín 3 2 2" xfId="2611"/>
    <cellStyle name="20% - 2. jelölőszín 3 2 2 2" xfId="2612"/>
    <cellStyle name="20% - 2. jelölőszín 3 2 3" xfId="2613"/>
    <cellStyle name="20% - 2. jelölőszín 3 2 3 2" xfId="2614"/>
    <cellStyle name="20% - 2. jelölőszín 3 2 4" xfId="2615"/>
    <cellStyle name="20% - 2. jelölőszín 3 2 4 2" xfId="2616"/>
    <cellStyle name="20% - 2. jelölőszín 3 2 5" xfId="2617"/>
    <cellStyle name="20% - 2. jelölőszín 3 3" xfId="2618"/>
    <cellStyle name="20% - 2. jelölőszín 3 3 2" xfId="2619"/>
    <cellStyle name="20% - 2. jelölőszín 3 3 2 2" xfId="2620"/>
    <cellStyle name="20% - 2. jelölőszín 3 3 3" xfId="2621"/>
    <cellStyle name="20% - 2. jelölőszín 3 3 3 2" xfId="2622"/>
    <cellStyle name="20% - 2. jelölőszín 3 3 4" xfId="2623"/>
    <cellStyle name="20% - 2. jelölőszín 3 3 4 2" xfId="2624"/>
    <cellStyle name="20% - 2. jelölőszín 3 3 5" xfId="2625"/>
    <cellStyle name="20% - 2. jelölőszín 3 4" xfId="2626"/>
    <cellStyle name="20% - 2. jelölőszín 3 4 2" xfId="2627"/>
    <cellStyle name="20% - 2. jelölőszín 3 4 2 2" xfId="2628"/>
    <cellStyle name="20% - 2. jelölőszín 3 4 3" xfId="2629"/>
    <cellStyle name="20% - 2. jelölőszín 3 4 3 2" xfId="2630"/>
    <cellStyle name="20% - 2. jelölőszín 3 4 4" xfId="2631"/>
    <cellStyle name="20% - 2. jelölőszín 3 4 4 2" xfId="2632"/>
    <cellStyle name="20% - 2. jelölőszín 3 4 5" xfId="2633"/>
    <cellStyle name="20% - 2. jelölőszín 3 5" xfId="2634"/>
    <cellStyle name="20% - 2. jelölőszín 3 5 2" xfId="2635"/>
    <cellStyle name="20% - 2. jelölőszín 3 5 2 2" xfId="2636"/>
    <cellStyle name="20% - 2. jelölőszín 3 5 3" xfId="2637"/>
    <cellStyle name="20% - 2. jelölőszín 3 5 3 2" xfId="2638"/>
    <cellStyle name="20% - 2. jelölőszín 3 5 4" xfId="2639"/>
    <cellStyle name="20% - 2. jelölőszín 3 5 4 2" xfId="2640"/>
    <cellStyle name="20% - 2. jelölőszín 3 5 5" xfId="2641"/>
    <cellStyle name="20% - 2. jelölőszín 3 6" xfId="2642"/>
    <cellStyle name="20% - 2. jelölőszín 3 6 2" xfId="2643"/>
    <cellStyle name="20% - 2. jelölőszín 3 6 2 2" xfId="2644"/>
    <cellStyle name="20% - 2. jelölőszín 3 6 3" xfId="2645"/>
    <cellStyle name="20% - 2. jelölőszín 3 6 3 2" xfId="2646"/>
    <cellStyle name="20% - 2. jelölőszín 3 6 4" xfId="2647"/>
    <cellStyle name="20% - 2. jelölőszín 3 6 4 2" xfId="2648"/>
    <cellStyle name="20% - 2. jelölőszín 3 6 5" xfId="2649"/>
    <cellStyle name="20% - 2. jelölőszín 3 7" xfId="2650"/>
    <cellStyle name="20% - 2. jelölőszín 3 7 2" xfId="2651"/>
    <cellStyle name="20% - 2. jelölőszín 3 8" xfId="2652"/>
    <cellStyle name="20% - 2. jelölőszín 3 8 2" xfId="2653"/>
    <cellStyle name="20% - 2. jelölőszín 3 9" xfId="2654"/>
    <cellStyle name="20% - 2. jelölőszín 3 9 2" xfId="2655"/>
    <cellStyle name="20% - 2. jelölőszín 3_02 BV _2009_jan15" xfId="2656"/>
    <cellStyle name="20% - 2. jelölőszín 4" xfId="129"/>
    <cellStyle name="20% - 2. jelölőszín 4 10" xfId="2657"/>
    <cellStyle name="20% - 2. jelölőszín 4 11" xfId="2658"/>
    <cellStyle name="20% - 2. jelölőszín 4 12" xfId="2659"/>
    <cellStyle name="20% - 2. jelölőszín 4 2" xfId="2660"/>
    <cellStyle name="20% - 2. jelölőszín 4 2 2" xfId="2661"/>
    <cellStyle name="20% - 2. jelölőszín 4 2 2 2" xfId="2662"/>
    <cellStyle name="20% - 2. jelölőszín 4 2 3" xfId="2663"/>
    <cellStyle name="20% - 2. jelölőszín 4 2 3 2" xfId="2664"/>
    <cellStyle name="20% - 2. jelölőszín 4 2 4" xfId="2665"/>
    <cellStyle name="20% - 2. jelölőszín 4 2 4 2" xfId="2666"/>
    <cellStyle name="20% - 2. jelölőszín 4 2 5" xfId="2667"/>
    <cellStyle name="20% - 2. jelölőszín 4 3" xfId="2668"/>
    <cellStyle name="20% - 2. jelölőszín 4 3 2" xfId="2669"/>
    <cellStyle name="20% - 2. jelölőszín 4 3 2 2" xfId="2670"/>
    <cellStyle name="20% - 2. jelölőszín 4 3 3" xfId="2671"/>
    <cellStyle name="20% - 2. jelölőszín 4 3 3 2" xfId="2672"/>
    <cellStyle name="20% - 2. jelölőszín 4 3 4" xfId="2673"/>
    <cellStyle name="20% - 2. jelölőszín 4 3 4 2" xfId="2674"/>
    <cellStyle name="20% - 2. jelölőszín 4 3 5" xfId="2675"/>
    <cellStyle name="20% - 2. jelölőszín 4 4" xfId="2676"/>
    <cellStyle name="20% - 2. jelölőszín 4 4 2" xfId="2677"/>
    <cellStyle name="20% - 2. jelölőszín 4 4 2 2" xfId="2678"/>
    <cellStyle name="20% - 2. jelölőszín 4 4 3" xfId="2679"/>
    <cellStyle name="20% - 2. jelölőszín 4 4 3 2" xfId="2680"/>
    <cellStyle name="20% - 2. jelölőszín 4 4 4" xfId="2681"/>
    <cellStyle name="20% - 2. jelölőszín 4 4 4 2" xfId="2682"/>
    <cellStyle name="20% - 2. jelölőszín 4 4 5" xfId="2683"/>
    <cellStyle name="20% - 2. jelölőszín 4 5" xfId="2684"/>
    <cellStyle name="20% - 2. jelölőszín 4 5 2" xfId="2685"/>
    <cellStyle name="20% - 2. jelölőszín 4 5 2 2" xfId="2686"/>
    <cellStyle name="20% - 2. jelölőszín 4 5 3" xfId="2687"/>
    <cellStyle name="20% - 2. jelölőszín 4 5 3 2" xfId="2688"/>
    <cellStyle name="20% - 2. jelölőszín 4 5 4" xfId="2689"/>
    <cellStyle name="20% - 2. jelölőszín 4 5 4 2" xfId="2690"/>
    <cellStyle name="20% - 2. jelölőszín 4 5 5" xfId="2691"/>
    <cellStyle name="20% - 2. jelölőszín 4 6" xfId="2692"/>
    <cellStyle name="20% - 2. jelölőszín 4 6 2" xfId="2693"/>
    <cellStyle name="20% - 2. jelölőszín 4 6 2 2" xfId="2694"/>
    <cellStyle name="20% - 2. jelölőszín 4 6 3" xfId="2695"/>
    <cellStyle name="20% - 2. jelölőszín 4 6 3 2" xfId="2696"/>
    <cellStyle name="20% - 2. jelölőszín 4 6 4" xfId="2697"/>
    <cellStyle name="20% - 2. jelölőszín 4 6 4 2" xfId="2698"/>
    <cellStyle name="20% - 2. jelölőszín 4 6 5" xfId="2699"/>
    <cellStyle name="20% - 2. jelölőszín 4 7" xfId="2700"/>
    <cellStyle name="20% - 2. jelölőszín 4 7 2" xfId="2701"/>
    <cellStyle name="20% - 2. jelölőszín 4 8" xfId="2702"/>
    <cellStyle name="20% - 2. jelölőszín 4 8 2" xfId="2703"/>
    <cellStyle name="20% - 2. jelölőszín 4 9" xfId="2704"/>
    <cellStyle name="20% - 2. jelölőszín 4 9 2" xfId="2705"/>
    <cellStyle name="20% - 2. jelölőszín 4_02 BV _2009_jan15" xfId="2706"/>
    <cellStyle name="20% - 2. jelölőszín 5" xfId="130"/>
    <cellStyle name="20% - 2. jelölőszín 5 10" xfId="2707"/>
    <cellStyle name="20% - 2. jelölőszín 5 11" xfId="2708"/>
    <cellStyle name="20% - 2. jelölőszín 5 12" xfId="2709"/>
    <cellStyle name="20% - 2. jelölőszín 5 2" xfId="2710"/>
    <cellStyle name="20% - 2. jelölőszín 5 2 2" xfId="2711"/>
    <cellStyle name="20% - 2. jelölőszín 5 3" xfId="2712"/>
    <cellStyle name="20% - 2. jelölőszín 5 3 2" xfId="2713"/>
    <cellStyle name="20% - 2. jelölőszín 5 4" xfId="2714"/>
    <cellStyle name="20% - 2. jelölőszín 5 4 2" xfId="2715"/>
    <cellStyle name="20% - 2. jelölőszín 5 5" xfId="2716"/>
    <cellStyle name="20% - 2. jelölőszín 5 6" xfId="2717"/>
    <cellStyle name="20% - 2. jelölőszín 5 7" xfId="2718"/>
    <cellStyle name="20% - 2. jelölőszín 5 8" xfId="2719"/>
    <cellStyle name="20% - 2. jelölőszín 5 9" xfId="2720"/>
    <cellStyle name="20% - 2. jelölőszín 6" xfId="131"/>
    <cellStyle name="20% - 2. jelölőszín 6 10" xfId="2721"/>
    <cellStyle name="20% - 2. jelölőszín 6 2" xfId="2722"/>
    <cellStyle name="20% - 2. jelölőszín 6 2 2" xfId="2723"/>
    <cellStyle name="20% - 2. jelölőszín 6 3" xfId="2724"/>
    <cellStyle name="20% - 2. jelölőszín 6 3 2" xfId="2725"/>
    <cellStyle name="20% - 2. jelölőszín 6 4" xfId="2726"/>
    <cellStyle name="20% - 2. jelölőszín 6 4 2" xfId="2727"/>
    <cellStyle name="20% - 2. jelölőszín 6 5" xfId="2728"/>
    <cellStyle name="20% - 2. jelölőszín 6 6" xfId="2729"/>
    <cellStyle name="20% - 2. jelölőszín 6 7" xfId="2730"/>
    <cellStyle name="20% - 2. jelölőszín 6 8" xfId="2731"/>
    <cellStyle name="20% - 2. jelölőszín 6 9" xfId="2732"/>
    <cellStyle name="20% - 2. jelölőszín 7" xfId="132"/>
    <cellStyle name="20% - 2. jelölőszín 7 10" xfId="2733"/>
    <cellStyle name="20% - 2. jelölőszín 7 2" xfId="2734"/>
    <cellStyle name="20% - 2. jelölőszín 7 2 2" xfId="2735"/>
    <cellStyle name="20% - 2. jelölőszín 7 3" xfId="2736"/>
    <cellStyle name="20% - 2. jelölőszín 7 3 2" xfId="2737"/>
    <cellStyle name="20% - 2. jelölőszín 7 4" xfId="2738"/>
    <cellStyle name="20% - 2. jelölőszín 7 4 2" xfId="2739"/>
    <cellStyle name="20% - 2. jelölőszín 7 5" xfId="2740"/>
    <cellStyle name="20% - 2. jelölőszín 7 6" xfId="2741"/>
    <cellStyle name="20% - 2. jelölőszín 7 7" xfId="2742"/>
    <cellStyle name="20% - 2. jelölőszín 7 8" xfId="2743"/>
    <cellStyle name="20% - 2. jelölőszín 7 9" xfId="2744"/>
    <cellStyle name="20% - 2. jelölőszín 8" xfId="133"/>
    <cellStyle name="20% - 2. jelölőszín 8 10" xfId="2745"/>
    <cellStyle name="20% - 2. jelölőszín 8 2" xfId="2746"/>
    <cellStyle name="20% - 2. jelölőszín 8 2 2" xfId="2747"/>
    <cellStyle name="20% - 2. jelölőszín 8 3" xfId="2748"/>
    <cellStyle name="20% - 2. jelölőszín 8 3 2" xfId="2749"/>
    <cellStyle name="20% - 2. jelölőszín 8 4" xfId="2750"/>
    <cellStyle name="20% - 2. jelölőszín 8 4 2" xfId="2751"/>
    <cellStyle name="20% - 2. jelölőszín 8 5" xfId="2752"/>
    <cellStyle name="20% - 2. jelölőszín 8 6" xfId="2753"/>
    <cellStyle name="20% - 2. jelölőszín 8 7" xfId="2754"/>
    <cellStyle name="20% - 2. jelölőszín 8 8" xfId="2755"/>
    <cellStyle name="20% - 2. jelölőszín 8 9" xfId="2756"/>
    <cellStyle name="20% - 2. jelölőszín 9" xfId="134"/>
    <cellStyle name="20% - 2. jelölőszín 9 10" xfId="2757"/>
    <cellStyle name="20% - 2. jelölőszín 9 2" xfId="2758"/>
    <cellStyle name="20% - 2. jelölőszín 9 2 2" xfId="2759"/>
    <cellStyle name="20% - 2. jelölőszín 9 3" xfId="2760"/>
    <cellStyle name="20% - 2. jelölőszín 9 3 2" xfId="2761"/>
    <cellStyle name="20% - 2. jelölőszín 9 4" xfId="2762"/>
    <cellStyle name="20% - 2. jelölőszín 9 4 2" xfId="2763"/>
    <cellStyle name="20% - 2. jelölőszín 9 5" xfId="2764"/>
    <cellStyle name="20% - 2. jelölőszín 9 6" xfId="2765"/>
    <cellStyle name="20% - 2. jelölőszín 9 7" xfId="2766"/>
    <cellStyle name="20% - 2. jelölőszín 9 8" xfId="2767"/>
    <cellStyle name="20% - 2. jelölőszín 9 9" xfId="2768"/>
    <cellStyle name="20% - 3. jelölőszín" xfId="135"/>
    <cellStyle name="20% - 3. jelölőszín 10" xfId="136"/>
    <cellStyle name="20% - 3. jelölőszín 10 10" xfId="2769"/>
    <cellStyle name="20% - 3. jelölőszín 10 2" xfId="2770"/>
    <cellStyle name="20% - 3. jelölőszín 10 2 2" xfId="2771"/>
    <cellStyle name="20% - 3. jelölőszín 10 3" xfId="2772"/>
    <cellStyle name="20% - 3. jelölőszín 10 3 2" xfId="2773"/>
    <cellStyle name="20% - 3. jelölőszín 10 4" xfId="2774"/>
    <cellStyle name="20% - 3. jelölőszín 10 4 2" xfId="2775"/>
    <cellStyle name="20% - 3. jelölőszín 10 5" xfId="2776"/>
    <cellStyle name="20% - 3. jelölőszín 10 6" xfId="2777"/>
    <cellStyle name="20% - 3. jelölőszín 10 7" xfId="2778"/>
    <cellStyle name="20% - 3. jelölőszín 10 8" xfId="2779"/>
    <cellStyle name="20% - 3. jelölőszín 10 9" xfId="2780"/>
    <cellStyle name="20% - 3. jelölőszín 11" xfId="137"/>
    <cellStyle name="20% - 3. jelölőszín 11 10" xfId="2781"/>
    <cellStyle name="20% - 3. jelölőszín 11 2" xfId="2782"/>
    <cellStyle name="20% - 3. jelölőszín 11 2 2" xfId="2783"/>
    <cellStyle name="20% - 3. jelölőszín 11 3" xfId="2784"/>
    <cellStyle name="20% - 3. jelölőszín 11 3 2" xfId="2785"/>
    <cellStyle name="20% - 3. jelölőszín 11 4" xfId="2786"/>
    <cellStyle name="20% - 3. jelölőszín 11 4 2" xfId="2787"/>
    <cellStyle name="20% - 3. jelölőszín 11 5" xfId="2788"/>
    <cellStyle name="20% - 3. jelölőszín 11 6" xfId="2789"/>
    <cellStyle name="20% - 3. jelölőszín 11 7" xfId="2790"/>
    <cellStyle name="20% - 3. jelölőszín 11 8" xfId="2791"/>
    <cellStyle name="20% - 3. jelölőszín 11 9" xfId="2792"/>
    <cellStyle name="20% - 3. jelölőszín 12" xfId="138"/>
    <cellStyle name="20% - 3. jelölőszín 12 10" xfId="2793"/>
    <cellStyle name="20% - 3. jelölőszín 12 2" xfId="2794"/>
    <cellStyle name="20% - 3. jelölőszín 12 3" xfId="2795"/>
    <cellStyle name="20% - 3. jelölőszín 12 4" xfId="2796"/>
    <cellStyle name="20% - 3. jelölőszín 12 5" xfId="2797"/>
    <cellStyle name="20% - 3. jelölőszín 12 6" xfId="2798"/>
    <cellStyle name="20% - 3. jelölőszín 12 7" xfId="2799"/>
    <cellStyle name="20% - 3. jelölőszín 12 8" xfId="2800"/>
    <cellStyle name="20% - 3. jelölőszín 12 9" xfId="2801"/>
    <cellStyle name="20% - 3. jelölőszín 13" xfId="139"/>
    <cellStyle name="20% - 3. jelölőszín 14" xfId="140"/>
    <cellStyle name="20% - 3. jelölőszín 15" xfId="2802"/>
    <cellStyle name="20% - 3. jelölőszín 16" xfId="2803"/>
    <cellStyle name="20% - 3. jelölőszín 17" xfId="2804"/>
    <cellStyle name="20% - 3. jelölőszín 18" xfId="2805"/>
    <cellStyle name="20% - 3. jelölőszín 19" xfId="2806"/>
    <cellStyle name="20% - 3. jelölőszín 2" xfId="141"/>
    <cellStyle name="20% - 3. jelölőszín 2 10" xfId="2807"/>
    <cellStyle name="20% - 3. jelölőszín 2 10 2" xfId="2808"/>
    <cellStyle name="20% - 3. jelölőszín 2 11" xfId="2809"/>
    <cellStyle name="20% - 3. jelölőszín 2 2" xfId="142"/>
    <cellStyle name="20% - 3. jelölőszín 2 2 2" xfId="2810"/>
    <cellStyle name="20% - 3. jelölőszín 2 2 2 2" xfId="2811"/>
    <cellStyle name="20% - 3. jelölőszín 2 2 3" xfId="2812"/>
    <cellStyle name="20% - 3. jelölőszín 2 2 3 2" xfId="2813"/>
    <cellStyle name="20% - 3. jelölőszín 2 2 4" xfId="2814"/>
    <cellStyle name="20% - 3. jelölőszín 2 2 4 2" xfId="2815"/>
    <cellStyle name="20% - 3. jelölőszín 2 2 5" xfId="2816"/>
    <cellStyle name="20% - 3. jelölőszín 2 3" xfId="143"/>
    <cellStyle name="20% - 3. jelölőszín 2 3 2" xfId="2817"/>
    <cellStyle name="20% - 3. jelölőszín 2 3 2 2" xfId="2818"/>
    <cellStyle name="20% - 3. jelölőszín 2 3 3" xfId="2819"/>
    <cellStyle name="20% - 3. jelölőszín 2 3 3 2" xfId="2820"/>
    <cellStyle name="20% - 3. jelölőszín 2 3 4" xfId="2821"/>
    <cellStyle name="20% - 3. jelölőszín 2 3 4 2" xfId="2822"/>
    <cellStyle name="20% - 3. jelölőszín 2 3 5" xfId="2823"/>
    <cellStyle name="20% - 3. jelölőszín 2 4" xfId="144"/>
    <cellStyle name="20% - 3. jelölőszín 2 4 2" xfId="2824"/>
    <cellStyle name="20% - 3. jelölőszín 2 4 2 2" xfId="2825"/>
    <cellStyle name="20% - 3. jelölőszín 2 4 3" xfId="2826"/>
    <cellStyle name="20% - 3. jelölőszín 2 4 3 2" xfId="2827"/>
    <cellStyle name="20% - 3. jelölőszín 2 4 4" xfId="2828"/>
    <cellStyle name="20% - 3. jelölőszín 2 4 4 2" xfId="2829"/>
    <cellStyle name="20% - 3. jelölőszín 2 4 5" xfId="2830"/>
    <cellStyle name="20% - 3. jelölőszín 2 5" xfId="145"/>
    <cellStyle name="20% - 3. jelölőszín 2 5 2" xfId="2831"/>
    <cellStyle name="20% - 3. jelölőszín 2 5 2 2" xfId="2832"/>
    <cellStyle name="20% - 3. jelölőszín 2 5 3" xfId="2833"/>
    <cellStyle name="20% - 3. jelölőszín 2 5 3 2" xfId="2834"/>
    <cellStyle name="20% - 3. jelölőszín 2 5 4" xfId="2835"/>
    <cellStyle name="20% - 3. jelölőszín 2 5 4 2" xfId="2836"/>
    <cellStyle name="20% - 3. jelölőszín 2 5 5" xfId="2837"/>
    <cellStyle name="20% - 3. jelölőszín 2 6" xfId="146"/>
    <cellStyle name="20% - 3. jelölőszín 2 6 2" xfId="2838"/>
    <cellStyle name="20% - 3. jelölőszín 2 6 2 2" xfId="2839"/>
    <cellStyle name="20% - 3. jelölőszín 2 6 3" xfId="2840"/>
    <cellStyle name="20% - 3. jelölőszín 2 6 3 2" xfId="2841"/>
    <cellStyle name="20% - 3. jelölőszín 2 6 4" xfId="2842"/>
    <cellStyle name="20% - 3. jelölőszín 2 6 4 2" xfId="2843"/>
    <cellStyle name="20% - 3. jelölőszín 2 6 5" xfId="2844"/>
    <cellStyle name="20% - 3. jelölőszín 2 7" xfId="147"/>
    <cellStyle name="20% - 3. jelölőszín 2 7 10" xfId="2845"/>
    <cellStyle name="20% - 3. jelölőszín 2 7 2" xfId="2846"/>
    <cellStyle name="20% - 3. jelölőszín 2 7 2 2" xfId="2847"/>
    <cellStyle name="20% - 3. jelölőszín 2 7 3" xfId="2848"/>
    <cellStyle name="20% - 3. jelölőszín 2 7 3 2" xfId="2849"/>
    <cellStyle name="20% - 3. jelölőszín 2 7 4" xfId="2850"/>
    <cellStyle name="20% - 3. jelölőszín 2 7 4 2" xfId="2851"/>
    <cellStyle name="20% - 3. jelölőszín 2 7 5" xfId="2852"/>
    <cellStyle name="20% - 3. jelölőszín 2 7 6" xfId="2853"/>
    <cellStyle name="20% - 3. jelölőszín 2 7 7" xfId="2854"/>
    <cellStyle name="20% - 3. jelölőszín 2 7 8" xfId="2855"/>
    <cellStyle name="20% - 3. jelölőszín 2 7 9" xfId="2856"/>
    <cellStyle name="20% - 3. jelölőszín 2 8" xfId="148"/>
    <cellStyle name="20% - 3. jelölőszín 2 8 2" xfId="2857"/>
    <cellStyle name="20% - 3. jelölőszín 2 9" xfId="149"/>
    <cellStyle name="20% - 3. jelölőszín 2 9 2" xfId="2858"/>
    <cellStyle name="20% - 3. jelölőszín 2_02 BV _2009_jan15" xfId="2859"/>
    <cellStyle name="20% - 3. jelölőszín 20" xfId="2860"/>
    <cellStyle name="20% - 3. jelölőszín 3" xfId="150"/>
    <cellStyle name="20% - 3. jelölőszín 3 10" xfId="2861"/>
    <cellStyle name="20% - 3. jelölőszín 3 2" xfId="151"/>
    <cellStyle name="20% - 3. jelölőszín 3 2 2" xfId="2862"/>
    <cellStyle name="20% - 3. jelölőszín 3 2 2 2" xfId="2863"/>
    <cellStyle name="20% - 3. jelölőszín 3 2 3" xfId="2864"/>
    <cellStyle name="20% - 3. jelölőszín 3 2 3 2" xfId="2865"/>
    <cellStyle name="20% - 3. jelölőszín 3 2 4" xfId="2866"/>
    <cellStyle name="20% - 3. jelölőszín 3 2 4 2" xfId="2867"/>
    <cellStyle name="20% - 3. jelölőszín 3 2 5" xfId="2868"/>
    <cellStyle name="20% - 3. jelölőszín 3 3" xfId="2869"/>
    <cellStyle name="20% - 3. jelölőszín 3 3 2" xfId="2870"/>
    <cellStyle name="20% - 3. jelölőszín 3 3 2 2" xfId="2871"/>
    <cellStyle name="20% - 3. jelölőszín 3 3 3" xfId="2872"/>
    <cellStyle name="20% - 3. jelölőszín 3 3 3 2" xfId="2873"/>
    <cellStyle name="20% - 3. jelölőszín 3 3 4" xfId="2874"/>
    <cellStyle name="20% - 3. jelölőszín 3 3 4 2" xfId="2875"/>
    <cellStyle name="20% - 3. jelölőszín 3 3 5" xfId="2876"/>
    <cellStyle name="20% - 3. jelölőszín 3 4" xfId="2877"/>
    <cellStyle name="20% - 3. jelölőszín 3 4 2" xfId="2878"/>
    <cellStyle name="20% - 3. jelölőszín 3 4 2 2" xfId="2879"/>
    <cellStyle name="20% - 3. jelölőszín 3 4 3" xfId="2880"/>
    <cellStyle name="20% - 3. jelölőszín 3 4 3 2" xfId="2881"/>
    <cellStyle name="20% - 3. jelölőszín 3 4 4" xfId="2882"/>
    <cellStyle name="20% - 3. jelölőszín 3 4 4 2" xfId="2883"/>
    <cellStyle name="20% - 3. jelölőszín 3 4 5" xfId="2884"/>
    <cellStyle name="20% - 3. jelölőszín 3 5" xfId="2885"/>
    <cellStyle name="20% - 3. jelölőszín 3 5 2" xfId="2886"/>
    <cellStyle name="20% - 3. jelölőszín 3 5 2 2" xfId="2887"/>
    <cellStyle name="20% - 3. jelölőszín 3 5 3" xfId="2888"/>
    <cellStyle name="20% - 3. jelölőszín 3 5 3 2" xfId="2889"/>
    <cellStyle name="20% - 3. jelölőszín 3 5 4" xfId="2890"/>
    <cellStyle name="20% - 3. jelölőszín 3 5 4 2" xfId="2891"/>
    <cellStyle name="20% - 3. jelölőszín 3 5 5" xfId="2892"/>
    <cellStyle name="20% - 3. jelölőszín 3 6" xfId="2893"/>
    <cellStyle name="20% - 3. jelölőszín 3 6 2" xfId="2894"/>
    <cellStyle name="20% - 3. jelölőszín 3 6 2 2" xfId="2895"/>
    <cellStyle name="20% - 3. jelölőszín 3 6 3" xfId="2896"/>
    <cellStyle name="20% - 3. jelölőszín 3 6 3 2" xfId="2897"/>
    <cellStyle name="20% - 3. jelölőszín 3 6 4" xfId="2898"/>
    <cellStyle name="20% - 3. jelölőszín 3 6 4 2" xfId="2899"/>
    <cellStyle name="20% - 3. jelölőszín 3 6 5" xfId="2900"/>
    <cellStyle name="20% - 3. jelölőszín 3 7" xfId="2901"/>
    <cellStyle name="20% - 3. jelölőszín 3 7 2" xfId="2902"/>
    <cellStyle name="20% - 3. jelölőszín 3 8" xfId="2903"/>
    <cellStyle name="20% - 3. jelölőszín 3 8 2" xfId="2904"/>
    <cellStyle name="20% - 3. jelölőszín 3 9" xfId="2905"/>
    <cellStyle name="20% - 3. jelölőszín 3 9 2" xfId="2906"/>
    <cellStyle name="20% - 3. jelölőszín 3_02 BV _2009_jan15" xfId="2907"/>
    <cellStyle name="20% - 3. jelölőszín 4" xfId="152"/>
    <cellStyle name="20% - 3. jelölőszín 4 10" xfId="2908"/>
    <cellStyle name="20% - 3. jelölőszín 4 11" xfId="2909"/>
    <cellStyle name="20% - 3. jelölőszín 4 12" xfId="2910"/>
    <cellStyle name="20% - 3. jelölőszín 4 2" xfId="2911"/>
    <cellStyle name="20% - 3. jelölőszín 4 2 2" xfId="2912"/>
    <cellStyle name="20% - 3. jelölőszín 4 2 2 2" xfId="2913"/>
    <cellStyle name="20% - 3. jelölőszín 4 2 3" xfId="2914"/>
    <cellStyle name="20% - 3. jelölőszín 4 2 3 2" xfId="2915"/>
    <cellStyle name="20% - 3. jelölőszín 4 2 4" xfId="2916"/>
    <cellStyle name="20% - 3. jelölőszín 4 2 4 2" xfId="2917"/>
    <cellStyle name="20% - 3. jelölőszín 4 2 5" xfId="2918"/>
    <cellStyle name="20% - 3. jelölőszín 4 3" xfId="2919"/>
    <cellStyle name="20% - 3. jelölőszín 4 3 2" xfId="2920"/>
    <cellStyle name="20% - 3. jelölőszín 4 3 2 2" xfId="2921"/>
    <cellStyle name="20% - 3. jelölőszín 4 3 3" xfId="2922"/>
    <cellStyle name="20% - 3. jelölőszín 4 3 3 2" xfId="2923"/>
    <cellStyle name="20% - 3. jelölőszín 4 3 4" xfId="2924"/>
    <cellStyle name="20% - 3. jelölőszín 4 3 4 2" xfId="2925"/>
    <cellStyle name="20% - 3. jelölőszín 4 3 5" xfId="2926"/>
    <cellStyle name="20% - 3. jelölőszín 4 4" xfId="2927"/>
    <cellStyle name="20% - 3. jelölőszín 4 4 2" xfId="2928"/>
    <cellStyle name="20% - 3. jelölőszín 4 4 2 2" xfId="2929"/>
    <cellStyle name="20% - 3. jelölőszín 4 4 3" xfId="2930"/>
    <cellStyle name="20% - 3. jelölőszín 4 4 3 2" xfId="2931"/>
    <cellStyle name="20% - 3. jelölőszín 4 4 4" xfId="2932"/>
    <cellStyle name="20% - 3. jelölőszín 4 4 4 2" xfId="2933"/>
    <cellStyle name="20% - 3. jelölőszín 4 4 5" xfId="2934"/>
    <cellStyle name="20% - 3. jelölőszín 4 5" xfId="2935"/>
    <cellStyle name="20% - 3. jelölőszín 4 5 2" xfId="2936"/>
    <cellStyle name="20% - 3. jelölőszín 4 5 2 2" xfId="2937"/>
    <cellStyle name="20% - 3. jelölőszín 4 5 3" xfId="2938"/>
    <cellStyle name="20% - 3. jelölőszín 4 5 3 2" xfId="2939"/>
    <cellStyle name="20% - 3. jelölőszín 4 5 4" xfId="2940"/>
    <cellStyle name="20% - 3. jelölőszín 4 5 4 2" xfId="2941"/>
    <cellStyle name="20% - 3. jelölőszín 4 5 5" xfId="2942"/>
    <cellStyle name="20% - 3. jelölőszín 4 6" xfId="2943"/>
    <cellStyle name="20% - 3. jelölőszín 4 6 2" xfId="2944"/>
    <cellStyle name="20% - 3. jelölőszín 4 6 2 2" xfId="2945"/>
    <cellStyle name="20% - 3. jelölőszín 4 6 3" xfId="2946"/>
    <cellStyle name="20% - 3. jelölőszín 4 6 3 2" xfId="2947"/>
    <cellStyle name="20% - 3. jelölőszín 4 6 4" xfId="2948"/>
    <cellStyle name="20% - 3. jelölőszín 4 6 4 2" xfId="2949"/>
    <cellStyle name="20% - 3. jelölőszín 4 6 5" xfId="2950"/>
    <cellStyle name="20% - 3. jelölőszín 4 7" xfId="2951"/>
    <cellStyle name="20% - 3. jelölőszín 4 7 2" xfId="2952"/>
    <cellStyle name="20% - 3. jelölőszín 4 8" xfId="2953"/>
    <cellStyle name="20% - 3. jelölőszín 4 8 2" xfId="2954"/>
    <cellStyle name="20% - 3. jelölőszín 4 9" xfId="2955"/>
    <cellStyle name="20% - 3. jelölőszín 4 9 2" xfId="2956"/>
    <cellStyle name="20% - 3. jelölőszín 4_02 BV _2009_jan15" xfId="2957"/>
    <cellStyle name="20% - 3. jelölőszín 5" xfId="153"/>
    <cellStyle name="20% - 3. jelölőszín 5 10" xfId="2958"/>
    <cellStyle name="20% - 3. jelölőszín 5 11" xfId="2959"/>
    <cellStyle name="20% - 3. jelölőszín 5 12" xfId="2960"/>
    <cellStyle name="20% - 3. jelölőszín 5 2" xfId="2961"/>
    <cellStyle name="20% - 3. jelölőszín 5 2 2" xfId="2962"/>
    <cellStyle name="20% - 3. jelölőszín 5 3" xfId="2963"/>
    <cellStyle name="20% - 3. jelölőszín 5 3 2" xfId="2964"/>
    <cellStyle name="20% - 3. jelölőszín 5 4" xfId="2965"/>
    <cellStyle name="20% - 3. jelölőszín 5 4 2" xfId="2966"/>
    <cellStyle name="20% - 3. jelölőszín 5 5" xfId="2967"/>
    <cellStyle name="20% - 3. jelölőszín 5 6" xfId="2968"/>
    <cellStyle name="20% - 3. jelölőszín 5 7" xfId="2969"/>
    <cellStyle name="20% - 3. jelölőszín 5 8" xfId="2970"/>
    <cellStyle name="20% - 3. jelölőszín 5 9" xfId="2971"/>
    <cellStyle name="20% - 3. jelölőszín 6" xfId="154"/>
    <cellStyle name="20% - 3. jelölőszín 6 10" xfId="2972"/>
    <cellStyle name="20% - 3. jelölőszín 6 2" xfId="2973"/>
    <cellStyle name="20% - 3. jelölőszín 6 2 2" xfId="2974"/>
    <cellStyle name="20% - 3. jelölőszín 6 3" xfId="2975"/>
    <cellStyle name="20% - 3. jelölőszín 6 3 2" xfId="2976"/>
    <cellStyle name="20% - 3. jelölőszín 6 4" xfId="2977"/>
    <cellStyle name="20% - 3. jelölőszín 6 4 2" xfId="2978"/>
    <cellStyle name="20% - 3. jelölőszín 6 5" xfId="2979"/>
    <cellStyle name="20% - 3. jelölőszín 6 6" xfId="2980"/>
    <cellStyle name="20% - 3. jelölőszín 6 7" xfId="2981"/>
    <cellStyle name="20% - 3. jelölőszín 6 8" xfId="2982"/>
    <cellStyle name="20% - 3. jelölőszín 6 9" xfId="2983"/>
    <cellStyle name="20% - 3. jelölőszín 7" xfId="155"/>
    <cellStyle name="20% - 3. jelölőszín 7 10" xfId="2984"/>
    <cellStyle name="20% - 3. jelölőszín 7 2" xfId="2985"/>
    <cellStyle name="20% - 3. jelölőszín 7 2 2" xfId="2986"/>
    <cellStyle name="20% - 3. jelölőszín 7 3" xfId="2987"/>
    <cellStyle name="20% - 3. jelölőszín 7 3 2" xfId="2988"/>
    <cellStyle name="20% - 3. jelölőszín 7 4" xfId="2989"/>
    <cellStyle name="20% - 3. jelölőszín 7 4 2" xfId="2990"/>
    <cellStyle name="20% - 3. jelölőszín 7 5" xfId="2991"/>
    <cellStyle name="20% - 3. jelölőszín 7 6" xfId="2992"/>
    <cellStyle name="20% - 3. jelölőszín 7 7" xfId="2993"/>
    <cellStyle name="20% - 3. jelölőszín 7 8" xfId="2994"/>
    <cellStyle name="20% - 3. jelölőszín 7 9" xfId="2995"/>
    <cellStyle name="20% - 3. jelölőszín 8" xfId="156"/>
    <cellStyle name="20% - 3. jelölőszín 8 10" xfId="2996"/>
    <cellStyle name="20% - 3. jelölőszín 8 2" xfId="2997"/>
    <cellStyle name="20% - 3. jelölőszín 8 2 2" xfId="2998"/>
    <cellStyle name="20% - 3. jelölőszín 8 3" xfId="2999"/>
    <cellStyle name="20% - 3. jelölőszín 8 3 2" xfId="3000"/>
    <cellStyle name="20% - 3. jelölőszín 8 4" xfId="3001"/>
    <cellStyle name="20% - 3. jelölőszín 8 4 2" xfId="3002"/>
    <cellStyle name="20% - 3. jelölőszín 8 5" xfId="3003"/>
    <cellStyle name="20% - 3. jelölőszín 8 6" xfId="3004"/>
    <cellStyle name="20% - 3. jelölőszín 8 7" xfId="3005"/>
    <cellStyle name="20% - 3. jelölőszín 8 8" xfId="3006"/>
    <cellStyle name="20% - 3. jelölőszín 8 9" xfId="3007"/>
    <cellStyle name="20% - 3. jelölőszín 9" xfId="157"/>
    <cellStyle name="20% - 3. jelölőszín 9 10" xfId="3008"/>
    <cellStyle name="20% - 3. jelölőszín 9 2" xfId="3009"/>
    <cellStyle name="20% - 3. jelölőszín 9 2 2" xfId="3010"/>
    <cellStyle name="20% - 3. jelölőszín 9 3" xfId="3011"/>
    <cellStyle name="20% - 3. jelölőszín 9 3 2" xfId="3012"/>
    <cellStyle name="20% - 3. jelölőszín 9 4" xfId="3013"/>
    <cellStyle name="20% - 3. jelölőszín 9 4 2" xfId="3014"/>
    <cellStyle name="20% - 3. jelölőszín 9 5" xfId="3015"/>
    <cellStyle name="20% - 3. jelölőszín 9 6" xfId="3016"/>
    <cellStyle name="20% - 3. jelölőszín 9 7" xfId="3017"/>
    <cellStyle name="20% - 3. jelölőszín 9 8" xfId="3018"/>
    <cellStyle name="20% - 3. jelölőszín 9 9" xfId="3019"/>
    <cellStyle name="20% - 4. jelölőszín" xfId="158"/>
    <cellStyle name="20% - 4. jelölőszín 10" xfId="159"/>
    <cellStyle name="20% - 4. jelölőszín 10 10" xfId="3020"/>
    <cellStyle name="20% - 4. jelölőszín 10 2" xfId="3021"/>
    <cellStyle name="20% - 4. jelölőszín 10 2 2" xfId="3022"/>
    <cellStyle name="20% - 4. jelölőszín 10 3" xfId="3023"/>
    <cellStyle name="20% - 4. jelölőszín 10 3 2" xfId="3024"/>
    <cellStyle name="20% - 4. jelölőszín 10 4" xfId="3025"/>
    <cellStyle name="20% - 4. jelölőszín 10 4 2" xfId="3026"/>
    <cellStyle name="20% - 4. jelölőszín 10 5" xfId="3027"/>
    <cellStyle name="20% - 4. jelölőszín 10 6" xfId="3028"/>
    <cellStyle name="20% - 4. jelölőszín 10 7" xfId="3029"/>
    <cellStyle name="20% - 4. jelölőszín 10 8" xfId="3030"/>
    <cellStyle name="20% - 4. jelölőszín 10 9" xfId="3031"/>
    <cellStyle name="20% - 4. jelölőszín 11" xfId="160"/>
    <cellStyle name="20% - 4. jelölőszín 11 10" xfId="3032"/>
    <cellStyle name="20% - 4. jelölőszín 11 2" xfId="3033"/>
    <cellStyle name="20% - 4. jelölőszín 11 2 2" xfId="3034"/>
    <cellStyle name="20% - 4. jelölőszín 11 3" xfId="3035"/>
    <cellStyle name="20% - 4. jelölőszín 11 3 2" xfId="3036"/>
    <cellStyle name="20% - 4. jelölőszín 11 4" xfId="3037"/>
    <cellStyle name="20% - 4. jelölőszín 11 4 2" xfId="3038"/>
    <cellStyle name="20% - 4. jelölőszín 11 5" xfId="3039"/>
    <cellStyle name="20% - 4. jelölőszín 11 6" xfId="3040"/>
    <cellStyle name="20% - 4. jelölőszín 11 7" xfId="3041"/>
    <cellStyle name="20% - 4. jelölőszín 11 8" xfId="3042"/>
    <cellStyle name="20% - 4. jelölőszín 11 9" xfId="3043"/>
    <cellStyle name="20% - 4. jelölőszín 12" xfId="161"/>
    <cellStyle name="20% - 4. jelölőszín 12 10" xfId="3044"/>
    <cellStyle name="20% - 4. jelölőszín 12 2" xfId="3045"/>
    <cellStyle name="20% - 4. jelölőszín 12 3" xfId="3046"/>
    <cellStyle name="20% - 4. jelölőszín 12 4" xfId="3047"/>
    <cellStyle name="20% - 4. jelölőszín 12 5" xfId="3048"/>
    <cellStyle name="20% - 4. jelölőszín 12 6" xfId="3049"/>
    <cellStyle name="20% - 4. jelölőszín 12 7" xfId="3050"/>
    <cellStyle name="20% - 4. jelölőszín 12 8" xfId="3051"/>
    <cellStyle name="20% - 4. jelölőszín 12 9" xfId="3052"/>
    <cellStyle name="20% - 4. jelölőszín 13" xfId="162"/>
    <cellStyle name="20% - 4. jelölőszín 14" xfId="163"/>
    <cellStyle name="20% - 4. jelölőszín 15" xfId="3053"/>
    <cellStyle name="20% - 4. jelölőszín 16" xfId="3054"/>
    <cellStyle name="20% - 4. jelölőszín 17" xfId="3055"/>
    <cellStyle name="20% - 4. jelölőszín 18" xfId="3056"/>
    <cellStyle name="20% - 4. jelölőszín 19" xfId="3057"/>
    <cellStyle name="20% - 4. jelölőszín 2" xfId="164"/>
    <cellStyle name="20% - 4. jelölőszín 2 10" xfId="3058"/>
    <cellStyle name="20% - 4. jelölőszín 2 10 2" xfId="3059"/>
    <cellStyle name="20% - 4. jelölőszín 2 11" xfId="3060"/>
    <cellStyle name="20% - 4. jelölőszín 2 2" xfId="165"/>
    <cellStyle name="20% - 4. jelölőszín 2 2 2" xfId="3061"/>
    <cellStyle name="20% - 4. jelölőszín 2 2 2 2" xfId="3062"/>
    <cellStyle name="20% - 4. jelölőszín 2 2 3" xfId="3063"/>
    <cellStyle name="20% - 4. jelölőszín 2 2 3 2" xfId="3064"/>
    <cellStyle name="20% - 4. jelölőszín 2 2 4" xfId="3065"/>
    <cellStyle name="20% - 4. jelölőszín 2 2 4 2" xfId="3066"/>
    <cellStyle name="20% - 4. jelölőszín 2 2 5" xfId="3067"/>
    <cellStyle name="20% - 4. jelölőszín 2 3" xfId="166"/>
    <cellStyle name="20% - 4. jelölőszín 2 3 2" xfId="3068"/>
    <cellStyle name="20% - 4. jelölőszín 2 3 2 2" xfId="3069"/>
    <cellStyle name="20% - 4. jelölőszín 2 3 3" xfId="3070"/>
    <cellStyle name="20% - 4. jelölőszín 2 3 3 2" xfId="3071"/>
    <cellStyle name="20% - 4. jelölőszín 2 3 4" xfId="3072"/>
    <cellStyle name="20% - 4. jelölőszín 2 3 4 2" xfId="3073"/>
    <cellStyle name="20% - 4. jelölőszín 2 3 5" xfId="3074"/>
    <cellStyle name="20% - 4. jelölőszín 2 4" xfId="167"/>
    <cellStyle name="20% - 4. jelölőszín 2 4 2" xfId="3075"/>
    <cellStyle name="20% - 4. jelölőszín 2 4 2 2" xfId="3076"/>
    <cellStyle name="20% - 4. jelölőszín 2 4 3" xfId="3077"/>
    <cellStyle name="20% - 4. jelölőszín 2 4 3 2" xfId="3078"/>
    <cellStyle name="20% - 4. jelölőszín 2 4 4" xfId="3079"/>
    <cellStyle name="20% - 4. jelölőszín 2 4 4 2" xfId="3080"/>
    <cellStyle name="20% - 4. jelölőszín 2 4 5" xfId="3081"/>
    <cellStyle name="20% - 4. jelölőszín 2 5" xfId="168"/>
    <cellStyle name="20% - 4. jelölőszín 2 5 2" xfId="3082"/>
    <cellStyle name="20% - 4. jelölőszín 2 5 2 2" xfId="3083"/>
    <cellStyle name="20% - 4. jelölőszín 2 5 3" xfId="3084"/>
    <cellStyle name="20% - 4. jelölőszín 2 5 3 2" xfId="3085"/>
    <cellStyle name="20% - 4. jelölőszín 2 5 4" xfId="3086"/>
    <cellStyle name="20% - 4. jelölőszín 2 5 4 2" xfId="3087"/>
    <cellStyle name="20% - 4. jelölőszín 2 5 5" xfId="3088"/>
    <cellStyle name="20% - 4. jelölőszín 2 6" xfId="169"/>
    <cellStyle name="20% - 4. jelölőszín 2 6 2" xfId="3089"/>
    <cellStyle name="20% - 4. jelölőszín 2 6 2 2" xfId="3090"/>
    <cellStyle name="20% - 4. jelölőszín 2 6 3" xfId="3091"/>
    <cellStyle name="20% - 4. jelölőszín 2 6 3 2" xfId="3092"/>
    <cellStyle name="20% - 4. jelölőszín 2 6 4" xfId="3093"/>
    <cellStyle name="20% - 4. jelölőszín 2 6 4 2" xfId="3094"/>
    <cellStyle name="20% - 4. jelölőszín 2 6 5" xfId="3095"/>
    <cellStyle name="20% - 4. jelölőszín 2 7" xfId="170"/>
    <cellStyle name="20% - 4. jelölőszín 2 7 10" xfId="3096"/>
    <cellStyle name="20% - 4. jelölőszín 2 7 2" xfId="3097"/>
    <cellStyle name="20% - 4. jelölőszín 2 7 2 2" xfId="3098"/>
    <cellStyle name="20% - 4. jelölőszín 2 7 3" xfId="3099"/>
    <cellStyle name="20% - 4. jelölőszín 2 7 3 2" xfId="3100"/>
    <cellStyle name="20% - 4. jelölőszín 2 7 4" xfId="3101"/>
    <cellStyle name="20% - 4. jelölőszín 2 7 4 2" xfId="3102"/>
    <cellStyle name="20% - 4. jelölőszín 2 7 5" xfId="3103"/>
    <cellStyle name="20% - 4. jelölőszín 2 7 6" xfId="3104"/>
    <cellStyle name="20% - 4. jelölőszín 2 7 7" xfId="3105"/>
    <cellStyle name="20% - 4. jelölőszín 2 7 8" xfId="3106"/>
    <cellStyle name="20% - 4. jelölőszín 2 7 9" xfId="3107"/>
    <cellStyle name="20% - 4. jelölőszín 2 8" xfId="171"/>
    <cellStyle name="20% - 4. jelölőszín 2 8 2" xfId="3108"/>
    <cellStyle name="20% - 4. jelölőszín 2 9" xfId="172"/>
    <cellStyle name="20% - 4. jelölőszín 2 9 2" xfId="3109"/>
    <cellStyle name="20% - 4. jelölőszín 2_02 BV _2009_jan15" xfId="3110"/>
    <cellStyle name="20% - 4. jelölőszín 20" xfId="3111"/>
    <cellStyle name="20% - 4. jelölőszín 3" xfId="173"/>
    <cellStyle name="20% - 4. jelölőszín 3 10" xfId="3112"/>
    <cellStyle name="20% - 4. jelölőszín 3 2" xfId="174"/>
    <cellStyle name="20% - 4. jelölőszín 3 2 2" xfId="3113"/>
    <cellStyle name="20% - 4. jelölőszín 3 2 2 2" xfId="3114"/>
    <cellStyle name="20% - 4. jelölőszín 3 2 3" xfId="3115"/>
    <cellStyle name="20% - 4. jelölőszín 3 2 3 2" xfId="3116"/>
    <cellStyle name="20% - 4. jelölőszín 3 2 4" xfId="3117"/>
    <cellStyle name="20% - 4. jelölőszín 3 2 4 2" xfId="3118"/>
    <cellStyle name="20% - 4. jelölőszín 3 2 5" xfId="3119"/>
    <cellStyle name="20% - 4. jelölőszín 3 3" xfId="3120"/>
    <cellStyle name="20% - 4. jelölőszín 3 3 2" xfId="3121"/>
    <cellStyle name="20% - 4. jelölőszín 3 3 2 2" xfId="3122"/>
    <cellStyle name="20% - 4. jelölőszín 3 3 3" xfId="3123"/>
    <cellStyle name="20% - 4. jelölőszín 3 3 3 2" xfId="3124"/>
    <cellStyle name="20% - 4. jelölőszín 3 3 4" xfId="3125"/>
    <cellStyle name="20% - 4. jelölőszín 3 3 4 2" xfId="3126"/>
    <cellStyle name="20% - 4. jelölőszín 3 3 5" xfId="3127"/>
    <cellStyle name="20% - 4. jelölőszín 3 4" xfId="3128"/>
    <cellStyle name="20% - 4. jelölőszín 3 4 2" xfId="3129"/>
    <cellStyle name="20% - 4. jelölőszín 3 4 2 2" xfId="3130"/>
    <cellStyle name="20% - 4. jelölőszín 3 4 3" xfId="3131"/>
    <cellStyle name="20% - 4. jelölőszín 3 4 3 2" xfId="3132"/>
    <cellStyle name="20% - 4. jelölőszín 3 4 4" xfId="3133"/>
    <cellStyle name="20% - 4. jelölőszín 3 4 4 2" xfId="3134"/>
    <cellStyle name="20% - 4. jelölőszín 3 4 5" xfId="3135"/>
    <cellStyle name="20% - 4. jelölőszín 3 5" xfId="3136"/>
    <cellStyle name="20% - 4. jelölőszín 3 5 2" xfId="3137"/>
    <cellStyle name="20% - 4. jelölőszín 3 5 2 2" xfId="3138"/>
    <cellStyle name="20% - 4. jelölőszín 3 5 3" xfId="3139"/>
    <cellStyle name="20% - 4. jelölőszín 3 5 3 2" xfId="3140"/>
    <cellStyle name="20% - 4. jelölőszín 3 5 4" xfId="3141"/>
    <cellStyle name="20% - 4. jelölőszín 3 5 4 2" xfId="3142"/>
    <cellStyle name="20% - 4. jelölőszín 3 5 5" xfId="3143"/>
    <cellStyle name="20% - 4. jelölőszín 3 6" xfId="3144"/>
    <cellStyle name="20% - 4. jelölőszín 3 6 2" xfId="3145"/>
    <cellStyle name="20% - 4. jelölőszín 3 6 2 2" xfId="3146"/>
    <cellStyle name="20% - 4. jelölőszín 3 6 3" xfId="3147"/>
    <cellStyle name="20% - 4. jelölőszín 3 6 3 2" xfId="3148"/>
    <cellStyle name="20% - 4. jelölőszín 3 6 4" xfId="3149"/>
    <cellStyle name="20% - 4. jelölőszín 3 6 4 2" xfId="3150"/>
    <cellStyle name="20% - 4. jelölőszín 3 6 5" xfId="3151"/>
    <cellStyle name="20% - 4. jelölőszín 3 7" xfId="3152"/>
    <cellStyle name="20% - 4. jelölőszín 3 7 2" xfId="3153"/>
    <cellStyle name="20% - 4. jelölőszín 3 8" xfId="3154"/>
    <cellStyle name="20% - 4. jelölőszín 3 8 2" xfId="3155"/>
    <cellStyle name="20% - 4. jelölőszín 3 9" xfId="3156"/>
    <cellStyle name="20% - 4. jelölőszín 3 9 2" xfId="3157"/>
    <cellStyle name="20% - 4. jelölőszín 3_02 BV _2009_jan15" xfId="3158"/>
    <cellStyle name="20% - 4. jelölőszín 4" xfId="175"/>
    <cellStyle name="20% - 4. jelölőszín 4 10" xfId="3159"/>
    <cellStyle name="20% - 4. jelölőszín 4 11" xfId="3160"/>
    <cellStyle name="20% - 4. jelölőszín 4 12" xfId="3161"/>
    <cellStyle name="20% - 4. jelölőszín 4 2" xfId="3162"/>
    <cellStyle name="20% - 4. jelölőszín 4 2 2" xfId="3163"/>
    <cellStyle name="20% - 4. jelölőszín 4 2 2 2" xfId="3164"/>
    <cellStyle name="20% - 4. jelölőszín 4 2 3" xfId="3165"/>
    <cellStyle name="20% - 4. jelölőszín 4 2 3 2" xfId="3166"/>
    <cellStyle name="20% - 4. jelölőszín 4 2 4" xfId="3167"/>
    <cellStyle name="20% - 4. jelölőszín 4 2 4 2" xfId="3168"/>
    <cellStyle name="20% - 4. jelölőszín 4 2 5" xfId="3169"/>
    <cellStyle name="20% - 4. jelölőszín 4 3" xfId="3170"/>
    <cellStyle name="20% - 4. jelölőszín 4 3 2" xfId="3171"/>
    <cellStyle name="20% - 4. jelölőszín 4 3 2 2" xfId="3172"/>
    <cellStyle name="20% - 4. jelölőszín 4 3 3" xfId="3173"/>
    <cellStyle name="20% - 4. jelölőszín 4 3 3 2" xfId="3174"/>
    <cellStyle name="20% - 4. jelölőszín 4 3 4" xfId="3175"/>
    <cellStyle name="20% - 4. jelölőszín 4 3 4 2" xfId="3176"/>
    <cellStyle name="20% - 4. jelölőszín 4 3 5" xfId="3177"/>
    <cellStyle name="20% - 4. jelölőszín 4 4" xfId="3178"/>
    <cellStyle name="20% - 4. jelölőszín 4 4 2" xfId="3179"/>
    <cellStyle name="20% - 4. jelölőszín 4 4 2 2" xfId="3180"/>
    <cellStyle name="20% - 4. jelölőszín 4 4 3" xfId="3181"/>
    <cellStyle name="20% - 4. jelölőszín 4 4 3 2" xfId="3182"/>
    <cellStyle name="20% - 4. jelölőszín 4 4 4" xfId="3183"/>
    <cellStyle name="20% - 4. jelölőszín 4 4 4 2" xfId="3184"/>
    <cellStyle name="20% - 4. jelölőszín 4 4 5" xfId="3185"/>
    <cellStyle name="20% - 4. jelölőszín 4 5" xfId="3186"/>
    <cellStyle name="20% - 4. jelölőszín 4 5 2" xfId="3187"/>
    <cellStyle name="20% - 4. jelölőszín 4 5 2 2" xfId="3188"/>
    <cellStyle name="20% - 4. jelölőszín 4 5 3" xfId="3189"/>
    <cellStyle name="20% - 4. jelölőszín 4 5 3 2" xfId="3190"/>
    <cellStyle name="20% - 4. jelölőszín 4 5 4" xfId="3191"/>
    <cellStyle name="20% - 4. jelölőszín 4 5 4 2" xfId="3192"/>
    <cellStyle name="20% - 4. jelölőszín 4 5 5" xfId="3193"/>
    <cellStyle name="20% - 4. jelölőszín 4 6" xfId="3194"/>
    <cellStyle name="20% - 4. jelölőszín 4 6 2" xfId="3195"/>
    <cellStyle name="20% - 4. jelölőszín 4 6 2 2" xfId="3196"/>
    <cellStyle name="20% - 4. jelölőszín 4 6 3" xfId="3197"/>
    <cellStyle name="20% - 4. jelölőszín 4 6 3 2" xfId="3198"/>
    <cellStyle name="20% - 4. jelölőszín 4 6 4" xfId="3199"/>
    <cellStyle name="20% - 4. jelölőszín 4 6 4 2" xfId="3200"/>
    <cellStyle name="20% - 4. jelölőszín 4 6 5" xfId="3201"/>
    <cellStyle name="20% - 4. jelölőszín 4 7" xfId="3202"/>
    <cellStyle name="20% - 4. jelölőszín 4 7 2" xfId="3203"/>
    <cellStyle name="20% - 4. jelölőszín 4 8" xfId="3204"/>
    <cellStyle name="20% - 4. jelölőszín 4 8 2" xfId="3205"/>
    <cellStyle name="20% - 4. jelölőszín 4 9" xfId="3206"/>
    <cellStyle name="20% - 4. jelölőszín 4 9 2" xfId="3207"/>
    <cellStyle name="20% - 4. jelölőszín 4_02 BV _2009_jan15" xfId="3208"/>
    <cellStyle name="20% - 4. jelölőszín 5" xfId="176"/>
    <cellStyle name="20% - 4. jelölőszín 5 10" xfId="3209"/>
    <cellStyle name="20% - 4. jelölőszín 5 11" xfId="3210"/>
    <cellStyle name="20% - 4. jelölőszín 5 12" xfId="3211"/>
    <cellStyle name="20% - 4. jelölőszín 5 2" xfId="3212"/>
    <cellStyle name="20% - 4. jelölőszín 5 2 2" xfId="3213"/>
    <cellStyle name="20% - 4. jelölőszín 5 3" xfId="3214"/>
    <cellStyle name="20% - 4. jelölőszín 5 3 2" xfId="3215"/>
    <cellStyle name="20% - 4. jelölőszín 5 4" xfId="3216"/>
    <cellStyle name="20% - 4. jelölőszín 5 4 2" xfId="3217"/>
    <cellStyle name="20% - 4. jelölőszín 5 5" xfId="3218"/>
    <cellStyle name="20% - 4. jelölőszín 5 6" xfId="3219"/>
    <cellStyle name="20% - 4. jelölőszín 5 7" xfId="3220"/>
    <cellStyle name="20% - 4. jelölőszín 5 8" xfId="3221"/>
    <cellStyle name="20% - 4. jelölőszín 5 9" xfId="3222"/>
    <cellStyle name="20% - 4. jelölőszín 6" xfId="177"/>
    <cellStyle name="20% - 4. jelölőszín 6 10" xfId="3223"/>
    <cellStyle name="20% - 4. jelölőszín 6 2" xfId="3224"/>
    <cellStyle name="20% - 4. jelölőszín 6 2 2" xfId="3225"/>
    <cellStyle name="20% - 4. jelölőszín 6 3" xfId="3226"/>
    <cellStyle name="20% - 4. jelölőszín 6 3 2" xfId="3227"/>
    <cellStyle name="20% - 4. jelölőszín 6 4" xfId="3228"/>
    <cellStyle name="20% - 4. jelölőszín 6 4 2" xfId="3229"/>
    <cellStyle name="20% - 4. jelölőszín 6 5" xfId="3230"/>
    <cellStyle name="20% - 4. jelölőszín 6 6" xfId="3231"/>
    <cellStyle name="20% - 4. jelölőszín 6 7" xfId="3232"/>
    <cellStyle name="20% - 4. jelölőszín 6 8" xfId="3233"/>
    <cellStyle name="20% - 4. jelölőszín 6 9" xfId="3234"/>
    <cellStyle name="20% - 4. jelölőszín 7" xfId="178"/>
    <cellStyle name="20% - 4. jelölőszín 7 10" xfId="3235"/>
    <cellStyle name="20% - 4. jelölőszín 7 2" xfId="3236"/>
    <cellStyle name="20% - 4. jelölőszín 7 2 2" xfId="3237"/>
    <cellStyle name="20% - 4. jelölőszín 7 3" xfId="3238"/>
    <cellStyle name="20% - 4. jelölőszín 7 3 2" xfId="3239"/>
    <cellStyle name="20% - 4. jelölőszín 7 4" xfId="3240"/>
    <cellStyle name="20% - 4. jelölőszín 7 4 2" xfId="3241"/>
    <cellStyle name="20% - 4. jelölőszín 7 5" xfId="3242"/>
    <cellStyle name="20% - 4. jelölőszín 7 6" xfId="3243"/>
    <cellStyle name="20% - 4. jelölőszín 7 7" xfId="3244"/>
    <cellStyle name="20% - 4. jelölőszín 7 8" xfId="3245"/>
    <cellStyle name="20% - 4. jelölőszín 7 9" xfId="3246"/>
    <cellStyle name="20% - 4. jelölőszín 8" xfId="179"/>
    <cellStyle name="20% - 4. jelölőszín 8 10" xfId="3247"/>
    <cellStyle name="20% - 4. jelölőszín 8 2" xfId="3248"/>
    <cellStyle name="20% - 4. jelölőszín 8 2 2" xfId="3249"/>
    <cellStyle name="20% - 4. jelölőszín 8 3" xfId="3250"/>
    <cellStyle name="20% - 4. jelölőszín 8 3 2" xfId="3251"/>
    <cellStyle name="20% - 4. jelölőszín 8 4" xfId="3252"/>
    <cellStyle name="20% - 4. jelölőszín 8 4 2" xfId="3253"/>
    <cellStyle name="20% - 4. jelölőszín 8 5" xfId="3254"/>
    <cellStyle name="20% - 4. jelölőszín 8 6" xfId="3255"/>
    <cellStyle name="20% - 4. jelölőszín 8 7" xfId="3256"/>
    <cellStyle name="20% - 4. jelölőszín 8 8" xfId="3257"/>
    <cellStyle name="20% - 4. jelölőszín 8 9" xfId="3258"/>
    <cellStyle name="20% - 4. jelölőszín 9" xfId="180"/>
    <cellStyle name="20% - 4. jelölőszín 9 10" xfId="3259"/>
    <cellStyle name="20% - 4. jelölőszín 9 2" xfId="3260"/>
    <cellStyle name="20% - 4. jelölőszín 9 2 2" xfId="3261"/>
    <cellStyle name="20% - 4. jelölőszín 9 3" xfId="3262"/>
    <cellStyle name="20% - 4. jelölőszín 9 3 2" xfId="3263"/>
    <cellStyle name="20% - 4. jelölőszín 9 4" xfId="3264"/>
    <cellStyle name="20% - 4. jelölőszín 9 4 2" xfId="3265"/>
    <cellStyle name="20% - 4. jelölőszín 9 5" xfId="3266"/>
    <cellStyle name="20% - 4. jelölőszín 9 6" xfId="3267"/>
    <cellStyle name="20% - 4. jelölőszín 9 7" xfId="3268"/>
    <cellStyle name="20% - 4. jelölőszín 9 8" xfId="3269"/>
    <cellStyle name="20% - 4. jelölőszín 9 9" xfId="3270"/>
    <cellStyle name="20% - 5. jelölőszín" xfId="181"/>
    <cellStyle name="20% - 5. jelölőszín 10" xfId="182"/>
    <cellStyle name="20% - 5. jelölőszín 10 10" xfId="3271"/>
    <cellStyle name="20% - 5. jelölőszín 10 2" xfId="3272"/>
    <cellStyle name="20% - 5. jelölőszín 10 2 2" xfId="3273"/>
    <cellStyle name="20% - 5. jelölőszín 10 3" xfId="3274"/>
    <cellStyle name="20% - 5. jelölőszín 10 3 2" xfId="3275"/>
    <cellStyle name="20% - 5. jelölőszín 10 4" xfId="3276"/>
    <cellStyle name="20% - 5. jelölőszín 10 4 2" xfId="3277"/>
    <cellStyle name="20% - 5. jelölőszín 10 5" xfId="3278"/>
    <cellStyle name="20% - 5. jelölőszín 10 6" xfId="3279"/>
    <cellStyle name="20% - 5. jelölőszín 10 7" xfId="3280"/>
    <cellStyle name="20% - 5. jelölőszín 10 8" xfId="3281"/>
    <cellStyle name="20% - 5. jelölőszín 10 9" xfId="3282"/>
    <cellStyle name="20% - 5. jelölőszín 11" xfId="183"/>
    <cellStyle name="20% - 5. jelölőszín 11 10" xfId="3283"/>
    <cellStyle name="20% - 5. jelölőszín 11 2" xfId="3284"/>
    <cellStyle name="20% - 5. jelölőszín 11 2 2" xfId="3285"/>
    <cellStyle name="20% - 5. jelölőszín 11 3" xfId="3286"/>
    <cellStyle name="20% - 5. jelölőszín 11 3 2" xfId="3287"/>
    <cellStyle name="20% - 5. jelölőszín 11 4" xfId="3288"/>
    <cellStyle name="20% - 5. jelölőszín 11 4 2" xfId="3289"/>
    <cellStyle name="20% - 5. jelölőszín 11 5" xfId="3290"/>
    <cellStyle name="20% - 5. jelölőszín 11 6" xfId="3291"/>
    <cellStyle name="20% - 5. jelölőszín 11 7" xfId="3292"/>
    <cellStyle name="20% - 5. jelölőszín 11 8" xfId="3293"/>
    <cellStyle name="20% - 5. jelölőszín 11 9" xfId="3294"/>
    <cellStyle name="20% - 5. jelölőszín 12" xfId="184"/>
    <cellStyle name="20% - 5. jelölőszín 12 10" xfId="3295"/>
    <cellStyle name="20% - 5. jelölőszín 12 2" xfId="3296"/>
    <cellStyle name="20% - 5. jelölőszín 12 3" xfId="3297"/>
    <cellStyle name="20% - 5. jelölőszín 12 4" xfId="3298"/>
    <cellStyle name="20% - 5. jelölőszín 12 5" xfId="3299"/>
    <cellStyle name="20% - 5. jelölőszín 12 6" xfId="3300"/>
    <cellStyle name="20% - 5. jelölőszín 12 7" xfId="3301"/>
    <cellStyle name="20% - 5. jelölőszín 12 8" xfId="3302"/>
    <cellStyle name="20% - 5. jelölőszín 12 9" xfId="3303"/>
    <cellStyle name="20% - 5. jelölőszín 13" xfId="185"/>
    <cellStyle name="20% - 5. jelölőszín 14" xfId="186"/>
    <cellStyle name="20% - 5. jelölőszín 15" xfId="3304"/>
    <cellStyle name="20% - 5. jelölőszín 16" xfId="3305"/>
    <cellStyle name="20% - 5. jelölőszín 17" xfId="3306"/>
    <cellStyle name="20% - 5. jelölőszín 18" xfId="3307"/>
    <cellStyle name="20% - 5. jelölőszín 19" xfId="3308"/>
    <cellStyle name="20% - 5. jelölőszín 2" xfId="187"/>
    <cellStyle name="20% - 5. jelölőszín 2 10" xfId="3309"/>
    <cellStyle name="20% - 5. jelölőszín 2 10 2" xfId="3310"/>
    <cellStyle name="20% - 5. jelölőszín 2 11" xfId="3311"/>
    <cellStyle name="20% - 5. jelölőszín 2 2" xfId="188"/>
    <cellStyle name="20% - 5. jelölőszín 2 2 2" xfId="3312"/>
    <cellStyle name="20% - 5. jelölőszín 2 2 2 2" xfId="3313"/>
    <cellStyle name="20% - 5. jelölőszín 2 2 3" xfId="3314"/>
    <cellStyle name="20% - 5. jelölőszín 2 2 3 2" xfId="3315"/>
    <cellStyle name="20% - 5. jelölőszín 2 2 4" xfId="3316"/>
    <cellStyle name="20% - 5. jelölőszín 2 2 4 2" xfId="3317"/>
    <cellStyle name="20% - 5. jelölőszín 2 2 5" xfId="3318"/>
    <cellStyle name="20% - 5. jelölőszín 2 3" xfId="189"/>
    <cellStyle name="20% - 5. jelölőszín 2 3 2" xfId="3319"/>
    <cellStyle name="20% - 5. jelölőszín 2 3 2 2" xfId="3320"/>
    <cellStyle name="20% - 5. jelölőszín 2 3 3" xfId="3321"/>
    <cellStyle name="20% - 5. jelölőszín 2 3 3 2" xfId="3322"/>
    <cellStyle name="20% - 5. jelölőszín 2 3 4" xfId="3323"/>
    <cellStyle name="20% - 5. jelölőszín 2 3 4 2" xfId="3324"/>
    <cellStyle name="20% - 5. jelölőszín 2 3 5" xfId="3325"/>
    <cellStyle name="20% - 5. jelölőszín 2 4" xfId="190"/>
    <cellStyle name="20% - 5. jelölőszín 2 4 2" xfId="3326"/>
    <cellStyle name="20% - 5. jelölőszín 2 4 2 2" xfId="3327"/>
    <cellStyle name="20% - 5. jelölőszín 2 4 3" xfId="3328"/>
    <cellStyle name="20% - 5. jelölőszín 2 4 3 2" xfId="3329"/>
    <cellStyle name="20% - 5. jelölőszín 2 4 4" xfId="3330"/>
    <cellStyle name="20% - 5. jelölőszín 2 4 4 2" xfId="3331"/>
    <cellStyle name="20% - 5. jelölőszín 2 4 5" xfId="3332"/>
    <cellStyle name="20% - 5. jelölőszín 2 5" xfId="191"/>
    <cellStyle name="20% - 5. jelölőszín 2 5 2" xfId="3333"/>
    <cellStyle name="20% - 5. jelölőszín 2 5 2 2" xfId="3334"/>
    <cellStyle name="20% - 5. jelölőszín 2 5 3" xfId="3335"/>
    <cellStyle name="20% - 5. jelölőszín 2 5 3 2" xfId="3336"/>
    <cellStyle name="20% - 5. jelölőszín 2 5 4" xfId="3337"/>
    <cellStyle name="20% - 5. jelölőszín 2 5 4 2" xfId="3338"/>
    <cellStyle name="20% - 5. jelölőszín 2 5 5" xfId="3339"/>
    <cellStyle name="20% - 5. jelölőszín 2 6" xfId="192"/>
    <cellStyle name="20% - 5. jelölőszín 2 6 2" xfId="3340"/>
    <cellStyle name="20% - 5. jelölőszín 2 6 2 2" xfId="3341"/>
    <cellStyle name="20% - 5. jelölőszín 2 6 3" xfId="3342"/>
    <cellStyle name="20% - 5. jelölőszín 2 6 3 2" xfId="3343"/>
    <cellStyle name="20% - 5. jelölőszín 2 6 4" xfId="3344"/>
    <cellStyle name="20% - 5. jelölőszín 2 6 4 2" xfId="3345"/>
    <cellStyle name="20% - 5. jelölőszín 2 6 5" xfId="3346"/>
    <cellStyle name="20% - 5. jelölőszín 2 7" xfId="193"/>
    <cellStyle name="20% - 5. jelölőszín 2 7 10" xfId="3347"/>
    <cellStyle name="20% - 5. jelölőszín 2 7 2" xfId="3348"/>
    <cellStyle name="20% - 5. jelölőszín 2 7 2 2" xfId="3349"/>
    <cellStyle name="20% - 5. jelölőszín 2 7 3" xfId="3350"/>
    <cellStyle name="20% - 5. jelölőszín 2 7 3 2" xfId="3351"/>
    <cellStyle name="20% - 5. jelölőszín 2 7 4" xfId="3352"/>
    <cellStyle name="20% - 5. jelölőszín 2 7 4 2" xfId="3353"/>
    <cellStyle name="20% - 5. jelölőszín 2 7 5" xfId="3354"/>
    <cellStyle name="20% - 5. jelölőszín 2 7 6" xfId="3355"/>
    <cellStyle name="20% - 5. jelölőszín 2 7 7" xfId="3356"/>
    <cellStyle name="20% - 5. jelölőszín 2 7 8" xfId="3357"/>
    <cellStyle name="20% - 5. jelölőszín 2 7 9" xfId="3358"/>
    <cellStyle name="20% - 5. jelölőszín 2 8" xfId="194"/>
    <cellStyle name="20% - 5. jelölőszín 2 8 2" xfId="3359"/>
    <cellStyle name="20% - 5. jelölőszín 2 9" xfId="195"/>
    <cellStyle name="20% - 5. jelölőszín 2 9 2" xfId="3360"/>
    <cellStyle name="20% - 5. jelölőszín 2_02 BV _2009_jan15" xfId="3361"/>
    <cellStyle name="20% - 5. jelölőszín 20" xfId="3362"/>
    <cellStyle name="20% - 5. jelölőszín 3" xfId="196"/>
    <cellStyle name="20% - 5. jelölőszín 3 10" xfId="3363"/>
    <cellStyle name="20% - 5. jelölőszín 3 2" xfId="197"/>
    <cellStyle name="20% - 5. jelölőszín 3 2 2" xfId="3364"/>
    <cellStyle name="20% - 5. jelölőszín 3 2 2 2" xfId="3365"/>
    <cellStyle name="20% - 5. jelölőszín 3 2 3" xfId="3366"/>
    <cellStyle name="20% - 5. jelölőszín 3 2 3 2" xfId="3367"/>
    <cellStyle name="20% - 5. jelölőszín 3 2 4" xfId="3368"/>
    <cellStyle name="20% - 5. jelölőszín 3 2 4 2" xfId="3369"/>
    <cellStyle name="20% - 5. jelölőszín 3 2 5" xfId="3370"/>
    <cellStyle name="20% - 5. jelölőszín 3 3" xfId="3371"/>
    <cellStyle name="20% - 5. jelölőszín 3 3 2" xfId="3372"/>
    <cellStyle name="20% - 5. jelölőszín 3 3 2 2" xfId="3373"/>
    <cellStyle name="20% - 5. jelölőszín 3 3 3" xfId="3374"/>
    <cellStyle name="20% - 5. jelölőszín 3 3 3 2" xfId="3375"/>
    <cellStyle name="20% - 5. jelölőszín 3 3 4" xfId="3376"/>
    <cellStyle name="20% - 5. jelölőszín 3 3 4 2" xfId="3377"/>
    <cellStyle name="20% - 5. jelölőszín 3 3 5" xfId="3378"/>
    <cellStyle name="20% - 5. jelölőszín 3 4" xfId="3379"/>
    <cellStyle name="20% - 5. jelölőszín 3 4 2" xfId="3380"/>
    <cellStyle name="20% - 5. jelölőszín 3 4 2 2" xfId="3381"/>
    <cellStyle name="20% - 5. jelölőszín 3 4 3" xfId="3382"/>
    <cellStyle name="20% - 5. jelölőszín 3 4 3 2" xfId="3383"/>
    <cellStyle name="20% - 5. jelölőszín 3 4 4" xfId="3384"/>
    <cellStyle name="20% - 5. jelölőszín 3 4 4 2" xfId="3385"/>
    <cellStyle name="20% - 5. jelölőszín 3 4 5" xfId="3386"/>
    <cellStyle name="20% - 5. jelölőszín 3 5" xfId="3387"/>
    <cellStyle name="20% - 5. jelölőszín 3 5 2" xfId="3388"/>
    <cellStyle name="20% - 5. jelölőszín 3 5 2 2" xfId="3389"/>
    <cellStyle name="20% - 5. jelölőszín 3 5 3" xfId="3390"/>
    <cellStyle name="20% - 5. jelölőszín 3 5 3 2" xfId="3391"/>
    <cellStyle name="20% - 5. jelölőszín 3 5 4" xfId="3392"/>
    <cellStyle name="20% - 5. jelölőszín 3 5 4 2" xfId="3393"/>
    <cellStyle name="20% - 5. jelölőszín 3 5 5" xfId="3394"/>
    <cellStyle name="20% - 5. jelölőszín 3 6" xfId="3395"/>
    <cellStyle name="20% - 5. jelölőszín 3 6 2" xfId="3396"/>
    <cellStyle name="20% - 5. jelölőszín 3 6 2 2" xfId="3397"/>
    <cellStyle name="20% - 5. jelölőszín 3 6 3" xfId="3398"/>
    <cellStyle name="20% - 5. jelölőszín 3 6 3 2" xfId="3399"/>
    <cellStyle name="20% - 5. jelölőszín 3 6 4" xfId="3400"/>
    <cellStyle name="20% - 5. jelölőszín 3 6 4 2" xfId="3401"/>
    <cellStyle name="20% - 5. jelölőszín 3 6 5" xfId="3402"/>
    <cellStyle name="20% - 5. jelölőszín 3 7" xfId="3403"/>
    <cellStyle name="20% - 5. jelölőszín 3 7 2" xfId="3404"/>
    <cellStyle name="20% - 5. jelölőszín 3 8" xfId="3405"/>
    <cellStyle name="20% - 5. jelölőszín 3 8 2" xfId="3406"/>
    <cellStyle name="20% - 5. jelölőszín 3 9" xfId="3407"/>
    <cellStyle name="20% - 5. jelölőszín 3 9 2" xfId="3408"/>
    <cellStyle name="20% - 5. jelölőszín 3_02 BV _2009_jan15" xfId="3409"/>
    <cellStyle name="20% - 5. jelölőszín 4" xfId="198"/>
    <cellStyle name="20% - 5. jelölőszín 4 10" xfId="3410"/>
    <cellStyle name="20% - 5. jelölőszín 4 11" xfId="3411"/>
    <cellStyle name="20% - 5. jelölőszín 4 12" xfId="3412"/>
    <cellStyle name="20% - 5. jelölőszín 4 2" xfId="3413"/>
    <cellStyle name="20% - 5. jelölőszín 4 2 2" xfId="3414"/>
    <cellStyle name="20% - 5. jelölőszín 4 2 2 2" xfId="3415"/>
    <cellStyle name="20% - 5. jelölőszín 4 2 3" xfId="3416"/>
    <cellStyle name="20% - 5. jelölőszín 4 2 3 2" xfId="3417"/>
    <cellStyle name="20% - 5. jelölőszín 4 2 4" xfId="3418"/>
    <cellStyle name="20% - 5. jelölőszín 4 2 4 2" xfId="3419"/>
    <cellStyle name="20% - 5. jelölőszín 4 2 5" xfId="3420"/>
    <cellStyle name="20% - 5. jelölőszín 4 3" xfId="3421"/>
    <cellStyle name="20% - 5. jelölőszín 4 3 2" xfId="3422"/>
    <cellStyle name="20% - 5. jelölőszín 4 3 2 2" xfId="3423"/>
    <cellStyle name="20% - 5. jelölőszín 4 3 3" xfId="3424"/>
    <cellStyle name="20% - 5. jelölőszín 4 3 3 2" xfId="3425"/>
    <cellStyle name="20% - 5. jelölőszín 4 3 4" xfId="3426"/>
    <cellStyle name="20% - 5. jelölőszín 4 3 4 2" xfId="3427"/>
    <cellStyle name="20% - 5. jelölőszín 4 3 5" xfId="3428"/>
    <cellStyle name="20% - 5. jelölőszín 4 4" xfId="3429"/>
    <cellStyle name="20% - 5. jelölőszín 4 4 2" xfId="3430"/>
    <cellStyle name="20% - 5. jelölőszín 4 4 2 2" xfId="3431"/>
    <cellStyle name="20% - 5. jelölőszín 4 4 3" xfId="3432"/>
    <cellStyle name="20% - 5. jelölőszín 4 4 3 2" xfId="3433"/>
    <cellStyle name="20% - 5. jelölőszín 4 4 4" xfId="3434"/>
    <cellStyle name="20% - 5. jelölőszín 4 4 4 2" xfId="3435"/>
    <cellStyle name="20% - 5. jelölőszín 4 4 5" xfId="3436"/>
    <cellStyle name="20% - 5. jelölőszín 4 5" xfId="3437"/>
    <cellStyle name="20% - 5. jelölőszín 4 5 2" xfId="3438"/>
    <cellStyle name="20% - 5. jelölőszín 4 5 2 2" xfId="3439"/>
    <cellStyle name="20% - 5. jelölőszín 4 5 3" xfId="3440"/>
    <cellStyle name="20% - 5. jelölőszín 4 5 3 2" xfId="3441"/>
    <cellStyle name="20% - 5. jelölőszín 4 5 4" xfId="3442"/>
    <cellStyle name="20% - 5. jelölőszín 4 5 4 2" xfId="3443"/>
    <cellStyle name="20% - 5. jelölőszín 4 5 5" xfId="3444"/>
    <cellStyle name="20% - 5. jelölőszín 4 6" xfId="3445"/>
    <cellStyle name="20% - 5. jelölőszín 4 6 2" xfId="3446"/>
    <cellStyle name="20% - 5. jelölőszín 4 6 2 2" xfId="3447"/>
    <cellStyle name="20% - 5. jelölőszín 4 6 3" xfId="3448"/>
    <cellStyle name="20% - 5. jelölőszín 4 6 3 2" xfId="3449"/>
    <cellStyle name="20% - 5. jelölőszín 4 6 4" xfId="3450"/>
    <cellStyle name="20% - 5. jelölőszín 4 6 4 2" xfId="3451"/>
    <cellStyle name="20% - 5. jelölőszín 4 6 5" xfId="3452"/>
    <cellStyle name="20% - 5. jelölőszín 4 7" xfId="3453"/>
    <cellStyle name="20% - 5. jelölőszín 4 7 2" xfId="3454"/>
    <cellStyle name="20% - 5. jelölőszín 4 8" xfId="3455"/>
    <cellStyle name="20% - 5. jelölőszín 4 8 2" xfId="3456"/>
    <cellStyle name="20% - 5. jelölőszín 4 9" xfId="3457"/>
    <cellStyle name="20% - 5. jelölőszín 4 9 2" xfId="3458"/>
    <cellStyle name="20% - 5. jelölőszín 4_02 BV _2009_jan15" xfId="3459"/>
    <cellStyle name="20% - 5. jelölőszín 5" xfId="199"/>
    <cellStyle name="20% - 5. jelölőszín 5 10" xfId="3460"/>
    <cellStyle name="20% - 5. jelölőszín 5 11" xfId="3461"/>
    <cellStyle name="20% - 5. jelölőszín 5 12" xfId="3462"/>
    <cellStyle name="20% - 5. jelölőszín 5 2" xfId="3463"/>
    <cellStyle name="20% - 5. jelölőszín 5 2 2" xfId="3464"/>
    <cellStyle name="20% - 5. jelölőszín 5 3" xfId="3465"/>
    <cellStyle name="20% - 5. jelölőszín 5 3 2" xfId="3466"/>
    <cellStyle name="20% - 5. jelölőszín 5 4" xfId="3467"/>
    <cellStyle name="20% - 5. jelölőszín 5 4 2" xfId="3468"/>
    <cellStyle name="20% - 5. jelölőszín 5 5" xfId="3469"/>
    <cellStyle name="20% - 5. jelölőszín 5 6" xfId="3470"/>
    <cellStyle name="20% - 5. jelölőszín 5 7" xfId="3471"/>
    <cellStyle name="20% - 5. jelölőszín 5 8" xfId="3472"/>
    <cellStyle name="20% - 5. jelölőszín 5 9" xfId="3473"/>
    <cellStyle name="20% - 5. jelölőszín 6" xfId="200"/>
    <cellStyle name="20% - 5. jelölőszín 6 10" xfId="3474"/>
    <cellStyle name="20% - 5. jelölőszín 6 2" xfId="3475"/>
    <cellStyle name="20% - 5. jelölőszín 6 2 2" xfId="3476"/>
    <cellStyle name="20% - 5. jelölőszín 6 3" xfId="3477"/>
    <cellStyle name="20% - 5. jelölőszín 6 3 2" xfId="3478"/>
    <cellStyle name="20% - 5. jelölőszín 6 4" xfId="3479"/>
    <cellStyle name="20% - 5. jelölőszín 6 4 2" xfId="3480"/>
    <cellStyle name="20% - 5. jelölőszín 6 5" xfId="3481"/>
    <cellStyle name="20% - 5. jelölőszín 6 6" xfId="3482"/>
    <cellStyle name="20% - 5. jelölőszín 6 7" xfId="3483"/>
    <cellStyle name="20% - 5. jelölőszín 6 8" xfId="3484"/>
    <cellStyle name="20% - 5. jelölőszín 6 9" xfId="3485"/>
    <cellStyle name="20% - 5. jelölőszín 7" xfId="201"/>
    <cellStyle name="20% - 5. jelölőszín 7 10" xfId="3486"/>
    <cellStyle name="20% - 5. jelölőszín 7 2" xfId="3487"/>
    <cellStyle name="20% - 5. jelölőszín 7 2 2" xfId="3488"/>
    <cellStyle name="20% - 5. jelölőszín 7 3" xfId="3489"/>
    <cellStyle name="20% - 5. jelölőszín 7 3 2" xfId="3490"/>
    <cellStyle name="20% - 5. jelölőszín 7 4" xfId="3491"/>
    <cellStyle name="20% - 5. jelölőszín 7 4 2" xfId="3492"/>
    <cellStyle name="20% - 5. jelölőszín 7 5" xfId="3493"/>
    <cellStyle name="20% - 5. jelölőszín 7 6" xfId="3494"/>
    <cellStyle name="20% - 5. jelölőszín 7 7" xfId="3495"/>
    <cellStyle name="20% - 5. jelölőszín 7 8" xfId="3496"/>
    <cellStyle name="20% - 5. jelölőszín 7 9" xfId="3497"/>
    <cellStyle name="20% - 5. jelölőszín 8" xfId="202"/>
    <cellStyle name="20% - 5. jelölőszín 8 10" xfId="3498"/>
    <cellStyle name="20% - 5. jelölőszín 8 2" xfId="3499"/>
    <cellStyle name="20% - 5. jelölőszín 8 2 2" xfId="3500"/>
    <cellStyle name="20% - 5. jelölőszín 8 3" xfId="3501"/>
    <cellStyle name="20% - 5. jelölőszín 8 3 2" xfId="3502"/>
    <cellStyle name="20% - 5. jelölőszín 8 4" xfId="3503"/>
    <cellStyle name="20% - 5. jelölőszín 8 4 2" xfId="3504"/>
    <cellStyle name="20% - 5. jelölőszín 8 5" xfId="3505"/>
    <cellStyle name="20% - 5. jelölőszín 8 6" xfId="3506"/>
    <cellStyle name="20% - 5. jelölőszín 8 7" xfId="3507"/>
    <cellStyle name="20% - 5. jelölőszín 8 8" xfId="3508"/>
    <cellStyle name="20% - 5. jelölőszín 8 9" xfId="3509"/>
    <cellStyle name="20% - 5. jelölőszín 9" xfId="203"/>
    <cellStyle name="20% - 5. jelölőszín 9 10" xfId="3510"/>
    <cellStyle name="20% - 5. jelölőszín 9 2" xfId="3511"/>
    <cellStyle name="20% - 5. jelölőszín 9 2 2" xfId="3512"/>
    <cellStyle name="20% - 5. jelölőszín 9 3" xfId="3513"/>
    <cellStyle name="20% - 5. jelölőszín 9 3 2" xfId="3514"/>
    <cellStyle name="20% - 5. jelölőszín 9 4" xfId="3515"/>
    <cellStyle name="20% - 5. jelölőszín 9 4 2" xfId="3516"/>
    <cellStyle name="20% - 5. jelölőszín 9 5" xfId="3517"/>
    <cellStyle name="20% - 5. jelölőszín 9 6" xfId="3518"/>
    <cellStyle name="20% - 5. jelölőszín 9 7" xfId="3519"/>
    <cellStyle name="20% - 5. jelölőszín 9 8" xfId="3520"/>
    <cellStyle name="20% - 5. jelölőszín 9 9" xfId="3521"/>
    <cellStyle name="20% - 6. jelölőszín" xfId="204"/>
    <cellStyle name="20% - 6. jelölőszín 10" xfId="205"/>
    <cellStyle name="20% - 6. jelölőszín 10 10" xfId="3522"/>
    <cellStyle name="20% - 6. jelölőszín 10 2" xfId="3523"/>
    <cellStyle name="20% - 6. jelölőszín 10 2 2" xfId="3524"/>
    <cellStyle name="20% - 6. jelölőszín 10 3" xfId="3525"/>
    <cellStyle name="20% - 6. jelölőszín 10 3 2" xfId="3526"/>
    <cellStyle name="20% - 6. jelölőszín 10 4" xfId="3527"/>
    <cellStyle name="20% - 6. jelölőszín 10 4 2" xfId="3528"/>
    <cellStyle name="20% - 6. jelölőszín 10 5" xfId="3529"/>
    <cellStyle name="20% - 6. jelölőszín 10 6" xfId="3530"/>
    <cellStyle name="20% - 6. jelölőszín 10 7" xfId="3531"/>
    <cellStyle name="20% - 6. jelölőszín 10 8" xfId="3532"/>
    <cellStyle name="20% - 6. jelölőszín 10 9" xfId="3533"/>
    <cellStyle name="20% - 6. jelölőszín 11" xfId="206"/>
    <cellStyle name="20% - 6. jelölőszín 11 10" xfId="3534"/>
    <cellStyle name="20% - 6. jelölőszín 11 2" xfId="3535"/>
    <cellStyle name="20% - 6. jelölőszín 11 2 2" xfId="3536"/>
    <cellStyle name="20% - 6. jelölőszín 11 3" xfId="3537"/>
    <cellStyle name="20% - 6. jelölőszín 11 3 2" xfId="3538"/>
    <cellStyle name="20% - 6. jelölőszín 11 4" xfId="3539"/>
    <cellStyle name="20% - 6. jelölőszín 11 4 2" xfId="3540"/>
    <cellStyle name="20% - 6. jelölőszín 11 5" xfId="3541"/>
    <cellStyle name="20% - 6. jelölőszín 11 6" xfId="3542"/>
    <cellStyle name="20% - 6. jelölőszín 11 7" xfId="3543"/>
    <cellStyle name="20% - 6. jelölőszín 11 8" xfId="3544"/>
    <cellStyle name="20% - 6. jelölőszín 11 9" xfId="3545"/>
    <cellStyle name="20% - 6. jelölőszín 12" xfId="207"/>
    <cellStyle name="20% - 6. jelölőszín 12 10" xfId="3546"/>
    <cellStyle name="20% - 6. jelölőszín 12 2" xfId="3547"/>
    <cellStyle name="20% - 6. jelölőszín 12 3" xfId="3548"/>
    <cellStyle name="20% - 6. jelölőszín 12 4" xfId="3549"/>
    <cellStyle name="20% - 6. jelölőszín 12 5" xfId="3550"/>
    <cellStyle name="20% - 6. jelölőszín 12 6" xfId="3551"/>
    <cellStyle name="20% - 6. jelölőszín 12 7" xfId="3552"/>
    <cellStyle name="20% - 6. jelölőszín 12 8" xfId="3553"/>
    <cellStyle name="20% - 6. jelölőszín 12 9" xfId="3554"/>
    <cellStyle name="20% - 6. jelölőszín 13" xfId="208"/>
    <cellStyle name="20% - 6. jelölőszín 14" xfId="209"/>
    <cellStyle name="20% - 6. jelölőszín 15" xfId="3555"/>
    <cellStyle name="20% - 6. jelölőszín 16" xfId="3556"/>
    <cellStyle name="20% - 6. jelölőszín 17" xfId="3557"/>
    <cellStyle name="20% - 6. jelölőszín 18" xfId="3558"/>
    <cellStyle name="20% - 6. jelölőszín 19" xfId="3559"/>
    <cellStyle name="20% - 6. jelölőszín 2" xfId="210"/>
    <cellStyle name="20% - 6. jelölőszín 2 10" xfId="3560"/>
    <cellStyle name="20% - 6. jelölőszín 2 10 2" xfId="3561"/>
    <cellStyle name="20% - 6. jelölőszín 2 11" xfId="3562"/>
    <cellStyle name="20% - 6. jelölőszín 2 2" xfId="211"/>
    <cellStyle name="20% - 6. jelölőszín 2 2 2" xfId="3563"/>
    <cellStyle name="20% - 6. jelölőszín 2 2 2 2" xfId="3564"/>
    <cellStyle name="20% - 6. jelölőszín 2 2 3" xfId="3565"/>
    <cellStyle name="20% - 6. jelölőszín 2 2 3 2" xfId="3566"/>
    <cellStyle name="20% - 6. jelölőszín 2 2 4" xfId="3567"/>
    <cellStyle name="20% - 6. jelölőszín 2 2 4 2" xfId="3568"/>
    <cellStyle name="20% - 6. jelölőszín 2 2 5" xfId="3569"/>
    <cellStyle name="20% - 6. jelölőszín 2 3" xfId="212"/>
    <cellStyle name="20% - 6. jelölőszín 2 3 2" xfId="3570"/>
    <cellStyle name="20% - 6. jelölőszín 2 3 2 2" xfId="3571"/>
    <cellStyle name="20% - 6. jelölőszín 2 3 3" xfId="3572"/>
    <cellStyle name="20% - 6. jelölőszín 2 3 3 2" xfId="3573"/>
    <cellStyle name="20% - 6. jelölőszín 2 3 4" xfId="3574"/>
    <cellStyle name="20% - 6. jelölőszín 2 3 4 2" xfId="3575"/>
    <cellStyle name="20% - 6. jelölőszín 2 3 5" xfId="3576"/>
    <cellStyle name="20% - 6. jelölőszín 2 4" xfId="213"/>
    <cellStyle name="20% - 6. jelölőszín 2 4 2" xfId="3577"/>
    <cellStyle name="20% - 6. jelölőszín 2 4 2 2" xfId="3578"/>
    <cellStyle name="20% - 6. jelölőszín 2 4 3" xfId="3579"/>
    <cellStyle name="20% - 6. jelölőszín 2 4 3 2" xfId="3580"/>
    <cellStyle name="20% - 6. jelölőszín 2 4 4" xfId="3581"/>
    <cellStyle name="20% - 6. jelölőszín 2 4 4 2" xfId="3582"/>
    <cellStyle name="20% - 6. jelölőszín 2 4 5" xfId="3583"/>
    <cellStyle name="20% - 6. jelölőszín 2 5" xfId="214"/>
    <cellStyle name="20% - 6. jelölőszín 2 5 2" xfId="3584"/>
    <cellStyle name="20% - 6. jelölőszín 2 5 2 2" xfId="3585"/>
    <cellStyle name="20% - 6. jelölőszín 2 5 3" xfId="3586"/>
    <cellStyle name="20% - 6. jelölőszín 2 5 3 2" xfId="3587"/>
    <cellStyle name="20% - 6. jelölőszín 2 5 4" xfId="3588"/>
    <cellStyle name="20% - 6. jelölőszín 2 5 4 2" xfId="3589"/>
    <cellStyle name="20% - 6. jelölőszín 2 5 5" xfId="3590"/>
    <cellStyle name="20% - 6. jelölőszín 2 6" xfId="215"/>
    <cellStyle name="20% - 6. jelölőszín 2 6 2" xfId="3591"/>
    <cellStyle name="20% - 6. jelölőszín 2 6 2 2" xfId="3592"/>
    <cellStyle name="20% - 6. jelölőszín 2 6 3" xfId="3593"/>
    <cellStyle name="20% - 6. jelölőszín 2 6 3 2" xfId="3594"/>
    <cellStyle name="20% - 6. jelölőszín 2 6 4" xfId="3595"/>
    <cellStyle name="20% - 6. jelölőszín 2 6 4 2" xfId="3596"/>
    <cellStyle name="20% - 6. jelölőszín 2 6 5" xfId="3597"/>
    <cellStyle name="20% - 6. jelölőszín 2 7" xfId="216"/>
    <cellStyle name="20% - 6. jelölőszín 2 7 10" xfId="3598"/>
    <cellStyle name="20% - 6. jelölőszín 2 7 2" xfId="3599"/>
    <cellStyle name="20% - 6. jelölőszín 2 7 2 2" xfId="3600"/>
    <cellStyle name="20% - 6. jelölőszín 2 7 3" xfId="3601"/>
    <cellStyle name="20% - 6. jelölőszín 2 7 3 2" xfId="3602"/>
    <cellStyle name="20% - 6. jelölőszín 2 7 4" xfId="3603"/>
    <cellStyle name="20% - 6. jelölőszín 2 7 4 2" xfId="3604"/>
    <cellStyle name="20% - 6. jelölőszín 2 7 5" xfId="3605"/>
    <cellStyle name="20% - 6. jelölőszín 2 7 6" xfId="3606"/>
    <cellStyle name="20% - 6. jelölőszín 2 7 7" xfId="3607"/>
    <cellStyle name="20% - 6. jelölőszín 2 7 8" xfId="3608"/>
    <cellStyle name="20% - 6. jelölőszín 2 7 9" xfId="3609"/>
    <cellStyle name="20% - 6. jelölőszín 2 8" xfId="217"/>
    <cellStyle name="20% - 6. jelölőszín 2 8 2" xfId="3610"/>
    <cellStyle name="20% - 6. jelölőszín 2 9" xfId="218"/>
    <cellStyle name="20% - 6. jelölőszín 2 9 2" xfId="3611"/>
    <cellStyle name="20% - 6. jelölőszín 2_02 BV _2009_jan15" xfId="3612"/>
    <cellStyle name="20% - 6. jelölőszín 20" xfId="3613"/>
    <cellStyle name="20% - 6. jelölőszín 3" xfId="219"/>
    <cellStyle name="20% - 6. jelölőszín 3 10" xfId="3614"/>
    <cellStyle name="20% - 6. jelölőszín 3 2" xfId="220"/>
    <cellStyle name="20% - 6. jelölőszín 3 2 2" xfId="3615"/>
    <cellStyle name="20% - 6. jelölőszín 3 2 2 2" xfId="3616"/>
    <cellStyle name="20% - 6. jelölőszín 3 2 3" xfId="3617"/>
    <cellStyle name="20% - 6. jelölőszín 3 2 3 2" xfId="3618"/>
    <cellStyle name="20% - 6. jelölőszín 3 2 4" xfId="3619"/>
    <cellStyle name="20% - 6. jelölőszín 3 2 4 2" xfId="3620"/>
    <cellStyle name="20% - 6. jelölőszín 3 2 5" xfId="3621"/>
    <cellStyle name="20% - 6. jelölőszín 3 3" xfId="3622"/>
    <cellStyle name="20% - 6. jelölőszín 3 3 2" xfId="3623"/>
    <cellStyle name="20% - 6. jelölőszín 3 3 2 2" xfId="3624"/>
    <cellStyle name="20% - 6. jelölőszín 3 3 3" xfId="3625"/>
    <cellStyle name="20% - 6. jelölőszín 3 3 3 2" xfId="3626"/>
    <cellStyle name="20% - 6. jelölőszín 3 3 4" xfId="3627"/>
    <cellStyle name="20% - 6. jelölőszín 3 3 4 2" xfId="3628"/>
    <cellStyle name="20% - 6. jelölőszín 3 3 5" xfId="3629"/>
    <cellStyle name="20% - 6. jelölőszín 3 4" xfId="3630"/>
    <cellStyle name="20% - 6. jelölőszín 3 4 2" xfId="3631"/>
    <cellStyle name="20% - 6. jelölőszín 3 4 2 2" xfId="3632"/>
    <cellStyle name="20% - 6. jelölőszín 3 4 3" xfId="3633"/>
    <cellStyle name="20% - 6. jelölőszín 3 4 3 2" xfId="3634"/>
    <cellStyle name="20% - 6. jelölőszín 3 4 4" xfId="3635"/>
    <cellStyle name="20% - 6. jelölőszín 3 4 4 2" xfId="3636"/>
    <cellStyle name="20% - 6. jelölőszín 3 4 5" xfId="3637"/>
    <cellStyle name="20% - 6. jelölőszín 3 5" xfId="3638"/>
    <cellStyle name="20% - 6. jelölőszín 3 5 2" xfId="3639"/>
    <cellStyle name="20% - 6. jelölőszín 3 5 2 2" xfId="3640"/>
    <cellStyle name="20% - 6. jelölőszín 3 5 3" xfId="3641"/>
    <cellStyle name="20% - 6. jelölőszín 3 5 3 2" xfId="3642"/>
    <cellStyle name="20% - 6. jelölőszín 3 5 4" xfId="3643"/>
    <cellStyle name="20% - 6. jelölőszín 3 5 4 2" xfId="3644"/>
    <cellStyle name="20% - 6. jelölőszín 3 5 5" xfId="3645"/>
    <cellStyle name="20% - 6. jelölőszín 3 6" xfId="3646"/>
    <cellStyle name="20% - 6. jelölőszín 3 6 2" xfId="3647"/>
    <cellStyle name="20% - 6. jelölőszín 3 6 2 2" xfId="3648"/>
    <cellStyle name="20% - 6. jelölőszín 3 6 3" xfId="3649"/>
    <cellStyle name="20% - 6. jelölőszín 3 6 3 2" xfId="3650"/>
    <cellStyle name="20% - 6. jelölőszín 3 6 4" xfId="3651"/>
    <cellStyle name="20% - 6. jelölőszín 3 6 4 2" xfId="3652"/>
    <cellStyle name="20% - 6. jelölőszín 3 6 5" xfId="3653"/>
    <cellStyle name="20% - 6. jelölőszín 3 7" xfId="3654"/>
    <cellStyle name="20% - 6. jelölőszín 3 7 2" xfId="3655"/>
    <cellStyle name="20% - 6. jelölőszín 3 8" xfId="3656"/>
    <cellStyle name="20% - 6. jelölőszín 3 8 2" xfId="3657"/>
    <cellStyle name="20% - 6. jelölőszín 3 9" xfId="3658"/>
    <cellStyle name="20% - 6. jelölőszín 3 9 2" xfId="3659"/>
    <cellStyle name="20% - 6. jelölőszín 3_02 BV _2009_jan15" xfId="3660"/>
    <cellStyle name="20% - 6. jelölőszín 4" xfId="221"/>
    <cellStyle name="20% - 6. jelölőszín 4 10" xfId="3661"/>
    <cellStyle name="20% - 6. jelölőszín 4 11" xfId="3662"/>
    <cellStyle name="20% - 6. jelölőszín 4 12" xfId="3663"/>
    <cellStyle name="20% - 6. jelölőszín 4 2" xfId="3664"/>
    <cellStyle name="20% - 6. jelölőszín 4 2 2" xfId="3665"/>
    <cellStyle name="20% - 6. jelölőszín 4 2 2 2" xfId="3666"/>
    <cellStyle name="20% - 6. jelölőszín 4 2 3" xfId="3667"/>
    <cellStyle name="20% - 6. jelölőszín 4 2 3 2" xfId="3668"/>
    <cellStyle name="20% - 6. jelölőszín 4 2 4" xfId="3669"/>
    <cellStyle name="20% - 6. jelölőszín 4 2 4 2" xfId="3670"/>
    <cellStyle name="20% - 6. jelölőszín 4 2 5" xfId="3671"/>
    <cellStyle name="20% - 6. jelölőszín 4 3" xfId="3672"/>
    <cellStyle name="20% - 6. jelölőszín 4 3 2" xfId="3673"/>
    <cellStyle name="20% - 6. jelölőszín 4 3 2 2" xfId="3674"/>
    <cellStyle name="20% - 6. jelölőszín 4 3 3" xfId="3675"/>
    <cellStyle name="20% - 6. jelölőszín 4 3 3 2" xfId="3676"/>
    <cellStyle name="20% - 6. jelölőszín 4 3 4" xfId="3677"/>
    <cellStyle name="20% - 6. jelölőszín 4 3 4 2" xfId="3678"/>
    <cellStyle name="20% - 6. jelölőszín 4 3 5" xfId="3679"/>
    <cellStyle name="20% - 6. jelölőszín 4 4" xfId="3680"/>
    <cellStyle name="20% - 6. jelölőszín 4 4 2" xfId="3681"/>
    <cellStyle name="20% - 6. jelölőszín 4 4 2 2" xfId="3682"/>
    <cellStyle name="20% - 6. jelölőszín 4 4 3" xfId="3683"/>
    <cellStyle name="20% - 6. jelölőszín 4 4 3 2" xfId="3684"/>
    <cellStyle name="20% - 6. jelölőszín 4 4 4" xfId="3685"/>
    <cellStyle name="20% - 6. jelölőszín 4 4 4 2" xfId="3686"/>
    <cellStyle name="20% - 6. jelölőszín 4 4 5" xfId="3687"/>
    <cellStyle name="20% - 6. jelölőszín 4 5" xfId="3688"/>
    <cellStyle name="20% - 6. jelölőszín 4 5 2" xfId="3689"/>
    <cellStyle name="20% - 6. jelölőszín 4 5 2 2" xfId="3690"/>
    <cellStyle name="20% - 6. jelölőszín 4 5 3" xfId="3691"/>
    <cellStyle name="20% - 6. jelölőszín 4 5 3 2" xfId="3692"/>
    <cellStyle name="20% - 6. jelölőszín 4 5 4" xfId="3693"/>
    <cellStyle name="20% - 6. jelölőszín 4 5 4 2" xfId="3694"/>
    <cellStyle name="20% - 6. jelölőszín 4 5 5" xfId="3695"/>
    <cellStyle name="20% - 6. jelölőszín 4 6" xfId="3696"/>
    <cellStyle name="20% - 6. jelölőszín 4 6 2" xfId="3697"/>
    <cellStyle name="20% - 6. jelölőszín 4 6 2 2" xfId="3698"/>
    <cellStyle name="20% - 6. jelölőszín 4 6 3" xfId="3699"/>
    <cellStyle name="20% - 6. jelölőszín 4 6 3 2" xfId="3700"/>
    <cellStyle name="20% - 6. jelölőszín 4 6 4" xfId="3701"/>
    <cellStyle name="20% - 6. jelölőszín 4 6 4 2" xfId="3702"/>
    <cellStyle name="20% - 6. jelölőszín 4 6 5" xfId="3703"/>
    <cellStyle name="20% - 6. jelölőszín 4 7" xfId="3704"/>
    <cellStyle name="20% - 6. jelölőszín 4 7 2" xfId="3705"/>
    <cellStyle name="20% - 6. jelölőszín 4 8" xfId="3706"/>
    <cellStyle name="20% - 6. jelölőszín 4 8 2" xfId="3707"/>
    <cellStyle name="20% - 6. jelölőszín 4 9" xfId="3708"/>
    <cellStyle name="20% - 6. jelölőszín 4 9 2" xfId="3709"/>
    <cellStyle name="20% - 6. jelölőszín 4_02 BV _2009_jan15" xfId="3710"/>
    <cellStyle name="20% - 6. jelölőszín 5" xfId="222"/>
    <cellStyle name="20% - 6. jelölőszín 5 10" xfId="3711"/>
    <cellStyle name="20% - 6. jelölőszín 5 11" xfId="3712"/>
    <cellStyle name="20% - 6. jelölőszín 5 12" xfId="3713"/>
    <cellStyle name="20% - 6. jelölőszín 5 2" xfId="3714"/>
    <cellStyle name="20% - 6. jelölőszín 5 2 2" xfId="3715"/>
    <cellStyle name="20% - 6. jelölőszín 5 3" xfId="3716"/>
    <cellStyle name="20% - 6. jelölőszín 5 3 2" xfId="3717"/>
    <cellStyle name="20% - 6. jelölőszín 5 4" xfId="3718"/>
    <cellStyle name="20% - 6. jelölőszín 5 4 2" xfId="3719"/>
    <cellStyle name="20% - 6. jelölőszín 5 5" xfId="3720"/>
    <cellStyle name="20% - 6. jelölőszín 5 6" xfId="3721"/>
    <cellStyle name="20% - 6. jelölőszín 5 7" xfId="3722"/>
    <cellStyle name="20% - 6. jelölőszín 5 8" xfId="3723"/>
    <cellStyle name="20% - 6. jelölőszín 5 9" xfId="3724"/>
    <cellStyle name="20% - 6. jelölőszín 6" xfId="223"/>
    <cellStyle name="20% - 6. jelölőszín 6 10" xfId="3725"/>
    <cellStyle name="20% - 6. jelölőszín 6 2" xfId="3726"/>
    <cellStyle name="20% - 6. jelölőszín 6 2 2" xfId="3727"/>
    <cellStyle name="20% - 6. jelölőszín 6 3" xfId="3728"/>
    <cellStyle name="20% - 6. jelölőszín 6 3 2" xfId="3729"/>
    <cellStyle name="20% - 6. jelölőszín 6 4" xfId="3730"/>
    <cellStyle name="20% - 6. jelölőszín 6 4 2" xfId="3731"/>
    <cellStyle name="20% - 6. jelölőszín 6 5" xfId="3732"/>
    <cellStyle name="20% - 6. jelölőszín 6 6" xfId="3733"/>
    <cellStyle name="20% - 6. jelölőszín 6 7" xfId="3734"/>
    <cellStyle name="20% - 6. jelölőszín 6 8" xfId="3735"/>
    <cellStyle name="20% - 6. jelölőszín 6 9" xfId="3736"/>
    <cellStyle name="20% - 6. jelölőszín 7" xfId="224"/>
    <cellStyle name="20% - 6. jelölőszín 7 10" xfId="3737"/>
    <cellStyle name="20% - 6. jelölőszín 7 2" xfId="3738"/>
    <cellStyle name="20% - 6. jelölőszín 7 2 2" xfId="3739"/>
    <cellStyle name="20% - 6. jelölőszín 7 3" xfId="3740"/>
    <cellStyle name="20% - 6. jelölőszín 7 3 2" xfId="3741"/>
    <cellStyle name="20% - 6. jelölőszín 7 4" xfId="3742"/>
    <cellStyle name="20% - 6. jelölőszín 7 4 2" xfId="3743"/>
    <cellStyle name="20% - 6. jelölőszín 7 5" xfId="3744"/>
    <cellStyle name="20% - 6. jelölőszín 7 6" xfId="3745"/>
    <cellStyle name="20% - 6. jelölőszín 7 7" xfId="3746"/>
    <cellStyle name="20% - 6. jelölőszín 7 8" xfId="3747"/>
    <cellStyle name="20% - 6. jelölőszín 7 9" xfId="3748"/>
    <cellStyle name="20% - 6. jelölőszín 8" xfId="225"/>
    <cellStyle name="20% - 6. jelölőszín 8 10" xfId="3749"/>
    <cellStyle name="20% - 6. jelölőszín 8 2" xfId="3750"/>
    <cellStyle name="20% - 6. jelölőszín 8 2 2" xfId="3751"/>
    <cellStyle name="20% - 6. jelölőszín 8 3" xfId="3752"/>
    <cellStyle name="20% - 6. jelölőszín 8 3 2" xfId="3753"/>
    <cellStyle name="20% - 6. jelölőszín 8 4" xfId="3754"/>
    <cellStyle name="20% - 6. jelölőszín 8 4 2" xfId="3755"/>
    <cellStyle name="20% - 6. jelölőszín 8 5" xfId="3756"/>
    <cellStyle name="20% - 6. jelölőszín 8 6" xfId="3757"/>
    <cellStyle name="20% - 6. jelölőszín 8 7" xfId="3758"/>
    <cellStyle name="20% - 6. jelölőszín 8 8" xfId="3759"/>
    <cellStyle name="20% - 6. jelölőszín 8 9" xfId="3760"/>
    <cellStyle name="20% - 6. jelölőszín 9" xfId="226"/>
    <cellStyle name="20% - 6. jelölőszín 9 10" xfId="3761"/>
    <cellStyle name="20% - 6. jelölőszín 9 2" xfId="3762"/>
    <cellStyle name="20% - 6. jelölőszín 9 2 2" xfId="3763"/>
    <cellStyle name="20% - 6. jelölőszín 9 3" xfId="3764"/>
    <cellStyle name="20% - 6. jelölőszín 9 3 2" xfId="3765"/>
    <cellStyle name="20% - 6. jelölőszín 9 4" xfId="3766"/>
    <cellStyle name="20% - 6. jelölőszín 9 4 2" xfId="3767"/>
    <cellStyle name="20% - 6. jelölőszín 9 5" xfId="3768"/>
    <cellStyle name="20% - 6. jelölőszín 9 6" xfId="3769"/>
    <cellStyle name="20% - 6. jelölőszín 9 7" xfId="3770"/>
    <cellStyle name="20% - 6. jelölőszín 9 8" xfId="3771"/>
    <cellStyle name="20% - 6. jelölőszín 9 9" xfId="3772"/>
    <cellStyle name="20% - Accent1 2" xfId="227"/>
    <cellStyle name="20% - Accent1 2 2" xfId="228"/>
    <cellStyle name="20% - Accent1 2 2 2" xfId="3773"/>
    <cellStyle name="20% - Accent1 2 3" xfId="3774"/>
    <cellStyle name="20% - Accent1 3" xfId="229"/>
    <cellStyle name="20% - Accent1 4" xfId="230"/>
    <cellStyle name="20% - Accent1 5" xfId="3775"/>
    <cellStyle name="20% - Accent2 2" xfId="231"/>
    <cellStyle name="20% - Accent2 2 2" xfId="232"/>
    <cellStyle name="20% - Accent2 2 2 2" xfId="3776"/>
    <cellStyle name="20% - Accent2 2 3" xfId="3777"/>
    <cellStyle name="20% - Accent2 3" xfId="233"/>
    <cellStyle name="20% - Accent2 4" xfId="234"/>
    <cellStyle name="20% - Accent2 5" xfId="3778"/>
    <cellStyle name="20% - Accent3 2" xfId="235"/>
    <cellStyle name="20% - Accent3 2 2" xfId="236"/>
    <cellStyle name="20% - Accent3 2 2 2" xfId="3779"/>
    <cellStyle name="20% - Accent3 2 3" xfId="3780"/>
    <cellStyle name="20% - Accent3 3" xfId="237"/>
    <cellStyle name="20% - Accent3 4" xfId="238"/>
    <cellStyle name="20% - Accent3 5" xfId="3781"/>
    <cellStyle name="20% - Accent4 2" xfId="239"/>
    <cellStyle name="20% - Accent4 2 2" xfId="240"/>
    <cellStyle name="20% - Accent4 2 2 2" xfId="3782"/>
    <cellStyle name="20% - Accent4 2 3" xfId="3783"/>
    <cellStyle name="20% - Accent4 3" xfId="241"/>
    <cellStyle name="20% - Accent4 4" xfId="242"/>
    <cellStyle name="20% - Accent4 5" xfId="3784"/>
    <cellStyle name="20% - Accent5 2" xfId="243"/>
    <cellStyle name="20% - Accent5 2 2" xfId="3785"/>
    <cellStyle name="20% - Accent5 3" xfId="244"/>
    <cellStyle name="20% - Accent5 4" xfId="245"/>
    <cellStyle name="20% - Accent5 5" xfId="3786"/>
    <cellStyle name="20% - Accent6 2" xfId="246"/>
    <cellStyle name="20% - Accent6 2 2" xfId="247"/>
    <cellStyle name="20% - Accent6 2 2 2" xfId="3787"/>
    <cellStyle name="20% - Accent6 2 3" xfId="3788"/>
    <cellStyle name="20% - Accent6 3" xfId="248"/>
    <cellStyle name="20% - Accent6 4" xfId="249"/>
    <cellStyle name="20% - Accent6 5" xfId="3789"/>
    <cellStyle name="20% - Akzent1" xfId="3790"/>
    <cellStyle name="20% - Akzent2" xfId="3791"/>
    <cellStyle name="20% - Akzent3" xfId="3792"/>
    <cellStyle name="20% - Akzent4" xfId="3793"/>
    <cellStyle name="20% - Akzent5" xfId="3794"/>
    <cellStyle name="20% - Akzent6" xfId="3795"/>
    <cellStyle name="20% - Énfasis1" xfId="3796"/>
    <cellStyle name="20% - Énfasis2" xfId="3797"/>
    <cellStyle name="20% - Énfasis3" xfId="3798"/>
    <cellStyle name="20% - Énfasis4" xfId="3799"/>
    <cellStyle name="20% - Énfasis5" xfId="3800"/>
    <cellStyle name="20% - Énfasis6" xfId="3801"/>
    <cellStyle name="40% - 1. jelölőszín" xfId="250"/>
    <cellStyle name="40% - 1. jelölőszín 10" xfId="251"/>
    <cellStyle name="40% - 1. jelölőszín 10 10" xfId="3802"/>
    <cellStyle name="40% - 1. jelölőszín 10 2" xfId="3803"/>
    <cellStyle name="40% - 1. jelölőszín 10 2 2" xfId="3804"/>
    <cellStyle name="40% - 1. jelölőszín 10 3" xfId="3805"/>
    <cellStyle name="40% - 1. jelölőszín 10 3 2" xfId="3806"/>
    <cellStyle name="40% - 1. jelölőszín 10 4" xfId="3807"/>
    <cellStyle name="40% - 1. jelölőszín 10 4 2" xfId="3808"/>
    <cellStyle name="40% - 1. jelölőszín 10 5" xfId="3809"/>
    <cellStyle name="40% - 1. jelölőszín 10 6" xfId="3810"/>
    <cellStyle name="40% - 1. jelölőszín 10 7" xfId="3811"/>
    <cellStyle name="40% - 1. jelölőszín 10 8" xfId="3812"/>
    <cellStyle name="40% - 1. jelölőszín 10 9" xfId="3813"/>
    <cellStyle name="40% - 1. jelölőszín 11" xfId="252"/>
    <cellStyle name="40% - 1. jelölőszín 11 10" xfId="3814"/>
    <cellStyle name="40% - 1. jelölőszín 11 2" xfId="3815"/>
    <cellStyle name="40% - 1. jelölőszín 11 2 2" xfId="3816"/>
    <cellStyle name="40% - 1. jelölőszín 11 3" xfId="3817"/>
    <cellStyle name="40% - 1. jelölőszín 11 3 2" xfId="3818"/>
    <cellStyle name="40% - 1. jelölőszín 11 4" xfId="3819"/>
    <cellStyle name="40% - 1. jelölőszín 11 4 2" xfId="3820"/>
    <cellStyle name="40% - 1. jelölőszín 11 5" xfId="3821"/>
    <cellStyle name="40% - 1. jelölőszín 11 6" xfId="3822"/>
    <cellStyle name="40% - 1. jelölőszín 11 7" xfId="3823"/>
    <cellStyle name="40% - 1. jelölőszín 11 8" xfId="3824"/>
    <cellStyle name="40% - 1. jelölőszín 11 9" xfId="3825"/>
    <cellStyle name="40% - 1. jelölőszín 12" xfId="253"/>
    <cellStyle name="40% - 1. jelölőszín 12 10" xfId="3826"/>
    <cellStyle name="40% - 1. jelölőszín 12 2" xfId="3827"/>
    <cellStyle name="40% - 1. jelölőszín 12 3" xfId="3828"/>
    <cellStyle name="40% - 1. jelölőszín 12 4" xfId="3829"/>
    <cellStyle name="40% - 1. jelölőszín 12 5" xfId="3830"/>
    <cellStyle name="40% - 1. jelölőszín 12 6" xfId="3831"/>
    <cellStyle name="40% - 1. jelölőszín 12 7" xfId="3832"/>
    <cellStyle name="40% - 1. jelölőszín 12 8" xfId="3833"/>
    <cellStyle name="40% - 1. jelölőszín 12 9" xfId="3834"/>
    <cellStyle name="40% - 1. jelölőszín 13" xfId="254"/>
    <cellStyle name="40% - 1. jelölőszín 14" xfId="255"/>
    <cellStyle name="40% - 1. jelölőszín 15" xfId="3835"/>
    <cellStyle name="40% - 1. jelölőszín 16" xfId="3836"/>
    <cellStyle name="40% - 1. jelölőszín 17" xfId="3837"/>
    <cellStyle name="40% - 1. jelölőszín 18" xfId="3838"/>
    <cellStyle name="40% - 1. jelölőszín 19" xfId="3839"/>
    <cellStyle name="40% - 1. jelölőszín 2" xfId="256"/>
    <cellStyle name="40% - 1. jelölőszín 2 10" xfId="3840"/>
    <cellStyle name="40% - 1. jelölőszín 2 10 2" xfId="3841"/>
    <cellStyle name="40% - 1. jelölőszín 2 11" xfId="3842"/>
    <cellStyle name="40% - 1. jelölőszín 2 2" xfId="257"/>
    <cellStyle name="40% - 1. jelölőszín 2 2 2" xfId="3843"/>
    <cellStyle name="40% - 1. jelölőszín 2 2 2 2" xfId="3844"/>
    <cellStyle name="40% - 1. jelölőszín 2 2 3" xfId="3845"/>
    <cellStyle name="40% - 1. jelölőszín 2 2 3 2" xfId="3846"/>
    <cellStyle name="40% - 1. jelölőszín 2 2 4" xfId="3847"/>
    <cellStyle name="40% - 1. jelölőszín 2 2 4 2" xfId="3848"/>
    <cellStyle name="40% - 1. jelölőszín 2 2 5" xfId="3849"/>
    <cellStyle name="40% - 1. jelölőszín 2 3" xfId="258"/>
    <cellStyle name="40% - 1. jelölőszín 2 3 2" xfId="3850"/>
    <cellStyle name="40% - 1. jelölőszín 2 3 2 2" xfId="3851"/>
    <cellStyle name="40% - 1. jelölőszín 2 3 3" xfId="3852"/>
    <cellStyle name="40% - 1. jelölőszín 2 3 3 2" xfId="3853"/>
    <cellStyle name="40% - 1. jelölőszín 2 3 4" xfId="3854"/>
    <cellStyle name="40% - 1. jelölőszín 2 3 4 2" xfId="3855"/>
    <cellStyle name="40% - 1. jelölőszín 2 3 5" xfId="3856"/>
    <cellStyle name="40% - 1. jelölőszín 2 4" xfId="259"/>
    <cellStyle name="40% - 1. jelölőszín 2 4 2" xfId="3857"/>
    <cellStyle name="40% - 1. jelölőszín 2 4 2 2" xfId="3858"/>
    <cellStyle name="40% - 1. jelölőszín 2 4 3" xfId="3859"/>
    <cellStyle name="40% - 1. jelölőszín 2 4 3 2" xfId="3860"/>
    <cellStyle name="40% - 1. jelölőszín 2 4 4" xfId="3861"/>
    <cellStyle name="40% - 1. jelölőszín 2 4 4 2" xfId="3862"/>
    <cellStyle name="40% - 1. jelölőszín 2 4 5" xfId="3863"/>
    <cellStyle name="40% - 1. jelölőszín 2 5" xfId="260"/>
    <cellStyle name="40% - 1. jelölőszín 2 5 2" xfId="3864"/>
    <cellStyle name="40% - 1. jelölőszín 2 5 2 2" xfId="3865"/>
    <cellStyle name="40% - 1. jelölőszín 2 5 3" xfId="3866"/>
    <cellStyle name="40% - 1. jelölőszín 2 5 3 2" xfId="3867"/>
    <cellStyle name="40% - 1. jelölőszín 2 5 4" xfId="3868"/>
    <cellStyle name="40% - 1. jelölőszín 2 5 4 2" xfId="3869"/>
    <cellStyle name="40% - 1. jelölőszín 2 5 5" xfId="3870"/>
    <cellStyle name="40% - 1. jelölőszín 2 6" xfId="261"/>
    <cellStyle name="40% - 1. jelölőszín 2 6 2" xfId="3871"/>
    <cellStyle name="40% - 1. jelölőszín 2 6 2 2" xfId="3872"/>
    <cellStyle name="40% - 1. jelölőszín 2 6 3" xfId="3873"/>
    <cellStyle name="40% - 1. jelölőszín 2 6 3 2" xfId="3874"/>
    <cellStyle name="40% - 1. jelölőszín 2 6 4" xfId="3875"/>
    <cellStyle name="40% - 1. jelölőszín 2 6 4 2" xfId="3876"/>
    <cellStyle name="40% - 1. jelölőszín 2 6 5" xfId="3877"/>
    <cellStyle name="40% - 1. jelölőszín 2 7" xfId="262"/>
    <cellStyle name="40% - 1. jelölőszín 2 7 10" xfId="3878"/>
    <cellStyle name="40% - 1. jelölőszín 2 7 2" xfId="3879"/>
    <cellStyle name="40% - 1. jelölőszín 2 7 2 2" xfId="3880"/>
    <cellStyle name="40% - 1. jelölőszín 2 7 3" xfId="3881"/>
    <cellStyle name="40% - 1. jelölőszín 2 7 3 2" xfId="3882"/>
    <cellStyle name="40% - 1. jelölőszín 2 7 4" xfId="3883"/>
    <cellStyle name="40% - 1. jelölőszín 2 7 4 2" xfId="3884"/>
    <cellStyle name="40% - 1. jelölőszín 2 7 5" xfId="3885"/>
    <cellStyle name="40% - 1. jelölőszín 2 7 6" xfId="3886"/>
    <cellStyle name="40% - 1. jelölőszín 2 7 7" xfId="3887"/>
    <cellStyle name="40% - 1. jelölőszín 2 7 8" xfId="3888"/>
    <cellStyle name="40% - 1. jelölőszín 2 7 9" xfId="3889"/>
    <cellStyle name="40% - 1. jelölőszín 2 8" xfId="263"/>
    <cellStyle name="40% - 1. jelölőszín 2 8 2" xfId="3890"/>
    <cellStyle name="40% - 1. jelölőszín 2 9" xfId="264"/>
    <cellStyle name="40% - 1. jelölőszín 2 9 2" xfId="3891"/>
    <cellStyle name="40% - 1. jelölőszín 2_02 BV _2009_jan15" xfId="3892"/>
    <cellStyle name="40% - 1. jelölőszín 20" xfId="3893"/>
    <cellStyle name="40% - 1. jelölőszín 3" xfId="265"/>
    <cellStyle name="40% - 1. jelölőszín 3 10" xfId="3894"/>
    <cellStyle name="40% - 1. jelölőszín 3 2" xfId="266"/>
    <cellStyle name="40% - 1. jelölőszín 3 2 2" xfId="3895"/>
    <cellStyle name="40% - 1. jelölőszín 3 2 2 2" xfId="3896"/>
    <cellStyle name="40% - 1. jelölőszín 3 2 3" xfId="3897"/>
    <cellStyle name="40% - 1. jelölőszín 3 2 3 2" xfId="3898"/>
    <cellStyle name="40% - 1. jelölőszín 3 2 4" xfId="3899"/>
    <cellStyle name="40% - 1. jelölőszín 3 2 4 2" xfId="3900"/>
    <cellStyle name="40% - 1. jelölőszín 3 2 5" xfId="3901"/>
    <cellStyle name="40% - 1. jelölőszín 3 3" xfId="3902"/>
    <cellStyle name="40% - 1. jelölőszín 3 3 2" xfId="3903"/>
    <cellStyle name="40% - 1. jelölőszín 3 3 2 2" xfId="3904"/>
    <cellStyle name="40% - 1. jelölőszín 3 3 3" xfId="3905"/>
    <cellStyle name="40% - 1. jelölőszín 3 3 3 2" xfId="3906"/>
    <cellStyle name="40% - 1. jelölőszín 3 3 4" xfId="3907"/>
    <cellStyle name="40% - 1. jelölőszín 3 3 4 2" xfId="3908"/>
    <cellStyle name="40% - 1. jelölőszín 3 3 5" xfId="3909"/>
    <cellStyle name="40% - 1. jelölőszín 3 4" xfId="3910"/>
    <cellStyle name="40% - 1. jelölőszín 3 4 2" xfId="3911"/>
    <cellStyle name="40% - 1. jelölőszín 3 4 2 2" xfId="3912"/>
    <cellStyle name="40% - 1. jelölőszín 3 4 3" xfId="3913"/>
    <cellStyle name="40% - 1. jelölőszín 3 4 3 2" xfId="3914"/>
    <cellStyle name="40% - 1. jelölőszín 3 4 4" xfId="3915"/>
    <cellStyle name="40% - 1. jelölőszín 3 4 4 2" xfId="3916"/>
    <cellStyle name="40% - 1. jelölőszín 3 4 5" xfId="3917"/>
    <cellStyle name="40% - 1. jelölőszín 3 5" xfId="3918"/>
    <cellStyle name="40% - 1. jelölőszín 3 5 2" xfId="3919"/>
    <cellStyle name="40% - 1. jelölőszín 3 5 2 2" xfId="3920"/>
    <cellStyle name="40% - 1. jelölőszín 3 5 3" xfId="3921"/>
    <cellStyle name="40% - 1. jelölőszín 3 5 3 2" xfId="3922"/>
    <cellStyle name="40% - 1. jelölőszín 3 5 4" xfId="3923"/>
    <cellStyle name="40% - 1. jelölőszín 3 5 4 2" xfId="3924"/>
    <cellStyle name="40% - 1. jelölőszín 3 5 5" xfId="3925"/>
    <cellStyle name="40% - 1. jelölőszín 3 6" xfId="3926"/>
    <cellStyle name="40% - 1. jelölőszín 3 6 2" xfId="3927"/>
    <cellStyle name="40% - 1. jelölőszín 3 6 2 2" xfId="3928"/>
    <cellStyle name="40% - 1. jelölőszín 3 6 3" xfId="3929"/>
    <cellStyle name="40% - 1. jelölőszín 3 6 3 2" xfId="3930"/>
    <cellStyle name="40% - 1. jelölőszín 3 6 4" xfId="3931"/>
    <cellStyle name="40% - 1. jelölőszín 3 6 4 2" xfId="3932"/>
    <cellStyle name="40% - 1. jelölőszín 3 6 5" xfId="3933"/>
    <cellStyle name="40% - 1. jelölőszín 3 7" xfId="3934"/>
    <cellStyle name="40% - 1. jelölőszín 3 7 2" xfId="3935"/>
    <cellStyle name="40% - 1. jelölőszín 3 8" xfId="3936"/>
    <cellStyle name="40% - 1. jelölőszín 3 8 2" xfId="3937"/>
    <cellStyle name="40% - 1. jelölőszín 3 9" xfId="3938"/>
    <cellStyle name="40% - 1. jelölőszín 3 9 2" xfId="3939"/>
    <cellStyle name="40% - 1. jelölőszín 3_02 BV _2009_jan15" xfId="3940"/>
    <cellStyle name="40% - 1. jelölőszín 4" xfId="267"/>
    <cellStyle name="40% - 1. jelölőszín 4 10" xfId="3941"/>
    <cellStyle name="40% - 1. jelölőszín 4 11" xfId="3942"/>
    <cellStyle name="40% - 1. jelölőszín 4 12" xfId="3943"/>
    <cellStyle name="40% - 1. jelölőszín 4 2" xfId="3944"/>
    <cellStyle name="40% - 1. jelölőszín 4 2 2" xfId="3945"/>
    <cellStyle name="40% - 1. jelölőszín 4 2 2 2" xfId="3946"/>
    <cellStyle name="40% - 1. jelölőszín 4 2 3" xfId="3947"/>
    <cellStyle name="40% - 1. jelölőszín 4 2 3 2" xfId="3948"/>
    <cellStyle name="40% - 1. jelölőszín 4 2 4" xfId="3949"/>
    <cellStyle name="40% - 1. jelölőszín 4 2 4 2" xfId="3950"/>
    <cellStyle name="40% - 1. jelölőszín 4 2 5" xfId="3951"/>
    <cellStyle name="40% - 1. jelölőszín 4 3" xfId="3952"/>
    <cellStyle name="40% - 1. jelölőszín 4 3 2" xfId="3953"/>
    <cellStyle name="40% - 1. jelölőszín 4 3 2 2" xfId="3954"/>
    <cellStyle name="40% - 1. jelölőszín 4 3 3" xfId="3955"/>
    <cellStyle name="40% - 1. jelölőszín 4 3 3 2" xfId="3956"/>
    <cellStyle name="40% - 1. jelölőszín 4 3 4" xfId="3957"/>
    <cellStyle name="40% - 1. jelölőszín 4 3 4 2" xfId="3958"/>
    <cellStyle name="40% - 1. jelölőszín 4 3 5" xfId="3959"/>
    <cellStyle name="40% - 1. jelölőszín 4 4" xfId="3960"/>
    <cellStyle name="40% - 1. jelölőszín 4 4 2" xfId="3961"/>
    <cellStyle name="40% - 1. jelölőszín 4 4 2 2" xfId="3962"/>
    <cellStyle name="40% - 1. jelölőszín 4 4 3" xfId="3963"/>
    <cellStyle name="40% - 1. jelölőszín 4 4 3 2" xfId="3964"/>
    <cellStyle name="40% - 1. jelölőszín 4 4 4" xfId="3965"/>
    <cellStyle name="40% - 1. jelölőszín 4 4 4 2" xfId="3966"/>
    <cellStyle name="40% - 1. jelölőszín 4 4 5" xfId="3967"/>
    <cellStyle name="40% - 1. jelölőszín 4 5" xfId="3968"/>
    <cellStyle name="40% - 1. jelölőszín 4 5 2" xfId="3969"/>
    <cellStyle name="40% - 1. jelölőszín 4 5 2 2" xfId="3970"/>
    <cellStyle name="40% - 1. jelölőszín 4 5 3" xfId="3971"/>
    <cellStyle name="40% - 1. jelölőszín 4 5 3 2" xfId="3972"/>
    <cellStyle name="40% - 1. jelölőszín 4 5 4" xfId="3973"/>
    <cellStyle name="40% - 1. jelölőszín 4 5 4 2" xfId="3974"/>
    <cellStyle name="40% - 1. jelölőszín 4 5 5" xfId="3975"/>
    <cellStyle name="40% - 1. jelölőszín 4 6" xfId="3976"/>
    <cellStyle name="40% - 1. jelölőszín 4 6 2" xfId="3977"/>
    <cellStyle name="40% - 1. jelölőszín 4 6 2 2" xfId="3978"/>
    <cellStyle name="40% - 1. jelölőszín 4 6 3" xfId="3979"/>
    <cellStyle name="40% - 1. jelölőszín 4 6 3 2" xfId="3980"/>
    <cellStyle name="40% - 1. jelölőszín 4 6 4" xfId="3981"/>
    <cellStyle name="40% - 1. jelölőszín 4 6 4 2" xfId="3982"/>
    <cellStyle name="40% - 1. jelölőszín 4 6 5" xfId="3983"/>
    <cellStyle name="40% - 1. jelölőszín 4 7" xfId="3984"/>
    <cellStyle name="40% - 1. jelölőszín 4 7 2" xfId="3985"/>
    <cellStyle name="40% - 1. jelölőszín 4 8" xfId="3986"/>
    <cellStyle name="40% - 1. jelölőszín 4 8 2" xfId="3987"/>
    <cellStyle name="40% - 1. jelölőszín 4 9" xfId="3988"/>
    <cellStyle name="40% - 1. jelölőszín 4 9 2" xfId="3989"/>
    <cellStyle name="40% - 1. jelölőszín 4_02 BV _2009_jan15" xfId="3990"/>
    <cellStyle name="40% - 1. jelölőszín 5" xfId="268"/>
    <cellStyle name="40% - 1. jelölőszín 5 10" xfId="3991"/>
    <cellStyle name="40% - 1. jelölőszín 5 11" xfId="3992"/>
    <cellStyle name="40% - 1. jelölőszín 5 12" xfId="3993"/>
    <cellStyle name="40% - 1. jelölőszín 5 2" xfId="3994"/>
    <cellStyle name="40% - 1. jelölőszín 5 2 2" xfId="3995"/>
    <cellStyle name="40% - 1. jelölőszín 5 3" xfId="3996"/>
    <cellStyle name="40% - 1. jelölőszín 5 3 2" xfId="3997"/>
    <cellStyle name="40% - 1. jelölőszín 5 4" xfId="3998"/>
    <cellStyle name="40% - 1. jelölőszín 5 4 2" xfId="3999"/>
    <cellStyle name="40% - 1. jelölőszín 5 5" xfId="4000"/>
    <cellStyle name="40% - 1. jelölőszín 5 6" xfId="4001"/>
    <cellStyle name="40% - 1. jelölőszín 5 7" xfId="4002"/>
    <cellStyle name="40% - 1. jelölőszín 5 8" xfId="4003"/>
    <cellStyle name="40% - 1. jelölőszín 5 9" xfId="4004"/>
    <cellStyle name="40% - 1. jelölőszín 6" xfId="269"/>
    <cellStyle name="40% - 1. jelölőszín 6 10" xfId="4005"/>
    <cellStyle name="40% - 1. jelölőszín 6 2" xfId="4006"/>
    <cellStyle name="40% - 1. jelölőszín 6 2 2" xfId="4007"/>
    <cellStyle name="40% - 1. jelölőszín 6 3" xfId="4008"/>
    <cellStyle name="40% - 1. jelölőszín 6 3 2" xfId="4009"/>
    <cellStyle name="40% - 1. jelölőszín 6 4" xfId="4010"/>
    <cellStyle name="40% - 1. jelölőszín 6 4 2" xfId="4011"/>
    <cellStyle name="40% - 1. jelölőszín 6 5" xfId="4012"/>
    <cellStyle name="40% - 1. jelölőszín 6 6" xfId="4013"/>
    <cellStyle name="40% - 1. jelölőszín 6 7" xfId="4014"/>
    <cellStyle name="40% - 1. jelölőszín 6 8" xfId="4015"/>
    <cellStyle name="40% - 1. jelölőszín 6 9" xfId="4016"/>
    <cellStyle name="40% - 1. jelölőszín 7" xfId="270"/>
    <cellStyle name="40% - 1. jelölőszín 7 10" xfId="4017"/>
    <cellStyle name="40% - 1. jelölőszín 7 2" xfId="4018"/>
    <cellStyle name="40% - 1. jelölőszín 7 2 2" xfId="4019"/>
    <cellStyle name="40% - 1. jelölőszín 7 3" xfId="4020"/>
    <cellStyle name="40% - 1. jelölőszín 7 3 2" xfId="4021"/>
    <cellStyle name="40% - 1. jelölőszín 7 4" xfId="4022"/>
    <cellStyle name="40% - 1. jelölőszín 7 4 2" xfId="4023"/>
    <cellStyle name="40% - 1. jelölőszín 7 5" xfId="4024"/>
    <cellStyle name="40% - 1. jelölőszín 7 6" xfId="4025"/>
    <cellStyle name="40% - 1. jelölőszín 7 7" xfId="4026"/>
    <cellStyle name="40% - 1. jelölőszín 7 8" xfId="4027"/>
    <cellStyle name="40% - 1. jelölőszín 7 9" xfId="4028"/>
    <cellStyle name="40% - 1. jelölőszín 8" xfId="271"/>
    <cellStyle name="40% - 1. jelölőszín 8 10" xfId="4029"/>
    <cellStyle name="40% - 1. jelölőszín 8 2" xfId="4030"/>
    <cellStyle name="40% - 1. jelölőszín 8 2 2" xfId="4031"/>
    <cellStyle name="40% - 1. jelölőszín 8 3" xfId="4032"/>
    <cellStyle name="40% - 1. jelölőszín 8 3 2" xfId="4033"/>
    <cellStyle name="40% - 1. jelölőszín 8 4" xfId="4034"/>
    <cellStyle name="40% - 1. jelölőszín 8 4 2" xfId="4035"/>
    <cellStyle name="40% - 1. jelölőszín 8 5" xfId="4036"/>
    <cellStyle name="40% - 1. jelölőszín 8 6" xfId="4037"/>
    <cellStyle name="40% - 1. jelölőszín 8 7" xfId="4038"/>
    <cellStyle name="40% - 1. jelölőszín 8 8" xfId="4039"/>
    <cellStyle name="40% - 1. jelölőszín 8 9" xfId="4040"/>
    <cellStyle name="40% - 1. jelölőszín 9" xfId="272"/>
    <cellStyle name="40% - 1. jelölőszín 9 10" xfId="4041"/>
    <cellStyle name="40% - 1. jelölőszín 9 2" xfId="4042"/>
    <cellStyle name="40% - 1. jelölőszín 9 2 2" xfId="4043"/>
    <cellStyle name="40% - 1. jelölőszín 9 3" xfId="4044"/>
    <cellStyle name="40% - 1. jelölőszín 9 3 2" xfId="4045"/>
    <cellStyle name="40% - 1. jelölőszín 9 4" xfId="4046"/>
    <cellStyle name="40% - 1. jelölőszín 9 4 2" xfId="4047"/>
    <cellStyle name="40% - 1. jelölőszín 9 5" xfId="4048"/>
    <cellStyle name="40% - 1. jelölőszín 9 6" xfId="4049"/>
    <cellStyle name="40% - 1. jelölőszín 9 7" xfId="4050"/>
    <cellStyle name="40% - 1. jelölőszín 9 8" xfId="4051"/>
    <cellStyle name="40% - 1. jelölőszín 9 9" xfId="4052"/>
    <cellStyle name="40% - 2. jelölőszín" xfId="273"/>
    <cellStyle name="40% - 2. jelölőszín 10" xfId="274"/>
    <cellStyle name="40% - 2. jelölőszín 10 10" xfId="4053"/>
    <cellStyle name="40% - 2. jelölőszín 10 2" xfId="4054"/>
    <cellStyle name="40% - 2. jelölőszín 10 2 2" xfId="4055"/>
    <cellStyle name="40% - 2. jelölőszín 10 3" xfId="4056"/>
    <cellStyle name="40% - 2. jelölőszín 10 3 2" xfId="4057"/>
    <cellStyle name="40% - 2. jelölőszín 10 4" xfId="4058"/>
    <cellStyle name="40% - 2. jelölőszín 10 4 2" xfId="4059"/>
    <cellStyle name="40% - 2. jelölőszín 10 5" xfId="4060"/>
    <cellStyle name="40% - 2. jelölőszín 10 6" xfId="4061"/>
    <cellStyle name="40% - 2. jelölőszín 10 7" xfId="4062"/>
    <cellStyle name="40% - 2. jelölőszín 10 8" xfId="4063"/>
    <cellStyle name="40% - 2. jelölőszín 10 9" xfId="4064"/>
    <cellStyle name="40% - 2. jelölőszín 11" xfId="275"/>
    <cellStyle name="40% - 2. jelölőszín 11 10" xfId="4065"/>
    <cellStyle name="40% - 2. jelölőszín 11 2" xfId="4066"/>
    <cellStyle name="40% - 2. jelölőszín 11 2 2" xfId="4067"/>
    <cellStyle name="40% - 2. jelölőszín 11 3" xfId="4068"/>
    <cellStyle name="40% - 2. jelölőszín 11 3 2" xfId="4069"/>
    <cellStyle name="40% - 2. jelölőszín 11 4" xfId="4070"/>
    <cellStyle name="40% - 2. jelölőszín 11 4 2" xfId="4071"/>
    <cellStyle name="40% - 2. jelölőszín 11 5" xfId="4072"/>
    <cellStyle name="40% - 2. jelölőszín 11 6" xfId="4073"/>
    <cellStyle name="40% - 2. jelölőszín 11 7" xfId="4074"/>
    <cellStyle name="40% - 2. jelölőszín 11 8" xfId="4075"/>
    <cellStyle name="40% - 2. jelölőszín 11 9" xfId="4076"/>
    <cellStyle name="40% - 2. jelölőszín 12" xfId="276"/>
    <cellStyle name="40% - 2. jelölőszín 12 10" xfId="4077"/>
    <cellStyle name="40% - 2. jelölőszín 12 2" xfId="4078"/>
    <cellStyle name="40% - 2. jelölőszín 12 3" xfId="4079"/>
    <cellStyle name="40% - 2. jelölőszín 12 4" xfId="4080"/>
    <cellStyle name="40% - 2. jelölőszín 12 5" xfId="4081"/>
    <cellStyle name="40% - 2. jelölőszín 12 6" xfId="4082"/>
    <cellStyle name="40% - 2. jelölőszín 12 7" xfId="4083"/>
    <cellStyle name="40% - 2. jelölőszín 12 8" xfId="4084"/>
    <cellStyle name="40% - 2. jelölőszín 12 9" xfId="4085"/>
    <cellStyle name="40% - 2. jelölőszín 13" xfId="277"/>
    <cellStyle name="40% - 2. jelölőszín 14" xfId="278"/>
    <cellStyle name="40% - 2. jelölőszín 15" xfId="4086"/>
    <cellStyle name="40% - 2. jelölőszín 16" xfId="4087"/>
    <cellStyle name="40% - 2. jelölőszín 17" xfId="4088"/>
    <cellStyle name="40% - 2. jelölőszín 18" xfId="4089"/>
    <cellStyle name="40% - 2. jelölőszín 19" xfId="4090"/>
    <cellStyle name="40% - 2. jelölőszín 2" xfId="279"/>
    <cellStyle name="40% - 2. jelölőszín 2 10" xfId="4091"/>
    <cellStyle name="40% - 2. jelölőszín 2 10 2" xfId="4092"/>
    <cellStyle name="40% - 2. jelölőszín 2 11" xfId="4093"/>
    <cellStyle name="40% - 2. jelölőszín 2 2" xfId="280"/>
    <cellStyle name="40% - 2. jelölőszín 2 2 2" xfId="4094"/>
    <cellStyle name="40% - 2. jelölőszín 2 2 2 2" xfId="4095"/>
    <cellStyle name="40% - 2. jelölőszín 2 2 3" xfId="4096"/>
    <cellStyle name="40% - 2. jelölőszín 2 2 3 2" xfId="4097"/>
    <cellStyle name="40% - 2. jelölőszín 2 2 4" xfId="4098"/>
    <cellStyle name="40% - 2. jelölőszín 2 2 4 2" xfId="4099"/>
    <cellStyle name="40% - 2. jelölőszín 2 2 5" xfId="4100"/>
    <cellStyle name="40% - 2. jelölőszín 2 3" xfId="281"/>
    <cellStyle name="40% - 2. jelölőszín 2 3 2" xfId="4101"/>
    <cellStyle name="40% - 2. jelölőszín 2 3 2 2" xfId="4102"/>
    <cellStyle name="40% - 2. jelölőszín 2 3 3" xfId="4103"/>
    <cellStyle name="40% - 2. jelölőszín 2 3 3 2" xfId="4104"/>
    <cellStyle name="40% - 2. jelölőszín 2 3 4" xfId="4105"/>
    <cellStyle name="40% - 2. jelölőszín 2 3 4 2" xfId="4106"/>
    <cellStyle name="40% - 2. jelölőszín 2 3 5" xfId="4107"/>
    <cellStyle name="40% - 2. jelölőszín 2 4" xfId="282"/>
    <cellStyle name="40% - 2. jelölőszín 2 4 2" xfId="4108"/>
    <cellStyle name="40% - 2. jelölőszín 2 4 2 2" xfId="4109"/>
    <cellStyle name="40% - 2. jelölőszín 2 4 3" xfId="4110"/>
    <cellStyle name="40% - 2. jelölőszín 2 4 3 2" xfId="4111"/>
    <cellStyle name="40% - 2. jelölőszín 2 4 4" xfId="4112"/>
    <cellStyle name="40% - 2. jelölőszín 2 4 4 2" xfId="4113"/>
    <cellStyle name="40% - 2. jelölőszín 2 4 5" xfId="4114"/>
    <cellStyle name="40% - 2. jelölőszín 2 5" xfId="283"/>
    <cellStyle name="40% - 2. jelölőszín 2 5 2" xfId="4115"/>
    <cellStyle name="40% - 2. jelölőszín 2 5 2 2" xfId="4116"/>
    <cellStyle name="40% - 2. jelölőszín 2 5 3" xfId="4117"/>
    <cellStyle name="40% - 2. jelölőszín 2 5 3 2" xfId="4118"/>
    <cellStyle name="40% - 2. jelölőszín 2 5 4" xfId="4119"/>
    <cellStyle name="40% - 2. jelölőszín 2 5 4 2" xfId="4120"/>
    <cellStyle name="40% - 2. jelölőszín 2 5 5" xfId="4121"/>
    <cellStyle name="40% - 2. jelölőszín 2 6" xfId="284"/>
    <cellStyle name="40% - 2. jelölőszín 2 6 2" xfId="4122"/>
    <cellStyle name="40% - 2. jelölőszín 2 6 2 2" xfId="4123"/>
    <cellStyle name="40% - 2. jelölőszín 2 6 3" xfId="4124"/>
    <cellStyle name="40% - 2. jelölőszín 2 6 3 2" xfId="4125"/>
    <cellStyle name="40% - 2. jelölőszín 2 6 4" xfId="4126"/>
    <cellStyle name="40% - 2. jelölőszín 2 6 4 2" xfId="4127"/>
    <cellStyle name="40% - 2. jelölőszín 2 6 5" xfId="4128"/>
    <cellStyle name="40% - 2. jelölőszín 2 7" xfId="285"/>
    <cellStyle name="40% - 2. jelölőszín 2 7 10" xfId="4129"/>
    <cellStyle name="40% - 2. jelölőszín 2 7 2" xfId="4130"/>
    <cellStyle name="40% - 2. jelölőszín 2 7 2 2" xfId="4131"/>
    <cellStyle name="40% - 2. jelölőszín 2 7 3" xfId="4132"/>
    <cellStyle name="40% - 2. jelölőszín 2 7 3 2" xfId="4133"/>
    <cellStyle name="40% - 2. jelölőszín 2 7 4" xfId="4134"/>
    <cellStyle name="40% - 2. jelölőszín 2 7 4 2" xfId="4135"/>
    <cellStyle name="40% - 2. jelölőszín 2 7 5" xfId="4136"/>
    <cellStyle name="40% - 2. jelölőszín 2 7 6" xfId="4137"/>
    <cellStyle name="40% - 2. jelölőszín 2 7 7" xfId="4138"/>
    <cellStyle name="40% - 2. jelölőszín 2 7 8" xfId="4139"/>
    <cellStyle name="40% - 2. jelölőszín 2 7 9" xfId="4140"/>
    <cellStyle name="40% - 2. jelölőszín 2 8" xfId="286"/>
    <cellStyle name="40% - 2. jelölőszín 2 8 2" xfId="4141"/>
    <cellStyle name="40% - 2. jelölőszín 2 9" xfId="287"/>
    <cellStyle name="40% - 2. jelölőszín 2 9 2" xfId="4142"/>
    <cellStyle name="40% - 2. jelölőszín 2_02 BV _2009_jan15" xfId="4143"/>
    <cellStyle name="40% - 2. jelölőszín 20" xfId="4144"/>
    <cellStyle name="40% - 2. jelölőszín 3" xfId="288"/>
    <cellStyle name="40% - 2. jelölőszín 3 10" xfId="4145"/>
    <cellStyle name="40% - 2. jelölőszín 3 2" xfId="289"/>
    <cellStyle name="40% - 2. jelölőszín 3 2 2" xfId="4146"/>
    <cellStyle name="40% - 2. jelölőszín 3 2 2 2" xfId="4147"/>
    <cellStyle name="40% - 2. jelölőszín 3 2 3" xfId="4148"/>
    <cellStyle name="40% - 2. jelölőszín 3 2 3 2" xfId="4149"/>
    <cellStyle name="40% - 2. jelölőszín 3 2 4" xfId="4150"/>
    <cellStyle name="40% - 2. jelölőszín 3 2 4 2" xfId="4151"/>
    <cellStyle name="40% - 2. jelölőszín 3 2 5" xfId="4152"/>
    <cellStyle name="40% - 2. jelölőszín 3 3" xfId="4153"/>
    <cellStyle name="40% - 2. jelölőszín 3 3 2" xfId="4154"/>
    <cellStyle name="40% - 2. jelölőszín 3 3 2 2" xfId="4155"/>
    <cellStyle name="40% - 2. jelölőszín 3 3 3" xfId="4156"/>
    <cellStyle name="40% - 2. jelölőszín 3 3 3 2" xfId="4157"/>
    <cellStyle name="40% - 2. jelölőszín 3 3 4" xfId="4158"/>
    <cellStyle name="40% - 2. jelölőszín 3 3 4 2" xfId="4159"/>
    <cellStyle name="40% - 2. jelölőszín 3 3 5" xfId="4160"/>
    <cellStyle name="40% - 2. jelölőszín 3 4" xfId="4161"/>
    <cellStyle name="40% - 2. jelölőszín 3 4 2" xfId="4162"/>
    <cellStyle name="40% - 2. jelölőszín 3 4 2 2" xfId="4163"/>
    <cellStyle name="40% - 2. jelölőszín 3 4 3" xfId="4164"/>
    <cellStyle name="40% - 2. jelölőszín 3 4 3 2" xfId="4165"/>
    <cellStyle name="40% - 2. jelölőszín 3 4 4" xfId="4166"/>
    <cellStyle name="40% - 2. jelölőszín 3 4 4 2" xfId="4167"/>
    <cellStyle name="40% - 2. jelölőszín 3 4 5" xfId="4168"/>
    <cellStyle name="40% - 2. jelölőszín 3 5" xfId="4169"/>
    <cellStyle name="40% - 2. jelölőszín 3 5 2" xfId="4170"/>
    <cellStyle name="40% - 2. jelölőszín 3 5 2 2" xfId="4171"/>
    <cellStyle name="40% - 2. jelölőszín 3 5 3" xfId="4172"/>
    <cellStyle name="40% - 2. jelölőszín 3 5 3 2" xfId="4173"/>
    <cellStyle name="40% - 2. jelölőszín 3 5 4" xfId="4174"/>
    <cellStyle name="40% - 2. jelölőszín 3 5 4 2" xfId="4175"/>
    <cellStyle name="40% - 2. jelölőszín 3 5 5" xfId="4176"/>
    <cellStyle name="40% - 2. jelölőszín 3 6" xfId="4177"/>
    <cellStyle name="40% - 2. jelölőszín 3 6 2" xfId="4178"/>
    <cellStyle name="40% - 2. jelölőszín 3 6 2 2" xfId="4179"/>
    <cellStyle name="40% - 2. jelölőszín 3 6 3" xfId="4180"/>
    <cellStyle name="40% - 2. jelölőszín 3 6 3 2" xfId="4181"/>
    <cellStyle name="40% - 2. jelölőszín 3 6 4" xfId="4182"/>
    <cellStyle name="40% - 2. jelölőszín 3 6 4 2" xfId="4183"/>
    <cellStyle name="40% - 2. jelölőszín 3 6 5" xfId="4184"/>
    <cellStyle name="40% - 2. jelölőszín 3 7" xfId="4185"/>
    <cellStyle name="40% - 2. jelölőszín 3 7 2" xfId="4186"/>
    <cellStyle name="40% - 2. jelölőszín 3 8" xfId="4187"/>
    <cellStyle name="40% - 2. jelölőszín 3 8 2" xfId="4188"/>
    <cellStyle name="40% - 2. jelölőszín 3 9" xfId="4189"/>
    <cellStyle name="40% - 2. jelölőszín 3 9 2" xfId="4190"/>
    <cellStyle name="40% - 2. jelölőszín 3_02 BV _2009_jan15" xfId="4191"/>
    <cellStyle name="40% - 2. jelölőszín 4" xfId="290"/>
    <cellStyle name="40% - 2. jelölőszín 4 10" xfId="4192"/>
    <cellStyle name="40% - 2. jelölőszín 4 11" xfId="4193"/>
    <cellStyle name="40% - 2. jelölőszín 4 12" xfId="4194"/>
    <cellStyle name="40% - 2. jelölőszín 4 2" xfId="4195"/>
    <cellStyle name="40% - 2. jelölőszín 4 2 2" xfId="4196"/>
    <cellStyle name="40% - 2. jelölőszín 4 2 2 2" xfId="4197"/>
    <cellStyle name="40% - 2. jelölőszín 4 2 3" xfId="4198"/>
    <cellStyle name="40% - 2. jelölőszín 4 2 3 2" xfId="4199"/>
    <cellStyle name="40% - 2. jelölőszín 4 2 4" xfId="4200"/>
    <cellStyle name="40% - 2. jelölőszín 4 2 4 2" xfId="4201"/>
    <cellStyle name="40% - 2. jelölőszín 4 2 5" xfId="4202"/>
    <cellStyle name="40% - 2. jelölőszín 4 3" xfId="4203"/>
    <cellStyle name="40% - 2. jelölőszín 4 3 2" xfId="4204"/>
    <cellStyle name="40% - 2. jelölőszín 4 3 2 2" xfId="4205"/>
    <cellStyle name="40% - 2. jelölőszín 4 3 3" xfId="4206"/>
    <cellStyle name="40% - 2. jelölőszín 4 3 3 2" xfId="4207"/>
    <cellStyle name="40% - 2. jelölőszín 4 3 4" xfId="4208"/>
    <cellStyle name="40% - 2. jelölőszín 4 3 4 2" xfId="4209"/>
    <cellStyle name="40% - 2. jelölőszín 4 3 5" xfId="4210"/>
    <cellStyle name="40% - 2. jelölőszín 4 4" xfId="4211"/>
    <cellStyle name="40% - 2. jelölőszín 4 4 2" xfId="4212"/>
    <cellStyle name="40% - 2. jelölőszín 4 4 2 2" xfId="4213"/>
    <cellStyle name="40% - 2. jelölőszín 4 4 3" xfId="4214"/>
    <cellStyle name="40% - 2. jelölőszín 4 4 3 2" xfId="4215"/>
    <cellStyle name="40% - 2. jelölőszín 4 4 4" xfId="4216"/>
    <cellStyle name="40% - 2. jelölőszín 4 4 4 2" xfId="4217"/>
    <cellStyle name="40% - 2. jelölőszín 4 4 5" xfId="4218"/>
    <cellStyle name="40% - 2. jelölőszín 4 5" xfId="4219"/>
    <cellStyle name="40% - 2. jelölőszín 4 5 2" xfId="4220"/>
    <cellStyle name="40% - 2. jelölőszín 4 5 2 2" xfId="4221"/>
    <cellStyle name="40% - 2. jelölőszín 4 5 3" xfId="4222"/>
    <cellStyle name="40% - 2. jelölőszín 4 5 3 2" xfId="4223"/>
    <cellStyle name="40% - 2. jelölőszín 4 5 4" xfId="4224"/>
    <cellStyle name="40% - 2. jelölőszín 4 5 4 2" xfId="4225"/>
    <cellStyle name="40% - 2. jelölőszín 4 5 5" xfId="4226"/>
    <cellStyle name="40% - 2. jelölőszín 4 6" xfId="4227"/>
    <cellStyle name="40% - 2. jelölőszín 4 6 2" xfId="4228"/>
    <cellStyle name="40% - 2. jelölőszín 4 6 2 2" xfId="4229"/>
    <cellStyle name="40% - 2. jelölőszín 4 6 3" xfId="4230"/>
    <cellStyle name="40% - 2. jelölőszín 4 6 3 2" xfId="4231"/>
    <cellStyle name="40% - 2. jelölőszín 4 6 4" xfId="4232"/>
    <cellStyle name="40% - 2. jelölőszín 4 6 4 2" xfId="4233"/>
    <cellStyle name="40% - 2. jelölőszín 4 6 5" xfId="4234"/>
    <cellStyle name="40% - 2. jelölőszín 4 7" xfId="4235"/>
    <cellStyle name="40% - 2. jelölőszín 4 7 2" xfId="4236"/>
    <cellStyle name="40% - 2. jelölőszín 4 8" xfId="4237"/>
    <cellStyle name="40% - 2. jelölőszín 4 8 2" xfId="4238"/>
    <cellStyle name="40% - 2. jelölőszín 4 9" xfId="4239"/>
    <cellStyle name="40% - 2. jelölőszín 4 9 2" xfId="4240"/>
    <cellStyle name="40% - 2. jelölőszín 4_02 BV _2009_jan15" xfId="4241"/>
    <cellStyle name="40% - 2. jelölőszín 5" xfId="291"/>
    <cellStyle name="40% - 2. jelölőszín 5 10" xfId="4242"/>
    <cellStyle name="40% - 2. jelölőszín 5 11" xfId="4243"/>
    <cellStyle name="40% - 2. jelölőszín 5 12" xfId="4244"/>
    <cellStyle name="40% - 2. jelölőszín 5 2" xfId="4245"/>
    <cellStyle name="40% - 2. jelölőszín 5 2 2" xfId="4246"/>
    <cellStyle name="40% - 2. jelölőszín 5 3" xfId="4247"/>
    <cellStyle name="40% - 2. jelölőszín 5 3 2" xfId="4248"/>
    <cellStyle name="40% - 2. jelölőszín 5 4" xfId="4249"/>
    <cellStyle name="40% - 2. jelölőszín 5 4 2" xfId="4250"/>
    <cellStyle name="40% - 2. jelölőszín 5 5" xfId="4251"/>
    <cellStyle name="40% - 2. jelölőszín 5 6" xfId="4252"/>
    <cellStyle name="40% - 2. jelölőszín 5 7" xfId="4253"/>
    <cellStyle name="40% - 2. jelölőszín 5 8" xfId="4254"/>
    <cellStyle name="40% - 2. jelölőszín 5 9" xfId="4255"/>
    <cellStyle name="40% - 2. jelölőszín 6" xfId="292"/>
    <cellStyle name="40% - 2. jelölőszín 6 10" xfId="4256"/>
    <cellStyle name="40% - 2. jelölőszín 6 2" xfId="4257"/>
    <cellStyle name="40% - 2. jelölőszín 6 2 2" xfId="4258"/>
    <cellStyle name="40% - 2. jelölőszín 6 3" xfId="4259"/>
    <cellStyle name="40% - 2. jelölőszín 6 3 2" xfId="4260"/>
    <cellStyle name="40% - 2. jelölőszín 6 4" xfId="4261"/>
    <cellStyle name="40% - 2. jelölőszín 6 4 2" xfId="4262"/>
    <cellStyle name="40% - 2. jelölőszín 6 5" xfId="4263"/>
    <cellStyle name="40% - 2. jelölőszín 6 6" xfId="4264"/>
    <cellStyle name="40% - 2. jelölőszín 6 7" xfId="4265"/>
    <cellStyle name="40% - 2. jelölőszín 6 8" xfId="4266"/>
    <cellStyle name="40% - 2. jelölőszín 6 9" xfId="4267"/>
    <cellStyle name="40% - 2. jelölőszín 7" xfId="293"/>
    <cellStyle name="40% - 2. jelölőszín 7 10" xfId="4268"/>
    <cellStyle name="40% - 2. jelölőszín 7 2" xfId="4269"/>
    <cellStyle name="40% - 2. jelölőszín 7 2 2" xfId="4270"/>
    <cellStyle name="40% - 2. jelölőszín 7 3" xfId="4271"/>
    <cellStyle name="40% - 2. jelölőszín 7 3 2" xfId="4272"/>
    <cellStyle name="40% - 2. jelölőszín 7 4" xfId="4273"/>
    <cellStyle name="40% - 2. jelölőszín 7 4 2" xfId="4274"/>
    <cellStyle name="40% - 2. jelölőszín 7 5" xfId="4275"/>
    <cellStyle name="40% - 2. jelölőszín 7 6" xfId="4276"/>
    <cellStyle name="40% - 2. jelölőszín 7 7" xfId="4277"/>
    <cellStyle name="40% - 2. jelölőszín 7 8" xfId="4278"/>
    <cellStyle name="40% - 2. jelölőszín 7 9" xfId="4279"/>
    <cellStyle name="40% - 2. jelölőszín 8" xfId="294"/>
    <cellStyle name="40% - 2. jelölőszín 8 10" xfId="4280"/>
    <cellStyle name="40% - 2. jelölőszín 8 2" xfId="4281"/>
    <cellStyle name="40% - 2. jelölőszín 8 2 2" xfId="4282"/>
    <cellStyle name="40% - 2. jelölőszín 8 3" xfId="4283"/>
    <cellStyle name="40% - 2. jelölőszín 8 3 2" xfId="4284"/>
    <cellStyle name="40% - 2. jelölőszín 8 4" xfId="4285"/>
    <cellStyle name="40% - 2. jelölőszín 8 4 2" xfId="4286"/>
    <cellStyle name="40% - 2. jelölőszín 8 5" xfId="4287"/>
    <cellStyle name="40% - 2. jelölőszín 8 6" xfId="4288"/>
    <cellStyle name="40% - 2. jelölőszín 8 7" xfId="4289"/>
    <cellStyle name="40% - 2. jelölőszín 8 8" xfId="4290"/>
    <cellStyle name="40% - 2. jelölőszín 8 9" xfId="4291"/>
    <cellStyle name="40% - 2. jelölőszín 9" xfId="295"/>
    <cellStyle name="40% - 2. jelölőszín 9 10" xfId="4292"/>
    <cellStyle name="40% - 2. jelölőszín 9 2" xfId="4293"/>
    <cellStyle name="40% - 2. jelölőszín 9 2 2" xfId="4294"/>
    <cellStyle name="40% - 2. jelölőszín 9 3" xfId="4295"/>
    <cellStyle name="40% - 2. jelölőszín 9 3 2" xfId="4296"/>
    <cellStyle name="40% - 2. jelölőszín 9 4" xfId="4297"/>
    <cellStyle name="40% - 2. jelölőszín 9 4 2" xfId="4298"/>
    <cellStyle name="40% - 2. jelölőszín 9 5" xfId="4299"/>
    <cellStyle name="40% - 2. jelölőszín 9 6" xfId="4300"/>
    <cellStyle name="40% - 2. jelölőszín 9 7" xfId="4301"/>
    <cellStyle name="40% - 2. jelölőszín 9 8" xfId="4302"/>
    <cellStyle name="40% - 2. jelölőszín 9 9" xfId="4303"/>
    <cellStyle name="40% - 3. jelölőszín" xfId="296"/>
    <cellStyle name="40% - 3. jelölőszín 10" xfId="297"/>
    <cellStyle name="40% - 3. jelölőszín 10 10" xfId="4304"/>
    <cellStyle name="40% - 3. jelölőszín 10 2" xfId="4305"/>
    <cellStyle name="40% - 3. jelölőszín 10 2 2" xfId="4306"/>
    <cellStyle name="40% - 3. jelölőszín 10 3" xfId="4307"/>
    <cellStyle name="40% - 3. jelölőszín 10 3 2" xfId="4308"/>
    <cellStyle name="40% - 3. jelölőszín 10 4" xfId="4309"/>
    <cellStyle name="40% - 3. jelölőszín 10 4 2" xfId="4310"/>
    <cellStyle name="40% - 3. jelölőszín 10 5" xfId="4311"/>
    <cellStyle name="40% - 3. jelölőszín 10 6" xfId="4312"/>
    <cellStyle name="40% - 3. jelölőszín 10 7" xfId="4313"/>
    <cellStyle name="40% - 3. jelölőszín 10 8" xfId="4314"/>
    <cellStyle name="40% - 3. jelölőszín 10 9" xfId="4315"/>
    <cellStyle name="40% - 3. jelölőszín 11" xfId="298"/>
    <cellStyle name="40% - 3. jelölőszín 11 10" xfId="4316"/>
    <cellStyle name="40% - 3. jelölőszín 11 2" xfId="4317"/>
    <cellStyle name="40% - 3. jelölőszín 11 2 2" xfId="4318"/>
    <cellStyle name="40% - 3. jelölőszín 11 3" xfId="4319"/>
    <cellStyle name="40% - 3. jelölőszín 11 3 2" xfId="4320"/>
    <cellStyle name="40% - 3. jelölőszín 11 4" xfId="4321"/>
    <cellStyle name="40% - 3. jelölőszín 11 4 2" xfId="4322"/>
    <cellStyle name="40% - 3. jelölőszín 11 5" xfId="4323"/>
    <cellStyle name="40% - 3. jelölőszín 11 6" xfId="4324"/>
    <cellStyle name="40% - 3. jelölőszín 11 7" xfId="4325"/>
    <cellStyle name="40% - 3. jelölőszín 11 8" xfId="4326"/>
    <cellStyle name="40% - 3. jelölőszín 11 9" xfId="4327"/>
    <cellStyle name="40% - 3. jelölőszín 12" xfId="299"/>
    <cellStyle name="40% - 3. jelölőszín 12 10" xfId="4328"/>
    <cellStyle name="40% - 3. jelölőszín 12 2" xfId="4329"/>
    <cellStyle name="40% - 3. jelölőszín 12 3" xfId="4330"/>
    <cellStyle name="40% - 3. jelölőszín 12 4" xfId="4331"/>
    <cellStyle name="40% - 3. jelölőszín 12 5" xfId="4332"/>
    <cellStyle name="40% - 3. jelölőszín 12 6" xfId="4333"/>
    <cellStyle name="40% - 3. jelölőszín 12 7" xfId="4334"/>
    <cellStyle name="40% - 3. jelölőszín 12 8" xfId="4335"/>
    <cellStyle name="40% - 3. jelölőszín 12 9" xfId="4336"/>
    <cellStyle name="40% - 3. jelölőszín 13" xfId="300"/>
    <cellStyle name="40% - 3. jelölőszín 14" xfId="301"/>
    <cellStyle name="40% - 3. jelölőszín 15" xfId="4337"/>
    <cellStyle name="40% - 3. jelölőszín 16" xfId="4338"/>
    <cellStyle name="40% - 3. jelölőszín 17" xfId="4339"/>
    <cellStyle name="40% - 3. jelölőszín 18" xfId="4340"/>
    <cellStyle name="40% - 3. jelölőszín 19" xfId="4341"/>
    <cellStyle name="40% - 3. jelölőszín 2" xfId="302"/>
    <cellStyle name="40% - 3. jelölőszín 2 10" xfId="4342"/>
    <cellStyle name="40% - 3. jelölőszín 2 10 2" xfId="4343"/>
    <cellStyle name="40% - 3. jelölőszín 2 11" xfId="4344"/>
    <cellStyle name="40% - 3. jelölőszín 2 2" xfId="303"/>
    <cellStyle name="40% - 3. jelölőszín 2 2 2" xfId="4345"/>
    <cellStyle name="40% - 3. jelölőszín 2 2 2 2" xfId="4346"/>
    <cellStyle name="40% - 3. jelölőszín 2 2 3" xfId="4347"/>
    <cellStyle name="40% - 3. jelölőszín 2 2 3 2" xfId="4348"/>
    <cellStyle name="40% - 3. jelölőszín 2 2 4" xfId="4349"/>
    <cellStyle name="40% - 3. jelölőszín 2 2 4 2" xfId="4350"/>
    <cellStyle name="40% - 3. jelölőszín 2 2 5" xfId="4351"/>
    <cellStyle name="40% - 3. jelölőszín 2 3" xfId="304"/>
    <cellStyle name="40% - 3. jelölőszín 2 3 2" xfId="4352"/>
    <cellStyle name="40% - 3. jelölőszín 2 3 2 2" xfId="4353"/>
    <cellStyle name="40% - 3. jelölőszín 2 3 3" xfId="4354"/>
    <cellStyle name="40% - 3. jelölőszín 2 3 3 2" xfId="4355"/>
    <cellStyle name="40% - 3. jelölőszín 2 3 4" xfId="4356"/>
    <cellStyle name="40% - 3. jelölőszín 2 3 4 2" xfId="4357"/>
    <cellStyle name="40% - 3. jelölőszín 2 3 5" xfId="4358"/>
    <cellStyle name="40% - 3. jelölőszín 2 4" xfId="305"/>
    <cellStyle name="40% - 3. jelölőszín 2 4 2" xfId="4359"/>
    <cellStyle name="40% - 3. jelölőszín 2 4 2 2" xfId="4360"/>
    <cellStyle name="40% - 3. jelölőszín 2 4 3" xfId="4361"/>
    <cellStyle name="40% - 3. jelölőszín 2 4 3 2" xfId="4362"/>
    <cellStyle name="40% - 3. jelölőszín 2 4 4" xfId="4363"/>
    <cellStyle name="40% - 3. jelölőszín 2 4 4 2" xfId="4364"/>
    <cellStyle name="40% - 3. jelölőszín 2 4 5" xfId="4365"/>
    <cellStyle name="40% - 3. jelölőszín 2 5" xfId="306"/>
    <cellStyle name="40% - 3. jelölőszín 2 5 2" xfId="4366"/>
    <cellStyle name="40% - 3. jelölőszín 2 5 2 2" xfId="4367"/>
    <cellStyle name="40% - 3. jelölőszín 2 5 3" xfId="4368"/>
    <cellStyle name="40% - 3. jelölőszín 2 5 3 2" xfId="4369"/>
    <cellStyle name="40% - 3. jelölőszín 2 5 4" xfId="4370"/>
    <cellStyle name="40% - 3. jelölőszín 2 5 4 2" xfId="4371"/>
    <cellStyle name="40% - 3. jelölőszín 2 5 5" xfId="4372"/>
    <cellStyle name="40% - 3. jelölőszín 2 6" xfId="307"/>
    <cellStyle name="40% - 3. jelölőszín 2 6 2" xfId="4373"/>
    <cellStyle name="40% - 3. jelölőszín 2 6 2 2" xfId="4374"/>
    <cellStyle name="40% - 3. jelölőszín 2 6 3" xfId="4375"/>
    <cellStyle name="40% - 3. jelölőszín 2 6 3 2" xfId="4376"/>
    <cellStyle name="40% - 3. jelölőszín 2 6 4" xfId="4377"/>
    <cellStyle name="40% - 3. jelölőszín 2 6 4 2" xfId="4378"/>
    <cellStyle name="40% - 3. jelölőszín 2 6 5" xfId="4379"/>
    <cellStyle name="40% - 3. jelölőszín 2 7" xfId="308"/>
    <cellStyle name="40% - 3. jelölőszín 2 7 10" xfId="4380"/>
    <cellStyle name="40% - 3. jelölőszín 2 7 2" xfId="4381"/>
    <cellStyle name="40% - 3. jelölőszín 2 7 2 2" xfId="4382"/>
    <cellStyle name="40% - 3. jelölőszín 2 7 3" xfId="4383"/>
    <cellStyle name="40% - 3. jelölőszín 2 7 3 2" xfId="4384"/>
    <cellStyle name="40% - 3. jelölőszín 2 7 4" xfId="4385"/>
    <cellStyle name="40% - 3. jelölőszín 2 7 4 2" xfId="4386"/>
    <cellStyle name="40% - 3. jelölőszín 2 7 5" xfId="4387"/>
    <cellStyle name="40% - 3. jelölőszín 2 7 6" xfId="4388"/>
    <cellStyle name="40% - 3. jelölőszín 2 7 7" xfId="4389"/>
    <cellStyle name="40% - 3. jelölőszín 2 7 8" xfId="4390"/>
    <cellStyle name="40% - 3. jelölőszín 2 7 9" xfId="4391"/>
    <cellStyle name="40% - 3. jelölőszín 2 8" xfId="309"/>
    <cellStyle name="40% - 3. jelölőszín 2 8 2" xfId="4392"/>
    <cellStyle name="40% - 3. jelölőszín 2 9" xfId="310"/>
    <cellStyle name="40% - 3. jelölőszín 2 9 2" xfId="4393"/>
    <cellStyle name="40% - 3. jelölőszín 2_02 BV _2009_jan15" xfId="4394"/>
    <cellStyle name="40% - 3. jelölőszín 20" xfId="4395"/>
    <cellStyle name="40% - 3. jelölőszín 3" xfId="311"/>
    <cellStyle name="40% - 3. jelölőszín 3 10" xfId="4396"/>
    <cellStyle name="40% - 3. jelölőszín 3 2" xfId="312"/>
    <cellStyle name="40% - 3. jelölőszín 3 2 2" xfId="4397"/>
    <cellStyle name="40% - 3. jelölőszín 3 2 2 2" xfId="4398"/>
    <cellStyle name="40% - 3. jelölőszín 3 2 3" xfId="4399"/>
    <cellStyle name="40% - 3. jelölőszín 3 2 3 2" xfId="4400"/>
    <cellStyle name="40% - 3. jelölőszín 3 2 4" xfId="4401"/>
    <cellStyle name="40% - 3. jelölőszín 3 2 4 2" xfId="4402"/>
    <cellStyle name="40% - 3. jelölőszín 3 2 5" xfId="4403"/>
    <cellStyle name="40% - 3. jelölőszín 3 3" xfId="4404"/>
    <cellStyle name="40% - 3. jelölőszín 3 3 2" xfId="4405"/>
    <cellStyle name="40% - 3. jelölőszín 3 3 2 2" xfId="4406"/>
    <cellStyle name="40% - 3. jelölőszín 3 3 3" xfId="4407"/>
    <cellStyle name="40% - 3. jelölőszín 3 3 3 2" xfId="4408"/>
    <cellStyle name="40% - 3. jelölőszín 3 3 4" xfId="4409"/>
    <cellStyle name="40% - 3. jelölőszín 3 3 4 2" xfId="4410"/>
    <cellStyle name="40% - 3. jelölőszín 3 3 5" xfId="4411"/>
    <cellStyle name="40% - 3. jelölőszín 3 4" xfId="4412"/>
    <cellStyle name="40% - 3. jelölőszín 3 4 2" xfId="4413"/>
    <cellStyle name="40% - 3. jelölőszín 3 4 2 2" xfId="4414"/>
    <cellStyle name="40% - 3. jelölőszín 3 4 3" xfId="4415"/>
    <cellStyle name="40% - 3. jelölőszín 3 4 3 2" xfId="4416"/>
    <cellStyle name="40% - 3. jelölőszín 3 4 4" xfId="4417"/>
    <cellStyle name="40% - 3. jelölőszín 3 4 4 2" xfId="4418"/>
    <cellStyle name="40% - 3. jelölőszín 3 4 5" xfId="4419"/>
    <cellStyle name="40% - 3. jelölőszín 3 5" xfId="4420"/>
    <cellStyle name="40% - 3. jelölőszín 3 5 2" xfId="4421"/>
    <cellStyle name="40% - 3. jelölőszín 3 5 2 2" xfId="4422"/>
    <cellStyle name="40% - 3. jelölőszín 3 5 3" xfId="4423"/>
    <cellStyle name="40% - 3. jelölőszín 3 5 3 2" xfId="4424"/>
    <cellStyle name="40% - 3. jelölőszín 3 5 4" xfId="4425"/>
    <cellStyle name="40% - 3. jelölőszín 3 5 4 2" xfId="4426"/>
    <cellStyle name="40% - 3. jelölőszín 3 5 5" xfId="4427"/>
    <cellStyle name="40% - 3. jelölőszín 3 6" xfId="4428"/>
    <cellStyle name="40% - 3. jelölőszín 3 6 2" xfId="4429"/>
    <cellStyle name="40% - 3. jelölőszín 3 6 2 2" xfId="4430"/>
    <cellStyle name="40% - 3. jelölőszín 3 6 3" xfId="4431"/>
    <cellStyle name="40% - 3. jelölőszín 3 6 3 2" xfId="4432"/>
    <cellStyle name="40% - 3. jelölőszín 3 6 4" xfId="4433"/>
    <cellStyle name="40% - 3. jelölőszín 3 6 4 2" xfId="4434"/>
    <cellStyle name="40% - 3. jelölőszín 3 6 5" xfId="4435"/>
    <cellStyle name="40% - 3. jelölőszín 3 7" xfId="4436"/>
    <cellStyle name="40% - 3. jelölőszín 3 7 2" xfId="4437"/>
    <cellStyle name="40% - 3. jelölőszín 3 8" xfId="4438"/>
    <cellStyle name="40% - 3. jelölőszín 3 8 2" xfId="4439"/>
    <cellStyle name="40% - 3. jelölőszín 3 9" xfId="4440"/>
    <cellStyle name="40% - 3. jelölőszín 3 9 2" xfId="4441"/>
    <cellStyle name="40% - 3. jelölőszín 3_02 BV _2009_jan15" xfId="4442"/>
    <cellStyle name="40% - 3. jelölőszín 4" xfId="313"/>
    <cellStyle name="40% - 3. jelölőszín 4 10" xfId="4443"/>
    <cellStyle name="40% - 3. jelölőszín 4 11" xfId="4444"/>
    <cellStyle name="40% - 3. jelölőszín 4 12" xfId="4445"/>
    <cellStyle name="40% - 3. jelölőszín 4 2" xfId="4446"/>
    <cellStyle name="40% - 3. jelölőszín 4 2 2" xfId="4447"/>
    <cellStyle name="40% - 3. jelölőszín 4 2 2 2" xfId="4448"/>
    <cellStyle name="40% - 3. jelölőszín 4 2 3" xfId="4449"/>
    <cellStyle name="40% - 3. jelölőszín 4 2 3 2" xfId="4450"/>
    <cellStyle name="40% - 3. jelölőszín 4 2 4" xfId="4451"/>
    <cellStyle name="40% - 3. jelölőszín 4 2 4 2" xfId="4452"/>
    <cellStyle name="40% - 3. jelölőszín 4 2 5" xfId="4453"/>
    <cellStyle name="40% - 3. jelölőszín 4 3" xfId="4454"/>
    <cellStyle name="40% - 3. jelölőszín 4 3 2" xfId="4455"/>
    <cellStyle name="40% - 3. jelölőszín 4 3 2 2" xfId="4456"/>
    <cellStyle name="40% - 3. jelölőszín 4 3 3" xfId="4457"/>
    <cellStyle name="40% - 3. jelölőszín 4 3 3 2" xfId="4458"/>
    <cellStyle name="40% - 3. jelölőszín 4 3 4" xfId="4459"/>
    <cellStyle name="40% - 3. jelölőszín 4 3 4 2" xfId="4460"/>
    <cellStyle name="40% - 3. jelölőszín 4 3 5" xfId="4461"/>
    <cellStyle name="40% - 3. jelölőszín 4 4" xfId="4462"/>
    <cellStyle name="40% - 3. jelölőszín 4 4 2" xfId="4463"/>
    <cellStyle name="40% - 3. jelölőszín 4 4 2 2" xfId="4464"/>
    <cellStyle name="40% - 3. jelölőszín 4 4 3" xfId="4465"/>
    <cellStyle name="40% - 3. jelölőszín 4 4 3 2" xfId="4466"/>
    <cellStyle name="40% - 3. jelölőszín 4 4 4" xfId="4467"/>
    <cellStyle name="40% - 3. jelölőszín 4 4 4 2" xfId="4468"/>
    <cellStyle name="40% - 3. jelölőszín 4 4 5" xfId="4469"/>
    <cellStyle name="40% - 3. jelölőszín 4 5" xfId="4470"/>
    <cellStyle name="40% - 3. jelölőszín 4 5 2" xfId="4471"/>
    <cellStyle name="40% - 3. jelölőszín 4 5 2 2" xfId="4472"/>
    <cellStyle name="40% - 3. jelölőszín 4 5 3" xfId="4473"/>
    <cellStyle name="40% - 3. jelölőszín 4 5 3 2" xfId="4474"/>
    <cellStyle name="40% - 3. jelölőszín 4 5 4" xfId="4475"/>
    <cellStyle name="40% - 3. jelölőszín 4 5 4 2" xfId="4476"/>
    <cellStyle name="40% - 3. jelölőszín 4 5 5" xfId="4477"/>
    <cellStyle name="40% - 3. jelölőszín 4 6" xfId="4478"/>
    <cellStyle name="40% - 3. jelölőszín 4 6 2" xfId="4479"/>
    <cellStyle name="40% - 3. jelölőszín 4 6 2 2" xfId="4480"/>
    <cellStyle name="40% - 3. jelölőszín 4 6 3" xfId="4481"/>
    <cellStyle name="40% - 3. jelölőszín 4 6 3 2" xfId="4482"/>
    <cellStyle name="40% - 3. jelölőszín 4 6 4" xfId="4483"/>
    <cellStyle name="40% - 3. jelölőszín 4 6 4 2" xfId="4484"/>
    <cellStyle name="40% - 3. jelölőszín 4 6 5" xfId="4485"/>
    <cellStyle name="40% - 3. jelölőszín 4 7" xfId="4486"/>
    <cellStyle name="40% - 3. jelölőszín 4 7 2" xfId="4487"/>
    <cellStyle name="40% - 3. jelölőszín 4 8" xfId="4488"/>
    <cellStyle name="40% - 3. jelölőszín 4 8 2" xfId="4489"/>
    <cellStyle name="40% - 3. jelölőszín 4 9" xfId="4490"/>
    <cellStyle name="40% - 3. jelölőszín 4 9 2" xfId="4491"/>
    <cellStyle name="40% - 3. jelölőszín 4_02 BV _2009_jan15" xfId="4492"/>
    <cellStyle name="40% - 3. jelölőszín 5" xfId="314"/>
    <cellStyle name="40% - 3. jelölőszín 5 10" xfId="4493"/>
    <cellStyle name="40% - 3. jelölőszín 5 11" xfId="4494"/>
    <cellStyle name="40% - 3. jelölőszín 5 12" xfId="4495"/>
    <cellStyle name="40% - 3. jelölőszín 5 2" xfId="4496"/>
    <cellStyle name="40% - 3. jelölőszín 5 2 2" xfId="4497"/>
    <cellStyle name="40% - 3. jelölőszín 5 3" xfId="4498"/>
    <cellStyle name="40% - 3. jelölőszín 5 3 2" xfId="4499"/>
    <cellStyle name="40% - 3. jelölőszín 5 4" xfId="4500"/>
    <cellStyle name="40% - 3. jelölőszín 5 4 2" xfId="4501"/>
    <cellStyle name="40% - 3. jelölőszín 5 5" xfId="4502"/>
    <cellStyle name="40% - 3. jelölőszín 5 6" xfId="4503"/>
    <cellStyle name="40% - 3. jelölőszín 5 7" xfId="4504"/>
    <cellStyle name="40% - 3. jelölőszín 5 8" xfId="4505"/>
    <cellStyle name="40% - 3. jelölőszín 5 9" xfId="4506"/>
    <cellStyle name="40% - 3. jelölőszín 6" xfId="315"/>
    <cellStyle name="40% - 3. jelölőszín 6 10" xfId="4507"/>
    <cellStyle name="40% - 3. jelölőszín 6 2" xfId="4508"/>
    <cellStyle name="40% - 3. jelölőszín 6 2 2" xfId="4509"/>
    <cellStyle name="40% - 3. jelölőszín 6 3" xfId="4510"/>
    <cellStyle name="40% - 3. jelölőszín 6 3 2" xfId="4511"/>
    <cellStyle name="40% - 3. jelölőszín 6 4" xfId="4512"/>
    <cellStyle name="40% - 3. jelölőszín 6 4 2" xfId="4513"/>
    <cellStyle name="40% - 3. jelölőszín 6 5" xfId="4514"/>
    <cellStyle name="40% - 3. jelölőszín 6 6" xfId="4515"/>
    <cellStyle name="40% - 3. jelölőszín 6 7" xfId="4516"/>
    <cellStyle name="40% - 3. jelölőszín 6 8" xfId="4517"/>
    <cellStyle name="40% - 3. jelölőszín 6 9" xfId="4518"/>
    <cellStyle name="40% - 3. jelölőszín 7" xfId="316"/>
    <cellStyle name="40% - 3. jelölőszín 7 10" xfId="4519"/>
    <cellStyle name="40% - 3. jelölőszín 7 2" xfId="4520"/>
    <cellStyle name="40% - 3. jelölőszín 7 2 2" xfId="4521"/>
    <cellStyle name="40% - 3. jelölőszín 7 3" xfId="4522"/>
    <cellStyle name="40% - 3. jelölőszín 7 3 2" xfId="4523"/>
    <cellStyle name="40% - 3. jelölőszín 7 4" xfId="4524"/>
    <cellStyle name="40% - 3. jelölőszín 7 4 2" xfId="4525"/>
    <cellStyle name="40% - 3. jelölőszín 7 5" xfId="4526"/>
    <cellStyle name="40% - 3. jelölőszín 7 6" xfId="4527"/>
    <cellStyle name="40% - 3. jelölőszín 7 7" xfId="4528"/>
    <cellStyle name="40% - 3. jelölőszín 7 8" xfId="4529"/>
    <cellStyle name="40% - 3. jelölőszín 7 9" xfId="4530"/>
    <cellStyle name="40% - 3. jelölőszín 8" xfId="317"/>
    <cellStyle name="40% - 3. jelölőszín 8 10" xfId="4531"/>
    <cellStyle name="40% - 3. jelölőszín 8 2" xfId="4532"/>
    <cellStyle name="40% - 3. jelölőszín 8 2 2" xfId="4533"/>
    <cellStyle name="40% - 3. jelölőszín 8 3" xfId="4534"/>
    <cellStyle name="40% - 3. jelölőszín 8 3 2" xfId="4535"/>
    <cellStyle name="40% - 3. jelölőszín 8 4" xfId="4536"/>
    <cellStyle name="40% - 3. jelölőszín 8 4 2" xfId="4537"/>
    <cellStyle name="40% - 3. jelölőszín 8 5" xfId="4538"/>
    <cellStyle name="40% - 3. jelölőszín 8 6" xfId="4539"/>
    <cellStyle name="40% - 3. jelölőszín 8 7" xfId="4540"/>
    <cellStyle name="40% - 3. jelölőszín 8 8" xfId="4541"/>
    <cellStyle name="40% - 3. jelölőszín 8 9" xfId="4542"/>
    <cellStyle name="40% - 3. jelölőszín 9" xfId="318"/>
    <cellStyle name="40% - 3. jelölőszín 9 10" xfId="4543"/>
    <cellStyle name="40% - 3. jelölőszín 9 2" xfId="4544"/>
    <cellStyle name="40% - 3. jelölőszín 9 2 2" xfId="4545"/>
    <cellStyle name="40% - 3. jelölőszín 9 3" xfId="4546"/>
    <cellStyle name="40% - 3. jelölőszín 9 3 2" xfId="4547"/>
    <cellStyle name="40% - 3. jelölőszín 9 4" xfId="4548"/>
    <cellStyle name="40% - 3. jelölőszín 9 4 2" xfId="4549"/>
    <cellStyle name="40% - 3. jelölőszín 9 5" xfId="4550"/>
    <cellStyle name="40% - 3. jelölőszín 9 6" xfId="4551"/>
    <cellStyle name="40% - 3. jelölőszín 9 7" xfId="4552"/>
    <cellStyle name="40% - 3. jelölőszín 9 8" xfId="4553"/>
    <cellStyle name="40% - 3. jelölőszín 9 9" xfId="4554"/>
    <cellStyle name="40% - 4. jelölőszín" xfId="319"/>
    <cellStyle name="40% - 4. jelölőszín 10" xfId="320"/>
    <cellStyle name="40% - 4. jelölőszín 10 10" xfId="4555"/>
    <cellStyle name="40% - 4. jelölőszín 10 2" xfId="4556"/>
    <cellStyle name="40% - 4. jelölőszín 10 2 2" xfId="4557"/>
    <cellStyle name="40% - 4. jelölőszín 10 3" xfId="4558"/>
    <cellStyle name="40% - 4. jelölőszín 10 3 2" xfId="4559"/>
    <cellStyle name="40% - 4. jelölőszín 10 4" xfId="4560"/>
    <cellStyle name="40% - 4. jelölőszín 10 4 2" xfId="4561"/>
    <cellStyle name="40% - 4. jelölőszín 10 5" xfId="4562"/>
    <cellStyle name="40% - 4. jelölőszín 10 6" xfId="4563"/>
    <cellStyle name="40% - 4. jelölőszín 10 7" xfId="4564"/>
    <cellStyle name="40% - 4. jelölőszín 10 8" xfId="4565"/>
    <cellStyle name="40% - 4. jelölőszín 10 9" xfId="4566"/>
    <cellStyle name="40% - 4. jelölőszín 11" xfId="321"/>
    <cellStyle name="40% - 4. jelölőszín 11 10" xfId="4567"/>
    <cellStyle name="40% - 4. jelölőszín 11 2" xfId="4568"/>
    <cellStyle name="40% - 4. jelölőszín 11 2 2" xfId="4569"/>
    <cellStyle name="40% - 4. jelölőszín 11 3" xfId="4570"/>
    <cellStyle name="40% - 4. jelölőszín 11 3 2" xfId="4571"/>
    <cellStyle name="40% - 4. jelölőszín 11 4" xfId="4572"/>
    <cellStyle name="40% - 4. jelölőszín 11 4 2" xfId="4573"/>
    <cellStyle name="40% - 4. jelölőszín 11 5" xfId="4574"/>
    <cellStyle name="40% - 4. jelölőszín 11 6" xfId="4575"/>
    <cellStyle name="40% - 4. jelölőszín 11 7" xfId="4576"/>
    <cellStyle name="40% - 4. jelölőszín 11 8" xfId="4577"/>
    <cellStyle name="40% - 4. jelölőszín 11 9" xfId="4578"/>
    <cellStyle name="40% - 4. jelölőszín 12" xfId="322"/>
    <cellStyle name="40% - 4. jelölőszín 12 10" xfId="4579"/>
    <cellStyle name="40% - 4. jelölőszín 12 2" xfId="4580"/>
    <cellStyle name="40% - 4. jelölőszín 12 3" xfId="4581"/>
    <cellStyle name="40% - 4. jelölőszín 12 4" xfId="4582"/>
    <cellStyle name="40% - 4. jelölőszín 12 5" xfId="4583"/>
    <cellStyle name="40% - 4. jelölőszín 12 6" xfId="4584"/>
    <cellStyle name="40% - 4. jelölőszín 12 7" xfId="4585"/>
    <cellStyle name="40% - 4. jelölőszín 12 8" xfId="4586"/>
    <cellStyle name="40% - 4. jelölőszín 12 9" xfId="4587"/>
    <cellStyle name="40% - 4. jelölőszín 13" xfId="323"/>
    <cellStyle name="40% - 4. jelölőszín 14" xfId="324"/>
    <cellStyle name="40% - 4. jelölőszín 15" xfId="4588"/>
    <cellStyle name="40% - 4. jelölőszín 16" xfId="4589"/>
    <cellStyle name="40% - 4. jelölőszín 17" xfId="4590"/>
    <cellStyle name="40% - 4. jelölőszín 18" xfId="4591"/>
    <cellStyle name="40% - 4. jelölőszín 19" xfId="4592"/>
    <cellStyle name="40% - 4. jelölőszín 2" xfId="325"/>
    <cellStyle name="40% - 4. jelölőszín 2 10" xfId="4593"/>
    <cellStyle name="40% - 4. jelölőszín 2 10 2" xfId="4594"/>
    <cellStyle name="40% - 4. jelölőszín 2 11" xfId="4595"/>
    <cellStyle name="40% - 4. jelölőszín 2 2" xfId="326"/>
    <cellStyle name="40% - 4. jelölőszín 2 2 2" xfId="4596"/>
    <cellStyle name="40% - 4. jelölőszín 2 2 2 2" xfId="4597"/>
    <cellStyle name="40% - 4. jelölőszín 2 2 3" xfId="4598"/>
    <cellStyle name="40% - 4. jelölőszín 2 2 3 2" xfId="4599"/>
    <cellStyle name="40% - 4. jelölőszín 2 2 4" xfId="4600"/>
    <cellStyle name="40% - 4. jelölőszín 2 2 4 2" xfId="4601"/>
    <cellStyle name="40% - 4. jelölőszín 2 2 5" xfId="4602"/>
    <cellStyle name="40% - 4. jelölőszín 2 3" xfId="327"/>
    <cellStyle name="40% - 4. jelölőszín 2 3 2" xfId="4603"/>
    <cellStyle name="40% - 4. jelölőszín 2 3 2 2" xfId="4604"/>
    <cellStyle name="40% - 4. jelölőszín 2 3 3" xfId="4605"/>
    <cellStyle name="40% - 4. jelölőszín 2 3 3 2" xfId="4606"/>
    <cellStyle name="40% - 4. jelölőszín 2 3 4" xfId="4607"/>
    <cellStyle name="40% - 4. jelölőszín 2 3 4 2" xfId="4608"/>
    <cellStyle name="40% - 4. jelölőszín 2 3 5" xfId="4609"/>
    <cellStyle name="40% - 4. jelölőszín 2 4" xfId="328"/>
    <cellStyle name="40% - 4. jelölőszín 2 4 2" xfId="4610"/>
    <cellStyle name="40% - 4. jelölőszín 2 4 2 2" xfId="4611"/>
    <cellStyle name="40% - 4. jelölőszín 2 4 3" xfId="4612"/>
    <cellStyle name="40% - 4. jelölőszín 2 4 3 2" xfId="4613"/>
    <cellStyle name="40% - 4. jelölőszín 2 4 4" xfId="4614"/>
    <cellStyle name="40% - 4. jelölőszín 2 4 4 2" xfId="4615"/>
    <cellStyle name="40% - 4. jelölőszín 2 4 5" xfId="4616"/>
    <cellStyle name="40% - 4. jelölőszín 2 5" xfId="329"/>
    <cellStyle name="40% - 4. jelölőszín 2 5 2" xfId="4617"/>
    <cellStyle name="40% - 4. jelölőszín 2 5 2 2" xfId="4618"/>
    <cellStyle name="40% - 4. jelölőszín 2 5 3" xfId="4619"/>
    <cellStyle name="40% - 4. jelölőszín 2 5 3 2" xfId="4620"/>
    <cellStyle name="40% - 4. jelölőszín 2 5 4" xfId="4621"/>
    <cellStyle name="40% - 4. jelölőszín 2 5 4 2" xfId="4622"/>
    <cellStyle name="40% - 4. jelölőszín 2 5 5" xfId="4623"/>
    <cellStyle name="40% - 4. jelölőszín 2 6" xfId="330"/>
    <cellStyle name="40% - 4. jelölőszín 2 6 2" xfId="4624"/>
    <cellStyle name="40% - 4. jelölőszín 2 6 2 2" xfId="4625"/>
    <cellStyle name="40% - 4. jelölőszín 2 6 3" xfId="4626"/>
    <cellStyle name="40% - 4. jelölőszín 2 6 3 2" xfId="4627"/>
    <cellStyle name="40% - 4. jelölőszín 2 6 4" xfId="4628"/>
    <cellStyle name="40% - 4. jelölőszín 2 6 4 2" xfId="4629"/>
    <cellStyle name="40% - 4. jelölőszín 2 6 5" xfId="4630"/>
    <cellStyle name="40% - 4. jelölőszín 2 7" xfId="331"/>
    <cellStyle name="40% - 4. jelölőszín 2 7 10" xfId="4631"/>
    <cellStyle name="40% - 4. jelölőszín 2 7 2" xfId="4632"/>
    <cellStyle name="40% - 4. jelölőszín 2 7 2 2" xfId="4633"/>
    <cellStyle name="40% - 4. jelölőszín 2 7 3" xfId="4634"/>
    <cellStyle name="40% - 4. jelölőszín 2 7 3 2" xfId="4635"/>
    <cellStyle name="40% - 4. jelölőszín 2 7 4" xfId="4636"/>
    <cellStyle name="40% - 4. jelölőszín 2 7 4 2" xfId="4637"/>
    <cellStyle name="40% - 4. jelölőszín 2 7 5" xfId="4638"/>
    <cellStyle name="40% - 4. jelölőszín 2 7 6" xfId="4639"/>
    <cellStyle name="40% - 4. jelölőszín 2 7 7" xfId="4640"/>
    <cellStyle name="40% - 4. jelölőszín 2 7 8" xfId="4641"/>
    <cellStyle name="40% - 4. jelölőszín 2 7 9" xfId="4642"/>
    <cellStyle name="40% - 4. jelölőszín 2 8" xfId="332"/>
    <cellStyle name="40% - 4. jelölőszín 2 8 2" xfId="4643"/>
    <cellStyle name="40% - 4. jelölőszín 2 9" xfId="333"/>
    <cellStyle name="40% - 4. jelölőszín 2 9 2" xfId="4644"/>
    <cellStyle name="40% - 4. jelölőszín 2_02 BV _2009_jan15" xfId="4645"/>
    <cellStyle name="40% - 4. jelölőszín 20" xfId="4646"/>
    <cellStyle name="40% - 4. jelölőszín 3" xfId="334"/>
    <cellStyle name="40% - 4. jelölőszín 3 10" xfId="4647"/>
    <cellStyle name="40% - 4. jelölőszín 3 2" xfId="335"/>
    <cellStyle name="40% - 4. jelölőszín 3 2 2" xfId="4648"/>
    <cellStyle name="40% - 4. jelölőszín 3 2 2 2" xfId="4649"/>
    <cellStyle name="40% - 4. jelölőszín 3 2 3" xfId="4650"/>
    <cellStyle name="40% - 4. jelölőszín 3 2 3 2" xfId="4651"/>
    <cellStyle name="40% - 4. jelölőszín 3 2 4" xfId="4652"/>
    <cellStyle name="40% - 4. jelölőszín 3 2 4 2" xfId="4653"/>
    <cellStyle name="40% - 4. jelölőszín 3 2 5" xfId="4654"/>
    <cellStyle name="40% - 4. jelölőszín 3 3" xfId="4655"/>
    <cellStyle name="40% - 4. jelölőszín 3 3 2" xfId="4656"/>
    <cellStyle name="40% - 4. jelölőszín 3 3 2 2" xfId="4657"/>
    <cellStyle name="40% - 4. jelölőszín 3 3 3" xfId="4658"/>
    <cellStyle name="40% - 4. jelölőszín 3 3 3 2" xfId="4659"/>
    <cellStyle name="40% - 4. jelölőszín 3 3 4" xfId="4660"/>
    <cellStyle name="40% - 4. jelölőszín 3 3 4 2" xfId="4661"/>
    <cellStyle name="40% - 4. jelölőszín 3 3 5" xfId="4662"/>
    <cellStyle name="40% - 4. jelölőszín 3 4" xfId="4663"/>
    <cellStyle name="40% - 4. jelölőszín 3 4 2" xfId="4664"/>
    <cellStyle name="40% - 4. jelölőszín 3 4 2 2" xfId="4665"/>
    <cellStyle name="40% - 4. jelölőszín 3 4 3" xfId="4666"/>
    <cellStyle name="40% - 4. jelölőszín 3 4 3 2" xfId="4667"/>
    <cellStyle name="40% - 4. jelölőszín 3 4 4" xfId="4668"/>
    <cellStyle name="40% - 4. jelölőszín 3 4 4 2" xfId="4669"/>
    <cellStyle name="40% - 4. jelölőszín 3 4 5" xfId="4670"/>
    <cellStyle name="40% - 4. jelölőszín 3 5" xfId="4671"/>
    <cellStyle name="40% - 4. jelölőszín 3 5 2" xfId="4672"/>
    <cellStyle name="40% - 4. jelölőszín 3 5 2 2" xfId="4673"/>
    <cellStyle name="40% - 4. jelölőszín 3 5 3" xfId="4674"/>
    <cellStyle name="40% - 4. jelölőszín 3 5 3 2" xfId="4675"/>
    <cellStyle name="40% - 4. jelölőszín 3 5 4" xfId="4676"/>
    <cellStyle name="40% - 4. jelölőszín 3 5 4 2" xfId="4677"/>
    <cellStyle name="40% - 4. jelölőszín 3 5 5" xfId="4678"/>
    <cellStyle name="40% - 4. jelölőszín 3 6" xfId="4679"/>
    <cellStyle name="40% - 4. jelölőszín 3 6 2" xfId="4680"/>
    <cellStyle name="40% - 4. jelölőszín 3 6 2 2" xfId="4681"/>
    <cellStyle name="40% - 4. jelölőszín 3 6 3" xfId="4682"/>
    <cellStyle name="40% - 4. jelölőszín 3 6 3 2" xfId="4683"/>
    <cellStyle name="40% - 4. jelölőszín 3 6 4" xfId="4684"/>
    <cellStyle name="40% - 4. jelölőszín 3 6 4 2" xfId="4685"/>
    <cellStyle name="40% - 4. jelölőszín 3 6 5" xfId="4686"/>
    <cellStyle name="40% - 4. jelölőszín 3 7" xfId="4687"/>
    <cellStyle name="40% - 4. jelölőszín 3 7 2" xfId="4688"/>
    <cellStyle name="40% - 4. jelölőszín 3 8" xfId="4689"/>
    <cellStyle name="40% - 4. jelölőszín 3 8 2" xfId="4690"/>
    <cellStyle name="40% - 4. jelölőszín 3 9" xfId="4691"/>
    <cellStyle name="40% - 4. jelölőszín 3 9 2" xfId="4692"/>
    <cellStyle name="40% - 4. jelölőszín 3_02 BV _2009_jan15" xfId="4693"/>
    <cellStyle name="40% - 4. jelölőszín 4" xfId="336"/>
    <cellStyle name="40% - 4. jelölőszín 4 10" xfId="4694"/>
    <cellStyle name="40% - 4. jelölőszín 4 11" xfId="4695"/>
    <cellStyle name="40% - 4. jelölőszín 4 12" xfId="4696"/>
    <cellStyle name="40% - 4. jelölőszín 4 2" xfId="4697"/>
    <cellStyle name="40% - 4. jelölőszín 4 2 2" xfId="4698"/>
    <cellStyle name="40% - 4. jelölőszín 4 2 2 2" xfId="4699"/>
    <cellStyle name="40% - 4. jelölőszín 4 2 3" xfId="4700"/>
    <cellStyle name="40% - 4. jelölőszín 4 2 3 2" xfId="4701"/>
    <cellStyle name="40% - 4. jelölőszín 4 2 4" xfId="4702"/>
    <cellStyle name="40% - 4. jelölőszín 4 2 4 2" xfId="4703"/>
    <cellStyle name="40% - 4. jelölőszín 4 2 5" xfId="4704"/>
    <cellStyle name="40% - 4. jelölőszín 4 3" xfId="4705"/>
    <cellStyle name="40% - 4. jelölőszín 4 3 2" xfId="4706"/>
    <cellStyle name="40% - 4. jelölőszín 4 3 2 2" xfId="4707"/>
    <cellStyle name="40% - 4. jelölőszín 4 3 3" xfId="4708"/>
    <cellStyle name="40% - 4. jelölőszín 4 3 3 2" xfId="4709"/>
    <cellStyle name="40% - 4. jelölőszín 4 3 4" xfId="4710"/>
    <cellStyle name="40% - 4. jelölőszín 4 3 4 2" xfId="4711"/>
    <cellStyle name="40% - 4. jelölőszín 4 3 5" xfId="4712"/>
    <cellStyle name="40% - 4. jelölőszín 4 4" xfId="4713"/>
    <cellStyle name="40% - 4. jelölőszín 4 4 2" xfId="4714"/>
    <cellStyle name="40% - 4. jelölőszín 4 4 2 2" xfId="4715"/>
    <cellStyle name="40% - 4. jelölőszín 4 4 3" xfId="4716"/>
    <cellStyle name="40% - 4. jelölőszín 4 4 3 2" xfId="4717"/>
    <cellStyle name="40% - 4. jelölőszín 4 4 4" xfId="4718"/>
    <cellStyle name="40% - 4. jelölőszín 4 4 4 2" xfId="4719"/>
    <cellStyle name="40% - 4. jelölőszín 4 4 5" xfId="4720"/>
    <cellStyle name="40% - 4. jelölőszín 4 5" xfId="4721"/>
    <cellStyle name="40% - 4. jelölőszín 4 5 2" xfId="4722"/>
    <cellStyle name="40% - 4. jelölőszín 4 5 2 2" xfId="4723"/>
    <cellStyle name="40% - 4. jelölőszín 4 5 3" xfId="4724"/>
    <cellStyle name="40% - 4. jelölőszín 4 5 3 2" xfId="4725"/>
    <cellStyle name="40% - 4. jelölőszín 4 5 4" xfId="4726"/>
    <cellStyle name="40% - 4. jelölőszín 4 5 4 2" xfId="4727"/>
    <cellStyle name="40% - 4. jelölőszín 4 5 5" xfId="4728"/>
    <cellStyle name="40% - 4. jelölőszín 4 6" xfId="4729"/>
    <cellStyle name="40% - 4. jelölőszín 4 6 2" xfId="4730"/>
    <cellStyle name="40% - 4. jelölőszín 4 6 2 2" xfId="4731"/>
    <cellStyle name="40% - 4. jelölőszín 4 6 3" xfId="4732"/>
    <cellStyle name="40% - 4. jelölőszín 4 6 3 2" xfId="4733"/>
    <cellStyle name="40% - 4. jelölőszín 4 6 4" xfId="4734"/>
    <cellStyle name="40% - 4. jelölőszín 4 6 4 2" xfId="4735"/>
    <cellStyle name="40% - 4. jelölőszín 4 6 5" xfId="4736"/>
    <cellStyle name="40% - 4. jelölőszín 4 7" xfId="4737"/>
    <cellStyle name="40% - 4. jelölőszín 4 7 2" xfId="4738"/>
    <cellStyle name="40% - 4. jelölőszín 4 8" xfId="4739"/>
    <cellStyle name="40% - 4. jelölőszín 4 8 2" xfId="4740"/>
    <cellStyle name="40% - 4. jelölőszín 4 9" xfId="4741"/>
    <cellStyle name="40% - 4. jelölőszín 4 9 2" xfId="4742"/>
    <cellStyle name="40% - 4. jelölőszín 4_02 BV _2009_jan15" xfId="4743"/>
    <cellStyle name="40% - 4. jelölőszín 5" xfId="337"/>
    <cellStyle name="40% - 4. jelölőszín 5 10" xfId="4744"/>
    <cellStyle name="40% - 4. jelölőszín 5 11" xfId="4745"/>
    <cellStyle name="40% - 4. jelölőszín 5 12" xfId="4746"/>
    <cellStyle name="40% - 4. jelölőszín 5 2" xfId="4747"/>
    <cellStyle name="40% - 4. jelölőszín 5 2 2" xfId="4748"/>
    <cellStyle name="40% - 4. jelölőszín 5 3" xfId="4749"/>
    <cellStyle name="40% - 4. jelölőszín 5 3 2" xfId="4750"/>
    <cellStyle name="40% - 4. jelölőszín 5 4" xfId="4751"/>
    <cellStyle name="40% - 4. jelölőszín 5 4 2" xfId="4752"/>
    <cellStyle name="40% - 4. jelölőszín 5 5" xfId="4753"/>
    <cellStyle name="40% - 4. jelölőszín 5 6" xfId="4754"/>
    <cellStyle name="40% - 4. jelölőszín 5 7" xfId="4755"/>
    <cellStyle name="40% - 4. jelölőszín 5 8" xfId="4756"/>
    <cellStyle name="40% - 4. jelölőszín 5 9" xfId="4757"/>
    <cellStyle name="40% - 4. jelölőszín 6" xfId="338"/>
    <cellStyle name="40% - 4. jelölőszín 6 10" xfId="4758"/>
    <cellStyle name="40% - 4. jelölőszín 6 2" xfId="4759"/>
    <cellStyle name="40% - 4. jelölőszín 6 2 2" xfId="4760"/>
    <cellStyle name="40% - 4. jelölőszín 6 3" xfId="4761"/>
    <cellStyle name="40% - 4. jelölőszín 6 3 2" xfId="4762"/>
    <cellStyle name="40% - 4. jelölőszín 6 4" xfId="4763"/>
    <cellStyle name="40% - 4. jelölőszín 6 4 2" xfId="4764"/>
    <cellStyle name="40% - 4. jelölőszín 6 5" xfId="4765"/>
    <cellStyle name="40% - 4. jelölőszín 6 6" xfId="4766"/>
    <cellStyle name="40% - 4. jelölőszín 6 7" xfId="4767"/>
    <cellStyle name="40% - 4. jelölőszín 6 8" xfId="4768"/>
    <cellStyle name="40% - 4. jelölőszín 6 9" xfId="4769"/>
    <cellStyle name="40% - 4. jelölőszín 7" xfId="339"/>
    <cellStyle name="40% - 4. jelölőszín 7 10" xfId="4770"/>
    <cellStyle name="40% - 4. jelölőszín 7 2" xfId="4771"/>
    <cellStyle name="40% - 4. jelölőszín 7 2 2" xfId="4772"/>
    <cellStyle name="40% - 4. jelölőszín 7 3" xfId="4773"/>
    <cellStyle name="40% - 4. jelölőszín 7 3 2" xfId="4774"/>
    <cellStyle name="40% - 4. jelölőszín 7 4" xfId="4775"/>
    <cellStyle name="40% - 4. jelölőszín 7 4 2" xfId="4776"/>
    <cellStyle name="40% - 4. jelölőszín 7 5" xfId="4777"/>
    <cellStyle name="40% - 4. jelölőszín 7 6" xfId="4778"/>
    <cellStyle name="40% - 4. jelölőszín 7 7" xfId="4779"/>
    <cellStyle name="40% - 4. jelölőszín 7 8" xfId="4780"/>
    <cellStyle name="40% - 4. jelölőszín 7 9" xfId="4781"/>
    <cellStyle name="40% - 4. jelölőszín 8" xfId="340"/>
    <cellStyle name="40% - 4. jelölőszín 8 10" xfId="4782"/>
    <cellStyle name="40% - 4. jelölőszín 8 2" xfId="4783"/>
    <cellStyle name="40% - 4. jelölőszín 8 2 2" xfId="4784"/>
    <cellStyle name="40% - 4. jelölőszín 8 3" xfId="4785"/>
    <cellStyle name="40% - 4. jelölőszín 8 3 2" xfId="4786"/>
    <cellStyle name="40% - 4. jelölőszín 8 4" xfId="4787"/>
    <cellStyle name="40% - 4. jelölőszín 8 4 2" xfId="4788"/>
    <cellStyle name="40% - 4. jelölőszín 8 5" xfId="4789"/>
    <cellStyle name="40% - 4. jelölőszín 8 6" xfId="4790"/>
    <cellStyle name="40% - 4. jelölőszín 8 7" xfId="4791"/>
    <cellStyle name="40% - 4. jelölőszín 8 8" xfId="4792"/>
    <cellStyle name="40% - 4. jelölőszín 8 9" xfId="4793"/>
    <cellStyle name="40% - 4. jelölőszín 9" xfId="341"/>
    <cellStyle name="40% - 4. jelölőszín 9 10" xfId="4794"/>
    <cellStyle name="40% - 4. jelölőszín 9 2" xfId="4795"/>
    <cellStyle name="40% - 4. jelölőszín 9 2 2" xfId="4796"/>
    <cellStyle name="40% - 4. jelölőszín 9 3" xfId="4797"/>
    <cellStyle name="40% - 4. jelölőszín 9 3 2" xfId="4798"/>
    <cellStyle name="40% - 4. jelölőszín 9 4" xfId="4799"/>
    <cellStyle name="40% - 4. jelölőszín 9 4 2" xfId="4800"/>
    <cellStyle name="40% - 4. jelölőszín 9 5" xfId="4801"/>
    <cellStyle name="40% - 4. jelölőszín 9 6" xfId="4802"/>
    <cellStyle name="40% - 4. jelölőszín 9 7" xfId="4803"/>
    <cellStyle name="40% - 4. jelölőszín 9 8" xfId="4804"/>
    <cellStyle name="40% - 4. jelölőszín 9 9" xfId="4805"/>
    <cellStyle name="40% - 5. jelölőszín" xfId="342"/>
    <cellStyle name="40% - 5. jelölőszín 10" xfId="343"/>
    <cellStyle name="40% - 5. jelölőszín 10 10" xfId="4806"/>
    <cellStyle name="40% - 5. jelölőszín 10 2" xfId="4807"/>
    <cellStyle name="40% - 5. jelölőszín 10 2 2" xfId="4808"/>
    <cellStyle name="40% - 5. jelölőszín 10 3" xfId="4809"/>
    <cellStyle name="40% - 5. jelölőszín 10 3 2" xfId="4810"/>
    <cellStyle name="40% - 5. jelölőszín 10 4" xfId="4811"/>
    <cellStyle name="40% - 5. jelölőszín 10 4 2" xfId="4812"/>
    <cellStyle name="40% - 5. jelölőszín 10 5" xfId="4813"/>
    <cellStyle name="40% - 5. jelölőszín 10 6" xfId="4814"/>
    <cellStyle name="40% - 5. jelölőszín 10 7" xfId="4815"/>
    <cellStyle name="40% - 5. jelölőszín 10 8" xfId="4816"/>
    <cellStyle name="40% - 5. jelölőszín 10 9" xfId="4817"/>
    <cellStyle name="40% - 5. jelölőszín 11" xfId="344"/>
    <cellStyle name="40% - 5. jelölőszín 11 10" xfId="4818"/>
    <cellStyle name="40% - 5. jelölőszín 11 2" xfId="4819"/>
    <cellStyle name="40% - 5. jelölőszín 11 2 2" xfId="4820"/>
    <cellStyle name="40% - 5. jelölőszín 11 3" xfId="4821"/>
    <cellStyle name="40% - 5. jelölőszín 11 3 2" xfId="4822"/>
    <cellStyle name="40% - 5. jelölőszín 11 4" xfId="4823"/>
    <cellStyle name="40% - 5. jelölőszín 11 4 2" xfId="4824"/>
    <cellStyle name="40% - 5. jelölőszín 11 5" xfId="4825"/>
    <cellStyle name="40% - 5. jelölőszín 11 6" xfId="4826"/>
    <cellStyle name="40% - 5. jelölőszín 11 7" xfId="4827"/>
    <cellStyle name="40% - 5. jelölőszín 11 8" xfId="4828"/>
    <cellStyle name="40% - 5. jelölőszín 11 9" xfId="4829"/>
    <cellStyle name="40% - 5. jelölőszín 12" xfId="345"/>
    <cellStyle name="40% - 5. jelölőszín 12 10" xfId="4830"/>
    <cellStyle name="40% - 5. jelölőszín 12 2" xfId="4831"/>
    <cellStyle name="40% - 5. jelölőszín 12 3" xfId="4832"/>
    <cellStyle name="40% - 5. jelölőszín 12 4" xfId="4833"/>
    <cellStyle name="40% - 5. jelölőszín 12 5" xfId="4834"/>
    <cellStyle name="40% - 5. jelölőszín 12 6" xfId="4835"/>
    <cellStyle name="40% - 5. jelölőszín 12 7" xfId="4836"/>
    <cellStyle name="40% - 5. jelölőszín 12 8" xfId="4837"/>
    <cellStyle name="40% - 5. jelölőszín 12 9" xfId="4838"/>
    <cellStyle name="40% - 5. jelölőszín 13" xfId="346"/>
    <cellStyle name="40% - 5. jelölőszín 14" xfId="347"/>
    <cellStyle name="40% - 5. jelölőszín 15" xfId="4839"/>
    <cellStyle name="40% - 5. jelölőszín 16" xfId="4840"/>
    <cellStyle name="40% - 5. jelölőszín 17" xfId="4841"/>
    <cellStyle name="40% - 5. jelölőszín 18" xfId="4842"/>
    <cellStyle name="40% - 5. jelölőszín 19" xfId="4843"/>
    <cellStyle name="40% - 5. jelölőszín 2" xfId="348"/>
    <cellStyle name="40% - 5. jelölőszín 2 10" xfId="4844"/>
    <cellStyle name="40% - 5. jelölőszín 2 10 2" xfId="4845"/>
    <cellStyle name="40% - 5. jelölőszín 2 11" xfId="4846"/>
    <cellStyle name="40% - 5. jelölőszín 2 2" xfId="349"/>
    <cellStyle name="40% - 5. jelölőszín 2 2 2" xfId="4847"/>
    <cellStyle name="40% - 5. jelölőszín 2 2 2 2" xfId="4848"/>
    <cellStyle name="40% - 5. jelölőszín 2 2 3" xfId="4849"/>
    <cellStyle name="40% - 5. jelölőszín 2 2 3 2" xfId="4850"/>
    <cellStyle name="40% - 5. jelölőszín 2 2 4" xfId="4851"/>
    <cellStyle name="40% - 5. jelölőszín 2 2 4 2" xfId="4852"/>
    <cellStyle name="40% - 5. jelölőszín 2 2 5" xfId="4853"/>
    <cellStyle name="40% - 5. jelölőszín 2 3" xfId="350"/>
    <cellStyle name="40% - 5. jelölőszín 2 3 2" xfId="4854"/>
    <cellStyle name="40% - 5. jelölőszín 2 3 2 2" xfId="4855"/>
    <cellStyle name="40% - 5. jelölőszín 2 3 3" xfId="4856"/>
    <cellStyle name="40% - 5. jelölőszín 2 3 3 2" xfId="4857"/>
    <cellStyle name="40% - 5. jelölőszín 2 3 4" xfId="4858"/>
    <cellStyle name="40% - 5. jelölőszín 2 3 4 2" xfId="4859"/>
    <cellStyle name="40% - 5. jelölőszín 2 3 5" xfId="4860"/>
    <cellStyle name="40% - 5. jelölőszín 2 4" xfId="351"/>
    <cellStyle name="40% - 5. jelölőszín 2 4 2" xfId="4861"/>
    <cellStyle name="40% - 5. jelölőszín 2 4 2 2" xfId="4862"/>
    <cellStyle name="40% - 5. jelölőszín 2 4 3" xfId="4863"/>
    <cellStyle name="40% - 5. jelölőszín 2 4 3 2" xfId="4864"/>
    <cellStyle name="40% - 5. jelölőszín 2 4 4" xfId="4865"/>
    <cellStyle name="40% - 5. jelölőszín 2 4 4 2" xfId="4866"/>
    <cellStyle name="40% - 5. jelölőszín 2 4 5" xfId="4867"/>
    <cellStyle name="40% - 5. jelölőszín 2 5" xfId="352"/>
    <cellStyle name="40% - 5. jelölőszín 2 5 2" xfId="4868"/>
    <cellStyle name="40% - 5. jelölőszín 2 5 2 2" xfId="4869"/>
    <cellStyle name="40% - 5. jelölőszín 2 5 3" xfId="4870"/>
    <cellStyle name="40% - 5. jelölőszín 2 5 3 2" xfId="4871"/>
    <cellStyle name="40% - 5. jelölőszín 2 5 4" xfId="4872"/>
    <cellStyle name="40% - 5. jelölőszín 2 5 4 2" xfId="4873"/>
    <cellStyle name="40% - 5. jelölőszín 2 5 5" xfId="4874"/>
    <cellStyle name="40% - 5. jelölőszín 2 6" xfId="353"/>
    <cellStyle name="40% - 5. jelölőszín 2 6 2" xfId="4875"/>
    <cellStyle name="40% - 5. jelölőszín 2 6 2 2" xfId="4876"/>
    <cellStyle name="40% - 5. jelölőszín 2 6 3" xfId="4877"/>
    <cellStyle name="40% - 5. jelölőszín 2 6 3 2" xfId="4878"/>
    <cellStyle name="40% - 5. jelölőszín 2 6 4" xfId="4879"/>
    <cellStyle name="40% - 5. jelölőszín 2 6 4 2" xfId="4880"/>
    <cellStyle name="40% - 5. jelölőszín 2 6 5" xfId="4881"/>
    <cellStyle name="40% - 5. jelölőszín 2 7" xfId="354"/>
    <cellStyle name="40% - 5. jelölőszín 2 7 10" xfId="4882"/>
    <cellStyle name="40% - 5. jelölőszín 2 7 2" xfId="4883"/>
    <cellStyle name="40% - 5. jelölőszín 2 7 2 2" xfId="4884"/>
    <cellStyle name="40% - 5. jelölőszín 2 7 3" xfId="4885"/>
    <cellStyle name="40% - 5. jelölőszín 2 7 3 2" xfId="4886"/>
    <cellStyle name="40% - 5. jelölőszín 2 7 4" xfId="4887"/>
    <cellStyle name="40% - 5. jelölőszín 2 7 4 2" xfId="4888"/>
    <cellStyle name="40% - 5. jelölőszín 2 7 5" xfId="4889"/>
    <cellStyle name="40% - 5. jelölőszín 2 7 6" xfId="4890"/>
    <cellStyle name="40% - 5. jelölőszín 2 7 7" xfId="4891"/>
    <cellStyle name="40% - 5. jelölőszín 2 7 8" xfId="4892"/>
    <cellStyle name="40% - 5. jelölőszín 2 7 9" xfId="4893"/>
    <cellStyle name="40% - 5. jelölőszín 2 8" xfId="355"/>
    <cellStyle name="40% - 5. jelölőszín 2 8 2" xfId="4894"/>
    <cellStyle name="40% - 5. jelölőszín 2 9" xfId="356"/>
    <cellStyle name="40% - 5. jelölőszín 2 9 2" xfId="4895"/>
    <cellStyle name="40% - 5. jelölőszín 2_02 BV _2009_jan15" xfId="4896"/>
    <cellStyle name="40% - 5. jelölőszín 20" xfId="4897"/>
    <cellStyle name="40% - 5. jelölőszín 3" xfId="357"/>
    <cellStyle name="40% - 5. jelölőszín 3 10" xfId="4898"/>
    <cellStyle name="40% - 5. jelölőszín 3 2" xfId="358"/>
    <cellStyle name="40% - 5. jelölőszín 3 2 2" xfId="4899"/>
    <cellStyle name="40% - 5. jelölőszín 3 2 2 2" xfId="4900"/>
    <cellStyle name="40% - 5. jelölőszín 3 2 3" xfId="4901"/>
    <cellStyle name="40% - 5. jelölőszín 3 2 3 2" xfId="4902"/>
    <cellStyle name="40% - 5. jelölőszín 3 2 4" xfId="4903"/>
    <cellStyle name="40% - 5. jelölőszín 3 2 4 2" xfId="4904"/>
    <cellStyle name="40% - 5. jelölőszín 3 2 5" xfId="4905"/>
    <cellStyle name="40% - 5. jelölőszín 3 3" xfId="4906"/>
    <cellStyle name="40% - 5. jelölőszín 3 3 2" xfId="4907"/>
    <cellStyle name="40% - 5. jelölőszín 3 3 2 2" xfId="4908"/>
    <cellStyle name="40% - 5. jelölőszín 3 3 3" xfId="4909"/>
    <cellStyle name="40% - 5. jelölőszín 3 3 3 2" xfId="4910"/>
    <cellStyle name="40% - 5. jelölőszín 3 3 4" xfId="4911"/>
    <cellStyle name="40% - 5. jelölőszín 3 3 4 2" xfId="4912"/>
    <cellStyle name="40% - 5. jelölőszín 3 3 5" xfId="4913"/>
    <cellStyle name="40% - 5. jelölőszín 3 4" xfId="4914"/>
    <cellStyle name="40% - 5. jelölőszín 3 4 2" xfId="4915"/>
    <cellStyle name="40% - 5. jelölőszín 3 4 2 2" xfId="4916"/>
    <cellStyle name="40% - 5. jelölőszín 3 4 3" xfId="4917"/>
    <cellStyle name="40% - 5. jelölőszín 3 4 3 2" xfId="4918"/>
    <cellStyle name="40% - 5. jelölőszín 3 4 4" xfId="4919"/>
    <cellStyle name="40% - 5. jelölőszín 3 4 4 2" xfId="4920"/>
    <cellStyle name="40% - 5. jelölőszín 3 4 5" xfId="4921"/>
    <cellStyle name="40% - 5. jelölőszín 3 5" xfId="4922"/>
    <cellStyle name="40% - 5. jelölőszín 3 5 2" xfId="4923"/>
    <cellStyle name="40% - 5. jelölőszín 3 5 2 2" xfId="4924"/>
    <cellStyle name="40% - 5. jelölőszín 3 5 3" xfId="4925"/>
    <cellStyle name="40% - 5. jelölőszín 3 5 3 2" xfId="4926"/>
    <cellStyle name="40% - 5. jelölőszín 3 5 4" xfId="4927"/>
    <cellStyle name="40% - 5. jelölőszín 3 5 4 2" xfId="4928"/>
    <cellStyle name="40% - 5. jelölőszín 3 5 5" xfId="4929"/>
    <cellStyle name="40% - 5. jelölőszín 3 6" xfId="4930"/>
    <cellStyle name="40% - 5. jelölőszín 3 6 2" xfId="4931"/>
    <cellStyle name="40% - 5. jelölőszín 3 6 2 2" xfId="4932"/>
    <cellStyle name="40% - 5. jelölőszín 3 6 3" xfId="4933"/>
    <cellStyle name="40% - 5. jelölőszín 3 6 3 2" xfId="4934"/>
    <cellStyle name="40% - 5. jelölőszín 3 6 4" xfId="4935"/>
    <cellStyle name="40% - 5. jelölőszín 3 6 4 2" xfId="4936"/>
    <cellStyle name="40% - 5. jelölőszín 3 6 5" xfId="4937"/>
    <cellStyle name="40% - 5. jelölőszín 3 7" xfId="4938"/>
    <cellStyle name="40% - 5. jelölőszín 3 7 2" xfId="4939"/>
    <cellStyle name="40% - 5. jelölőszín 3 8" xfId="4940"/>
    <cellStyle name="40% - 5. jelölőszín 3 8 2" xfId="4941"/>
    <cellStyle name="40% - 5. jelölőszín 3 9" xfId="4942"/>
    <cellStyle name="40% - 5. jelölőszín 3 9 2" xfId="4943"/>
    <cellStyle name="40% - 5. jelölőszín 3_02 BV _2009_jan15" xfId="4944"/>
    <cellStyle name="40% - 5. jelölőszín 4" xfId="359"/>
    <cellStyle name="40% - 5. jelölőszín 4 10" xfId="4945"/>
    <cellStyle name="40% - 5. jelölőszín 4 11" xfId="4946"/>
    <cellStyle name="40% - 5. jelölőszín 4 12" xfId="4947"/>
    <cellStyle name="40% - 5. jelölőszín 4 2" xfId="4948"/>
    <cellStyle name="40% - 5. jelölőszín 4 2 2" xfId="4949"/>
    <cellStyle name="40% - 5. jelölőszín 4 2 2 2" xfId="4950"/>
    <cellStyle name="40% - 5. jelölőszín 4 2 3" xfId="4951"/>
    <cellStyle name="40% - 5. jelölőszín 4 2 3 2" xfId="4952"/>
    <cellStyle name="40% - 5. jelölőszín 4 2 4" xfId="4953"/>
    <cellStyle name="40% - 5. jelölőszín 4 2 4 2" xfId="4954"/>
    <cellStyle name="40% - 5. jelölőszín 4 2 5" xfId="4955"/>
    <cellStyle name="40% - 5. jelölőszín 4 3" xfId="4956"/>
    <cellStyle name="40% - 5. jelölőszín 4 3 2" xfId="4957"/>
    <cellStyle name="40% - 5. jelölőszín 4 3 2 2" xfId="4958"/>
    <cellStyle name="40% - 5. jelölőszín 4 3 3" xfId="4959"/>
    <cellStyle name="40% - 5. jelölőszín 4 3 3 2" xfId="4960"/>
    <cellStyle name="40% - 5. jelölőszín 4 3 4" xfId="4961"/>
    <cellStyle name="40% - 5. jelölőszín 4 3 4 2" xfId="4962"/>
    <cellStyle name="40% - 5. jelölőszín 4 3 5" xfId="4963"/>
    <cellStyle name="40% - 5. jelölőszín 4 4" xfId="4964"/>
    <cellStyle name="40% - 5. jelölőszín 4 4 2" xfId="4965"/>
    <cellStyle name="40% - 5. jelölőszín 4 4 2 2" xfId="4966"/>
    <cellStyle name="40% - 5. jelölőszín 4 4 3" xfId="4967"/>
    <cellStyle name="40% - 5. jelölőszín 4 4 3 2" xfId="4968"/>
    <cellStyle name="40% - 5. jelölőszín 4 4 4" xfId="4969"/>
    <cellStyle name="40% - 5. jelölőszín 4 4 4 2" xfId="4970"/>
    <cellStyle name="40% - 5. jelölőszín 4 4 5" xfId="4971"/>
    <cellStyle name="40% - 5. jelölőszín 4 5" xfId="4972"/>
    <cellStyle name="40% - 5. jelölőszín 4 5 2" xfId="4973"/>
    <cellStyle name="40% - 5. jelölőszín 4 5 2 2" xfId="4974"/>
    <cellStyle name="40% - 5. jelölőszín 4 5 3" xfId="4975"/>
    <cellStyle name="40% - 5. jelölőszín 4 5 3 2" xfId="4976"/>
    <cellStyle name="40% - 5. jelölőszín 4 5 4" xfId="4977"/>
    <cellStyle name="40% - 5. jelölőszín 4 5 4 2" xfId="4978"/>
    <cellStyle name="40% - 5. jelölőszín 4 5 5" xfId="4979"/>
    <cellStyle name="40% - 5. jelölőszín 4 6" xfId="4980"/>
    <cellStyle name="40% - 5. jelölőszín 4 6 2" xfId="4981"/>
    <cellStyle name="40% - 5. jelölőszín 4 6 2 2" xfId="4982"/>
    <cellStyle name="40% - 5. jelölőszín 4 6 3" xfId="4983"/>
    <cellStyle name="40% - 5. jelölőszín 4 6 3 2" xfId="4984"/>
    <cellStyle name="40% - 5. jelölőszín 4 6 4" xfId="4985"/>
    <cellStyle name="40% - 5. jelölőszín 4 6 4 2" xfId="4986"/>
    <cellStyle name="40% - 5. jelölőszín 4 6 5" xfId="4987"/>
    <cellStyle name="40% - 5. jelölőszín 4 7" xfId="4988"/>
    <cellStyle name="40% - 5. jelölőszín 4 7 2" xfId="4989"/>
    <cellStyle name="40% - 5. jelölőszín 4 8" xfId="4990"/>
    <cellStyle name="40% - 5. jelölőszín 4 8 2" xfId="4991"/>
    <cellStyle name="40% - 5. jelölőszín 4 9" xfId="4992"/>
    <cellStyle name="40% - 5. jelölőszín 4 9 2" xfId="4993"/>
    <cellStyle name="40% - 5. jelölőszín 4_02 BV _2009_jan15" xfId="4994"/>
    <cellStyle name="40% - 5. jelölőszín 5" xfId="360"/>
    <cellStyle name="40% - 5. jelölőszín 5 10" xfId="4995"/>
    <cellStyle name="40% - 5. jelölőszín 5 11" xfId="4996"/>
    <cellStyle name="40% - 5. jelölőszín 5 12" xfId="4997"/>
    <cellStyle name="40% - 5. jelölőszín 5 2" xfId="4998"/>
    <cellStyle name="40% - 5. jelölőszín 5 2 2" xfId="4999"/>
    <cellStyle name="40% - 5. jelölőszín 5 3" xfId="5000"/>
    <cellStyle name="40% - 5. jelölőszín 5 3 2" xfId="5001"/>
    <cellStyle name="40% - 5. jelölőszín 5 4" xfId="5002"/>
    <cellStyle name="40% - 5. jelölőszín 5 4 2" xfId="5003"/>
    <cellStyle name="40% - 5. jelölőszín 5 5" xfId="5004"/>
    <cellStyle name="40% - 5. jelölőszín 5 6" xfId="5005"/>
    <cellStyle name="40% - 5. jelölőszín 5 7" xfId="5006"/>
    <cellStyle name="40% - 5. jelölőszín 5 8" xfId="5007"/>
    <cellStyle name="40% - 5. jelölőszín 5 9" xfId="5008"/>
    <cellStyle name="40% - 5. jelölőszín 6" xfId="361"/>
    <cellStyle name="40% - 5. jelölőszín 6 10" xfId="5009"/>
    <cellStyle name="40% - 5. jelölőszín 6 2" xfId="5010"/>
    <cellStyle name="40% - 5. jelölőszín 6 2 2" xfId="5011"/>
    <cellStyle name="40% - 5. jelölőszín 6 3" xfId="5012"/>
    <cellStyle name="40% - 5. jelölőszín 6 3 2" xfId="5013"/>
    <cellStyle name="40% - 5. jelölőszín 6 4" xfId="5014"/>
    <cellStyle name="40% - 5. jelölőszín 6 4 2" xfId="5015"/>
    <cellStyle name="40% - 5. jelölőszín 6 5" xfId="5016"/>
    <cellStyle name="40% - 5. jelölőszín 6 6" xfId="5017"/>
    <cellStyle name="40% - 5. jelölőszín 6 7" xfId="5018"/>
    <cellStyle name="40% - 5. jelölőszín 6 8" xfId="5019"/>
    <cellStyle name="40% - 5. jelölőszín 6 9" xfId="5020"/>
    <cellStyle name="40% - 5. jelölőszín 7" xfId="362"/>
    <cellStyle name="40% - 5. jelölőszín 7 10" xfId="5021"/>
    <cellStyle name="40% - 5. jelölőszín 7 2" xfId="5022"/>
    <cellStyle name="40% - 5. jelölőszín 7 2 2" xfId="5023"/>
    <cellStyle name="40% - 5. jelölőszín 7 3" xfId="5024"/>
    <cellStyle name="40% - 5. jelölőszín 7 3 2" xfId="5025"/>
    <cellStyle name="40% - 5. jelölőszín 7 4" xfId="5026"/>
    <cellStyle name="40% - 5. jelölőszín 7 4 2" xfId="5027"/>
    <cellStyle name="40% - 5. jelölőszín 7 5" xfId="5028"/>
    <cellStyle name="40% - 5. jelölőszín 7 6" xfId="5029"/>
    <cellStyle name="40% - 5. jelölőszín 7 7" xfId="5030"/>
    <cellStyle name="40% - 5. jelölőszín 7 8" xfId="5031"/>
    <cellStyle name="40% - 5. jelölőszín 7 9" xfId="5032"/>
    <cellStyle name="40% - 5. jelölőszín 8" xfId="363"/>
    <cellStyle name="40% - 5. jelölőszín 8 10" xfId="5033"/>
    <cellStyle name="40% - 5. jelölőszín 8 2" xfId="5034"/>
    <cellStyle name="40% - 5. jelölőszín 8 2 2" xfId="5035"/>
    <cellStyle name="40% - 5. jelölőszín 8 3" xfId="5036"/>
    <cellStyle name="40% - 5. jelölőszín 8 3 2" xfId="5037"/>
    <cellStyle name="40% - 5. jelölőszín 8 4" xfId="5038"/>
    <cellStyle name="40% - 5. jelölőszín 8 4 2" xfId="5039"/>
    <cellStyle name="40% - 5. jelölőszín 8 5" xfId="5040"/>
    <cellStyle name="40% - 5. jelölőszín 8 6" xfId="5041"/>
    <cellStyle name="40% - 5. jelölőszín 8 7" xfId="5042"/>
    <cellStyle name="40% - 5. jelölőszín 8 8" xfId="5043"/>
    <cellStyle name="40% - 5. jelölőszín 8 9" xfId="5044"/>
    <cellStyle name="40% - 5. jelölőszín 9" xfId="364"/>
    <cellStyle name="40% - 5. jelölőszín 9 10" xfId="5045"/>
    <cellStyle name="40% - 5. jelölőszín 9 2" xfId="5046"/>
    <cellStyle name="40% - 5. jelölőszín 9 2 2" xfId="5047"/>
    <cellStyle name="40% - 5. jelölőszín 9 3" xfId="5048"/>
    <cellStyle name="40% - 5. jelölőszín 9 3 2" xfId="5049"/>
    <cellStyle name="40% - 5. jelölőszín 9 4" xfId="5050"/>
    <cellStyle name="40% - 5. jelölőszín 9 4 2" xfId="5051"/>
    <cellStyle name="40% - 5. jelölőszín 9 5" xfId="5052"/>
    <cellStyle name="40% - 5. jelölőszín 9 6" xfId="5053"/>
    <cellStyle name="40% - 5. jelölőszín 9 7" xfId="5054"/>
    <cellStyle name="40% - 5. jelölőszín 9 8" xfId="5055"/>
    <cellStyle name="40% - 5. jelölőszín 9 9" xfId="5056"/>
    <cellStyle name="40% - 6. jelölőszín" xfId="365"/>
    <cellStyle name="40% - 6. jelölőszín 10" xfId="366"/>
    <cellStyle name="40% - 6. jelölőszín 10 10" xfId="5057"/>
    <cellStyle name="40% - 6. jelölőszín 10 2" xfId="5058"/>
    <cellStyle name="40% - 6. jelölőszín 10 2 2" xfId="5059"/>
    <cellStyle name="40% - 6. jelölőszín 10 3" xfId="5060"/>
    <cellStyle name="40% - 6. jelölőszín 10 3 2" xfId="5061"/>
    <cellStyle name="40% - 6. jelölőszín 10 4" xfId="5062"/>
    <cellStyle name="40% - 6. jelölőszín 10 4 2" xfId="5063"/>
    <cellStyle name="40% - 6. jelölőszín 10 5" xfId="5064"/>
    <cellStyle name="40% - 6. jelölőszín 10 6" xfId="5065"/>
    <cellStyle name="40% - 6. jelölőszín 10 7" xfId="5066"/>
    <cellStyle name="40% - 6. jelölőszín 10 8" xfId="5067"/>
    <cellStyle name="40% - 6. jelölőszín 10 9" xfId="5068"/>
    <cellStyle name="40% - 6. jelölőszín 11" xfId="367"/>
    <cellStyle name="40% - 6. jelölőszín 11 10" xfId="5069"/>
    <cellStyle name="40% - 6. jelölőszín 11 2" xfId="5070"/>
    <cellStyle name="40% - 6. jelölőszín 11 2 2" xfId="5071"/>
    <cellStyle name="40% - 6. jelölőszín 11 3" xfId="5072"/>
    <cellStyle name="40% - 6. jelölőszín 11 3 2" xfId="5073"/>
    <cellStyle name="40% - 6. jelölőszín 11 4" xfId="5074"/>
    <cellStyle name="40% - 6. jelölőszín 11 4 2" xfId="5075"/>
    <cellStyle name="40% - 6. jelölőszín 11 5" xfId="5076"/>
    <cellStyle name="40% - 6. jelölőszín 11 6" xfId="5077"/>
    <cellStyle name="40% - 6. jelölőszín 11 7" xfId="5078"/>
    <cellStyle name="40% - 6. jelölőszín 11 8" xfId="5079"/>
    <cellStyle name="40% - 6. jelölőszín 11 9" xfId="5080"/>
    <cellStyle name="40% - 6. jelölőszín 12" xfId="368"/>
    <cellStyle name="40% - 6. jelölőszín 12 10" xfId="5081"/>
    <cellStyle name="40% - 6. jelölőszín 12 2" xfId="5082"/>
    <cellStyle name="40% - 6. jelölőszín 12 3" xfId="5083"/>
    <cellStyle name="40% - 6. jelölőszín 12 4" xfId="5084"/>
    <cellStyle name="40% - 6. jelölőszín 12 5" xfId="5085"/>
    <cellStyle name="40% - 6. jelölőszín 12 6" xfId="5086"/>
    <cellStyle name="40% - 6. jelölőszín 12 7" xfId="5087"/>
    <cellStyle name="40% - 6. jelölőszín 12 8" xfId="5088"/>
    <cellStyle name="40% - 6. jelölőszín 12 9" xfId="5089"/>
    <cellStyle name="40% - 6. jelölőszín 13" xfId="369"/>
    <cellStyle name="40% - 6. jelölőszín 14" xfId="370"/>
    <cellStyle name="40% - 6. jelölőszín 15" xfId="5090"/>
    <cellStyle name="40% - 6. jelölőszín 16" xfId="5091"/>
    <cellStyle name="40% - 6. jelölőszín 17" xfId="5092"/>
    <cellStyle name="40% - 6. jelölőszín 18" xfId="5093"/>
    <cellStyle name="40% - 6. jelölőszín 19" xfId="5094"/>
    <cellStyle name="40% - 6. jelölőszín 2" xfId="371"/>
    <cellStyle name="40% - 6. jelölőszín 2 10" xfId="5095"/>
    <cellStyle name="40% - 6. jelölőszín 2 10 2" xfId="5096"/>
    <cellStyle name="40% - 6. jelölőszín 2 11" xfId="5097"/>
    <cellStyle name="40% - 6. jelölőszín 2 2" xfId="372"/>
    <cellStyle name="40% - 6. jelölőszín 2 2 2" xfId="5098"/>
    <cellStyle name="40% - 6. jelölőszín 2 2 2 2" xfId="5099"/>
    <cellStyle name="40% - 6. jelölőszín 2 2 3" xfId="5100"/>
    <cellStyle name="40% - 6. jelölőszín 2 2 3 2" xfId="5101"/>
    <cellStyle name="40% - 6. jelölőszín 2 2 4" xfId="5102"/>
    <cellStyle name="40% - 6. jelölőszín 2 2 4 2" xfId="5103"/>
    <cellStyle name="40% - 6. jelölőszín 2 2 5" xfId="5104"/>
    <cellStyle name="40% - 6. jelölőszín 2 3" xfId="373"/>
    <cellStyle name="40% - 6. jelölőszín 2 3 2" xfId="5105"/>
    <cellStyle name="40% - 6. jelölőszín 2 3 2 2" xfId="5106"/>
    <cellStyle name="40% - 6. jelölőszín 2 3 3" xfId="5107"/>
    <cellStyle name="40% - 6. jelölőszín 2 3 3 2" xfId="5108"/>
    <cellStyle name="40% - 6. jelölőszín 2 3 4" xfId="5109"/>
    <cellStyle name="40% - 6. jelölőszín 2 3 4 2" xfId="5110"/>
    <cellStyle name="40% - 6. jelölőszín 2 3 5" xfId="5111"/>
    <cellStyle name="40% - 6. jelölőszín 2 4" xfId="374"/>
    <cellStyle name="40% - 6. jelölőszín 2 4 2" xfId="5112"/>
    <cellStyle name="40% - 6. jelölőszín 2 4 2 2" xfId="5113"/>
    <cellStyle name="40% - 6. jelölőszín 2 4 3" xfId="5114"/>
    <cellStyle name="40% - 6. jelölőszín 2 4 3 2" xfId="5115"/>
    <cellStyle name="40% - 6. jelölőszín 2 4 4" xfId="5116"/>
    <cellStyle name="40% - 6. jelölőszín 2 4 4 2" xfId="5117"/>
    <cellStyle name="40% - 6. jelölőszín 2 4 5" xfId="5118"/>
    <cellStyle name="40% - 6. jelölőszín 2 5" xfId="375"/>
    <cellStyle name="40% - 6. jelölőszín 2 5 2" xfId="5119"/>
    <cellStyle name="40% - 6. jelölőszín 2 5 2 2" xfId="5120"/>
    <cellStyle name="40% - 6. jelölőszín 2 5 3" xfId="5121"/>
    <cellStyle name="40% - 6. jelölőszín 2 5 3 2" xfId="5122"/>
    <cellStyle name="40% - 6. jelölőszín 2 5 4" xfId="5123"/>
    <cellStyle name="40% - 6. jelölőszín 2 5 4 2" xfId="5124"/>
    <cellStyle name="40% - 6. jelölőszín 2 5 5" xfId="5125"/>
    <cellStyle name="40% - 6. jelölőszín 2 6" xfId="376"/>
    <cellStyle name="40% - 6. jelölőszín 2 6 2" xfId="5126"/>
    <cellStyle name="40% - 6. jelölőszín 2 6 2 2" xfId="5127"/>
    <cellStyle name="40% - 6. jelölőszín 2 6 3" xfId="5128"/>
    <cellStyle name="40% - 6. jelölőszín 2 6 3 2" xfId="5129"/>
    <cellStyle name="40% - 6. jelölőszín 2 6 4" xfId="5130"/>
    <cellStyle name="40% - 6. jelölőszín 2 6 4 2" xfId="5131"/>
    <cellStyle name="40% - 6. jelölőszín 2 6 5" xfId="5132"/>
    <cellStyle name="40% - 6. jelölőszín 2 7" xfId="377"/>
    <cellStyle name="40% - 6. jelölőszín 2 7 10" xfId="5133"/>
    <cellStyle name="40% - 6. jelölőszín 2 7 2" xfId="5134"/>
    <cellStyle name="40% - 6. jelölőszín 2 7 2 2" xfId="5135"/>
    <cellStyle name="40% - 6. jelölőszín 2 7 3" xfId="5136"/>
    <cellStyle name="40% - 6. jelölőszín 2 7 3 2" xfId="5137"/>
    <cellStyle name="40% - 6. jelölőszín 2 7 4" xfId="5138"/>
    <cellStyle name="40% - 6. jelölőszín 2 7 4 2" xfId="5139"/>
    <cellStyle name="40% - 6. jelölőszín 2 7 5" xfId="5140"/>
    <cellStyle name="40% - 6. jelölőszín 2 7 6" xfId="5141"/>
    <cellStyle name="40% - 6. jelölőszín 2 7 7" xfId="5142"/>
    <cellStyle name="40% - 6. jelölőszín 2 7 8" xfId="5143"/>
    <cellStyle name="40% - 6. jelölőszín 2 7 9" xfId="5144"/>
    <cellStyle name="40% - 6. jelölőszín 2 8" xfId="378"/>
    <cellStyle name="40% - 6. jelölőszín 2 8 2" xfId="5145"/>
    <cellStyle name="40% - 6. jelölőszín 2 9" xfId="379"/>
    <cellStyle name="40% - 6. jelölőszín 2 9 2" xfId="5146"/>
    <cellStyle name="40% - 6. jelölőszín 2_02 BV _2009_jan15" xfId="5147"/>
    <cellStyle name="40% - 6. jelölőszín 20" xfId="5148"/>
    <cellStyle name="40% - 6. jelölőszín 3" xfId="380"/>
    <cellStyle name="40% - 6. jelölőszín 3 10" xfId="5149"/>
    <cellStyle name="40% - 6. jelölőszín 3 2" xfId="381"/>
    <cellStyle name="40% - 6. jelölőszín 3 2 2" xfId="5150"/>
    <cellStyle name="40% - 6. jelölőszín 3 2 2 2" xfId="5151"/>
    <cellStyle name="40% - 6. jelölőszín 3 2 3" xfId="5152"/>
    <cellStyle name="40% - 6. jelölőszín 3 2 3 2" xfId="5153"/>
    <cellStyle name="40% - 6. jelölőszín 3 2 4" xfId="5154"/>
    <cellStyle name="40% - 6. jelölőszín 3 2 4 2" xfId="5155"/>
    <cellStyle name="40% - 6. jelölőszín 3 2 5" xfId="5156"/>
    <cellStyle name="40% - 6. jelölőszín 3 3" xfId="5157"/>
    <cellStyle name="40% - 6. jelölőszín 3 3 2" xfId="5158"/>
    <cellStyle name="40% - 6. jelölőszín 3 3 2 2" xfId="5159"/>
    <cellStyle name="40% - 6. jelölőszín 3 3 3" xfId="5160"/>
    <cellStyle name="40% - 6. jelölőszín 3 3 3 2" xfId="5161"/>
    <cellStyle name="40% - 6. jelölőszín 3 3 4" xfId="5162"/>
    <cellStyle name="40% - 6. jelölőszín 3 3 4 2" xfId="5163"/>
    <cellStyle name="40% - 6. jelölőszín 3 3 5" xfId="5164"/>
    <cellStyle name="40% - 6. jelölőszín 3 4" xfId="5165"/>
    <cellStyle name="40% - 6. jelölőszín 3 4 2" xfId="5166"/>
    <cellStyle name="40% - 6. jelölőszín 3 4 2 2" xfId="5167"/>
    <cellStyle name="40% - 6. jelölőszín 3 4 3" xfId="5168"/>
    <cellStyle name="40% - 6. jelölőszín 3 4 3 2" xfId="5169"/>
    <cellStyle name="40% - 6. jelölőszín 3 4 4" xfId="5170"/>
    <cellStyle name="40% - 6. jelölőszín 3 4 4 2" xfId="5171"/>
    <cellStyle name="40% - 6. jelölőszín 3 4 5" xfId="5172"/>
    <cellStyle name="40% - 6. jelölőszín 3 5" xfId="5173"/>
    <cellStyle name="40% - 6. jelölőszín 3 5 2" xfId="5174"/>
    <cellStyle name="40% - 6. jelölőszín 3 5 2 2" xfId="5175"/>
    <cellStyle name="40% - 6. jelölőszín 3 5 3" xfId="5176"/>
    <cellStyle name="40% - 6. jelölőszín 3 5 3 2" xfId="5177"/>
    <cellStyle name="40% - 6. jelölőszín 3 5 4" xfId="5178"/>
    <cellStyle name="40% - 6. jelölőszín 3 5 4 2" xfId="5179"/>
    <cellStyle name="40% - 6. jelölőszín 3 5 5" xfId="5180"/>
    <cellStyle name="40% - 6. jelölőszín 3 6" xfId="5181"/>
    <cellStyle name="40% - 6. jelölőszín 3 6 2" xfId="5182"/>
    <cellStyle name="40% - 6. jelölőszín 3 6 2 2" xfId="5183"/>
    <cellStyle name="40% - 6. jelölőszín 3 6 3" xfId="5184"/>
    <cellStyle name="40% - 6. jelölőszín 3 6 3 2" xfId="5185"/>
    <cellStyle name="40% - 6. jelölőszín 3 6 4" xfId="5186"/>
    <cellStyle name="40% - 6. jelölőszín 3 6 4 2" xfId="5187"/>
    <cellStyle name="40% - 6. jelölőszín 3 6 5" xfId="5188"/>
    <cellStyle name="40% - 6. jelölőszín 3 7" xfId="5189"/>
    <cellStyle name="40% - 6. jelölőszín 3 7 2" xfId="5190"/>
    <cellStyle name="40% - 6. jelölőszín 3 8" xfId="5191"/>
    <cellStyle name="40% - 6. jelölőszín 3 8 2" xfId="5192"/>
    <cellStyle name="40% - 6. jelölőszín 3 9" xfId="5193"/>
    <cellStyle name="40% - 6. jelölőszín 3 9 2" xfId="5194"/>
    <cellStyle name="40% - 6. jelölőszín 3_02 BV _2009_jan15" xfId="5195"/>
    <cellStyle name="40% - 6. jelölőszín 4" xfId="382"/>
    <cellStyle name="40% - 6. jelölőszín 4 10" xfId="5196"/>
    <cellStyle name="40% - 6. jelölőszín 4 11" xfId="5197"/>
    <cellStyle name="40% - 6. jelölőszín 4 12" xfId="5198"/>
    <cellStyle name="40% - 6. jelölőszín 4 2" xfId="5199"/>
    <cellStyle name="40% - 6. jelölőszín 4 2 2" xfId="5200"/>
    <cellStyle name="40% - 6. jelölőszín 4 2 2 2" xfId="5201"/>
    <cellStyle name="40% - 6. jelölőszín 4 2 3" xfId="5202"/>
    <cellStyle name="40% - 6. jelölőszín 4 2 3 2" xfId="5203"/>
    <cellStyle name="40% - 6. jelölőszín 4 2 4" xfId="5204"/>
    <cellStyle name="40% - 6. jelölőszín 4 2 4 2" xfId="5205"/>
    <cellStyle name="40% - 6. jelölőszín 4 2 5" xfId="5206"/>
    <cellStyle name="40% - 6. jelölőszín 4 3" xfId="5207"/>
    <cellStyle name="40% - 6. jelölőszín 4 3 2" xfId="5208"/>
    <cellStyle name="40% - 6. jelölőszín 4 3 2 2" xfId="5209"/>
    <cellStyle name="40% - 6. jelölőszín 4 3 3" xfId="5210"/>
    <cellStyle name="40% - 6. jelölőszín 4 3 3 2" xfId="5211"/>
    <cellStyle name="40% - 6. jelölőszín 4 3 4" xfId="5212"/>
    <cellStyle name="40% - 6. jelölőszín 4 3 4 2" xfId="5213"/>
    <cellStyle name="40% - 6. jelölőszín 4 3 5" xfId="5214"/>
    <cellStyle name="40% - 6. jelölőszín 4 4" xfId="5215"/>
    <cellStyle name="40% - 6. jelölőszín 4 4 2" xfId="5216"/>
    <cellStyle name="40% - 6. jelölőszín 4 4 2 2" xfId="5217"/>
    <cellStyle name="40% - 6. jelölőszín 4 4 3" xfId="5218"/>
    <cellStyle name="40% - 6. jelölőszín 4 4 3 2" xfId="5219"/>
    <cellStyle name="40% - 6. jelölőszín 4 4 4" xfId="5220"/>
    <cellStyle name="40% - 6. jelölőszín 4 4 4 2" xfId="5221"/>
    <cellStyle name="40% - 6. jelölőszín 4 4 5" xfId="5222"/>
    <cellStyle name="40% - 6. jelölőszín 4 5" xfId="5223"/>
    <cellStyle name="40% - 6. jelölőszín 4 5 2" xfId="5224"/>
    <cellStyle name="40% - 6. jelölőszín 4 5 2 2" xfId="5225"/>
    <cellStyle name="40% - 6. jelölőszín 4 5 3" xfId="5226"/>
    <cellStyle name="40% - 6. jelölőszín 4 5 3 2" xfId="5227"/>
    <cellStyle name="40% - 6. jelölőszín 4 5 4" xfId="5228"/>
    <cellStyle name="40% - 6. jelölőszín 4 5 4 2" xfId="5229"/>
    <cellStyle name="40% - 6. jelölőszín 4 5 5" xfId="5230"/>
    <cellStyle name="40% - 6. jelölőszín 4 6" xfId="5231"/>
    <cellStyle name="40% - 6. jelölőszín 4 6 2" xfId="5232"/>
    <cellStyle name="40% - 6. jelölőszín 4 6 2 2" xfId="5233"/>
    <cellStyle name="40% - 6. jelölőszín 4 6 3" xfId="5234"/>
    <cellStyle name="40% - 6. jelölőszín 4 6 3 2" xfId="5235"/>
    <cellStyle name="40% - 6. jelölőszín 4 6 4" xfId="5236"/>
    <cellStyle name="40% - 6. jelölőszín 4 6 4 2" xfId="5237"/>
    <cellStyle name="40% - 6. jelölőszín 4 6 5" xfId="5238"/>
    <cellStyle name="40% - 6. jelölőszín 4 7" xfId="5239"/>
    <cellStyle name="40% - 6. jelölőszín 4 7 2" xfId="5240"/>
    <cellStyle name="40% - 6. jelölőszín 4 8" xfId="5241"/>
    <cellStyle name="40% - 6. jelölőszín 4 8 2" xfId="5242"/>
    <cellStyle name="40% - 6. jelölőszín 4 9" xfId="5243"/>
    <cellStyle name="40% - 6. jelölőszín 4 9 2" xfId="5244"/>
    <cellStyle name="40% - 6. jelölőszín 4_02 BV _2009_jan15" xfId="5245"/>
    <cellStyle name="40% - 6. jelölőszín 5" xfId="383"/>
    <cellStyle name="40% - 6. jelölőszín 5 10" xfId="5246"/>
    <cellStyle name="40% - 6. jelölőszín 5 11" xfId="5247"/>
    <cellStyle name="40% - 6. jelölőszín 5 12" xfId="5248"/>
    <cellStyle name="40% - 6. jelölőszín 5 2" xfId="5249"/>
    <cellStyle name="40% - 6. jelölőszín 5 2 2" xfId="5250"/>
    <cellStyle name="40% - 6. jelölőszín 5 3" xfId="5251"/>
    <cellStyle name="40% - 6. jelölőszín 5 3 2" xfId="5252"/>
    <cellStyle name="40% - 6. jelölőszín 5 4" xfId="5253"/>
    <cellStyle name="40% - 6. jelölőszín 5 4 2" xfId="5254"/>
    <cellStyle name="40% - 6. jelölőszín 5 5" xfId="5255"/>
    <cellStyle name="40% - 6. jelölőszín 5 6" xfId="5256"/>
    <cellStyle name="40% - 6. jelölőszín 5 7" xfId="5257"/>
    <cellStyle name="40% - 6. jelölőszín 5 8" xfId="5258"/>
    <cellStyle name="40% - 6. jelölőszín 5 9" xfId="5259"/>
    <cellStyle name="40% - 6. jelölőszín 6" xfId="384"/>
    <cellStyle name="40% - 6. jelölőszín 6 10" xfId="5260"/>
    <cellStyle name="40% - 6. jelölőszín 6 2" xfId="5261"/>
    <cellStyle name="40% - 6. jelölőszín 6 2 2" xfId="5262"/>
    <cellStyle name="40% - 6. jelölőszín 6 3" xfId="5263"/>
    <cellStyle name="40% - 6. jelölőszín 6 3 2" xfId="5264"/>
    <cellStyle name="40% - 6. jelölőszín 6 4" xfId="5265"/>
    <cellStyle name="40% - 6. jelölőszín 6 4 2" xfId="5266"/>
    <cellStyle name="40% - 6. jelölőszín 6 5" xfId="5267"/>
    <cellStyle name="40% - 6. jelölőszín 6 6" xfId="5268"/>
    <cellStyle name="40% - 6. jelölőszín 6 7" xfId="5269"/>
    <cellStyle name="40% - 6. jelölőszín 6 8" xfId="5270"/>
    <cellStyle name="40% - 6. jelölőszín 6 9" xfId="5271"/>
    <cellStyle name="40% - 6. jelölőszín 7" xfId="385"/>
    <cellStyle name="40% - 6. jelölőszín 7 10" xfId="5272"/>
    <cellStyle name="40% - 6. jelölőszín 7 2" xfId="5273"/>
    <cellStyle name="40% - 6. jelölőszín 7 2 2" xfId="5274"/>
    <cellStyle name="40% - 6. jelölőszín 7 3" xfId="5275"/>
    <cellStyle name="40% - 6. jelölőszín 7 3 2" xfId="5276"/>
    <cellStyle name="40% - 6. jelölőszín 7 4" xfId="5277"/>
    <cellStyle name="40% - 6. jelölőszín 7 4 2" xfId="5278"/>
    <cellStyle name="40% - 6. jelölőszín 7 5" xfId="5279"/>
    <cellStyle name="40% - 6. jelölőszín 7 6" xfId="5280"/>
    <cellStyle name="40% - 6. jelölőszín 7 7" xfId="5281"/>
    <cellStyle name="40% - 6. jelölőszín 7 8" xfId="5282"/>
    <cellStyle name="40% - 6. jelölőszín 7 9" xfId="5283"/>
    <cellStyle name="40% - 6. jelölőszín 8" xfId="386"/>
    <cellStyle name="40% - 6. jelölőszín 8 10" xfId="5284"/>
    <cellStyle name="40% - 6. jelölőszín 8 2" xfId="5285"/>
    <cellStyle name="40% - 6. jelölőszín 8 2 2" xfId="5286"/>
    <cellStyle name="40% - 6. jelölőszín 8 3" xfId="5287"/>
    <cellStyle name="40% - 6. jelölőszín 8 3 2" xfId="5288"/>
    <cellStyle name="40% - 6. jelölőszín 8 4" xfId="5289"/>
    <cellStyle name="40% - 6. jelölőszín 8 4 2" xfId="5290"/>
    <cellStyle name="40% - 6. jelölőszín 8 5" xfId="5291"/>
    <cellStyle name="40% - 6. jelölőszín 8 6" xfId="5292"/>
    <cellStyle name="40% - 6. jelölőszín 8 7" xfId="5293"/>
    <cellStyle name="40% - 6. jelölőszín 8 8" xfId="5294"/>
    <cellStyle name="40% - 6. jelölőszín 8 9" xfId="5295"/>
    <cellStyle name="40% - 6. jelölőszín 9" xfId="387"/>
    <cellStyle name="40% - 6. jelölőszín 9 10" xfId="5296"/>
    <cellStyle name="40% - 6. jelölőszín 9 2" xfId="5297"/>
    <cellStyle name="40% - 6. jelölőszín 9 2 2" xfId="5298"/>
    <cellStyle name="40% - 6. jelölőszín 9 3" xfId="5299"/>
    <cellStyle name="40% - 6. jelölőszín 9 3 2" xfId="5300"/>
    <cellStyle name="40% - 6. jelölőszín 9 4" xfId="5301"/>
    <cellStyle name="40% - 6. jelölőszín 9 4 2" xfId="5302"/>
    <cellStyle name="40% - 6. jelölőszín 9 5" xfId="5303"/>
    <cellStyle name="40% - 6. jelölőszín 9 6" xfId="5304"/>
    <cellStyle name="40% - 6. jelölőszín 9 7" xfId="5305"/>
    <cellStyle name="40% - 6. jelölőszín 9 8" xfId="5306"/>
    <cellStyle name="40% - 6. jelölőszín 9 9" xfId="5307"/>
    <cellStyle name="40% - Accent1 2" xfId="388"/>
    <cellStyle name="40% - Accent1 2 2" xfId="389"/>
    <cellStyle name="40% - Accent1 2 2 2" xfId="5308"/>
    <cellStyle name="40% - Accent1 2 3" xfId="5309"/>
    <cellStyle name="40% - Accent1 3" xfId="390"/>
    <cellStyle name="40% - Accent1 4" xfId="391"/>
    <cellStyle name="40% - Accent1 5" xfId="5310"/>
    <cellStyle name="40% - Accent2 2" xfId="392"/>
    <cellStyle name="40% - Accent2 2 2" xfId="5311"/>
    <cellStyle name="40% - Accent2 3" xfId="393"/>
    <cellStyle name="40% - Accent2 4" xfId="394"/>
    <cellStyle name="40% - Accent2 5" xfId="5312"/>
    <cellStyle name="40% - Accent3 2" xfId="395"/>
    <cellStyle name="40% - Accent3 2 2" xfId="396"/>
    <cellStyle name="40% - Accent3 2 2 2" xfId="5313"/>
    <cellStyle name="40% - Accent3 2 3" xfId="5314"/>
    <cellStyle name="40% - Accent3 3" xfId="397"/>
    <cellStyle name="40% - Accent3 4" xfId="398"/>
    <cellStyle name="40% - Accent3 5" xfId="5315"/>
    <cellStyle name="40% - Accent4 2" xfId="399"/>
    <cellStyle name="40% - Accent4 2 2" xfId="400"/>
    <cellStyle name="40% - Accent4 2 2 2" xfId="5316"/>
    <cellStyle name="40% - Accent4 2 3" xfId="5317"/>
    <cellStyle name="40% - Accent4 3" xfId="401"/>
    <cellStyle name="40% - Accent4 4" xfId="402"/>
    <cellStyle name="40% - Accent4 5" xfId="5318"/>
    <cellStyle name="40% - Accent5 2" xfId="403"/>
    <cellStyle name="40% - Accent5 2 2" xfId="404"/>
    <cellStyle name="40% - Accent5 2 2 2" xfId="5319"/>
    <cellStyle name="40% - Accent5 2 3" xfId="5320"/>
    <cellStyle name="40% - Accent5 3" xfId="405"/>
    <cellStyle name="40% - Accent5 4" xfId="406"/>
    <cellStyle name="40% - Accent5 5" xfId="5321"/>
    <cellStyle name="40% - Accent6 2" xfId="407"/>
    <cellStyle name="40% - Accent6 2 2" xfId="408"/>
    <cellStyle name="40% - Accent6 2 2 2" xfId="5322"/>
    <cellStyle name="40% - Accent6 2 3" xfId="5323"/>
    <cellStyle name="40% - Accent6 3" xfId="409"/>
    <cellStyle name="40% - Accent6 4" xfId="410"/>
    <cellStyle name="40% - Accent6 5" xfId="5324"/>
    <cellStyle name="40% - Akzent1" xfId="5325"/>
    <cellStyle name="40% - Akzent2" xfId="5326"/>
    <cellStyle name="40% - Akzent3" xfId="5327"/>
    <cellStyle name="40% - Akzent4" xfId="5328"/>
    <cellStyle name="40% - Akzent5" xfId="5329"/>
    <cellStyle name="40% - Akzent6" xfId="5330"/>
    <cellStyle name="40% - Énfasis1" xfId="5331"/>
    <cellStyle name="40% - Énfasis2" xfId="5332"/>
    <cellStyle name="40% - Énfasis3" xfId="5333"/>
    <cellStyle name="40% - Énfasis4" xfId="5334"/>
    <cellStyle name="40% - Énfasis5" xfId="5335"/>
    <cellStyle name="40% - Énfasis6" xfId="5336"/>
    <cellStyle name="60% - 1. jelölőszín" xfId="411"/>
    <cellStyle name="60% - 1. jelölőszín 2" xfId="412"/>
    <cellStyle name="60% - 1. jelölőszín 2 2" xfId="413"/>
    <cellStyle name="60% - 1. jelölőszín 2 3" xfId="414"/>
    <cellStyle name="60% - 1. jelölőszín 2 4" xfId="5337"/>
    <cellStyle name="60% - 1. jelölőszín 3" xfId="415"/>
    <cellStyle name="60% - 1. jelölőszín 3 2" xfId="5338"/>
    <cellStyle name="60% - 1. jelölőszín 4" xfId="416"/>
    <cellStyle name="60% - 1. jelölőszín 4 2" xfId="5339"/>
    <cellStyle name="60% - 1. jelölőszín 5" xfId="5340"/>
    <cellStyle name="60% - 1. jelölőszín 6" xfId="5341"/>
    <cellStyle name="60% - 1. jelölőszín 7" xfId="5342"/>
    <cellStyle name="60% - 1. jelölőszín 8" xfId="5343"/>
    <cellStyle name="60% - 1. jelölőszín 9" xfId="5344"/>
    <cellStyle name="60% - 2. jelölőszín" xfId="417"/>
    <cellStyle name="60% - 2. jelölőszín 2" xfId="418"/>
    <cellStyle name="60% - 2. jelölőszín 2 2" xfId="419"/>
    <cellStyle name="60% - 2. jelölőszín 2 3" xfId="420"/>
    <cellStyle name="60% - 2. jelölőszín 2 4" xfId="5345"/>
    <cellStyle name="60% - 2. jelölőszín 3" xfId="421"/>
    <cellStyle name="60% - 2. jelölőszín 3 2" xfId="5346"/>
    <cellStyle name="60% - 2. jelölőszín 4" xfId="422"/>
    <cellStyle name="60% - 2. jelölőszín 4 2" xfId="5347"/>
    <cellStyle name="60% - 2. jelölőszín 5" xfId="5348"/>
    <cellStyle name="60% - 2. jelölőszín 6" xfId="5349"/>
    <cellStyle name="60% - 2. jelölőszín 7" xfId="5350"/>
    <cellStyle name="60% - 2. jelölőszín 8" xfId="5351"/>
    <cellStyle name="60% - 2. jelölőszín 9" xfId="5352"/>
    <cellStyle name="60% - 3. jelölőszín" xfId="423"/>
    <cellStyle name="60% - 3. jelölőszín 2" xfId="424"/>
    <cellStyle name="60% - 3. jelölőszín 2 2" xfId="425"/>
    <cellStyle name="60% - 3. jelölőszín 2 3" xfId="426"/>
    <cellStyle name="60% - 3. jelölőszín 2 4" xfId="5353"/>
    <cellStyle name="60% - 3. jelölőszín 3" xfId="427"/>
    <cellStyle name="60% - 3. jelölőszín 3 2" xfId="5354"/>
    <cellStyle name="60% - 3. jelölőszín 4" xfId="428"/>
    <cellStyle name="60% - 3. jelölőszín 4 2" xfId="5355"/>
    <cellStyle name="60% - 3. jelölőszín 5" xfId="5356"/>
    <cellStyle name="60% - 3. jelölőszín 6" xfId="5357"/>
    <cellStyle name="60% - 3. jelölőszín 7" xfId="5358"/>
    <cellStyle name="60% - 3. jelölőszín 8" xfId="5359"/>
    <cellStyle name="60% - 3. jelölőszín 9" xfId="5360"/>
    <cellStyle name="60% - 4. jelölőszín" xfId="429"/>
    <cellStyle name="60% - 4. jelölőszín 2" xfId="430"/>
    <cellStyle name="60% - 4. jelölőszín 2 2" xfId="431"/>
    <cellStyle name="60% - 4. jelölőszín 2 3" xfId="432"/>
    <cellStyle name="60% - 4. jelölőszín 2 4" xfId="5361"/>
    <cellStyle name="60% - 4. jelölőszín 3" xfId="433"/>
    <cellStyle name="60% - 4. jelölőszín 3 2" xfId="5362"/>
    <cellStyle name="60% - 4. jelölőszín 4" xfId="434"/>
    <cellStyle name="60% - 4. jelölőszín 4 2" xfId="5363"/>
    <cellStyle name="60% - 4. jelölőszín 5" xfId="5364"/>
    <cellStyle name="60% - 4. jelölőszín 6" xfId="5365"/>
    <cellStyle name="60% - 4. jelölőszín 7" xfId="5366"/>
    <cellStyle name="60% - 4. jelölőszín 8" xfId="5367"/>
    <cellStyle name="60% - 4. jelölőszín 9" xfId="5368"/>
    <cellStyle name="60% - 5. jelölőszín" xfId="435"/>
    <cellStyle name="60% - 5. jelölőszín 2" xfId="436"/>
    <cellStyle name="60% - 5. jelölőszín 2 2" xfId="437"/>
    <cellStyle name="60% - 5. jelölőszín 2 3" xfId="438"/>
    <cellStyle name="60% - 5. jelölőszín 2 4" xfId="5369"/>
    <cellStyle name="60% - 5. jelölőszín 3" xfId="439"/>
    <cellStyle name="60% - 5. jelölőszín 3 2" xfId="5370"/>
    <cellStyle name="60% - 5. jelölőszín 4" xfId="440"/>
    <cellStyle name="60% - 5. jelölőszín 4 2" xfId="5371"/>
    <cellStyle name="60% - 5. jelölőszín 5" xfId="5372"/>
    <cellStyle name="60% - 5. jelölőszín 6" xfId="5373"/>
    <cellStyle name="60% - 5. jelölőszín 7" xfId="5374"/>
    <cellStyle name="60% - 5. jelölőszín 8" xfId="5375"/>
    <cellStyle name="60% - 5. jelölőszín 9" xfId="5376"/>
    <cellStyle name="60% - 6. jelölőszín" xfId="441"/>
    <cellStyle name="60% - 6. jelölőszín 2" xfId="442"/>
    <cellStyle name="60% - 6. jelölőszín 2 2" xfId="443"/>
    <cellStyle name="60% - 6. jelölőszín 2 3" xfId="444"/>
    <cellStyle name="60% - 6. jelölőszín 2 4" xfId="5377"/>
    <cellStyle name="60% - 6. jelölőszín 3" xfId="445"/>
    <cellStyle name="60% - 6. jelölőszín 3 2" xfId="5378"/>
    <cellStyle name="60% - 6. jelölőszín 4" xfId="446"/>
    <cellStyle name="60% - 6. jelölőszín 4 2" xfId="5379"/>
    <cellStyle name="60% - 6. jelölőszín 5" xfId="5380"/>
    <cellStyle name="60% - 6. jelölőszín 6" xfId="5381"/>
    <cellStyle name="60% - 6. jelölőszín 7" xfId="5382"/>
    <cellStyle name="60% - 6. jelölőszín 8" xfId="5383"/>
    <cellStyle name="60% - 6. jelölőszín 9" xfId="5384"/>
    <cellStyle name="60% - Accent1 2" xfId="447"/>
    <cellStyle name="60% - Accent1 2 2" xfId="448"/>
    <cellStyle name="60% - Accent1 2 2 2" xfId="5385"/>
    <cellStyle name="60% - Accent1 2 3" xfId="5386"/>
    <cellStyle name="60% - Accent1 3" xfId="449"/>
    <cellStyle name="60% - Accent1 4" xfId="450"/>
    <cellStyle name="60% - Accent1 5" xfId="5387"/>
    <cellStyle name="60% - Accent2 2" xfId="451"/>
    <cellStyle name="60% - Accent2 2 2" xfId="452"/>
    <cellStyle name="60% - Accent2 2 2 2" xfId="5388"/>
    <cellStyle name="60% - Accent2 2 3" xfId="5389"/>
    <cellStyle name="60% - Accent2 3" xfId="453"/>
    <cellStyle name="60% - Accent2 4" xfId="454"/>
    <cellStyle name="60% - Accent2 5" xfId="5390"/>
    <cellStyle name="60% - Accent3 2" xfId="455"/>
    <cellStyle name="60% - Accent3 2 2" xfId="456"/>
    <cellStyle name="60% - Accent3 2 2 2" xfId="5391"/>
    <cellStyle name="60% - Accent3 2 3" xfId="5392"/>
    <cellStyle name="60% - Accent3 3" xfId="457"/>
    <cellStyle name="60% - Accent3 4" xfId="458"/>
    <cellStyle name="60% - Accent3 5" xfId="5393"/>
    <cellStyle name="60% - Accent4 2" xfId="459"/>
    <cellStyle name="60% - Accent4 2 2" xfId="460"/>
    <cellStyle name="60% - Accent4 2 2 2" xfId="5394"/>
    <cellStyle name="60% - Accent4 2 3" xfId="5395"/>
    <cellStyle name="60% - Accent4 3" xfId="461"/>
    <cellStyle name="60% - Accent4 4" xfId="462"/>
    <cellStyle name="60% - Accent4 5" xfId="5396"/>
    <cellStyle name="60% - Accent5 2" xfId="463"/>
    <cellStyle name="60% - Accent5 2 2" xfId="464"/>
    <cellStyle name="60% - Accent5 2 2 2" xfId="5397"/>
    <cellStyle name="60% - Accent5 2 3" xfId="5398"/>
    <cellStyle name="60% - Accent5 3" xfId="465"/>
    <cellStyle name="60% - Accent5 4" xfId="466"/>
    <cellStyle name="60% - Accent5 5" xfId="5399"/>
    <cellStyle name="60% - Accent6 2" xfId="467"/>
    <cellStyle name="60% - Accent6 2 2" xfId="468"/>
    <cellStyle name="60% - Accent6 2 2 2" xfId="5400"/>
    <cellStyle name="60% - Accent6 2 3" xfId="5401"/>
    <cellStyle name="60% - Accent6 3" xfId="469"/>
    <cellStyle name="60% - Accent6 4" xfId="470"/>
    <cellStyle name="60% - Accent6 5" xfId="5402"/>
    <cellStyle name="60% - Akzent1" xfId="5403"/>
    <cellStyle name="60% - Akzent2" xfId="5404"/>
    <cellStyle name="60% - Akzent3" xfId="5405"/>
    <cellStyle name="60% - Akzent4" xfId="5406"/>
    <cellStyle name="60% - Akzent5" xfId="5407"/>
    <cellStyle name="60% - Akzent6" xfId="5408"/>
    <cellStyle name="60% - Énfasis1" xfId="5409"/>
    <cellStyle name="60% - Énfasis2" xfId="5410"/>
    <cellStyle name="60% - Énfasis3" xfId="5411"/>
    <cellStyle name="60% - Énfasis4" xfId="5412"/>
    <cellStyle name="60% - Énfasis5" xfId="5413"/>
    <cellStyle name="60% - Énfasis6" xfId="5414"/>
    <cellStyle name="Accent1 2" xfId="471"/>
    <cellStyle name="Accent1 2 2" xfId="472"/>
    <cellStyle name="Accent1 2 2 2" xfId="5415"/>
    <cellStyle name="Accent1 2 3" xfId="5416"/>
    <cellStyle name="Accent1 3" xfId="473"/>
    <cellStyle name="Accent1 4" xfId="474"/>
    <cellStyle name="Accent1 5" xfId="5417"/>
    <cellStyle name="Accent2 2" xfId="475"/>
    <cellStyle name="Accent2 2 2" xfId="476"/>
    <cellStyle name="Accent2 2 2 2" xfId="5418"/>
    <cellStyle name="Accent2 2 3" xfId="5419"/>
    <cellStyle name="Accent2 3" xfId="477"/>
    <cellStyle name="Accent2 4" xfId="478"/>
    <cellStyle name="Accent2 5" xfId="5420"/>
    <cellStyle name="Accent3 2" xfId="479"/>
    <cellStyle name="Accent3 2 2" xfId="480"/>
    <cellStyle name="Accent3 2 2 2" xfId="5421"/>
    <cellStyle name="Accent3 2 3" xfId="5422"/>
    <cellStyle name="Accent3 3" xfId="481"/>
    <cellStyle name="Accent3 4" xfId="482"/>
    <cellStyle name="Accent3 5" xfId="5423"/>
    <cellStyle name="Accent4 2" xfId="483"/>
    <cellStyle name="Accent4 2 2" xfId="484"/>
    <cellStyle name="Accent4 2 2 2" xfId="5424"/>
    <cellStyle name="Accent4 2 3" xfId="5425"/>
    <cellStyle name="Accent4 3" xfId="485"/>
    <cellStyle name="Accent4 4" xfId="486"/>
    <cellStyle name="Accent4 5" xfId="5426"/>
    <cellStyle name="Accent5 2" xfId="487"/>
    <cellStyle name="Accent5 2 2" xfId="5427"/>
    <cellStyle name="Accent5 3" xfId="488"/>
    <cellStyle name="Accent5 4" xfId="489"/>
    <cellStyle name="Accent5 5" xfId="5428"/>
    <cellStyle name="Accent6 2" xfId="490"/>
    <cellStyle name="Accent6 2 2" xfId="491"/>
    <cellStyle name="Accent6 2 2 2" xfId="5429"/>
    <cellStyle name="Accent6 2 3" xfId="5430"/>
    <cellStyle name="Accent6 3" xfId="492"/>
    <cellStyle name="Accent6 4" xfId="493"/>
    <cellStyle name="Accent6 5" xfId="5431"/>
    <cellStyle name="annee semestre" xfId="494"/>
    <cellStyle name="annee semestre 10" xfId="5432"/>
    <cellStyle name="annee semestre 10 2" xfId="5433"/>
    <cellStyle name="annee semestre 2" xfId="495"/>
    <cellStyle name="annee semestre 2 2" xfId="5434"/>
    <cellStyle name="annee semestre 2 2 2" xfId="5435"/>
    <cellStyle name="annee semestre 2 3" xfId="5436"/>
    <cellStyle name="annee semestre 2 3 2" xfId="5437"/>
    <cellStyle name="annee semestre 2 4" xfId="5438"/>
    <cellStyle name="annee semestre 2 4 2" xfId="5439"/>
    <cellStyle name="annee semestre 2 5" xfId="5440"/>
    <cellStyle name="annee semestre 2 5 2" xfId="5441"/>
    <cellStyle name="annee semestre 2 6" xfId="5442"/>
    <cellStyle name="annee semestre 2 6 2" xfId="5443"/>
    <cellStyle name="annee semestre 2 7" xfId="5444"/>
    <cellStyle name="annee semestre 2 7 2" xfId="5445"/>
    <cellStyle name="annee semestre 2 8" xfId="5446"/>
    <cellStyle name="annee semestre 2 8 2" xfId="5447"/>
    <cellStyle name="annee semestre 3" xfId="496"/>
    <cellStyle name="annee semestre 3 2" xfId="5448"/>
    <cellStyle name="annee semestre 4" xfId="497"/>
    <cellStyle name="annee semestre 4 2" xfId="5449"/>
    <cellStyle name="annee semestre 5" xfId="5450"/>
    <cellStyle name="annee semestre 5 2" xfId="5451"/>
    <cellStyle name="annee semestre 6" xfId="5452"/>
    <cellStyle name="annee semestre 6 2" xfId="5453"/>
    <cellStyle name="annee semestre 7" xfId="5454"/>
    <cellStyle name="annee semestre 7 2" xfId="5455"/>
    <cellStyle name="annee semestre 8" xfId="5456"/>
    <cellStyle name="annee semestre 8 2" xfId="5457"/>
    <cellStyle name="annee semestre 9" xfId="5458"/>
    <cellStyle name="annee semestre 9 2" xfId="5459"/>
    <cellStyle name="Bad 2" xfId="498"/>
    <cellStyle name="Bad 2 2" xfId="499"/>
    <cellStyle name="Bad 2 2 2" xfId="5460"/>
    <cellStyle name="Bad 2 3" xfId="5461"/>
    <cellStyle name="Bad 3" xfId="500"/>
    <cellStyle name="Bad 4" xfId="501"/>
    <cellStyle name="Bad 5" xfId="5462"/>
    <cellStyle name="Bevitel" xfId="502"/>
    <cellStyle name="Bevitel 10" xfId="5463"/>
    <cellStyle name="Bevitel 11" xfId="5464"/>
    <cellStyle name="Bevitel 12" xfId="5465"/>
    <cellStyle name="Bevitel 2" xfId="503"/>
    <cellStyle name="Bevitel 2 10" xfId="5466"/>
    <cellStyle name="Bevitel 2 10 2" xfId="5467"/>
    <cellStyle name="Bevitel 2 11" xfId="5468"/>
    <cellStyle name="Bevitel 2 11 2" xfId="5469"/>
    <cellStyle name="Bevitel 2 12" xfId="5470"/>
    <cellStyle name="Bevitel 2 13" xfId="5471"/>
    <cellStyle name="Bevitel 2 14" xfId="5472"/>
    <cellStyle name="Bevitel 2 15" xfId="5473"/>
    <cellStyle name="Bevitel 2 16" xfId="5474"/>
    <cellStyle name="Bevitel 2 2" xfId="504"/>
    <cellStyle name="Bevitel 2 3" xfId="505"/>
    <cellStyle name="Bevitel 2 4" xfId="506"/>
    <cellStyle name="Bevitel 2 4 10" xfId="5475"/>
    <cellStyle name="Bevitel 2 4 2" xfId="5476"/>
    <cellStyle name="Bevitel 2 4 2 2" xfId="5477"/>
    <cellStyle name="Bevitel 2 4 3" xfId="5478"/>
    <cellStyle name="Bevitel 2 4 3 2" xfId="5479"/>
    <cellStyle name="Bevitel 2 4 4" xfId="5480"/>
    <cellStyle name="Bevitel 2 4 4 2" xfId="5481"/>
    <cellStyle name="Bevitel 2 4 5" xfId="5482"/>
    <cellStyle name="Bevitel 2 4 5 2" xfId="5483"/>
    <cellStyle name="Bevitel 2 4 6" xfId="5484"/>
    <cellStyle name="Bevitel 2 4 6 2" xfId="5485"/>
    <cellStyle name="Bevitel 2 4 7" xfId="5486"/>
    <cellStyle name="Bevitel 2 4 7 2" xfId="5487"/>
    <cellStyle name="Bevitel 2 4 8" xfId="5488"/>
    <cellStyle name="Bevitel 2 4 8 2" xfId="5489"/>
    <cellStyle name="Bevitel 2 4 9" xfId="5490"/>
    <cellStyle name="Bevitel 2 4 9 2" xfId="5491"/>
    <cellStyle name="Bevitel 2 5" xfId="507"/>
    <cellStyle name="Bevitel 2 5 10" xfId="5492"/>
    <cellStyle name="Bevitel 2 5 2" xfId="5493"/>
    <cellStyle name="Bevitel 2 5 2 2" xfId="5494"/>
    <cellStyle name="Bevitel 2 5 3" xfId="5495"/>
    <cellStyle name="Bevitel 2 5 3 2" xfId="5496"/>
    <cellStyle name="Bevitel 2 5 4" xfId="5497"/>
    <cellStyle name="Bevitel 2 5 4 2" xfId="5498"/>
    <cellStyle name="Bevitel 2 5 5" xfId="5499"/>
    <cellStyle name="Bevitel 2 5 5 2" xfId="5500"/>
    <cellStyle name="Bevitel 2 5 6" xfId="5501"/>
    <cellStyle name="Bevitel 2 5 6 2" xfId="5502"/>
    <cellStyle name="Bevitel 2 5 7" xfId="5503"/>
    <cellStyle name="Bevitel 2 5 7 2" xfId="5504"/>
    <cellStyle name="Bevitel 2 5 8" xfId="5505"/>
    <cellStyle name="Bevitel 2 5 8 2" xfId="5506"/>
    <cellStyle name="Bevitel 2 5 9" xfId="5507"/>
    <cellStyle name="Bevitel 2 5 9 2" xfId="5508"/>
    <cellStyle name="Bevitel 2 6" xfId="5509"/>
    <cellStyle name="Bevitel 2 6 2" xfId="5510"/>
    <cellStyle name="Bevitel 2 7" xfId="5511"/>
    <cellStyle name="Bevitel 2 7 2" xfId="5512"/>
    <cellStyle name="Bevitel 2 8" xfId="5513"/>
    <cellStyle name="Bevitel 2 8 2" xfId="5514"/>
    <cellStyle name="Bevitel 2 9" xfId="5515"/>
    <cellStyle name="Bevitel 2 9 2" xfId="5516"/>
    <cellStyle name="Bevitel 3" xfId="508"/>
    <cellStyle name="Bevitel 3 10" xfId="5517"/>
    <cellStyle name="Bevitel 3 10 2" xfId="5518"/>
    <cellStyle name="Bevitel 3 11" xfId="5519"/>
    <cellStyle name="Bevitel 3 12" xfId="5520"/>
    <cellStyle name="Bevitel 3 13" xfId="5521"/>
    <cellStyle name="Bevitel 3 14" xfId="5522"/>
    <cellStyle name="Bevitel 3 2" xfId="509"/>
    <cellStyle name="Bevitel 3 2 10" xfId="5523"/>
    <cellStyle name="Bevitel 3 2 2" xfId="5524"/>
    <cellStyle name="Bevitel 3 2 2 2" xfId="5525"/>
    <cellStyle name="Bevitel 3 2 3" xfId="5526"/>
    <cellStyle name="Bevitel 3 2 3 2" xfId="5527"/>
    <cellStyle name="Bevitel 3 2 4" xfId="5528"/>
    <cellStyle name="Bevitel 3 2 4 2" xfId="5529"/>
    <cellStyle name="Bevitel 3 2 5" xfId="5530"/>
    <cellStyle name="Bevitel 3 2 5 2" xfId="5531"/>
    <cellStyle name="Bevitel 3 2 6" xfId="5532"/>
    <cellStyle name="Bevitel 3 2 6 2" xfId="5533"/>
    <cellStyle name="Bevitel 3 2 7" xfId="5534"/>
    <cellStyle name="Bevitel 3 2 7 2" xfId="5535"/>
    <cellStyle name="Bevitel 3 2 8" xfId="5536"/>
    <cellStyle name="Bevitel 3 2 8 2" xfId="5537"/>
    <cellStyle name="Bevitel 3 2 9" xfId="5538"/>
    <cellStyle name="Bevitel 3 2 9 2" xfId="5539"/>
    <cellStyle name="Bevitel 3 3" xfId="510"/>
    <cellStyle name="Bevitel 3 3 10" xfId="5540"/>
    <cellStyle name="Bevitel 3 3 2" xfId="5541"/>
    <cellStyle name="Bevitel 3 3 2 2" xfId="5542"/>
    <cellStyle name="Bevitel 3 3 3" xfId="5543"/>
    <cellStyle name="Bevitel 3 3 3 2" xfId="5544"/>
    <cellStyle name="Bevitel 3 3 4" xfId="5545"/>
    <cellStyle name="Bevitel 3 3 4 2" xfId="5546"/>
    <cellStyle name="Bevitel 3 3 5" xfId="5547"/>
    <cellStyle name="Bevitel 3 3 5 2" xfId="5548"/>
    <cellStyle name="Bevitel 3 3 6" xfId="5549"/>
    <cellStyle name="Bevitel 3 3 6 2" xfId="5550"/>
    <cellStyle name="Bevitel 3 3 7" xfId="5551"/>
    <cellStyle name="Bevitel 3 3 7 2" xfId="5552"/>
    <cellStyle name="Bevitel 3 3 8" xfId="5553"/>
    <cellStyle name="Bevitel 3 3 8 2" xfId="5554"/>
    <cellStyle name="Bevitel 3 3 9" xfId="5555"/>
    <cellStyle name="Bevitel 3 3 9 2" xfId="5556"/>
    <cellStyle name="Bevitel 3 4" xfId="5557"/>
    <cellStyle name="Bevitel 3 4 2" xfId="5558"/>
    <cellStyle name="Bevitel 3 5" xfId="5559"/>
    <cellStyle name="Bevitel 3 5 2" xfId="5560"/>
    <cellStyle name="Bevitel 3 6" xfId="5561"/>
    <cellStyle name="Bevitel 3 6 2" xfId="5562"/>
    <cellStyle name="Bevitel 3 7" xfId="5563"/>
    <cellStyle name="Bevitel 3 7 2" xfId="5564"/>
    <cellStyle name="Bevitel 3 8" xfId="5565"/>
    <cellStyle name="Bevitel 3 8 2" xfId="5566"/>
    <cellStyle name="Bevitel 3 9" xfId="5567"/>
    <cellStyle name="Bevitel 3 9 2" xfId="5568"/>
    <cellStyle name="Bevitel 4" xfId="511"/>
    <cellStyle name="Bevitel 4 10" xfId="5569"/>
    <cellStyle name="Bevitel 4 10 2" xfId="5570"/>
    <cellStyle name="Bevitel 4 11" xfId="5571"/>
    <cellStyle name="Bevitel 4 2" xfId="512"/>
    <cellStyle name="Bevitel 4 2 10" xfId="5572"/>
    <cellStyle name="Bevitel 4 2 2" xfId="5573"/>
    <cellStyle name="Bevitel 4 2 2 2" xfId="5574"/>
    <cellStyle name="Bevitel 4 2 3" xfId="5575"/>
    <cellStyle name="Bevitel 4 2 3 2" xfId="5576"/>
    <cellStyle name="Bevitel 4 2 4" xfId="5577"/>
    <cellStyle name="Bevitel 4 2 4 2" xfId="5578"/>
    <cellStyle name="Bevitel 4 2 5" xfId="5579"/>
    <cellStyle name="Bevitel 4 2 5 2" xfId="5580"/>
    <cellStyle name="Bevitel 4 2 6" xfId="5581"/>
    <cellStyle name="Bevitel 4 2 6 2" xfId="5582"/>
    <cellStyle name="Bevitel 4 2 7" xfId="5583"/>
    <cellStyle name="Bevitel 4 2 7 2" xfId="5584"/>
    <cellStyle name="Bevitel 4 2 8" xfId="5585"/>
    <cellStyle name="Bevitel 4 2 8 2" xfId="5586"/>
    <cellStyle name="Bevitel 4 2 9" xfId="5587"/>
    <cellStyle name="Bevitel 4 2 9 2" xfId="5588"/>
    <cellStyle name="Bevitel 4 3" xfId="513"/>
    <cellStyle name="Bevitel 4 3 10" xfId="5589"/>
    <cellStyle name="Bevitel 4 3 2" xfId="5590"/>
    <cellStyle name="Bevitel 4 3 2 2" xfId="5591"/>
    <cellStyle name="Bevitel 4 3 3" xfId="5592"/>
    <cellStyle name="Bevitel 4 3 3 2" xfId="5593"/>
    <cellStyle name="Bevitel 4 3 4" xfId="5594"/>
    <cellStyle name="Bevitel 4 3 4 2" xfId="5595"/>
    <cellStyle name="Bevitel 4 3 5" xfId="5596"/>
    <cellStyle name="Bevitel 4 3 5 2" xfId="5597"/>
    <cellStyle name="Bevitel 4 3 6" xfId="5598"/>
    <cellStyle name="Bevitel 4 3 6 2" xfId="5599"/>
    <cellStyle name="Bevitel 4 3 7" xfId="5600"/>
    <cellStyle name="Bevitel 4 3 7 2" xfId="5601"/>
    <cellStyle name="Bevitel 4 3 8" xfId="5602"/>
    <cellStyle name="Bevitel 4 3 8 2" xfId="5603"/>
    <cellStyle name="Bevitel 4 3 9" xfId="5604"/>
    <cellStyle name="Bevitel 4 3 9 2" xfId="5605"/>
    <cellStyle name="Bevitel 4 4" xfId="5606"/>
    <cellStyle name="Bevitel 4 4 2" xfId="5607"/>
    <cellStyle name="Bevitel 4 5" xfId="5608"/>
    <cellStyle name="Bevitel 4 5 2" xfId="5609"/>
    <cellStyle name="Bevitel 4 6" xfId="5610"/>
    <cellStyle name="Bevitel 4 6 2" xfId="5611"/>
    <cellStyle name="Bevitel 4 7" xfId="5612"/>
    <cellStyle name="Bevitel 4 7 2" xfId="5613"/>
    <cellStyle name="Bevitel 4 8" xfId="5614"/>
    <cellStyle name="Bevitel 4 8 2" xfId="5615"/>
    <cellStyle name="Bevitel 4 9" xfId="5616"/>
    <cellStyle name="Bevitel 4 9 2" xfId="5617"/>
    <cellStyle name="Bevitel 5" xfId="514"/>
    <cellStyle name="Bevitel 5 10" xfId="5618"/>
    <cellStyle name="Bevitel 5 10 2" xfId="5619"/>
    <cellStyle name="Bevitel 5 11" xfId="5620"/>
    <cellStyle name="Bevitel 5 2" xfId="515"/>
    <cellStyle name="Bevitel 5 2 10" xfId="5621"/>
    <cellStyle name="Bevitel 5 2 2" xfId="5622"/>
    <cellStyle name="Bevitel 5 2 2 2" xfId="5623"/>
    <cellStyle name="Bevitel 5 2 3" xfId="5624"/>
    <cellStyle name="Bevitel 5 2 3 2" xfId="5625"/>
    <cellStyle name="Bevitel 5 2 4" xfId="5626"/>
    <cellStyle name="Bevitel 5 2 4 2" xfId="5627"/>
    <cellStyle name="Bevitel 5 2 5" xfId="5628"/>
    <cellStyle name="Bevitel 5 2 5 2" xfId="5629"/>
    <cellStyle name="Bevitel 5 2 6" xfId="5630"/>
    <cellStyle name="Bevitel 5 2 6 2" xfId="5631"/>
    <cellStyle name="Bevitel 5 2 7" xfId="5632"/>
    <cellStyle name="Bevitel 5 2 7 2" xfId="5633"/>
    <cellStyle name="Bevitel 5 2 8" xfId="5634"/>
    <cellStyle name="Bevitel 5 2 8 2" xfId="5635"/>
    <cellStyle name="Bevitel 5 2 9" xfId="5636"/>
    <cellStyle name="Bevitel 5 2 9 2" xfId="5637"/>
    <cellStyle name="Bevitel 5 3" xfId="516"/>
    <cellStyle name="Bevitel 5 3 10" xfId="5638"/>
    <cellStyle name="Bevitel 5 3 2" xfId="5639"/>
    <cellStyle name="Bevitel 5 3 2 2" xfId="5640"/>
    <cellStyle name="Bevitel 5 3 3" xfId="5641"/>
    <cellStyle name="Bevitel 5 3 3 2" xfId="5642"/>
    <cellStyle name="Bevitel 5 3 4" xfId="5643"/>
    <cellStyle name="Bevitel 5 3 4 2" xfId="5644"/>
    <cellStyle name="Bevitel 5 3 5" xfId="5645"/>
    <cellStyle name="Bevitel 5 3 5 2" xfId="5646"/>
    <cellStyle name="Bevitel 5 3 6" xfId="5647"/>
    <cellStyle name="Bevitel 5 3 6 2" xfId="5648"/>
    <cellStyle name="Bevitel 5 3 7" xfId="5649"/>
    <cellStyle name="Bevitel 5 3 7 2" xfId="5650"/>
    <cellStyle name="Bevitel 5 3 8" xfId="5651"/>
    <cellStyle name="Bevitel 5 3 8 2" xfId="5652"/>
    <cellStyle name="Bevitel 5 3 9" xfId="5653"/>
    <cellStyle name="Bevitel 5 3 9 2" xfId="5654"/>
    <cellStyle name="Bevitel 5 4" xfId="5655"/>
    <cellStyle name="Bevitel 5 4 2" xfId="5656"/>
    <cellStyle name="Bevitel 5 5" xfId="5657"/>
    <cellStyle name="Bevitel 5 5 2" xfId="5658"/>
    <cellStyle name="Bevitel 5 6" xfId="5659"/>
    <cellStyle name="Bevitel 5 6 2" xfId="5660"/>
    <cellStyle name="Bevitel 5 7" xfId="5661"/>
    <cellStyle name="Bevitel 5 7 2" xfId="5662"/>
    <cellStyle name="Bevitel 5 8" xfId="5663"/>
    <cellStyle name="Bevitel 5 8 2" xfId="5664"/>
    <cellStyle name="Bevitel 5 9" xfId="5665"/>
    <cellStyle name="Bevitel 5 9 2" xfId="5666"/>
    <cellStyle name="Bevitel 6" xfId="517"/>
    <cellStyle name="Bevitel 6 10" xfId="5667"/>
    <cellStyle name="Bevitel 6 10 2" xfId="5668"/>
    <cellStyle name="Bevitel 6 11" xfId="5669"/>
    <cellStyle name="Bevitel 6 2" xfId="518"/>
    <cellStyle name="Bevitel 6 2 10" xfId="5670"/>
    <cellStyle name="Bevitel 6 2 2" xfId="5671"/>
    <cellStyle name="Bevitel 6 2 2 2" xfId="5672"/>
    <cellStyle name="Bevitel 6 2 3" xfId="5673"/>
    <cellStyle name="Bevitel 6 2 3 2" xfId="5674"/>
    <cellStyle name="Bevitel 6 2 4" xfId="5675"/>
    <cellStyle name="Bevitel 6 2 4 2" xfId="5676"/>
    <cellStyle name="Bevitel 6 2 5" xfId="5677"/>
    <cellStyle name="Bevitel 6 2 5 2" xfId="5678"/>
    <cellStyle name="Bevitel 6 2 6" xfId="5679"/>
    <cellStyle name="Bevitel 6 2 6 2" xfId="5680"/>
    <cellStyle name="Bevitel 6 2 7" xfId="5681"/>
    <cellStyle name="Bevitel 6 2 7 2" xfId="5682"/>
    <cellStyle name="Bevitel 6 2 8" xfId="5683"/>
    <cellStyle name="Bevitel 6 2 8 2" xfId="5684"/>
    <cellStyle name="Bevitel 6 2 9" xfId="5685"/>
    <cellStyle name="Bevitel 6 2 9 2" xfId="5686"/>
    <cellStyle name="Bevitel 6 3" xfId="519"/>
    <cellStyle name="Bevitel 6 3 10" xfId="5687"/>
    <cellStyle name="Bevitel 6 3 2" xfId="5688"/>
    <cellStyle name="Bevitel 6 3 2 2" xfId="5689"/>
    <cellStyle name="Bevitel 6 3 3" xfId="5690"/>
    <cellStyle name="Bevitel 6 3 3 2" xfId="5691"/>
    <cellStyle name="Bevitel 6 3 4" xfId="5692"/>
    <cellStyle name="Bevitel 6 3 4 2" xfId="5693"/>
    <cellStyle name="Bevitel 6 3 5" xfId="5694"/>
    <cellStyle name="Bevitel 6 3 5 2" xfId="5695"/>
    <cellStyle name="Bevitel 6 3 6" xfId="5696"/>
    <cellStyle name="Bevitel 6 3 6 2" xfId="5697"/>
    <cellStyle name="Bevitel 6 3 7" xfId="5698"/>
    <cellStyle name="Bevitel 6 3 7 2" xfId="5699"/>
    <cellStyle name="Bevitel 6 3 8" xfId="5700"/>
    <cellStyle name="Bevitel 6 3 8 2" xfId="5701"/>
    <cellStyle name="Bevitel 6 3 9" xfId="5702"/>
    <cellStyle name="Bevitel 6 3 9 2" xfId="5703"/>
    <cellStyle name="Bevitel 6 4" xfId="5704"/>
    <cellStyle name="Bevitel 6 4 2" xfId="5705"/>
    <cellStyle name="Bevitel 6 5" xfId="5706"/>
    <cellStyle name="Bevitel 6 5 2" xfId="5707"/>
    <cellStyle name="Bevitel 6 6" xfId="5708"/>
    <cellStyle name="Bevitel 6 6 2" xfId="5709"/>
    <cellStyle name="Bevitel 6 7" xfId="5710"/>
    <cellStyle name="Bevitel 6 7 2" xfId="5711"/>
    <cellStyle name="Bevitel 6 8" xfId="5712"/>
    <cellStyle name="Bevitel 6 8 2" xfId="5713"/>
    <cellStyle name="Bevitel 6 9" xfId="5714"/>
    <cellStyle name="Bevitel 6 9 2" xfId="5715"/>
    <cellStyle name="Bevitel 7" xfId="520"/>
    <cellStyle name="Bevitel 7 10" xfId="5716"/>
    <cellStyle name="Bevitel 7 2" xfId="5717"/>
    <cellStyle name="Bevitel 7 2 2" xfId="5718"/>
    <cellStyle name="Bevitel 7 3" xfId="5719"/>
    <cellStyle name="Bevitel 7 3 2" xfId="5720"/>
    <cellStyle name="Bevitel 7 4" xfId="5721"/>
    <cellStyle name="Bevitel 7 4 2" xfId="5722"/>
    <cellStyle name="Bevitel 7 5" xfId="5723"/>
    <cellStyle name="Bevitel 7 5 2" xfId="5724"/>
    <cellStyle name="Bevitel 7 6" xfId="5725"/>
    <cellStyle name="Bevitel 7 6 2" xfId="5726"/>
    <cellStyle name="Bevitel 7 7" xfId="5727"/>
    <cellStyle name="Bevitel 7 7 2" xfId="5728"/>
    <cellStyle name="Bevitel 7 8" xfId="5729"/>
    <cellStyle name="Bevitel 7 8 2" xfId="5730"/>
    <cellStyle name="Bevitel 7 9" xfId="5731"/>
    <cellStyle name="Bevitel 7 9 2" xfId="5732"/>
    <cellStyle name="Bevitel 8" xfId="521"/>
    <cellStyle name="Bevitel 8 10" xfId="5733"/>
    <cellStyle name="Bevitel 8 2" xfId="5734"/>
    <cellStyle name="Bevitel 8 2 2" xfId="5735"/>
    <cellStyle name="Bevitel 8 3" xfId="5736"/>
    <cellStyle name="Bevitel 8 3 2" xfId="5737"/>
    <cellStyle name="Bevitel 8 4" xfId="5738"/>
    <cellStyle name="Bevitel 8 4 2" xfId="5739"/>
    <cellStyle name="Bevitel 8 5" xfId="5740"/>
    <cellStyle name="Bevitel 8 5 2" xfId="5741"/>
    <cellStyle name="Bevitel 8 6" xfId="5742"/>
    <cellStyle name="Bevitel 8 6 2" xfId="5743"/>
    <cellStyle name="Bevitel 8 7" xfId="5744"/>
    <cellStyle name="Bevitel 8 7 2" xfId="5745"/>
    <cellStyle name="Bevitel 8 8" xfId="5746"/>
    <cellStyle name="Bevitel 8 8 2" xfId="5747"/>
    <cellStyle name="Bevitel 8 9" xfId="5748"/>
    <cellStyle name="Bevitel 8 9 2" xfId="5749"/>
    <cellStyle name="Bevitel 9" xfId="5750"/>
    <cellStyle name="Blank" xfId="5751"/>
    <cellStyle name="blp_column_header" xfId="522"/>
    <cellStyle name="Buena" xfId="5752"/>
    <cellStyle name="Calculation 10" xfId="5753"/>
    <cellStyle name="Calculation 10 2" xfId="5754"/>
    <cellStyle name="Calculation 11" xfId="5755"/>
    <cellStyle name="Calculation 11 2" xfId="5756"/>
    <cellStyle name="Calculation 12" xfId="5757"/>
    <cellStyle name="Calculation 12 2" xfId="5758"/>
    <cellStyle name="Calculation 13" xfId="5759"/>
    <cellStyle name="Calculation 13 2" xfId="5760"/>
    <cellStyle name="Calculation 2" xfId="523"/>
    <cellStyle name="Calculation 2 10" xfId="5761"/>
    <cellStyle name="Calculation 2 10 2" xfId="5762"/>
    <cellStyle name="Calculation 2 11" xfId="5763"/>
    <cellStyle name="Calculation 2 11 2" xfId="5764"/>
    <cellStyle name="Calculation 2 12" xfId="5765"/>
    <cellStyle name="Calculation 2 2" xfId="524"/>
    <cellStyle name="Calculation 2 2 10" xfId="5766"/>
    <cellStyle name="Calculation 2 2 10 2" xfId="5767"/>
    <cellStyle name="Calculation 2 2 11" xfId="5768"/>
    <cellStyle name="Calculation 2 2 2" xfId="525"/>
    <cellStyle name="Calculation 2 2 2 10" xfId="5769"/>
    <cellStyle name="Calculation 2 2 2 2" xfId="5770"/>
    <cellStyle name="Calculation 2 2 2 2 2" xfId="5771"/>
    <cellStyle name="Calculation 2 2 2 3" xfId="5772"/>
    <cellStyle name="Calculation 2 2 2 3 2" xfId="5773"/>
    <cellStyle name="Calculation 2 2 2 4" xfId="5774"/>
    <cellStyle name="Calculation 2 2 2 4 2" xfId="5775"/>
    <cellStyle name="Calculation 2 2 2 5" xfId="5776"/>
    <cellStyle name="Calculation 2 2 2 5 2" xfId="5777"/>
    <cellStyle name="Calculation 2 2 2 6" xfId="5778"/>
    <cellStyle name="Calculation 2 2 2 6 2" xfId="5779"/>
    <cellStyle name="Calculation 2 2 2 7" xfId="5780"/>
    <cellStyle name="Calculation 2 2 2 7 2" xfId="5781"/>
    <cellStyle name="Calculation 2 2 2 8" xfId="5782"/>
    <cellStyle name="Calculation 2 2 2 8 2" xfId="5783"/>
    <cellStyle name="Calculation 2 2 2 9" xfId="5784"/>
    <cellStyle name="Calculation 2 2 2 9 2" xfId="5785"/>
    <cellStyle name="Calculation 2 2 3" xfId="526"/>
    <cellStyle name="Calculation 2 2 3 10" xfId="5786"/>
    <cellStyle name="Calculation 2 2 3 2" xfId="5787"/>
    <cellStyle name="Calculation 2 2 3 2 2" xfId="5788"/>
    <cellStyle name="Calculation 2 2 3 3" xfId="5789"/>
    <cellStyle name="Calculation 2 2 3 3 2" xfId="5790"/>
    <cellStyle name="Calculation 2 2 3 4" xfId="5791"/>
    <cellStyle name="Calculation 2 2 3 4 2" xfId="5792"/>
    <cellStyle name="Calculation 2 2 3 5" xfId="5793"/>
    <cellStyle name="Calculation 2 2 3 5 2" xfId="5794"/>
    <cellStyle name="Calculation 2 2 3 6" xfId="5795"/>
    <cellStyle name="Calculation 2 2 3 6 2" xfId="5796"/>
    <cellStyle name="Calculation 2 2 3 7" xfId="5797"/>
    <cellStyle name="Calculation 2 2 3 7 2" xfId="5798"/>
    <cellStyle name="Calculation 2 2 3 8" xfId="5799"/>
    <cellStyle name="Calculation 2 2 3 8 2" xfId="5800"/>
    <cellStyle name="Calculation 2 2 3 9" xfId="5801"/>
    <cellStyle name="Calculation 2 2 3 9 2" xfId="5802"/>
    <cellStyle name="Calculation 2 2 4" xfId="5803"/>
    <cellStyle name="Calculation 2 2 4 2" xfId="5804"/>
    <cellStyle name="Calculation 2 2 5" xfId="5805"/>
    <cellStyle name="Calculation 2 2 5 2" xfId="5806"/>
    <cellStyle name="Calculation 2 2 6" xfId="5807"/>
    <cellStyle name="Calculation 2 2 6 2" xfId="5808"/>
    <cellStyle name="Calculation 2 2 7" xfId="5809"/>
    <cellStyle name="Calculation 2 2 7 2" xfId="5810"/>
    <cellStyle name="Calculation 2 2 8" xfId="5811"/>
    <cellStyle name="Calculation 2 2 8 2" xfId="5812"/>
    <cellStyle name="Calculation 2 2 9" xfId="5813"/>
    <cellStyle name="Calculation 2 2 9 2" xfId="5814"/>
    <cellStyle name="Calculation 2 3" xfId="527"/>
    <cellStyle name="Calculation 2 3 10" xfId="5815"/>
    <cellStyle name="Calculation 2 3 2" xfId="5816"/>
    <cellStyle name="Calculation 2 3 2 2" xfId="5817"/>
    <cellStyle name="Calculation 2 3 3" xfId="5818"/>
    <cellStyle name="Calculation 2 3 3 2" xfId="5819"/>
    <cellStyle name="Calculation 2 3 4" xfId="5820"/>
    <cellStyle name="Calculation 2 3 4 2" xfId="5821"/>
    <cellStyle name="Calculation 2 3 5" xfId="5822"/>
    <cellStyle name="Calculation 2 3 5 2" xfId="5823"/>
    <cellStyle name="Calculation 2 3 6" xfId="5824"/>
    <cellStyle name="Calculation 2 3 6 2" xfId="5825"/>
    <cellStyle name="Calculation 2 3 7" xfId="5826"/>
    <cellStyle name="Calculation 2 3 7 2" xfId="5827"/>
    <cellStyle name="Calculation 2 3 8" xfId="5828"/>
    <cellStyle name="Calculation 2 3 8 2" xfId="5829"/>
    <cellStyle name="Calculation 2 3 9" xfId="5830"/>
    <cellStyle name="Calculation 2 3 9 2" xfId="5831"/>
    <cellStyle name="Calculation 2 4" xfId="528"/>
    <cellStyle name="Calculation 2 4 10" xfId="5832"/>
    <cellStyle name="Calculation 2 4 2" xfId="5833"/>
    <cellStyle name="Calculation 2 4 2 2" xfId="5834"/>
    <cellStyle name="Calculation 2 4 3" xfId="5835"/>
    <cellStyle name="Calculation 2 4 3 2" xfId="5836"/>
    <cellStyle name="Calculation 2 4 4" xfId="5837"/>
    <cellStyle name="Calculation 2 4 4 2" xfId="5838"/>
    <cellStyle name="Calculation 2 4 5" xfId="5839"/>
    <cellStyle name="Calculation 2 4 5 2" xfId="5840"/>
    <cellStyle name="Calculation 2 4 6" xfId="5841"/>
    <cellStyle name="Calculation 2 4 6 2" xfId="5842"/>
    <cellStyle name="Calculation 2 4 7" xfId="5843"/>
    <cellStyle name="Calculation 2 4 7 2" xfId="5844"/>
    <cellStyle name="Calculation 2 4 8" xfId="5845"/>
    <cellStyle name="Calculation 2 4 8 2" xfId="5846"/>
    <cellStyle name="Calculation 2 4 9" xfId="5847"/>
    <cellStyle name="Calculation 2 4 9 2" xfId="5848"/>
    <cellStyle name="Calculation 2 5" xfId="529"/>
    <cellStyle name="Calculation 2 5 2" xfId="5849"/>
    <cellStyle name="Calculation 2 6" xfId="530"/>
    <cellStyle name="Calculation 2 6 2" xfId="5850"/>
    <cellStyle name="Calculation 2 7" xfId="5851"/>
    <cellStyle name="Calculation 2 7 2" xfId="5852"/>
    <cellStyle name="Calculation 2 8" xfId="5853"/>
    <cellStyle name="Calculation 2 8 2" xfId="5854"/>
    <cellStyle name="Calculation 2 9" xfId="5855"/>
    <cellStyle name="Calculation 2 9 2" xfId="5856"/>
    <cellStyle name="Calculation 3" xfId="531"/>
    <cellStyle name="Calculation 3 10" xfId="5857"/>
    <cellStyle name="Calculation 3 10 2" xfId="5858"/>
    <cellStyle name="Calculation 3 11" xfId="5859"/>
    <cellStyle name="Calculation 3 2" xfId="532"/>
    <cellStyle name="Calculation 3 2 10" xfId="5860"/>
    <cellStyle name="Calculation 3 2 2" xfId="5861"/>
    <cellStyle name="Calculation 3 2 2 2" xfId="5862"/>
    <cellStyle name="Calculation 3 2 3" xfId="5863"/>
    <cellStyle name="Calculation 3 2 3 2" xfId="5864"/>
    <cellStyle name="Calculation 3 2 4" xfId="5865"/>
    <cellStyle name="Calculation 3 2 4 2" xfId="5866"/>
    <cellStyle name="Calculation 3 2 5" xfId="5867"/>
    <cellStyle name="Calculation 3 2 5 2" xfId="5868"/>
    <cellStyle name="Calculation 3 2 6" xfId="5869"/>
    <cellStyle name="Calculation 3 2 6 2" xfId="5870"/>
    <cellStyle name="Calculation 3 2 7" xfId="5871"/>
    <cellStyle name="Calculation 3 2 7 2" xfId="5872"/>
    <cellStyle name="Calculation 3 2 8" xfId="5873"/>
    <cellStyle name="Calculation 3 2 8 2" xfId="5874"/>
    <cellStyle name="Calculation 3 2 9" xfId="5875"/>
    <cellStyle name="Calculation 3 2 9 2" xfId="5876"/>
    <cellStyle name="Calculation 3 3" xfId="533"/>
    <cellStyle name="Calculation 3 3 10" xfId="5877"/>
    <cellStyle name="Calculation 3 3 2" xfId="5878"/>
    <cellStyle name="Calculation 3 3 2 2" xfId="5879"/>
    <cellStyle name="Calculation 3 3 3" xfId="5880"/>
    <cellStyle name="Calculation 3 3 3 2" xfId="5881"/>
    <cellStyle name="Calculation 3 3 4" xfId="5882"/>
    <cellStyle name="Calculation 3 3 4 2" xfId="5883"/>
    <cellStyle name="Calculation 3 3 5" xfId="5884"/>
    <cellStyle name="Calculation 3 3 5 2" xfId="5885"/>
    <cellStyle name="Calculation 3 3 6" xfId="5886"/>
    <cellStyle name="Calculation 3 3 6 2" xfId="5887"/>
    <cellStyle name="Calculation 3 3 7" xfId="5888"/>
    <cellStyle name="Calculation 3 3 7 2" xfId="5889"/>
    <cellStyle name="Calculation 3 3 8" xfId="5890"/>
    <cellStyle name="Calculation 3 3 8 2" xfId="5891"/>
    <cellStyle name="Calculation 3 3 9" xfId="5892"/>
    <cellStyle name="Calculation 3 3 9 2" xfId="5893"/>
    <cellStyle name="Calculation 3 4" xfId="5894"/>
    <cellStyle name="Calculation 3 4 2" xfId="5895"/>
    <cellStyle name="Calculation 3 5" xfId="5896"/>
    <cellStyle name="Calculation 3 5 2" xfId="5897"/>
    <cellStyle name="Calculation 3 6" xfId="5898"/>
    <cellStyle name="Calculation 3 6 2" xfId="5899"/>
    <cellStyle name="Calculation 3 7" xfId="5900"/>
    <cellStyle name="Calculation 3 7 2" xfId="5901"/>
    <cellStyle name="Calculation 3 8" xfId="5902"/>
    <cellStyle name="Calculation 3 8 2" xfId="5903"/>
    <cellStyle name="Calculation 3 9" xfId="5904"/>
    <cellStyle name="Calculation 3 9 2" xfId="5905"/>
    <cellStyle name="Calculation 4" xfId="534"/>
    <cellStyle name="Calculation 4 10" xfId="5906"/>
    <cellStyle name="Calculation 4 10 2" xfId="5907"/>
    <cellStyle name="Calculation 4 11" xfId="5908"/>
    <cellStyle name="Calculation 4 2" xfId="535"/>
    <cellStyle name="Calculation 4 2 10" xfId="5909"/>
    <cellStyle name="Calculation 4 2 2" xfId="5910"/>
    <cellStyle name="Calculation 4 2 2 2" xfId="5911"/>
    <cellStyle name="Calculation 4 2 3" xfId="5912"/>
    <cellStyle name="Calculation 4 2 3 2" xfId="5913"/>
    <cellStyle name="Calculation 4 2 4" xfId="5914"/>
    <cellStyle name="Calculation 4 2 4 2" xfId="5915"/>
    <cellStyle name="Calculation 4 2 5" xfId="5916"/>
    <cellStyle name="Calculation 4 2 5 2" xfId="5917"/>
    <cellStyle name="Calculation 4 2 6" xfId="5918"/>
    <cellStyle name="Calculation 4 2 6 2" xfId="5919"/>
    <cellStyle name="Calculation 4 2 7" xfId="5920"/>
    <cellStyle name="Calculation 4 2 7 2" xfId="5921"/>
    <cellStyle name="Calculation 4 2 8" xfId="5922"/>
    <cellStyle name="Calculation 4 2 8 2" xfId="5923"/>
    <cellStyle name="Calculation 4 2 9" xfId="5924"/>
    <cellStyle name="Calculation 4 2 9 2" xfId="5925"/>
    <cellStyle name="Calculation 4 3" xfId="536"/>
    <cellStyle name="Calculation 4 3 10" xfId="5926"/>
    <cellStyle name="Calculation 4 3 2" xfId="5927"/>
    <cellStyle name="Calculation 4 3 2 2" xfId="5928"/>
    <cellStyle name="Calculation 4 3 3" xfId="5929"/>
    <cellStyle name="Calculation 4 3 3 2" xfId="5930"/>
    <cellStyle name="Calculation 4 3 4" xfId="5931"/>
    <cellStyle name="Calculation 4 3 4 2" xfId="5932"/>
    <cellStyle name="Calculation 4 3 5" xfId="5933"/>
    <cellStyle name="Calculation 4 3 5 2" xfId="5934"/>
    <cellStyle name="Calculation 4 3 6" xfId="5935"/>
    <cellStyle name="Calculation 4 3 6 2" xfId="5936"/>
    <cellStyle name="Calculation 4 3 7" xfId="5937"/>
    <cellStyle name="Calculation 4 3 7 2" xfId="5938"/>
    <cellStyle name="Calculation 4 3 8" xfId="5939"/>
    <cellStyle name="Calculation 4 3 8 2" xfId="5940"/>
    <cellStyle name="Calculation 4 3 9" xfId="5941"/>
    <cellStyle name="Calculation 4 3 9 2" xfId="5942"/>
    <cellStyle name="Calculation 4 4" xfId="5943"/>
    <cellStyle name="Calculation 4 4 2" xfId="5944"/>
    <cellStyle name="Calculation 4 5" xfId="5945"/>
    <cellStyle name="Calculation 4 5 2" xfId="5946"/>
    <cellStyle name="Calculation 4 6" xfId="5947"/>
    <cellStyle name="Calculation 4 6 2" xfId="5948"/>
    <cellStyle name="Calculation 4 7" xfId="5949"/>
    <cellStyle name="Calculation 4 7 2" xfId="5950"/>
    <cellStyle name="Calculation 4 8" xfId="5951"/>
    <cellStyle name="Calculation 4 8 2" xfId="5952"/>
    <cellStyle name="Calculation 4 9" xfId="5953"/>
    <cellStyle name="Calculation 4 9 2" xfId="5954"/>
    <cellStyle name="Calculation 5" xfId="537"/>
    <cellStyle name="Calculation 5 10" xfId="5955"/>
    <cellStyle name="Calculation 5 2" xfId="5956"/>
    <cellStyle name="Calculation 5 2 2" xfId="5957"/>
    <cellStyle name="Calculation 5 3" xfId="5958"/>
    <cellStyle name="Calculation 5 3 2" xfId="5959"/>
    <cellStyle name="Calculation 5 4" xfId="5960"/>
    <cellStyle name="Calculation 5 4 2" xfId="5961"/>
    <cellStyle name="Calculation 5 5" xfId="5962"/>
    <cellStyle name="Calculation 5 5 2" xfId="5963"/>
    <cellStyle name="Calculation 5 6" xfId="5964"/>
    <cellStyle name="Calculation 5 6 2" xfId="5965"/>
    <cellStyle name="Calculation 5 7" xfId="5966"/>
    <cellStyle name="Calculation 5 7 2" xfId="5967"/>
    <cellStyle name="Calculation 5 8" xfId="5968"/>
    <cellStyle name="Calculation 5 8 2" xfId="5969"/>
    <cellStyle name="Calculation 5 9" xfId="5970"/>
    <cellStyle name="Calculation 5 9 2" xfId="5971"/>
    <cellStyle name="Calculation 6" xfId="538"/>
    <cellStyle name="Calculation 6 10" xfId="5972"/>
    <cellStyle name="Calculation 6 2" xfId="5973"/>
    <cellStyle name="Calculation 6 2 2" xfId="5974"/>
    <cellStyle name="Calculation 6 3" xfId="5975"/>
    <cellStyle name="Calculation 6 3 2" xfId="5976"/>
    <cellStyle name="Calculation 6 4" xfId="5977"/>
    <cellStyle name="Calculation 6 4 2" xfId="5978"/>
    <cellStyle name="Calculation 6 5" xfId="5979"/>
    <cellStyle name="Calculation 6 5 2" xfId="5980"/>
    <cellStyle name="Calculation 6 6" xfId="5981"/>
    <cellStyle name="Calculation 6 6 2" xfId="5982"/>
    <cellStyle name="Calculation 6 7" xfId="5983"/>
    <cellStyle name="Calculation 6 7 2" xfId="5984"/>
    <cellStyle name="Calculation 6 8" xfId="5985"/>
    <cellStyle name="Calculation 6 8 2" xfId="5986"/>
    <cellStyle name="Calculation 6 9" xfId="5987"/>
    <cellStyle name="Calculation 6 9 2" xfId="5988"/>
    <cellStyle name="Calculation 7" xfId="5989"/>
    <cellStyle name="Calculation 7 2" xfId="5990"/>
    <cellStyle name="Calculation 8" xfId="5991"/>
    <cellStyle name="Calculation 8 2" xfId="5992"/>
    <cellStyle name="Calculation 9" xfId="5993"/>
    <cellStyle name="Calculation 9 2" xfId="5994"/>
    <cellStyle name="Cálculo" xfId="5995"/>
    <cellStyle name="CaseData" xfId="5996"/>
    <cellStyle name="CaseVide" xfId="5997"/>
    <cellStyle name="Celda de comprobación" xfId="5998"/>
    <cellStyle name="Celda vinculada" xfId="5999"/>
    <cellStyle name="CelluleMontant" xfId="6000"/>
    <cellStyle name="CelluleSousTotal" xfId="6001"/>
    <cellStyle name="CelluleTotal" xfId="6002"/>
    <cellStyle name="CelluleVide" xfId="6003"/>
    <cellStyle name="Check Cell 2" xfId="539"/>
    <cellStyle name="Check Cell 2 2" xfId="6004"/>
    <cellStyle name="Check Cell 3" xfId="540"/>
    <cellStyle name="Check Cell 4" xfId="541"/>
    <cellStyle name="Check Cell 5" xfId="6005"/>
    <cellStyle name="checkExposure" xfId="542"/>
    <cellStyle name="checkExposure 2" xfId="6006"/>
    <cellStyle name="checkExposure 2 2" xfId="6007"/>
    <cellStyle name="checkExposure 3" xfId="6008"/>
    <cellStyle name="checkExposure 3 2" xfId="6009"/>
    <cellStyle name="checkExposure 4" xfId="6010"/>
    <cellStyle name="checkExposure 4 2" xfId="6011"/>
    <cellStyle name="checkExposure 5" xfId="6012"/>
    <cellStyle name="checkExposure 5 2" xfId="6013"/>
    <cellStyle name="checkExposure 6" xfId="6014"/>
    <cellStyle name="checkExposure 6 2" xfId="6015"/>
    <cellStyle name="checkExposure 7" xfId="6016"/>
    <cellStyle name="checkExposure 7 2" xfId="6017"/>
    <cellStyle name="checkExposure 8" xfId="6018"/>
    <cellStyle name="checkExposure 8 2" xfId="6019"/>
    <cellStyle name="Cím" xfId="543"/>
    <cellStyle name="Cím 2" xfId="544"/>
    <cellStyle name="Cím 2 2" xfId="6020"/>
    <cellStyle name="Cím 3" xfId="545"/>
    <cellStyle name="Cím 3 2" xfId="6021"/>
    <cellStyle name="Cím 4" xfId="6022"/>
    <cellStyle name="Cím 4 2" xfId="6023"/>
    <cellStyle name="cim1" xfId="546"/>
    <cellStyle name="Címsor 1" xfId="547"/>
    <cellStyle name="Címsor 1 2" xfId="548"/>
    <cellStyle name="Címsor 1 2 2" xfId="549"/>
    <cellStyle name="Címsor 1 2 3" xfId="550"/>
    <cellStyle name="Címsor 1 2 4" xfId="6024"/>
    <cellStyle name="Címsor 1 3" xfId="551"/>
    <cellStyle name="Címsor 1 3 2" xfId="6025"/>
    <cellStyle name="Címsor 1 4" xfId="6026"/>
    <cellStyle name="Címsor 1 4 2" xfId="6027"/>
    <cellStyle name="Címsor 1 5" xfId="6028"/>
    <cellStyle name="Címsor 1 6" xfId="6029"/>
    <cellStyle name="Címsor 1 7" xfId="6030"/>
    <cellStyle name="Címsor 1 8" xfId="6031"/>
    <cellStyle name="Címsor 2" xfId="552"/>
    <cellStyle name="Címsor 2 2" xfId="553"/>
    <cellStyle name="Címsor 2 2 2" xfId="554"/>
    <cellStyle name="Címsor 2 2 3" xfId="555"/>
    <cellStyle name="Címsor 2 2 4" xfId="6032"/>
    <cellStyle name="Címsor 2 3" xfId="556"/>
    <cellStyle name="Címsor 2 3 2" xfId="6033"/>
    <cellStyle name="Címsor 2 4" xfId="6034"/>
    <cellStyle name="Címsor 2 4 2" xfId="6035"/>
    <cellStyle name="Címsor 2 5" xfId="6036"/>
    <cellStyle name="Címsor 2 6" xfId="6037"/>
    <cellStyle name="Címsor 2 7" xfId="6038"/>
    <cellStyle name="Címsor 2 8" xfId="6039"/>
    <cellStyle name="Címsor 3" xfId="557"/>
    <cellStyle name="Címsor 3 2" xfId="558"/>
    <cellStyle name="Címsor 3 2 10" xfId="6040"/>
    <cellStyle name="Címsor 3 2 11" xfId="6041"/>
    <cellStyle name="Címsor 3 2 12" xfId="6042"/>
    <cellStyle name="Címsor 3 2 13" xfId="6043"/>
    <cellStyle name="Címsor 3 2 2" xfId="559"/>
    <cellStyle name="Címsor 3 2 3" xfId="560"/>
    <cellStyle name="Címsor 3 2 4" xfId="6044"/>
    <cellStyle name="Címsor 3 2 5" xfId="6045"/>
    <cellStyle name="Címsor 3 2 6" xfId="6046"/>
    <cellStyle name="Címsor 3 2 7" xfId="6047"/>
    <cellStyle name="Címsor 3 2 8" xfId="6048"/>
    <cellStyle name="Címsor 3 2 9" xfId="6049"/>
    <cellStyle name="Címsor 3 3" xfId="561"/>
    <cellStyle name="Címsor 3 3 10" xfId="6050"/>
    <cellStyle name="Címsor 3 3 11" xfId="6051"/>
    <cellStyle name="Címsor 3 3 2" xfId="6052"/>
    <cellStyle name="Címsor 3 3 3" xfId="6053"/>
    <cellStyle name="Címsor 3 3 4" xfId="6054"/>
    <cellStyle name="Címsor 3 3 5" xfId="6055"/>
    <cellStyle name="Címsor 3 3 6" xfId="6056"/>
    <cellStyle name="Címsor 3 3 7" xfId="6057"/>
    <cellStyle name="Címsor 3 3 8" xfId="6058"/>
    <cellStyle name="Címsor 3 3 9" xfId="6059"/>
    <cellStyle name="Címsor 3 4" xfId="562"/>
    <cellStyle name="Címsor 3 4 2" xfId="6060"/>
    <cellStyle name="Címsor 3 5" xfId="6061"/>
    <cellStyle name="Címsor 3 6" xfId="6062"/>
    <cellStyle name="Címsor 3 7" xfId="6063"/>
    <cellStyle name="Címsor 3 8" xfId="6064"/>
    <cellStyle name="Címsor 3 9" xfId="6065"/>
    <cellStyle name="Címsor 4" xfId="563"/>
    <cellStyle name="Címsor 4 2" xfId="564"/>
    <cellStyle name="Címsor 4 2 2" xfId="565"/>
    <cellStyle name="Címsor 4 2 3" xfId="566"/>
    <cellStyle name="Címsor 4 2 4" xfId="6066"/>
    <cellStyle name="Címsor 4 3" xfId="567"/>
    <cellStyle name="Címsor 4 3 2" xfId="6067"/>
    <cellStyle name="Címsor 4 4" xfId="6068"/>
    <cellStyle name="Címsor 4 4 2" xfId="6069"/>
    <cellStyle name="Címsor 4 5" xfId="6070"/>
    <cellStyle name="Címsor 4 6" xfId="6071"/>
    <cellStyle name="Címsor 4 7" xfId="6072"/>
    <cellStyle name="Címsor 4 8" xfId="6073"/>
    <cellStyle name="CodeLigne" xfId="6074"/>
    <cellStyle name="Column Header" xfId="568"/>
    <cellStyle name="Column Header 10" xfId="6075"/>
    <cellStyle name="Column Header 10 2" xfId="6076"/>
    <cellStyle name="Column Header 11" xfId="6077"/>
    <cellStyle name="Column Header 11 2" xfId="6078"/>
    <cellStyle name="Column Header 12" xfId="6079"/>
    <cellStyle name="Column Header 12 2" xfId="6080"/>
    <cellStyle name="Column Header 13" xfId="6081"/>
    <cellStyle name="Column Header 2" xfId="569"/>
    <cellStyle name="Column Header 2 10" xfId="6082"/>
    <cellStyle name="Column Header 2 2" xfId="6083"/>
    <cellStyle name="Column Header 2 2 2" xfId="6084"/>
    <cellStyle name="Column Header 2 3" xfId="6085"/>
    <cellStyle name="Column Header 2 3 2" xfId="6086"/>
    <cellStyle name="Column Header 2 4" xfId="6087"/>
    <cellStyle name="Column Header 2 4 2" xfId="6088"/>
    <cellStyle name="Column Header 2 5" xfId="6089"/>
    <cellStyle name="Column Header 2 5 2" xfId="6090"/>
    <cellStyle name="Column Header 2 6" xfId="6091"/>
    <cellStyle name="Column Header 2 6 2" xfId="6092"/>
    <cellStyle name="Column Header 2 7" xfId="6093"/>
    <cellStyle name="Column Header 2 7 2" xfId="6094"/>
    <cellStyle name="Column Header 2 8" xfId="6095"/>
    <cellStyle name="Column Header 2 8 2" xfId="6096"/>
    <cellStyle name="Column Header 2 9" xfId="6097"/>
    <cellStyle name="Column Header 2 9 2" xfId="6098"/>
    <cellStyle name="Column Header 3" xfId="570"/>
    <cellStyle name="Column Header 3 10" xfId="6099"/>
    <cellStyle name="Column Header 3 2" xfId="6100"/>
    <cellStyle name="Column Header 3 2 2" xfId="6101"/>
    <cellStyle name="Column Header 3 3" xfId="6102"/>
    <cellStyle name="Column Header 3 3 2" xfId="6103"/>
    <cellStyle name="Column Header 3 4" xfId="6104"/>
    <cellStyle name="Column Header 3 4 2" xfId="6105"/>
    <cellStyle name="Column Header 3 5" xfId="6106"/>
    <cellStyle name="Column Header 3 5 2" xfId="6107"/>
    <cellStyle name="Column Header 3 6" xfId="6108"/>
    <cellStyle name="Column Header 3 6 2" xfId="6109"/>
    <cellStyle name="Column Header 3 7" xfId="6110"/>
    <cellStyle name="Column Header 3 7 2" xfId="6111"/>
    <cellStyle name="Column Header 3 8" xfId="6112"/>
    <cellStyle name="Column Header 3 8 2" xfId="6113"/>
    <cellStyle name="Column Header 3 9" xfId="6114"/>
    <cellStyle name="Column Header 3 9 2" xfId="6115"/>
    <cellStyle name="Column Header 4" xfId="6116"/>
    <cellStyle name="Column Header 4 2" xfId="6117"/>
    <cellStyle name="Column Header 4 2 2" xfId="6118"/>
    <cellStyle name="Column Header 4 3" xfId="6119"/>
    <cellStyle name="Column Header 4 3 2" xfId="6120"/>
    <cellStyle name="Column Header 4 4" xfId="6121"/>
    <cellStyle name="Column Header 4 4 2" xfId="6122"/>
    <cellStyle name="Column Header 4 5" xfId="6123"/>
    <cellStyle name="Column Header 4 5 2" xfId="6124"/>
    <cellStyle name="Column Header 4 6" xfId="6125"/>
    <cellStyle name="Column Header 4 6 2" xfId="6126"/>
    <cellStyle name="Column Header 4 7" xfId="6127"/>
    <cellStyle name="Column Header 4 7 2" xfId="6128"/>
    <cellStyle name="Column Header 4 8" xfId="6129"/>
    <cellStyle name="Column Header 5" xfId="6130"/>
    <cellStyle name="Column Header 5 2" xfId="6131"/>
    <cellStyle name="Column Header 6" xfId="6132"/>
    <cellStyle name="Column Header 6 2" xfId="6133"/>
    <cellStyle name="Column Header 7" xfId="6134"/>
    <cellStyle name="Column Header 7 2" xfId="6135"/>
    <cellStyle name="Column Header 8" xfId="6136"/>
    <cellStyle name="Column Header 8 2" xfId="6137"/>
    <cellStyle name="Column Header 9" xfId="6138"/>
    <cellStyle name="Column Header 9 2" xfId="6139"/>
    <cellStyle name="Comma" xfId="1" builtinId="3"/>
    <cellStyle name="Comma 10" xfId="571"/>
    <cellStyle name="Comma 12" xfId="13"/>
    <cellStyle name="Comma 2" xfId="572"/>
    <cellStyle name="Comma 2 10" xfId="573"/>
    <cellStyle name="Comma 2 10 2" xfId="574"/>
    <cellStyle name="Comma 2 10 2 2" xfId="575"/>
    <cellStyle name="Comma 2 10 3" xfId="576"/>
    <cellStyle name="Comma 2 11" xfId="577"/>
    <cellStyle name="Comma 2 11 2" xfId="578"/>
    <cellStyle name="Comma 2 11 2 2" xfId="579"/>
    <cellStyle name="Comma 2 11 3" xfId="580"/>
    <cellStyle name="Comma 2 12" xfId="581"/>
    <cellStyle name="Comma 2 12 2" xfId="582"/>
    <cellStyle name="Comma 2 12 2 2" xfId="583"/>
    <cellStyle name="Comma 2 12 3" xfId="584"/>
    <cellStyle name="Comma 2 13" xfId="585"/>
    <cellStyle name="Comma 2 13 2" xfId="586"/>
    <cellStyle name="Comma 2 13 2 2" xfId="587"/>
    <cellStyle name="Comma 2 13 3" xfId="588"/>
    <cellStyle name="Comma 2 14" xfId="589"/>
    <cellStyle name="Comma 2 14 2" xfId="590"/>
    <cellStyle name="Comma 2 14 2 2" xfId="591"/>
    <cellStyle name="Comma 2 14 3" xfId="592"/>
    <cellStyle name="Comma 2 15" xfId="593"/>
    <cellStyle name="Comma 2 16" xfId="6140"/>
    <cellStyle name="Comma 2 17" xfId="6141"/>
    <cellStyle name="Comma 2 18" xfId="27"/>
    <cellStyle name="Comma 2 2" xfId="594"/>
    <cellStyle name="Comma 2 2 2" xfId="595"/>
    <cellStyle name="Comma 2 2 2 2" xfId="596"/>
    <cellStyle name="Comma 2 2 3" xfId="597"/>
    <cellStyle name="Comma 2 3" xfId="598"/>
    <cellStyle name="Comma 2 3 2" xfId="599"/>
    <cellStyle name="Comma 2 3 2 2" xfId="600"/>
    <cellStyle name="Comma 2 3 3" xfId="601"/>
    <cellStyle name="Comma 2 4" xfId="602"/>
    <cellStyle name="Comma 2 4 2" xfId="603"/>
    <cellStyle name="Comma 2 4 2 2" xfId="604"/>
    <cellStyle name="Comma 2 4 3" xfId="605"/>
    <cellStyle name="Comma 2 5" xfId="606"/>
    <cellStyle name="Comma 2 5 2" xfId="607"/>
    <cellStyle name="Comma 2 5 2 2" xfId="608"/>
    <cellStyle name="Comma 2 5 3" xfId="609"/>
    <cellStyle name="Comma 2 6" xfId="610"/>
    <cellStyle name="Comma 2 6 2" xfId="611"/>
    <cellStyle name="Comma 2 6 2 2" xfId="612"/>
    <cellStyle name="Comma 2 6 3" xfId="613"/>
    <cellStyle name="Comma 2 7" xfId="614"/>
    <cellStyle name="Comma 2 7 2" xfId="615"/>
    <cellStyle name="Comma 2 7 2 2" xfId="616"/>
    <cellStyle name="Comma 2 7 3" xfId="617"/>
    <cellStyle name="Comma 2 8" xfId="618"/>
    <cellStyle name="Comma 2 8 2" xfId="619"/>
    <cellStyle name="Comma 2 8 2 2" xfId="620"/>
    <cellStyle name="Comma 2 8 3" xfId="621"/>
    <cellStyle name="Comma 2 9" xfId="622"/>
    <cellStyle name="Comma 2 9 2" xfId="623"/>
    <cellStyle name="Comma 2 9 2 2" xfId="624"/>
    <cellStyle name="Comma 2 9 3" xfId="625"/>
    <cellStyle name="Comma 3" xfId="626"/>
    <cellStyle name="Comma 3 2" xfId="627"/>
    <cellStyle name="Comma 3 3" xfId="6142"/>
    <cellStyle name="Comma 34" xfId="628"/>
    <cellStyle name="Comma 35" xfId="629"/>
    <cellStyle name="Comma 36" xfId="630"/>
    <cellStyle name="Comma 37" xfId="631"/>
    <cellStyle name="Comma 4" xfId="632"/>
    <cellStyle name="Comma 4 2" xfId="633"/>
    <cellStyle name="Comma 4 2 2" xfId="634"/>
    <cellStyle name="Comma 4 3" xfId="635"/>
    <cellStyle name="Comma 5" xfId="636"/>
    <cellStyle name="Comma 5 2" xfId="637"/>
    <cellStyle name="Comma 6" xfId="638"/>
    <cellStyle name="Comma 7" xfId="639"/>
    <cellStyle name="Comma 8" xfId="640"/>
    <cellStyle name="Comma 8 2" xfId="641"/>
    <cellStyle name="Comma 9" xfId="642"/>
    <cellStyle name="Comma 9 2" xfId="6143"/>
    <cellStyle name="Crystal Report Data" xfId="643"/>
    <cellStyle name="Crystal Report Data 10" xfId="6144"/>
    <cellStyle name="Crystal Report Data 10 2" xfId="6145"/>
    <cellStyle name="Crystal Report Data 11" xfId="6146"/>
    <cellStyle name="Crystal Report Data 2" xfId="644"/>
    <cellStyle name="Crystal Report Data 2 10" xfId="6147"/>
    <cellStyle name="Crystal Report Data 2 2" xfId="6148"/>
    <cellStyle name="Crystal Report Data 2 2 2" xfId="6149"/>
    <cellStyle name="Crystal Report Data 2 3" xfId="6150"/>
    <cellStyle name="Crystal Report Data 2 3 2" xfId="6151"/>
    <cellStyle name="Crystal Report Data 2 4" xfId="6152"/>
    <cellStyle name="Crystal Report Data 2 4 2" xfId="6153"/>
    <cellStyle name="Crystal Report Data 2 5" xfId="6154"/>
    <cellStyle name="Crystal Report Data 2 5 2" xfId="6155"/>
    <cellStyle name="Crystal Report Data 2 6" xfId="6156"/>
    <cellStyle name="Crystal Report Data 2 6 2" xfId="6157"/>
    <cellStyle name="Crystal Report Data 2 7" xfId="6158"/>
    <cellStyle name="Crystal Report Data 2 7 2" xfId="6159"/>
    <cellStyle name="Crystal Report Data 2 8" xfId="6160"/>
    <cellStyle name="Crystal Report Data 2 8 2" xfId="6161"/>
    <cellStyle name="Crystal Report Data 2 9" xfId="6162"/>
    <cellStyle name="Crystal Report Data 2 9 2" xfId="6163"/>
    <cellStyle name="Crystal Report Data 3" xfId="645"/>
    <cellStyle name="Crystal Report Data 3 10" xfId="6164"/>
    <cellStyle name="Crystal Report Data 3 2" xfId="6165"/>
    <cellStyle name="Crystal Report Data 3 2 2" xfId="6166"/>
    <cellStyle name="Crystal Report Data 3 3" xfId="6167"/>
    <cellStyle name="Crystal Report Data 3 3 2" xfId="6168"/>
    <cellStyle name="Crystal Report Data 3 4" xfId="6169"/>
    <cellStyle name="Crystal Report Data 3 4 2" xfId="6170"/>
    <cellStyle name="Crystal Report Data 3 5" xfId="6171"/>
    <cellStyle name="Crystal Report Data 3 5 2" xfId="6172"/>
    <cellStyle name="Crystal Report Data 3 6" xfId="6173"/>
    <cellStyle name="Crystal Report Data 3 6 2" xfId="6174"/>
    <cellStyle name="Crystal Report Data 3 7" xfId="6175"/>
    <cellStyle name="Crystal Report Data 3 7 2" xfId="6176"/>
    <cellStyle name="Crystal Report Data 3 8" xfId="6177"/>
    <cellStyle name="Crystal Report Data 3 8 2" xfId="6178"/>
    <cellStyle name="Crystal Report Data 3 9" xfId="6179"/>
    <cellStyle name="Crystal Report Data 3 9 2" xfId="6180"/>
    <cellStyle name="Crystal Report Data 4" xfId="6181"/>
    <cellStyle name="Crystal Report Data 4 2" xfId="6182"/>
    <cellStyle name="Crystal Report Data 5" xfId="6183"/>
    <cellStyle name="Crystal Report Data 5 2" xfId="6184"/>
    <cellStyle name="Crystal Report Data 6" xfId="6185"/>
    <cellStyle name="Crystal Report Data 6 2" xfId="6186"/>
    <cellStyle name="Crystal Report Data 7" xfId="6187"/>
    <cellStyle name="Crystal Report Data 7 2" xfId="6188"/>
    <cellStyle name="Crystal Report Data 8" xfId="6189"/>
    <cellStyle name="Crystal Report Data 8 2" xfId="6190"/>
    <cellStyle name="Crystal Report Data 9" xfId="6191"/>
    <cellStyle name="Crystal Report Data 9 2" xfId="6192"/>
    <cellStyle name="Crystal Report Field" xfId="646"/>
    <cellStyle name="Crystal Report Field 10" xfId="6193"/>
    <cellStyle name="Crystal Report Field 10 2" xfId="6194"/>
    <cellStyle name="Crystal Report Field 11" xfId="6195"/>
    <cellStyle name="Crystal Report Field 2" xfId="647"/>
    <cellStyle name="Crystal Report Field 2 10" xfId="6196"/>
    <cellStyle name="Crystal Report Field 2 2" xfId="6197"/>
    <cellStyle name="Crystal Report Field 2 2 2" xfId="6198"/>
    <cellStyle name="Crystal Report Field 2 3" xfId="6199"/>
    <cellStyle name="Crystal Report Field 2 3 2" xfId="6200"/>
    <cellStyle name="Crystal Report Field 2 4" xfId="6201"/>
    <cellStyle name="Crystal Report Field 2 4 2" xfId="6202"/>
    <cellStyle name="Crystal Report Field 2 5" xfId="6203"/>
    <cellStyle name="Crystal Report Field 2 5 2" xfId="6204"/>
    <cellStyle name="Crystal Report Field 2 6" xfId="6205"/>
    <cellStyle name="Crystal Report Field 2 6 2" xfId="6206"/>
    <cellStyle name="Crystal Report Field 2 7" xfId="6207"/>
    <cellStyle name="Crystal Report Field 2 7 2" xfId="6208"/>
    <cellStyle name="Crystal Report Field 2 8" xfId="6209"/>
    <cellStyle name="Crystal Report Field 2 8 2" xfId="6210"/>
    <cellStyle name="Crystal Report Field 2 9" xfId="6211"/>
    <cellStyle name="Crystal Report Field 2 9 2" xfId="6212"/>
    <cellStyle name="Crystal Report Field 3" xfId="648"/>
    <cellStyle name="Crystal Report Field 3 10" xfId="6213"/>
    <cellStyle name="Crystal Report Field 3 2" xfId="6214"/>
    <cellStyle name="Crystal Report Field 3 2 2" xfId="6215"/>
    <cellStyle name="Crystal Report Field 3 3" xfId="6216"/>
    <cellStyle name="Crystal Report Field 3 3 2" xfId="6217"/>
    <cellStyle name="Crystal Report Field 3 4" xfId="6218"/>
    <cellStyle name="Crystal Report Field 3 4 2" xfId="6219"/>
    <cellStyle name="Crystal Report Field 3 5" xfId="6220"/>
    <cellStyle name="Crystal Report Field 3 5 2" xfId="6221"/>
    <cellStyle name="Crystal Report Field 3 6" xfId="6222"/>
    <cellStyle name="Crystal Report Field 3 6 2" xfId="6223"/>
    <cellStyle name="Crystal Report Field 3 7" xfId="6224"/>
    <cellStyle name="Crystal Report Field 3 7 2" xfId="6225"/>
    <cellStyle name="Crystal Report Field 3 8" xfId="6226"/>
    <cellStyle name="Crystal Report Field 3 8 2" xfId="6227"/>
    <cellStyle name="Crystal Report Field 3 9" xfId="6228"/>
    <cellStyle name="Crystal Report Field 3 9 2" xfId="6229"/>
    <cellStyle name="Crystal Report Field 4" xfId="6230"/>
    <cellStyle name="Crystal Report Field 4 2" xfId="6231"/>
    <cellStyle name="Crystal Report Field 5" xfId="6232"/>
    <cellStyle name="Crystal Report Field 5 2" xfId="6233"/>
    <cellStyle name="Crystal Report Field 6" xfId="6234"/>
    <cellStyle name="Crystal Report Field 6 2" xfId="6235"/>
    <cellStyle name="Crystal Report Field 7" xfId="6236"/>
    <cellStyle name="Crystal Report Field 7 2" xfId="6237"/>
    <cellStyle name="Crystal Report Field 8" xfId="6238"/>
    <cellStyle name="Crystal Report Field 8 2" xfId="6239"/>
    <cellStyle name="Crystal Report Field 9" xfId="6240"/>
    <cellStyle name="Crystal Report Field 9 2" xfId="6241"/>
    <cellStyle name="Currency 2" xfId="6242"/>
    <cellStyle name="Currency 2 2" xfId="6243"/>
    <cellStyle name="Currency 3" xfId="6244"/>
    <cellStyle name="Currency 4" xfId="6245"/>
    <cellStyle name="Data (0 dp)" xfId="649"/>
    <cellStyle name="Data (1 dp)" xfId="650"/>
    <cellStyle name="Data (2 dp)" xfId="651"/>
    <cellStyle name="Data General" xfId="652"/>
    <cellStyle name="DataCell" xfId="6246"/>
    <cellStyle name="Date" xfId="653"/>
    <cellStyle name="Date 2" xfId="6247"/>
    <cellStyle name="dave1" xfId="654"/>
    <cellStyle name="Detail ligne" xfId="655"/>
    <cellStyle name="Dezimal [0]_BanknotenLEBEN" xfId="656"/>
    <cellStyle name="Dezimal 2" xfId="6248"/>
    <cellStyle name="Dezimal_ACEA" xfId="657"/>
    <cellStyle name="données" xfId="658"/>
    <cellStyle name="donnéesbord" xfId="659"/>
    <cellStyle name="Ellenőrzőcella" xfId="660"/>
    <cellStyle name="Ellenőrzőcella 2" xfId="661"/>
    <cellStyle name="Ellenőrzőcella 2 2" xfId="662"/>
    <cellStyle name="Ellenőrzőcella 2 3" xfId="663"/>
    <cellStyle name="Ellenőrzőcella 2 4" xfId="6249"/>
    <cellStyle name="Ellenőrzőcella 3" xfId="664"/>
    <cellStyle name="Ellenőrzőcella 3 2" xfId="6250"/>
    <cellStyle name="Ellenőrzőcella 4" xfId="6251"/>
    <cellStyle name="Ellenőrzőcella 4 2" xfId="6252"/>
    <cellStyle name="Ellenőrzőcella 5" xfId="6253"/>
    <cellStyle name="Ellenőrzőcella 6" xfId="6254"/>
    <cellStyle name="Ellenőrzőcella 7" xfId="6255"/>
    <cellStyle name="Ellenőrzőcella 8" xfId="6256"/>
    <cellStyle name="EmptyCell" xfId="6257"/>
    <cellStyle name="Encabezado 4" xfId="6258"/>
    <cellStyle name="Énfasis1" xfId="6259"/>
    <cellStyle name="Énfasis2" xfId="6260"/>
    <cellStyle name="Énfasis3" xfId="6261"/>
    <cellStyle name="Énfasis4" xfId="6262"/>
    <cellStyle name="Énfasis5" xfId="6263"/>
    <cellStyle name="Énfasis6" xfId="6264"/>
    <cellStyle name="Entier" xfId="6265"/>
    <cellStyle name="Entrada" xfId="6266"/>
    <cellStyle name="Euro" xfId="6267"/>
    <cellStyle name="Explanatory Text 2" xfId="665"/>
    <cellStyle name="Explanatory Text 2 2" xfId="6268"/>
    <cellStyle name="Explanatory Text 3" xfId="666"/>
    <cellStyle name="Explanatory Text 4" xfId="667"/>
    <cellStyle name="Explanatory Text 5" xfId="6269"/>
    <cellStyle name="External input + border" xfId="668"/>
    <cellStyle name="External input + border 10" xfId="6270"/>
    <cellStyle name="External input + border 10 2" xfId="6271"/>
    <cellStyle name="External input + border 11" xfId="6272"/>
    <cellStyle name="External input + border 11 2" xfId="6273"/>
    <cellStyle name="External input + border 12" xfId="6274"/>
    <cellStyle name="External input + border 12 2" xfId="6275"/>
    <cellStyle name="External input + border 13" xfId="6276"/>
    <cellStyle name="External input + border 2" xfId="669"/>
    <cellStyle name="External input + border 2 10" xfId="6277"/>
    <cellStyle name="External input + border 2 2" xfId="6278"/>
    <cellStyle name="External input + border 2 2 2" xfId="6279"/>
    <cellStyle name="External input + border 2 3" xfId="6280"/>
    <cellStyle name="External input + border 2 3 2" xfId="6281"/>
    <cellStyle name="External input + border 2 4" xfId="6282"/>
    <cellStyle name="External input + border 2 4 2" xfId="6283"/>
    <cellStyle name="External input + border 2 5" xfId="6284"/>
    <cellStyle name="External input + border 2 5 2" xfId="6285"/>
    <cellStyle name="External input + border 2 6" xfId="6286"/>
    <cellStyle name="External input + border 2 6 2" xfId="6287"/>
    <cellStyle name="External input + border 2 7" xfId="6288"/>
    <cellStyle name="External input + border 2 7 2" xfId="6289"/>
    <cellStyle name="External input + border 2 8" xfId="6290"/>
    <cellStyle name="External input + border 2 8 2" xfId="6291"/>
    <cellStyle name="External input + border 2 9" xfId="6292"/>
    <cellStyle name="External input + border 2 9 2" xfId="6293"/>
    <cellStyle name="External input + border 3" xfId="670"/>
    <cellStyle name="External input + border 3 10" xfId="6294"/>
    <cellStyle name="External input + border 3 2" xfId="6295"/>
    <cellStyle name="External input + border 3 2 2" xfId="6296"/>
    <cellStyle name="External input + border 3 3" xfId="6297"/>
    <cellStyle name="External input + border 3 3 2" xfId="6298"/>
    <cellStyle name="External input + border 3 4" xfId="6299"/>
    <cellStyle name="External input + border 3 4 2" xfId="6300"/>
    <cellStyle name="External input + border 3 5" xfId="6301"/>
    <cellStyle name="External input + border 3 5 2" xfId="6302"/>
    <cellStyle name="External input + border 3 6" xfId="6303"/>
    <cellStyle name="External input + border 3 6 2" xfId="6304"/>
    <cellStyle name="External input + border 3 7" xfId="6305"/>
    <cellStyle name="External input + border 3 7 2" xfId="6306"/>
    <cellStyle name="External input + border 3 8" xfId="6307"/>
    <cellStyle name="External input + border 3 8 2" xfId="6308"/>
    <cellStyle name="External input + border 3 9" xfId="6309"/>
    <cellStyle name="External input + border 3 9 2" xfId="6310"/>
    <cellStyle name="External input + border 4" xfId="6311"/>
    <cellStyle name="External input + border 4 2" xfId="6312"/>
    <cellStyle name="External input + border 4 2 2" xfId="6313"/>
    <cellStyle name="External input + border 4 3" xfId="6314"/>
    <cellStyle name="External input + border 4 3 2" xfId="6315"/>
    <cellStyle name="External input + border 4 4" xfId="6316"/>
    <cellStyle name="External input + border 4 4 2" xfId="6317"/>
    <cellStyle name="External input + border 4 5" xfId="6318"/>
    <cellStyle name="External input + border 4 5 2" xfId="6319"/>
    <cellStyle name="External input + border 4 6" xfId="6320"/>
    <cellStyle name="External input + border 4 6 2" xfId="6321"/>
    <cellStyle name="External input + border 4 7" xfId="6322"/>
    <cellStyle name="External input + border 4 7 2" xfId="6323"/>
    <cellStyle name="External input + border 4 8" xfId="6324"/>
    <cellStyle name="External input + border 5" xfId="6325"/>
    <cellStyle name="External input + border 5 2" xfId="6326"/>
    <cellStyle name="External input + border 6" xfId="6327"/>
    <cellStyle name="External input + border 6 2" xfId="6328"/>
    <cellStyle name="External input + border 7" xfId="6329"/>
    <cellStyle name="External input + border 7 2" xfId="6330"/>
    <cellStyle name="External input + border 8" xfId="6331"/>
    <cellStyle name="External input + border 8 2" xfId="6332"/>
    <cellStyle name="External input + border 9" xfId="6333"/>
    <cellStyle name="External input + border 9 2" xfId="6334"/>
    <cellStyle name="Ezres 10" xfId="671"/>
    <cellStyle name="Ezres 11" xfId="672"/>
    <cellStyle name="Ezres 12" xfId="673"/>
    <cellStyle name="Ezres 13" xfId="674"/>
    <cellStyle name="Ezres 2" xfId="675"/>
    <cellStyle name="Ezres 2 10" xfId="6335"/>
    <cellStyle name="Ezres 2 11" xfId="6336"/>
    <cellStyle name="Ezres 2 12" xfId="6337"/>
    <cellStyle name="Ezres 2 13" xfId="6338"/>
    <cellStyle name="Ezres 2 2" xfId="676"/>
    <cellStyle name="Ezres 2 2 2" xfId="677"/>
    <cellStyle name="Ezres 2 2 3" xfId="678"/>
    <cellStyle name="Ezres 2 3" xfId="679"/>
    <cellStyle name="Ezres 2 3 2" xfId="680"/>
    <cellStyle name="Ezres 2 4" xfId="681"/>
    <cellStyle name="Ezres 2 5" xfId="6339"/>
    <cellStyle name="Ezres 2 58" xfId="682"/>
    <cellStyle name="Ezres 2 6" xfId="6340"/>
    <cellStyle name="Ezres 2 7" xfId="6341"/>
    <cellStyle name="Ezres 2 8" xfId="6342"/>
    <cellStyle name="Ezres 2 9" xfId="6343"/>
    <cellStyle name="Ezres 3" xfId="683"/>
    <cellStyle name="Ezres 3 2" xfId="684"/>
    <cellStyle name="Ezres 3 3" xfId="685"/>
    <cellStyle name="Ezres 4" xfId="686"/>
    <cellStyle name="Ezres 4 2" xfId="687"/>
    <cellStyle name="Ezres 4 3" xfId="6344"/>
    <cellStyle name="Ezres 5" xfId="688"/>
    <cellStyle name="Ezres 6" xfId="689"/>
    <cellStyle name="Ezres 7" xfId="690"/>
    <cellStyle name="Ezres 8" xfId="691"/>
    <cellStyle name="Ezres 9" xfId="692"/>
    <cellStyle name="Figyelmeztetés" xfId="693"/>
    <cellStyle name="Figyelmeztetés 2" xfId="694"/>
    <cellStyle name="Figyelmeztetés 2 2" xfId="695"/>
    <cellStyle name="Figyelmeztetés 2 3" xfId="696"/>
    <cellStyle name="Figyelmeztetés 2 4" xfId="6345"/>
    <cellStyle name="Figyelmeztetés 3" xfId="697"/>
    <cellStyle name="Figyelmeztetés 3 2" xfId="6346"/>
    <cellStyle name="Figyelmeztetés 4" xfId="6347"/>
    <cellStyle name="Figyelmeztetés 4 2" xfId="6348"/>
    <cellStyle name="Figyelmeztetés 5" xfId="6349"/>
    <cellStyle name="Figyelmeztetés 6" xfId="6350"/>
    <cellStyle name="Figyelmeztetés 7" xfId="6351"/>
    <cellStyle name="Figyelmeztetés 8" xfId="6352"/>
    <cellStyle name="Footnote" xfId="698"/>
    <cellStyle name="FS_Data" xfId="6353"/>
    <cellStyle name="Gauche_traitement" xfId="6354"/>
    <cellStyle name="Good 2" xfId="699"/>
    <cellStyle name="Good 2 2" xfId="700"/>
    <cellStyle name="Good 2 2 2" xfId="6355"/>
    <cellStyle name="Good 2 3" xfId="6356"/>
    <cellStyle name="Good 3" xfId="701"/>
    <cellStyle name="Good 4" xfId="702"/>
    <cellStyle name="Good 5" xfId="6357"/>
    <cellStyle name="greyed" xfId="703"/>
    <cellStyle name="greyed 10" xfId="6358"/>
    <cellStyle name="greyed 10 2" xfId="6359"/>
    <cellStyle name="greyed 11" xfId="6360"/>
    <cellStyle name="greyed 11 2" xfId="6361"/>
    <cellStyle name="greyed 12" xfId="6362"/>
    <cellStyle name="greyed 2" xfId="704"/>
    <cellStyle name="greyed 2 10" xfId="6363"/>
    <cellStyle name="greyed 2 2" xfId="6364"/>
    <cellStyle name="greyed 2 2 2" xfId="6365"/>
    <cellStyle name="greyed 2 3" xfId="6366"/>
    <cellStyle name="greyed 2 3 2" xfId="6367"/>
    <cellStyle name="greyed 2 4" xfId="6368"/>
    <cellStyle name="greyed 2 4 2" xfId="6369"/>
    <cellStyle name="greyed 2 5" xfId="6370"/>
    <cellStyle name="greyed 2 5 2" xfId="6371"/>
    <cellStyle name="greyed 2 6" xfId="6372"/>
    <cellStyle name="greyed 2 6 2" xfId="6373"/>
    <cellStyle name="greyed 2 7" xfId="6374"/>
    <cellStyle name="greyed 2 7 2" xfId="6375"/>
    <cellStyle name="greyed 2 8" xfId="6376"/>
    <cellStyle name="greyed 2 8 2" xfId="6377"/>
    <cellStyle name="greyed 2 9" xfId="6378"/>
    <cellStyle name="greyed 2 9 2" xfId="6379"/>
    <cellStyle name="greyed 3" xfId="705"/>
    <cellStyle name="greyed 3 10" xfId="6380"/>
    <cellStyle name="greyed 3 2" xfId="6381"/>
    <cellStyle name="greyed 3 2 2" xfId="6382"/>
    <cellStyle name="greyed 3 3" xfId="6383"/>
    <cellStyle name="greyed 3 3 2" xfId="6384"/>
    <cellStyle name="greyed 3 4" xfId="6385"/>
    <cellStyle name="greyed 3 4 2" xfId="6386"/>
    <cellStyle name="greyed 3 5" xfId="6387"/>
    <cellStyle name="greyed 3 5 2" xfId="6388"/>
    <cellStyle name="greyed 3 6" xfId="6389"/>
    <cellStyle name="greyed 3 6 2" xfId="6390"/>
    <cellStyle name="greyed 3 7" xfId="6391"/>
    <cellStyle name="greyed 3 7 2" xfId="6392"/>
    <cellStyle name="greyed 3 8" xfId="6393"/>
    <cellStyle name="greyed 3 8 2" xfId="6394"/>
    <cellStyle name="greyed 3 9" xfId="6395"/>
    <cellStyle name="greyed 3 9 2" xfId="6396"/>
    <cellStyle name="greyed 4" xfId="6397"/>
    <cellStyle name="greyed 4 2" xfId="6398"/>
    <cellStyle name="greyed 5" xfId="6399"/>
    <cellStyle name="greyed 5 2" xfId="6400"/>
    <cellStyle name="greyed 6" xfId="6401"/>
    <cellStyle name="greyed 6 2" xfId="6402"/>
    <cellStyle name="greyed 7" xfId="6403"/>
    <cellStyle name="greyed 7 2" xfId="6404"/>
    <cellStyle name="greyed 8" xfId="6405"/>
    <cellStyle name="greyed 8 2" xfId="6406"/>
    <cellStyle name="greyed 9" xfId="6407"/>
    <cellStyle name="greyed 9 2" xfId="6408"/>
    <cellStyle name="Header" xfId="706"/>
    <cellStyle name="HeaderGrant" xfId="707"/>
    <cellStyle name="HeaderGrant 10" xfId="6409"/>
    <cellStyle name="HeaderGrant 10 2" xfId="6410"/>
    <cellStyle name="HeaderGrant 11" xfId="6411"/>
    <cellStyle name="HeaderGrant 11 2" xfId="6412"/>
    <cellStyle name="HeaderGrant 12" xfId="6413"/>
    <cellStyle name="HeaderGrant 2" xfId="708"/>
    <cellStyle name="HeaderGrant 2 10" xfId="6414"/>
    <cellStyle name="HeaderGrant 2 2" xfId="6415"/>
    <cellStyle name="HeaderGrant 2 2 2" xfId="6416"/>
    <cellStyle name="HeaderGrant 2 3" xfId="6417"/>
    <cellStyle name="HeaderGrant 2 3 2" xfId="6418"/>
    <cellStyle name="HeaderGrant 2 4" xfId="6419"/>
    <cellStyle name="HeaderGrant 2 4 2" xfId="6420"/>
    <cellStyle name="HeaderGrant 2 5" xfId="6421"/>
    <cellStyle name="HeaderGrant 2 5 2" xfId="6422"/>
    <cellStyle name="HeaderGrant 2 6" xfId="6423"/>
    <cellStyle name="HeaderGrant 2 6 2" xfId="6424"/>
    <cellStyle name="HeaderGrant 2 7" xfId="6425"/>
    <cellStyle name="HeaderGrant 2 7 2" xfId="6426"/>
    <cellStyle name="HeaderGrant 2 8" xfId="6427"/>
    <cellStyle name="HeaderGrant 2 8 2" xfId="6428"/>
    <cellStyle name="HeaderGrant 2 9" xfId="6429"/>
    <cellStyle name="HeaderGrant 2 9 2" xfId="6430"/>
    <cellStyle name="HeaderGrant 3" xfId="709"/>
    <cellStyle name="HeaderGrant 3 10" xfId="6431"/>
    <cellStyle name="HeaderGrant 3 2" xfId="6432"/>
    <cellStyle name="HeaderGrant 3 2 2" xfId="6433"/>
    <cellStyle name="HeaderGrant 3 3" xfId="6434"/>
    <cellStyle name="HeaderGrant 3 3 2" xfId="6435"/>
    <cellStyle name="HeaderGrant 3 4" xfId="6436"/>
    <cellStyle name="HeaderGrant 3 4 2" xfId="6437"/>
    <cellStyle name="HeaderGrant 3 5" xfId="6438"/>
    <cellStyle name="HeaderGrant 3 5 2" xfId="6439"/>
    <cellStyle name="HeaderGrant 3 6" xfId="6440"/>
    <cellStyle name="HeaderGrant 3 6 2" xfId="6441"/>
    <cellStyle name="HeaderGrant 3 7" xfId="6442"/>
    <cellStyle name="HeaderGrant 3 7 2" xfId="6443"/>
    <cellStyle name="HeaderGrant 3 8" xfId="6444"/>
    <cellStyle name="HeaderGrant 3 8 2" xfId="6445"/>
    <cellStyle name="HeaderGrant 3 9" xfId="6446"/>
    <cellStyle name="HeaderGrant 3 9 2" xfId="6447"/>
    <cellStyle name="HeaderGrant 4" xfId="6448"/>
    <cellStyle name="HeaderGrant 4 2" xfId="6449"/>
    <cellStyle name="HeaderGrant 4 2 2" xfId="6450"/>
    <cellStyle name="HeaderGrant 4 3" xfId="6451"/>
    <cellStyle name="HeaderGrant 4 3 2" xfId="6452"/>
    <cellStyle name="HeaderGrant 4 4" xfId="6453"/>
    <cellStyle name="HeaderGrant 4 4 2" xfId="6454"/>
    <cellStyle name="HeaderGrant 4 5" xfId="6455"/>
    <cellStyle name="HeaderGrant 4 5 2" xfId="6456"/>
    <cellStyle name="HeaderGrant 4 6" xfId="6457"/>
    <cellStyle name="HeaderGrant 4 6 2" xfId="6458"/>
    <cellStyle name="HeaderGrant 4 7" xfId="6459"/>
    <cellStyle name="HeaderGrant 4 7 2" xfId="6460"/>
    <cellStyle name="HeaderGrant 4 8" xfId="6461"/>
    <cellStyle name="HeaderGrant 5" xfId="6462"/>
    <cellStyle name="HeaderGrant 5 2" xfId="6463"/>
    <cellStyle name="HeaderGrant 6" xfId="6464"/>
    <cellStyle name="HeaderGrant 6 2" xfId="6465"/>
    <cellStyle name="HeaderGrant 7" xfId="6466"/>
    <cellStyle name="HeaderGrant 7 2" xfId="6467"/>
    <cellStyle name="HeaderGrant 8" xfId="6468"/>
    <cellStyle name="HeaderGrant 8 2" xfId="6469"/>
    <cellStyle name="HeaderGrant 9" xfId="6470"/>
    <cellStyle name="HeaderGrant 9 2" xfId="6471"/>
    <cellStyle name="headerStyleStringLeft" xfId="710"/>
    <cellStyle name="headerStyleStringRight" xfId="711"/>
    <cellStyle name="Heading" xfId="712"/>
    <cellStyle name="Heading 1 2" xfId="713"/>
    <cellStyle name="Heading 1 2 2" xfId="714"/>
    <cellStyle name="Heading 1 2 2 2" xfId="6472"/>
    <cellStyle name="Heading 1 2 3" xfId="6473"/>
    <cellStyle name="Heading 1 3" xfId="715"/>
    <cellStyle name="Heading 1 4" xfId="716"/>
    <cellStyle name="Heading 1 5" xfId="6474"/>
    <cellStyle name="Heading 2 2" xfId="717"/>
    <cellStyle name="Heading 2 2 2" xfId="718"/>
    <cellStyle name="Heading 2 2 2 2" xfId="6475"/>
    <cellStyle name="Heading 2 2 3" xfId="6476"/>
    <cellStyle name="Heading 2 3" xfId="719"/>
    <cellStyle name="Heading 2 4" xfId="720"/>
    <cellStyle name="Heading 2 5" xfId="6477"/>
    <cellStyle name="Heading 3 2" xfId="721"/>
    <cellStyle name="Heading 3 2 10" xfId="6478"/>
    <cellStyle name="Heading 3 2 11" xfId="6479"/>
    <cellStyle name="Heading 3 2 2" xfId="722"/>
    <cellStyle name="Heading 3 2 2 10" xfId="6480"/>
    <cellStyle name="Heading 3 2 2 11" xfId="6481"/>
    <cellStyle name="Heading 3 2 2 2" xfId="6482"/>
    <cellStyle name="Heading 3 2 2 3" xfId="6483"/>
    <cellStyle name="Heading 3 2 2 4" xfId="6484"/>
    <cellStyle name="Heading 3 2 2 5" xfId="6485"/>
    <cellStyle name="Heading 3 2 2 6" xfId="6486"/>
    <cellStyle name="Heading 3 2 2 7" xfId="6487"/>
    <cellStyle name="Heading 3 2 2 8" xfId="6488"/>
    <cellStyle name="Heading 3 2 2 9" xfId="6489"/>
    <cellStyle name="Heading 3 2 3" xfId="6490"/>
    <cellStyle name="Heading 3 2 4" xfId="6491"/>
    <cellStyle name="Heading 3 2 5" xfId="6492"/>
    <cellStyle name="Heading 3 2 6" xfId="6493"/>
    <cellStyle name="Heading 3 2 7" xfId="6494"/>
    <cellStyle name="Heading 3 2 8" xfId="6495"/>
    <cellStyle name="Heading 3 2 9" xfId="6496"/>
    <cellStyle name="Heading 3 3" xfId="723"/>
    <cellStyle name="Heading 3 3 10" xfId="6497"/>
    <cellStyle name="Heading 3 3 2" xfId="6498"/>
    <cellStyle name="Heading 3 3 3" xfId="6499"/>
    <cellStyle name="Heading 3 3 4" xfId="6500"/>
    <cellStyle name="Heading 3 3 5" xfId="6501"/>
    <cellStyle name="Heading 3 3 6" xfId="6502"/>
    <cellStyle name="Heading 3 3 7" xfId="6503"/>
    <cellStyle name="Heading 3 3 8" xfId="6504"/>
    <cellStyle name="Heading 3 3 9" xfId="6505"/>
    <cellStyle name="Heading 3 4" xfId="724"/>
    <cellStyle name="Heading 3 4 10" xfId="6506"/>
    <cellStyle name="Heading 3 4 2" xfId="6507"/>
    <cellStyle name="Heading 3 4 3" xfId="6508"/>
    <cellStyle name="Heading 3 4 4" xfId="6509"/>
    <cellStyle name="Heading 3 4 5" xfId="6510"/>
    <cellStyle name="Heading 3 4 6" xfId="6511"/>
    <cellStyle name="Heading 3 4 7" xfId="6512"/>
    <cellStyle name="Heading 3 4 8" xfId="6513"/>
    <cellStyle name="Heading 3 4 9" xfId="6514"/>
    <cellStyle name="Heading 3 5" xfId="6515"/>
    <cellStyle name="Heading 4 2" xfId="725"/>
    <cellStyle name="Heading 4 2 2" xfId="726"/>
    <cellStyle name="Heading 4 2 2 2" xfId="6516"/>
    <cellStyle name="Heading 4 2 3" xfId="6517"/>
    <cellStyle name="Heading 4 3" xfId="727"/>
    <cellStyle name="Heading 4 4" xfId="728"/>
    <cellStyle name="Heading 4 5" xfId="6518"/>
    <cellStyle name="HeadingTable" xfId="729"/>
    <cellStyle name="HeadingTable 10" xfId="6519"/>
    <cellStyle name="HeadingTable 10 2" xfId="6520"/>
    <cellStyle name="HeadingTable 11" xfId="6521"/>
    <cellStyle name="HeadingTable 11 2" xfId="6522"/>
    <cellStyle name="HeadingTable 12" xfId="6523"/>
    <cellStyle name="HeadingTable 2" xfId="730"/>
    <cellStyle name="HeadingTable 2 10" xfId="6524"/>
    <cellStyle name="HeadingTable 2 2" xfId="6525"/>
    <cellStyle name="HeadingTable 2 2 2" xfId="6526"/>
    <cellStyle name="HeadingTable 2 3" xfId="6527"/>
    <cellStyle name="HeadingTable 2 3 2" xfId="6528"/>
    <cellStyle name="HeadingTable 2 4" xfId="6529"/>
    <cellStyle name="HeadingTable 2 4 2" xfId="6530"/>
    <cellStyle name="HeadingTable 2 5" xfId="6531"/>
    <cellStyle name="HeadingTable 2 5 2" xfId="6532"/>
    <cellStyle name="HeadingTable 2 6" xfId="6533"/>
    <cellStyle name="HeadingTable 2 6 2" xfId="6534"/>
    <cellStyle name="HeadingTable 2 7" xfId="6535"/>
    <cellStyle name="HeadingTable 2 7 2" xfId="6536"/>
    <cellStyle name="HeadingTable 2 8" xfId="6537"/>
    <cellStyle name="HeadingTable 2 8 2" xfId="6538"/>
    <cellStyle name="HeadingTable 2 9" xfId="6539"/>
    <cellStyle name="HeadingTable 2 9 2" xfId="6540"/>
    <cellStyle name="HeadingTable 3" xfId="731"/>
    <cellStyle name="HeadingTable 3 10" xfId="6541"/>
    <cellStyle name="HeadingTable 3 2" xfId="6542"/>
    <cellStyle name="HeadingTable 3 2 2" xfId="6543"/>
    <cellStyle name="HeadingTable 3 3" xfId="6544"/>
    <cellStyle name="HeadingTable 3 3 2" xfId="6545"/>
    <cellStyle name="HeadingTable 3 4" xfId="6546"/>
    <cellStyle name="HeadingTable 3 4 2" xfId="6547"/>
    <cellStyle name="HeadingTable 3 5" xfId="6548"/>
    <cellStyle name="HeadingTable 3 5 2" xfId="6549"/>
    <cellStyle name="HeadingTable 3 6" xfId="6550"/>
    <cellStyle name="HeadingTable 3 6 2" xfId="6551"/>
    <cellStyle name="HeadingTable 3 7" xfId="6552"/>
    <cellStyle name="HeadingTable 3 7 2" xfId="6553"/>
    <cellStyle name="HeadingTable 3 8" xfId="6554"/>
    <cellStyle name="HeadingTable 3 8 2" xfId="6555"/>
    <cellStyle name="HeadingTable 3 9" xfId="6556"/>
    <cellStyle name="HeadingTable 3 9 2" xfId="6557"/>
    <cellStyle name="HeadingTable 4" xfId="6558"/>
    <cellStyle name="HeadingTable 4 2" xfId="6559"/>
    <cellStyle name="HeadingTable 5" xfId="6560"/>
    <cellStyle name="HeadingTable 5 2" xfId="6561"/>
    <cellStyle name="HeadingTable 6" xfId="6562"/>
    <cellStyle name="HeadingTable 6 2" xfId="6563"/>
    <cellStyle name="HeadingTable 7" xfId="6564"/>
    <cellStyle name="HeadingTable 7 2" xfId="6565"/>
    <cellStyle name="HeadingTable 8" xfId="6566"/>
    <cellStyle name="HeadingTable 8 2" xfId="6567"/>
    <cellStyle name="HeadingTable 9" xfId="6568"/>
    <cellStyle name="HeadingTable 9 2" xfId="6569"/>
    <cellStyle name="highlightExposure" xfId="732"/>
    <cellStyle name="highlightExposure 10" xfId="6570"/>
    <cellStyle name="highlightExposure 10 2" xfId="6571"/>
    <cellStyle name="highlightExposure 11" xfId="6572"/>
    <cellStyle name="highlightExposure 11 2" xfId="6573"/>
    <cellStyle name="highlightExposure 12" xfId="6574"/>
    <cellStyle name="highlightExposure 2" xfId="733"/>
    <cellStyle name="highlightExposure 2 10" xfId="6575"/>
    <cellStyle name="highlightExposure 2 2" xfId="6576"/>
    <cellStyle name="highlightExposure 2 2 2" xfId="6577"/>
    <cellStyle name="highlightExposure 2 3" xfId="6578"/>
    <cellStyle name="highlightExposure 2 3 2" xfId="6579"/>
    <cellStyle name="highlightExposure 2 4" xfId="6580"/>
    <cellStyle name="highlightExposure 2 4 2" xfId="6581"/>
    <cellStyle name="highlightExposure 2 5" xfId="6582"/>
    <cellStyle name="highlightExposure 2 5 2" xfId="6583"/>
    <cellStyle name="highlightExposure 2 6" xfId="6584"/>
    <cellStyle name="highlightExposure 2 6 2" xfId="6585"/>
    <cellStyle name="highlightExposure 2 7" xfId="6586"/>
    <cellStyle name="highlightExposure 2 7 2" xfId="6587"/>
    <cellStyle name="highlightExposure 2 8" xfId="6588"/>
    <cellStyle name="highlightExposure 2 8 2" xfId="6589"/>
    <cellStyle name="highlightExposure 2 9" xfId="6590"/>
    <cellStyle name="highlightExposure 2 9 2" xfId="6591"/>
    <cellStyle name="highlightExposure 3" xfId="734"/>
    <cellStyle name="highlightExposure 3 10" xfId="6592"/>
    <cellStyle name="highlightExposure 3 2" xfId="6593"/>
    <cellStyle name="highlightExposure 3 2 2" xfId="6594"/>
    <cellStyle name="highlightExposure 3 3" xfId="6595"/>
    <cellStyle name="highlightExposure 3 3 2" xfId="6596"/>
    <cellStyle name="highlightExposure 3 4" xfId="6597"/>
    <cellStyle name="highlightExposure 3 4 2" xfId="6598"/>
    <cellStyle name="highlightExposure 3 5" xfId="6599"/>
    <cellStyle name="highlightExposure 3 5 2" xfId="6600"/>
    <cellStyle name="highlightExposure 3 6" xfId="6601"/>
    <cellStyle name="highlightExposure 3 6 2" xfId="6602"/>
    <cellStyle name="highlightExposure 3 7" xfId="6603"/>
    <cellStyle name="highlightExposure 3 7 2" xfId="6604"/>
    <cellStyle name="highlightExposure 3 8" xfId="6605"/>
    <cellStyle name="highlightExposure 3 8 2" xfId="6606"/>
    <cellStyle name="highlightExposure 3 9" xfId="6607"/>
    <cellStyle name="highlightExposure 3 9 2" xfId="6608"/>
    <cellStyle name="highlightExposure 4" xfId="6609"/>
    <cellStyle name="highlightExposure 4 2" xfId="6610"/>
    <cellStyle name="highlightExposure 5" xfId="6611"/>
    <cellStyle name="highlightExposure 5 2" xfId="6612"/>
    <cellStyle name="highlightExposure 6" xfId="6613"/>
    <cellStyle name="highlightExposure 6 2" xfId="6614"/>
    <cellStyle name="highlightExposure 7" xfId="6615"/>
    <cellStyle name="highlightExposure 7 2" xfId="6616"/>
    <cellStyle name="highlightExposure 8" xfId="6617"/>
    <cellStyle name="highlightExposure 8 2" xfId="6618"/>
    <cellStyle name="highlightExposure 9" xfId="6619"/>
    <cellStyle name="highlightExposure 9 2" xfId="6620"/>
    <cellStyle name="highlightPD" xfId="735"/>
    <cellStyle name="highlightPD 10" xfId="6621"/>
    <cellStyle name="highlightPD 10 2" xfId="6622"/>
    <cellStyle name="highlightPD 11" xfId="6623"/>
    <cellStyle name="highlightPD 11 2" xfId="6624"/>
    <cellStyle name="highlightPD 12" xfId="6625"/>
    <cellStyle name="highlightPD 2" xfId="736"/>
    <cellStyle name="highlightPD 2 10" xfId="6626"/>
    <cellStyle name="highlightPD 2 2" xfId="6627"/>
    <cellStyle name="highlightPD 2 2 2" xfId="6628"/>
    <cellStyle name="highlightPD 2 3" xfId="6629"/>
    <cellStyle name="highlightPD 2 3 2" xfId="6630"/>
    <cellStyle name="highlightPD 2 4" xfId="6631"/>
    <cellStyle name="highlightPD 2 4 2" xfId="6632"/>
    <cellStyle name="highlightPD 2 5" xfId="6633"/>
    <cellStyle name="highlightPD 2 5 2" xfId="6634"/>
    <cellStyle name="highlightPD 2 6" xfId="6635"/>
    <cellStyle name="highlightPD 2 6 2" xfId="6636"/>
    <cellStyle name="highlightPD 2 7" xfId="6637"/>
    <cellStyle name="highlightPD 2 7 2" xfId="6638"/>
    <cellStyle name="highlightPD 2 8" xfId="6639"/>
    <cellStyle name="highlightPD 2 8 2" xfId="6640"/>
    <cellStyle name="highlightPD 2 9" xfId="6641"/>
    <cellStyle name="highlightPD 2 9 2" xfId="6642"/>
    <cellStyle name="highlightPD 3" xfId="737"/>
    <cellStyle name="highlightPD 3 10" xfId="6643"/>
    <cellStyle name="highlightPD 3 2" xfId="6644"/>
    <cellStyle name="highlightPD 3 2 2" xfId="6645"/>
    <cellStyle name="highlightPD 3 3" xfId="6646"/>
    <cellStyle name="highlightPD 3 3 2" xfId="6647"/>
    <cellStyle name="highlightPD 3 4" xfId="6648"/>
    <cellStyle name="highlightPD 3 4 2" xfId="6649"/>
    <cellStyle name="highlightPD 3 5" xfId="6650"/>
    <cellStyle name="highlightPD 3 5 2" xfId="6651"/>
    <cellStyle name="highlightPD 3 6" xfId="6652"/>
    <cellStyle name="highlightPD 3 6 2" xfId="6653"/>
    <cellStyle name="highlightPD 3 7" xfId="6654"/>
    <cellStyle name="highlightPD 3 7 2" xfId="6655"/>
    <cellStyle name="highlightPD 3 8" xfId="6656"/>
    <cellStyle name="highlightPD 3 8 2" xfId="6657"/>
    <cellStyle name="highlightPD 3 9" xfId="6658"/>
    <cellStyle name="highlightPD 3 9 2" xfId="6659"/>
    <cellStyle name="highlightPD 4" xfId="6660"/>
    <cellStyle name="highlightPD 4 2" xfId="6661"/>
    <cellStyle name="highlightPD 5" xfId="6662"/>
    <cellStyle name="highlightPD 5 2" xfId="6663"/>
    <cellStyle name="highlightPD 6" xfId="6664"/>
    <cellStyle name="highlightPD 6 2" xfId="6665"/>
    <cellStyle name="highlightPD 7" xfId="6666"/>
    <cellStyle name="highlightPD 7 2" xfId="6667"/>
    <cellStyle name="highlightPD 8" xfId="6668"/>
    <cellStyle name="highlightPD 8 2" xfId="6669"/>
    <cellStyle name="highlightPD 9" xfId="6670"/>
    <cellStyle name="highlightPD 9 2" xfId="6671"/>
    <cellStyle name="highlightPercentage" xfId="738"/>
    <cellStyle name="highlightPercentage 10" xfId="6672"/>
    <cellStyle name="highlightPercentage 10 2" xfId="6673"/>
    <cellStyle name="highlightPercentage 11" xfId="6674"/>
    <cellStyle name="highlightPercentage 11 2" xfId="6675"/>
    <cellStyle name="highlightPercentage 12" xfId="6676"/>
    <cellStyle name="highlightPercentage 2" xfId="739"/>
    <cellStyle name="highlightPercentage 2 10" xfId="6677"/>
    <cellStyle name="highlightPercentage 2 2" xfId="6678"/>
    <cellStyle name="highlightPercentage 2 2 2" xfId="6679"/>
    <cellStyle name="highlightPercentage 2 3" xfId="6680"/>
    <cellStyle name="highlightPercentage 2 3 2" xfId="6681"/>
    <cellStyle name="highlightPercentage 2 4" xfId="6682"/>
    <cellStyle name="highlightPercentage 2 4 2" xfId="6683"/>
    <cellStyle name="highlightPercentage 2 5" xfId="6684"/>
    <cellStyle name="highlightPercentage 2 5 2" xfId="6685"/>
    <cellStyle name="highlightPercentage 2 6" xfId="6686"/>
    <cellStyle name="highlightPercentage 2 6 2" xfId="6687"/>
    <cellStyle name="highlightPercentage 2 7" xfId="6688"/>
    <cellStyle name="highlightPercentage 2 7 2" xfId="6689"/>
    <cellStyle name="highlightPercentage 2 8" xfId="6690"/>
    <cellStyle name="highlightPercentage 2 8 2" xfId="6691"/>
    <cellStyle name="highlightPercentage 2 9" xfId="6692"/>
    <cellStyle name="highlightPercentage 2 9 2" xfId="6693"/>
    <cellStyle name="highlightPercentage 3" xfId="740"/>
    <cellStyle name="highlightPercentage 3 10" xfId="6694"/>
    <cellStyle name="highlightPercentage 3 2" xfId="6695"/>
    <cellStyle name="highlightPercentage 3 2 2" xfId="6696"/>
    <cellStyle name="highlightPercentage 3 3" xfId="6697"/>
    <cellStyle name="highlightPercentage 3 3 2" xfId="6698"/>
    <cellStyle name="highlightPercentage 3 4" xfId="6699"/>
    <cellStyle name="highlightPercentage 3 4 2" xfId="6700"/>
    <cellStyle name="highlightPercentage 3 5" xfId="6701"/>
    <cellStyle name="highlightPercentage 3 5 2" xfId="6702"/>
    <cellStyle name="highlightPercentage 3 6" xfId="6703"/>
    <cellStyle name="highlightPercentage 3 6 2" xfId="6704"/>
    <cellStyle name="highlightPercentage 3 7" xfId="6705"/>
    <cellStyle name="highlightPercentage 3 7 2" xfId="6706"/>
    <cellStyle name="highlightPercentage 3 8" xfId="6707"/>
    <cellStyle name="highlightPercentage 3 8 2" xfId="6708"/>
    <cellStyle name="highlightPercentage 3 9" xfId="6709"/>
    <cellStyle name="highlightPercentage 3 9 2" xfId="6710"/>
    <cellStyle name="highlightPercentage 4" xfId="6711"/>
    <cellStyle name="highlightPercentage 4 2" xfId="6712"/>
    <cellStyle name="highlightPercentage 5" xfId="6713"/>
    <cellStyle name="highlightPercentage 5 2" xfId="6714"/>
    <cellStyle name="highlightPercentage 6" xfId="6715"/>
    <cellStyle name="highlightPercentage 6 2" xfId="6716"/>
    <cellStyle name="highlightPercentage 7" xfId="6717"/>
    <cellStyle name="highlightPercentage 7 2" xfId="6718"/>
    <cellStyle name="highlightPercentage 8" xfId="6719"/>
    <cellStyle name="highlightPercentage 8 2" xfId="6720"/>
    <cellStyle name="highlightPercentage 9" xfId="6721"/>
    <cellStyle name="highlightPercentage 9 2" xfId="6722"/>
    <cellStyle name="highlightText" xfId="741"/>
    <cellStyle name="highlightText 10" xfId="6723"/>
    <cellStyle name="highlightText 10 2" xfId="6724"/>
    <cellStyle name="highlightText 11" xfId="6725"/>
    <cellStyle name="highlightText 11 2" xfId="6726"/>
    <cellStyle name="highlightText 12" xfId="6727"/>
    <cellStyle name="highlightText 2" xfId="742"/>
    <cellStyle name="highlightText 2 10" xfId="6728"/>
    <cellStyle name="highlightText 2 2" xfId="6729"/>
    <cellStyle name="highlightText 2 2 2" xfId="6730"/>
    <cellStyle name="highlightText 2 3" xfId="6731"/>
    <cellStyle name="highlightText 2 3 2" xfId="6732"/>
    <cellStyle name="highlightText 2 4" xfId="6733"/>
    <cellStyle name="highlightText 2 4 2" xfId="6734"/>
    <cellStyle name="highlightText 2 5" xfId="6735"/>
    <cellStyle name="highlightText 2 5 2" xfId="6736"/>
    <cellStyle name="highlightText 2 6" xfId="6737"/>
    <cellStyle name="highlightText 2 6 2" xfId="6738"/>
    <cellStyle name="highlightText 2 7" xfId="6739"/>
    <cellStyle name="highlightText 2 7 2" xfId="6740"/>
    <cellStyle name="highlightText 2 8" xfId="6741"/>
    <cellStyle name="highlightText 2 8 2" xfId="6742"/>
    <cellStyle name="highlightText 2 9" xfId="6743"/>
    <cellStyle name="highlightText 2 9 2" xfId="6744"/>
    <cellStyle name="highlightText 3" xfId="743"/>
    <cellStyle name="highlightText 3 10" xfId="6745"/>
    <cellStyle name="highlightText 3 2" xfId="6746"/>
    <cellStyle name="highlightText 3 2 2" xfId="6747"/>
    <cellStyle name="highlightText 3 3" xfId="6748"/>
    <cellStyle name="highlightText 3 3 2" xfId="6749"/>
    <cellStyle name="highlightText 3 4" xfId="6750"/>
    <cellStyle name="highlightText 3 4 2" xfId="6751"/>
    <cellStyle name="highlightText 3 5" xfId="6752"/>
    <cellStyle name="highlightText 3 5 2" xfId="6753"/>
    <cellStyle name="highlightText 3 6" xfId="6754"/>
    <cellStyle name="highlightText 3 6 2" xfId="6755"/>
    <cellStyle name="highlightText 3 7" xfId="6756"/>
    <cellStyle name="highlightText 3 7 2" xfId="6757"/>
    <cellStyle name="highlightText 3 8" xfId="6758"/>
    <cellStyle name="highlightText 3 8 2" xfId="6759"/>
    <cellStyle name="highlightText 3 9" xfId="6760"/>
    <cellStyle name="highlightText 3 9 2" xfId="6761"/>
    <cellStyle name="highlightText 4" xfId="6762"/>
    <cellStyle name="highlightText 4 2" xfId="6763"/>
    <cellStyle name="highlightText 5" xfId="6764"/>
    <cellStyle name="highlightText 5 2" xfId="6765"/>
    <cellStyle name="highlightText 6" xfId="6766"/>
    <cellStyle name="highlightText 6 2" xfId="6767"/>
    <cellStyle name="highlightText 7" xfId="6768"/>
    <cellStyle name="highlightText 7 2" xfId="6769"/>
    <cellStyle name="highlightText 8" xfId="6770"/>
    <cellStyle name="highlightText 8 2" xfId="6771"/>
    <cellStyle name="highlightText 9" xfId="6772"/>
    <cellStyle name="highlightText 9 2" xfId="6773"/>
    <cellStyle name="Hiperhivatkozás_Egyedi lapkészítő2006IV_v2" xfId="744"/>
    <cellStyle name="Hipervínculo 2" xfId="6774"/>
    <cellStyle name="Hivatkozás 2" xfId="745"/>
    <cellStyle name="Hivatkozás 2 2" xfId="746"/>
    <cellStyle name="Hivatkozás 2 3" xfId="747"/>
    <cellStyle name="Hivatkozás 2 4" xfId="6775"/>
    <cellStyle name="Hivatkozás 3" xfId="748"/>
    <cellStyle name="Hivatkozás 4" xfId="749"/>
    <cellStyle name="Hivatkozott cella" xfId="750"/>
    <cellStyle name="Hivatkozott cella 2" xfId="751"/>
    <cellStyle name="Hivatkozott cella 2 2" xfId="752"/>
    <cellStyle name="Hivatkozott cella 2 3" xfId="753"/>
    <cellStyle name="Hivatkozott cella 2 4" xfId="6776"/>
    <cellStyle name="Hivatkozott cella 3" xfId="754"/>
    <cellStyle name="Hivatkozott cella 3 2" xfId="6777"/>
    <cellStyle name="Hivatkozott cella 4" xfId="6778"/>
    <cellStyle name="Hivatkozott cella 4 2" xfId="6779"/>
    <cellStyle name="Hivatkozott cella 5" xfId="6780"/>
    <cellStyle name="Hivatkozott cella 6" xfId="6781"/>
    <cellStyle name="Hivatkozott cella 7" xfId="6782"/>
    <cellStyle name="Hivatkozott cella 8" xfId="6783"/>
    <cellStyle name="Hyperlink" xfId="32"/>
    <cellStyle name="Hyperlink 2" xfId="755"/>
    <cellStyle name="Hyperlink 2 2" xfId="756"/>
    <cellStyle name="Hyperlink 2 2 2" xfId="757"/>
    <cellStyle name="Hyperlink 2 3" xfId="758"/>
    <cellStyle name="Hyperlink 3" xfId="759"/>
    <cellStyle name="Hyperlink 4" xfId="760"/>
    <cellStyle name="Hyperlink 5" xfId="761"/>
    <cellStyle name="Hyperlink 6" xfId="762"/>
    <cellStyle name="Hyperlink 7" xfId="9"/>
    <cellStyle name="Hyperlink 8" xfId="763"/>
    <cellStyle name="Hyperlink 9" xfId="764"/>
    <cellStyle name="Hyperlink䟟monetáris.xls Chart 4" xfId="765"/>
    <cellStyle name="Identification requete" xfId="766"/>
    <cellStyle name="Incorrecto" xfId="6784"/>
    <cellStyle name="Input 2" xfId="767"/>
    <cellStyle name="Input 2 10" xfId="6785"/>
    <cellStyle name="Input 2 10 2" xfId="6786"/>
    <cellStyle name="Input 2 11" xfId="6787"/>
    <cellStyle name="Input 2 11 2" xfId="6788"/>
    <cellStyle name="Input 2 12" xfId="6789"/>
    <cellStyle name="Input 2 12 2" xfId="6790"/>
    <cellStyle name="Input 2 13" xfId="6791"/>
    <cellStyle name="Input 2 2" xfId="768"/>
    <cellStyle name="Input 2 2 10" xfId="6792"/>
    <cellStyle name="Input 2 2 2" xfId="6793"/>
    <cellStyle name="Input 2 2 2 2" xfId="6794"/>
    <cellStyle name="Input 2 2 3" xfId="6795"/>
    <cellStyle name="Input 2 2 3 2" xfId="6796"/>
    <cellStyle name="Input 2 2 4" xfId="6797"/>
    <cellStyle name="Input 2 2 4 2" xfId="6798"/>
    <cellStyle name="Input 2 2 5" xfId="6799"/>
    <cellStyle name="Input 2 2 5 2" xfId="6800"/>
    <cellStyle name="Input 2 2 6" xfId="6801"/>
    <cellStyle name="Input 2 2 6 2" xfId="6802"/>
    <cellStyle name="Input 2 2 7" xfId="6803"/>
    <cellStyle name="Input 2 2 7 2" xfId="6804"/>
    <cellStyle name="Input 2 2 8" xfId="6805"/>
    <cellStyle name="Input 2 2 8 2" xfId="6806"/>
    <cellStyle name="Input 2 2 9" xfId="6807"/>
    <cellStyle name="Input 2 2 9 2" xfId="6808"/>
    <cellStyle name="Input 2 3" xfId="769"/>
    <cellStyle name="Input 2 3 10" xfId="6809"/>
    <cellStyle name="Input 2 3 2" xfId="6810"/>
    <cellStyle name="Input 2 3 2 2" xfId="6811"/>
    <cellStyle name="Input 2 3 3" xfId="6812"/>
    <cellStyle name="Input 2 3 3 2" xfId="6813"/>
    <cellStyle name="Input 2 3 4" xfId="6814"/>
    <cellStyle name="Input 2 3 4 2" xfId="6815"/>
    <cellStyle name="Input 2 3 5" xfId="6816"/>
    <cellStyle name="Input 2 3 5 2" xfId="6817"/>
    <cellStyle name="Input 2 3 6" xfId="6818"/>
    <cellStyle name="Input 2 3 6 2" xfId="6819"/>
    <cellStyle name="Input 2 3 7" xfId="6820"/>
    <cellStyle name="Input 2 3 7 2" xfId="6821"/>
    <cellStyle name="Input 2 3 8" xfId="6822"/>
    <cellStyle name="Input 2 3 8 2" xfId="6823"/>
    <cellStyle name="Input 2 3 9" xfId="6824"/>
    <cellStyle name="Input 2 3 9 2" xfId="6825"/>
    <cellStyle name="Input 2 4" xfId="770"/>
    <cellStyle name="Input 2 4 2" xfId="6826"/>
    <cellStyle name="Input 2 4 2 2" xfId="6827"/>
    <cellStyle name="Input 2 4 3" xfId="6828"/>
    <cellStyle name="Input 2 4 3 2" xfId="6829"/>
    <cellStyle name="Input 2 4 4" xfId="6830"/>
    <cellStyle name="Input 2 4 4 2" xfId="6831"/>
    <cellStyle name="Input 2 4 5" xfId="6832"/>
    <cellStyle name="Input 2 4 5 2" xfId="6833"/>
    <cellStyle name="Input 2 4 6" xfId="6834"/>
    <cellStyle name="Input 2 4 6 2" xfId="6835"/>
    <cellStyle name="Input 2 4 7" xfId="6836"/>
    <cellStyle name="Input 2 4 7 2" xfId="6837"/>
    <cellStyle name="Input 2 4 8" xfId="6838"/>
    <cellStyle name="Input 2 5" xfId="771"/>
    <cellStyle name="Input 2 5 2" xfId="6839"/>
    <cellStyle name="Input 2 6" xfId="6840"/>
    <cellStyle name="Input 2 6 2" xfId="6841"/>
    <cellStyle name="Input 2 7" xfId="6842"/>
    <cellStyle name="Input 2 7 2" xfId="6843"/>
    <cellStyle name="Input 2 8" xfId="6844"/>
    <cellStyle name="Input 2 8 2" xfId="6845"/>
    <cellStyle name="Input 2 9" xfId="6846"/>
    <cellStyle name="Input 2 9 2" xfId="6847"/>
    <cellStyle name="Input 3" xfId="772"/>
    <cellStyle name="Input 3 10" xfId="6848"/>
    <cellStyle name="Input 3 10 2" xfId="6849"/>
    <cellStyle name="Input 3 11" xfId="6850"/>
    <cellStyle name="Input 3 11 2" xfId="6851"/>
    <cellStyle name="Input 3 12" xfId="6852"/>
    <cellStyle name="Input 3 12 2" xfId="6853"/>
    <cellStyle name="Input 3 13" xfId="6854"/>
    <cellStyle name="Input 3 2" xfId="773"/>
    <cellStyle name="Input 3 2 10" xfId="6855"/>
    <cellStyle name="Input 3 2 2" xfId="6856"/>
    <cellStyle name="Input 3 2 2 2" xfId="6857"/>
    <cellStyle name="Input 3 2 3" xfId="6858"/>
    <cellStyle name="Input 3 2 3 2" xfId="6859"/>
    <cellStyle name="Input 3 2 4" xfId="6860"/>
    <cellStyle name="Input 3 2 4 2" xfId="6861"/>
    <cellStyle name="Input 3 2 5" xfId="6862"/>
    <cellStyle name="Input 3 2 5 2" xfId="6863"/>
    <cellStyle name="Input 3 2 6" xfId="6864"/>
    <cellStyle name="Input 3 2 6 2" xfId="6865"/>
    <cellStyle name="Input 3 2 7" xfId="6866"/>
    <cellStyle name="Input 3 2 7 2" xfId="6867"/>
    <cellStyle name="Input 3 2 8" xfId="6868"/>
    <cellStyle name="Input 3 2 8 2" xfId="6869"/>
    <cellStyle name="Input 3 2 9" xfId="6870"/>
    <cellStyle name="Input 3 2 9 2" xfId="6871"/>
    <cellStyle name="Input 3 3" xfId="774"/>
    <cellStyle name="Input 3 3 10" xfId="6872"/>
    <cellStyle name="Input 3 3 2" xfId="6873"/>
    <cellStyle name="Input 3 3 2 2" xfId="6874"/>
    <cellStyle name="Input 3 3 3" xfId="6875"/>
    <cellStyle name="Input 3 3 3 2" xfId="6876"/>
    <cellStyle name="Input 3 3 4" xfId="6877"/>
    <cellStyle name="Input 3 3 4 2" xfId="6878"/>
    <cellStyle name="Input 3 3 5" xfId="6879"/>
    <cellStyle name="Input 3 3 5 2" xfId="6880"/>
    <cellStyle name="Input 3 3 6" xfId="6881"/>
    <cellStyle name="Input 3 3 6 2" xfId="6882"/>
    <cellStyle name="Input 3 3 7" xfId="6883"/>
    <cellStyle name="Input 3 3 7 2" xfId="6884"/>
    <cellStyle name="Input 3 3 8" xfId="6885"/>
    <cellStyle name="Input 3 3 8 2" xfId="6886"/>
    <cellStyle name="Input 3 3 9" xfId="6887"/>
    <cellStyle name="Input 3 3 9 2" xfId="6888"/>
    <cellStyle name="Input 3 4" xfId="6889"/>
    <cellStyle name="Input 3 4 2" xfId="6890"/>
    <cellStyle name="Input 3 4 2 2" xfId="6891"/>
    <cellStyle name="Input 3 4 3" xfId="6892"/>
    <cellStyle name="Input 3 4 3 2" xfId="6893"/>
    <cellStyle name="Input 3 4 4" xfId="6894"/>
    <cellStyle name="Input 3 4 4 2" xfId="6895"/>
    <cellStyle name="Input 3 4 5" xfId="6896"/>
    <cellStyle name="Input 3 4 5 2" xfId="6897"/>
    <cellStyle name="Input 3 4 6" xfId="6898"/>
    <cellStyle name="Input 3 4 6 2" xfId="6899"/>
    <cellStyle name="Input 3 4 7" xfId="6900"/>
    <cellStyle name="Input 3 4 7 2" xfId="6901"/>
    <cellStyle name="Input 3 4 8" xfId="6902"/>
    <cellStyle name="Input 3 5" xfId="6903"/>
    <cellStyle name="Input 3 5 2" xfId="6904"/>
    <cellStyle name="Input 3 6" xfId="6905"/>
    <cellStyle name="Input 3 6 2" xfId="6906"/>
    <cellStyle name="Input 3 7" xfId="6907"/>
    <cellStyle name="Input 3 7 2" xfId="6908"/>
    <cellStyle name="Input 3 8" xfId="6909"/>
    <cellStyle name="Input 3 8 2" xfId="6910"/>
    <cellStyle name="Input 3 9" xfId="6911"/>
    <cellStyle name="Input 3 9 2" xfId="6912"/>
    <cellStyle name="Input 4" xfId="775"/>
    <cellStyle name="Input 4 10" xfId="6913"/>
    <cellStyle name="Input 4 10 2" xfId="6914"/>
    <cellStyle name="Input 4 11" xfId="6915"/>
    <cellStyle name="Input 4 11 2" xfId="6916"/>
    <cellStyle name="Input 4 12" xfId="6917"/>
    <cellStyle name="Input 4 2" xfId="776"/>
    <cellStyle name="Input 4 2 10" xfId="6918"/>
    <cellStyle name="Input 4 2 2" xfId="6919"/>
    <cellStyle name="Input 4 2 2 2" xfId="6920"/>
    <cellStyle name="Input 4 2 3" xfId="6921"/>
    <cellStyle name="Input 4 2 3 2" xfId="6922"/>
    <cellStyle name="Input 4 2 4" xfId="6923"/>
    <cellStyle name="Input 4 2 4 2" xfId="6924"/>
    <cellStyle name="Input 4 2 5" xfId="6925"/>
    <cellStyle name="Input 4 2 5 2" xfId="6926"/>
    <cellStyle name="Input 4 2 6" xfId="6927"/>
    <cellStyle name="Input 4 2 6 2" xfId="6928"/>
    <cellStyle name="Input 4 2 7" xfId="6929"/>
    <cellStyle name="Input 4 2 7 2" xfId="6930"/>
    <cellStyle name="Input 4 2 8" xfId="6931"/>
    <cellStyle name="Input 4 2 8 2" xfId="6932"/>
    <cellStyle name="Input 4 2 9" xfId="6933"/>
    <cellStyle name="Input 4 2 9 2" xfId="6934"/>
    <cellStyle name="Input 4 3" xfId="777"/>
    <cellStyle name="Input 4 3 10" xfId="6935"/>
    <cellStyle name="Input 4 3 2" xfId="6936"/>
    <cellStyle name="Input 4 3 2 2" xfId="6937"/>
    <cellStyle name="Input 4 3 3" xfId="6938"/>
    <cellStyle name="Input 4 3 3 2" xfId="6939"/>
    <cellStyle name="Input 4 3 4" xfId="6940"/>
    <cellStyle name="Input 4 3 4 2" xfId="6941"/>
    <cellStyle name="Input 4 3 5" xfId="6942"/>
    <cellStyle name="Input 4 3 5 2" xfId="6943"/>
    <cellStyle name="Input 4 3 6" xfId="6944"/>
    <cellStyle name="Input 4 3 6 2" xfId="6945"/>
    <cellStyle name="Input 4 3 7" xfId="6946"/>
    <cellStyle name="Input 4 3 7 2" xfId="6947"/>
    <cellStyle name="Input 4 3 8" xfId="6948"/>
    <cellStyle name="Input 4 3 8 2" xfId="6949"/>
    <cellStyle name="Input 4 3 9" xfId="6950"/>
    <cellStyle name="Input 4 3 9 2" xfId="6951"/>
    <cellStyle name="Input 4 4" xfId="6952"/>
    <cellStyle name="Input 4 4 2" xfId="6953"/>
    <cellStyle name="Input 4 5" xfId="6954"/>
    <cellStyle name="Input 4 5 2" xfId="6955"/>
    <cellStyle name="Input 4 6" xfId="6956"/>
    <cellStyle name="Input 4 6 2" xfId="6957"/>
    <cellStyle name="Input 4 7" xfId="6958"/>
    <cellStyle name="Input 4 7 2" xfId="6959"/>
    <cellStyle name="Input 4 8" xfId="6960"/>
    <cellStyle name="Input 4 8 2" xfId="6961"/>
    <cellStyle name="Input 4 9" xfId="6962"/>
    <cellStyle name="Input 4 9 2" xfId="6963"/>
    <cellStyle name="Input 5" xfId="778"/>
    <cellStyle name="Input 5 10" xfId="6964"/>
    <cellStyle name="Input 5 2" xfId="6965"/>
    <cellStyle name="Input 5 2 2" xfId="6966"/>
    <cellStyle name="Input 5 3" xfId="6967"/>
    <cellStyle name="Input 5 3 2" xfId="6968"/>
    <cellStyle name="Input 5 4" xfId="6969"/>
    <cellStyle name="Input 5 4 2" xfId="6970"/>
    <cellStyle name="Input 5 5" xfId="6971"/>
    <cellStyle name="Input 5 5 2" xfId="6972"/>
    <cellStyle name="Input 5 6" xfId="6973"/>
    <cellStyle name="Input 5 6 2" xfId="6974"/>
    <cellStyle name="Input 5 7" xfId="6975"/>
    <cellStyle name="Input 5 7 2" xfId="6976"/>
    <cellStyle name="Input 5 8" xfId="6977"/>
    <cellStyle name="Input 5 8 2" xfId="6978"/>
    <cellStyle name="Input 5 9" xfId="6979"/>
    <cellStyle name="Input 5 9 2" xfId="6980"/>
    <cellStyle name="Input 6" xfId="779"/>
    <cellStyle name="Input 6 10" xfId="6981"/>
    <cellStyle name="Input 6 2" xfId="6982"/>
    <cellStyle name="Input 6 2 2" xfId="6983"/>
    <cellStyle name="Input 6 3" xfId="6984"/>
    <cellStyle name="Input 6 3 2" xfId="6985"/>
    <cellStyle name="Input 6 4" xfId="6986"/>
    <cellStyle name="Input 6 4 2" xfId="6987"/>
    <cellStyle name="Input 6 5" xfId="6988"/>
    <cellStyle name="Input 6 5 2" xfId="6989"/>
    <cellStyle name="Input 6 6" xfId="6990"/>
    <cellStyle name="Input 6 6 2" xfId="6991"/>
    <cellStyle name="Input 6 7" xfId="6992"/>
    <cellStyle name="Input 6 7 2" xfId="6993"/>
    <cellStyle name="Input 6 8" xfId="6994"/>
    <cellStyle name="Input 6 8 2" xfId="6995"/>
    <cellStyle name="Input 6 9" xfId="6996"/>
    <cellStyle name="Input 6 9 2" xfId="6997"/>
    <cellStyle name="Input 7" xfId="6998"/>
    <cellStyle name="Input 7 2" xfId="6999"/>
    <cellStyle name="Input 7 2 2" xfId="7000"/>
    <cellStyle name="Input 7 3" xfId="7001"/>
    <cellStyle name="Input 7 3 2" xfId="7002"/>
    <cellStyle name="Input 7 4" xfId="7003"/>
    <cellStyle name="Input 7 4 2" xfId="7004"/>
    <cellStyle name="Input 7 5" xfId="7005"/>
    <cellStyle name="Input 7 5 2" xfId="7006"/>
    <cellStyle name="Input 7 6" xfId="7007"/>
    <cellStyle name="Input 7 6 2" xfId="7008"/>
    <cellStyle name="Input 7 7" xfId="7009"/>
    <cellStyle name="Input 7 7 2" xfId="7010"/>
    <cellStyle name="Input 7 8" xfId="7011"/>
    <cellStyle name="Input 8" xfId="7012"/>
    <cellStyle name="Input 8 2" xfId="7013"/>
    <cellStyle name="Input 9" xfId="7014"/>
    <cellStyle name="Input 9 2" xfId="7015"/>
    <cellStyle name="inputDate" xfId="780"/>
    <cellStyle name="inputDate 10" xfId="7016"/>
    <cellStyle name="inputDate 10 2" xfId="7017"/>
    <cellStyle name="inputDate 11" xfId="7018"/>
    <cellStyle name="inputDate 2" xfId="781"/>
    <cellStyle name="inputDate 2 10" xfId="7019"/>
    <cellStyle name="inputDate 2 2" xfId="7020"/>
    <cellStyle name="inputDate 2 2 2" xfId="7021"/>
    <cellStyle name="inputDate 2 3" xfId="7022"/>
    <cellStyle name="inputDate 2 3 2" xfId="7023"/>
    <cellStyle name="inputDate 2 4" xfId="7024"/>
    <cellStyle name="inputDate 2 4 2" xfId="7025"/>
    <cellStyle name="inputDate 2 5" xfId="7026"/>
    <cellStyle name="inputDate 2 5 2" xfId="7027"/>
    <cellStyle name="inputDate 2 6" xfId="7028"/>
    <cellStyle name="inputDate 2 6 2" xfId="7029"/>
    <cellStyle name="inputDate 2 7" xfId="7030"/>
    <cellStyle name="inputDate 2 7 2" xfId="7031"/>
    <cellStyle name="inputDate 2 8" xfId="7032"/>
    <cellStyle name="inputDate 2 8 2" xfId="7033"/>
    <cellStyle name="inputDate 2 9" xfId="7034"/>
    <cellStyle name="inputDate 2 9 2" xfId="7035"/>
    <cellStyle name="inputDate 3" xfId="782"/>
    <cellStyle name="inputDate 3 10" xfId="7036"/>
    <cellStyle name="inputDate 3 2" xfId="7037"/>
    <cellStyle name="inputDate 3 2 2" xfId="7038"/>
    <cellStyle name="inputDate 3 3" xfId="7039"/>
    <cellStyle name="inputDate 3 3 2" xfId="7040"/>
    <cellStyle name="inputDate 3 4" xfId="7041"/>
    <cellStyle name="inputDate 3 4 2" xfId="7042"/>
    <cellStyle name="inputDate 3 5" xfId="7043"/>
    <cellStyle name="inputDate 3 5 2" xfId="7044"/>
    <cellStyle name="inputDate 3 6" xfId="7045"/>
    <cellStyle name="inputDate 3 6 2" xfId="7046"/>
    <cellStyle name="inputDate 3 7" xfId="7047"/>
    <cellStyle name="inputDate 3 7 2" xfId="7048"/>
    <cellStyle name="inputDate 3 8" xfId="7049"/>
    <cellStyle name="inputDate 3 8 2" xfId="7050"/>
    <cellStyle name="inputDate 3 9" xfId="7051"/>
    <cellStyle name="inputDate 3 9 2" xfId="7052"/>
    <cellStyle name="inputDate 4" xfId="7053"/>
    <cellStyle name="inputDate 4 2" xfId="7054"/>
    <cellStyle name="inputDate 5" xfId="7055"/>
    <cellStyle name="inputDate 5 2" xfId="7056"/>
    <cellStyle name="inputDate 6" xfId="7057"/>
    <cellStyle name="inputDate 6 2" xfId="7058"/>
    <cellStyle name="inputDate 7" xfId="7059"/>
    <cellStyle name="inputDate 7 2" xfId="7060"/>
    <cellStyle name="inputDate 8" xfId="7061"/>
    <cellStyle name="inputDate 8 2" xfId="7062"/>
    <cellStyle name="inputDate 9" xfId="7063"/>
    <cellStyle name="inputDate 9 2" xfId="7064"/>
    <cellStyle name="inputExposure" xfId="783"/>
    <cellStyle name="inputExposure 10" xfId="7065"/>
    <cellStyle name="inputExposure 10 2" xfId="7066"/>
    <cellStyle name="inputExposure 11" xfId="7067"/>
    <cellStyle name="inputExposure 2" xfId="784"/>
    <cellStyle name="inputExposure 2 10" xfId="7068"/>
    <cellStyle name="inputExposure 2 2" xfId="7069"/>
    <cellStyle name="inputExposure 2 2 2" xfId="7070"/>
    <cellStyle name="inputExposure 2 3" xfId="7071"/>
    <cellStyle name="inputExposure 2 3 2" xfId="7072"/>
    <cellStyle name="inputExposure 2 4" xfId="7073"/>
    <cellStyle name="inputExposure 2 4 2" xfId="7074"/>
    <cellStyle name="inputExposure 2 5" xfId="7075"/>
    <cellStyle name="inputExposure 2 5 2" xfId="7076"/>
    <cellStyle name="inputExposure 2 6" xfId="7077"/>
    <cellStyle name="inputExposure 2 6 2" xfId="7078"/>
    <cellStyle name="inputExposure 2 7" xfId="7079"/>
    <cellStyle name="inputExposure 2 7 2" xfId="7080"/>
    <cellStyle name="inputExposure 2 8" xfId="7081"/>
    <cellStyle name="inputExposure 2 8 2" xfId="7082"/>
    <cellStyle name="inputExposure 2 9" xfId="7083"/>
    <cellStyle name="inputExposure 2 9 2" xfId="7084"/>
    <cellStyle name="inputExposure 3" xfId="785"/>
    <cellStyle name="inputExposure 3 10" xfId="7085"/>
    <cellStyle name="inputExposure 3 2" xfId="7086"/>
    <cellStyle name="inputExposure 3 2 2" xfId="7087"/>
    <cellStyle name="inputExposure 3 3" xfId="7088"/>
    <cellStyle name="inputExposure 3 3 2" xfId="7089"/>
    <cellStyle name="inputExposure 3 4" xfId="7090"/>
    <cellStyle name="inputExposure 3 4 2" xfId="7091"/>
    <cellStyle name="inputExposure 3 5" xfId="7092"/>
    <cellStyle name="inputExposure 3 5 2" xfId="7093"/>
    <cellStyle name="inputExposure 3 6" xfId="7094"/>
    <cellStyle name="inputExposure 3 6 2" xfId="7095"/>
    <cellStyle name="inputExposure 3 7" xfId="7096"/>
    <cellStyle name="inputExposure 3 7 2" xfId="7097"/>
    <cellStyle name="inputExposure 3 8" xfId="7098"/>
    <cellStyle name="inputExposure 3 8 2" xfId="7099"/>
    <cellStyle name="inputExposure 3 9" xfId="7100"/>
    <cellStyle name="inputExposure 3 9 2" xfId="7101"/>
    <cellStyle name="inputExposure 4" xfId="7102"/>
    <cellStyle name="inputExposure 4 2" xfId="7103"/>
    <cellStyle name="inputExposure 5" xfId="7104"/>
    <cellStyle name="inputExposure 5 2" xfId="7105"/>
    <cellStyle name="inputExposure 6" xfId="7106"/>
    <cellStyle name="inputExposure 6 2" xfId="7107"/>
    <cellStyle name="inputExposure 7" xfId="7108"/>
    <cellStyle name="inputExposure 7 2" xfId="7109"/>
    <cellStyle name="inputExposure 8" xfId="7110"/>
    <cellStyle name="inputExposure 8 2" xfId="7111"/>
    <cellStyle name="inputExposure 9" xfId="7112"/>
    <cellStyle name="inputExposure 9 2" xfId="7113"/>
    <cellStyle name="inputMaturity" xfId="786"/>
    <cellStyle name="inputMaturity 10" xfId="7114"/>
    <cellStyle name="inputMaturity 10 2" xfId="7115"/>
    <cellStyle name="inputMaturity 11" xfId="7116"/>
    <cellStyle name="inputMaturity 2" xfId="787"/>
    <cellStyle name="inputMaturity 2 10" xfId="7117"/>
    <cellStyle name="inputMaturity 2 2" xfId="7118"/>
    <cellStyle name="inputMaturity 2 2 2" xfId="7119"/>
    <cellStyle name="inputMaturity 2 3" xfId="7120"/>
    <cellStyle name="inputMaturity 2 3 2" xfId="7121"/>
    <cellStyle name="inputMaturity 2 4" xfId="7122"/>
    <cellStyle name="inputMaturity 2 4 2" xfId="7123"/>
    <cellStyle name="inputMaturity 2 5" xfId="7124"/>
    <cellStyle name="inputMaturity 2 5 2" xfId="7125"/>
    <cellStyle name="inputMaturity 2 6" xfId="7126"/>
    <cellStyle name="inputMaturity 2 6 2" xfId="7127"/>
    <cellStyle name="inputMaturity 2 7" xfId="7128"/>
    <cellStyle name="inputMaturity 2 7 2" xfId="7129"/>
    <cellStyle name="inputMaturity 2 8" xfId="7130"/>
    <cellStyle name="inputMaturity 2 8 2" xfId="7131"/>
    <cellStyle name="inputMaturity 2 9" xfId="7132"/>
    <cellStyle name="inputMaturity 2 9 2" xfId="7133"/>
    <cellStyle name="inputMaturity 3" xfId="788"/>
    <cellStyle name="inputMaturity 3 10" xfId="7134"/>
    <cellStyle name="inputMaturity 3 2" xfId="7135"/>
    <cellStyle name="inputMaturity 3 2 2" xfId="7136"/>
    <cellStyle name="inputMaturity 3 3" xfId="7137"/>
    <cellStyle name="inputMaturity 3 3 2" xfId="7138"/>
    <cellStyle name="inputMaturity 3 4" xfId="7139"/>
    <cellStyle name="inputMaturity 3 4 2" xfId="7140"/>
    <cellStyle name="inputMaturity 3 5" xfId="7141"/>
    <cellStyle name="inputMaturity 3 5 2" xfId="7142"/>
    <cellStyle name="inputMaturity 3 6" xfId="7143"/>
    <cellStyle name="inputMaturity 3 6 2" xfId="7144"/>
    <cellStyle name="inputMaturity 3 7" xfId="7145"/>
    <cellStyle name="inputMaturity 3 7 2" xfId="7146"/>
    <cellStyle name="inputMaturity 3 8" xfId="7147"/>
    <cellStyle name="inputMaturity 3 8 2" xfId="7148"/>
    <cellStyle name="inputMaturity 3 9" xfId="7149"/>
    <cellStyle name="inputMaturity 3 9 2" xfId="7150"/>
    <cellStyle name="inputMaturity 4" xfId="7151"/>
    <cellStyle name="inputMaturity 4 2" xfId="7152"/>
    <cellStyle name="inputMaturity 5" xfId="7153"/>
    <cellStyle name="inputMaturity 5 2" xfId="7154"/>
    <cellStyle name="inputMaturity 6" xfId="7155"/>
    <cellStyle name="inputMaturity 6 2" xfId="7156"/>
    <cellStyle name="inputMaturity 7" xfId="7157"/>
    <cellStyle name="inputMaturity 7 2" xfId="7158"/>
    <cellStyle name="inputMaturity 8" xfId="7159"/>
    <cellStyle name="inputMaturity 8 2" xfId="7160"/>
    <cellStyle name="inputMaturity 9" xfId="7161"/>
    <cellStyle name="inputMaturity 9 2" xfId="7162"/>
    <cellStyle name="inputParameterE" xfId="789"/>
    <cellStyle name="inputParameterE 10" xfId="7163"/>
    <cellStyle name="inputParameterE 10 2" xfId="7164"/>
    <cellStyle name="inputParameterE 11" xfId="7165"/>
    <cellStyle name="inputParameterE 2" xfId="790"/>
    <cellStyle name="inputParameterE 2 10" xfId="7166"/>
    <cellStyle name="inputParameterE 2 2" xfId="7167"/>
    <cellStyle name="inputParameterE 2 2 2" xfId="7168"/>
    <cellStyle name="inputParameterE 2 3" xfId="7169"/>
    <cellStyle name="inputParameterE 2 3 2" xfId="7170"/>
    <cellStyle name="inputParameterE 2 4" xfId="7171"/>
    <cellStyle name="inputParameterE 2 4 2" xfId="7172"/>
    <cellStyle name="inputParameterE 2 5" xfId="7173"/>
    <cellStyle name="inputParameterE 2 5 2" xfId="7174"/>
    <cellStyle name="inputParameterE 2 6" xfId="7175"/>
    <cellStyle name="inputParameterE 2 6 2" xfId="7176"/>
    <cellStyle name="inputParameterE 2 7" xfId="7177"/>
    <cellStyle name="inputParameterE 2 7 2" xfId="7178"/>
    <cellStyle name="inputParameterE 2 8" xfId="7179"/>
    <cellStyle name="inputParameterE 2 8 2" xfId="7180"/>
    <cellStyle name="inputParameterE 2 9" xfId="7181"/>
    <cellStyle name="inputParameterE 2 9 2" xfId="7182"/>
    <cellStyle name="inputParameterE 3" xfId="791"/>
    <cellStyle name="inputParameterE 3 10" xfId="7183"/>
    <cellStyle name="inputParameterE 3 2" xfId="7184"/>
    <cellStyle name="inputParameterE 3 2 2" xfId="7185"/>
    <cellStyle name="inputParameterE 3 3" xfId="7186"/>
    <cellStyle name="inputParameterE 3 3 2" xfId="7187"/>
    <cellStyle name="inputParameterE 3 4" xfId="7188"/>
    <cellStyle name="inputParameterE 3 4 2" xfId="7189"/>
    <cellStyle name="inputParameterE 3 5" xfId="7190"/>
    <cellStyle name="inputParameterE 3 5 2" xfId="7191"/>
    <cellStyle name="inputParameterE 3 6" xfId="7192"/>
    <cellStyle name="inputParameterE 3 6 2" xfId="7193"/>
    <cellStyle name="inputParameterE 3 7" xfId="7194"/>
    <cellStyle name="inputParameterE 3 7 2" xfId="7195"/>
    <cellStyle name="inputParameterE 3 8" xfId="7196"/>
    <cellStyle name="inputParameterE 3 8 2" xfId="7197"/>
    <cellStyle name="inputParameterE 3 9" xfId="7198"/>
    <cellStyle name="inputParameterE 3 9 2" xfId="7199"/>
    <cellStyle name="inputParameterE 4" xfId="7200"/>
    <cellStyle name="inputParameterE 4 2" xfId="7201"/>
    <cellStyle name="inputParameterE 5" xfId="7202"/>
    <cellStyle name="inputParameterE 5 2" xfId="7203"/>
    <cellStyle name="inputParameterE 6" xfId="7204"/>
    <cellStyle name="inputParameterE 6 2" xfId="7205"/>
    <cellStyle name="inputParameterE 7" xfId="7206"/>
    <cellStyle name="inputParameterE 7 2" xfId="7207"/>
    <cellStyle name="inputParameterE 8" xfId="7208"/>
    <cellStyle name="inputParameterE 8 2" xfId="7209"/>
    <cellStyle name="inputParameterE 9" xfId="7210"/>
    <cellStyle name="inputParameterE 9 2" xfId="7211"/>
    <cellStyle name="inputPD" xfId="792"/>
    <cellStyle name="inputPD 10" xfId="7212"/>
    <cellStyle name="inputPD 10 2" xfId="7213"/>
    <cellStyle name="inputPD 11" xfId="7214"/>
    <cellStyle name="inputPD 2" xfId="793"/>
    <cellStyle name="inputPD 2 10" xfId="7215"/>
    <cellStyle name="inputPD 2 2" xfId="7216"/>
    <cellStyle name="inputPD 2 2 2" xfId="7217"/>
    <cellStyle name="inputPD 2 3" xfId="7218"/>
    <cellStyle name="inputPD 2 3 2" xfId="7219"/>
    <cellStyle name="inputPD 2 4" xfId="7220"/>
    <cellStyle name="inputPD 2 4 2" xfId="7221"/>
    <cellStyle name="inputPD 2 5" xfId="7222"/>
    <cellStyle name="inputPD 2 5 2" xfId="7223"/>
    <cellStyle name="inputPD 2 6" xfId="7224"/>
    <cellStyle name="inputPD 2 6 2" xfId="7225"/>
    <cellStyle name="inputPD 2 7" xfId="7226"/>
    <cellStyle name="inputPD 2 7 2" xfId="7227"/>
    <cellStyle name="inputPD 2 8" xfId="7228"/>
    <cellStyle name="inputPD 2 8 2" xfId="7229"/>
    <cellStyle name="inputPD 2 9" xfId="7230"/>
    <cellStyle name="inputPD 2 9 2" xfId="7231"/>
    <cellStyle name="inputPD 3" xfId="794"/>
    <cellStyle name="inputPD 3 10" xfId="7232"/>
    <cellStyle name="inputPD 3 2" xfId="7233"/>
    <cellStyle name="inputPD 3 2 2" xfId="7234"/>
    <cellStyle name="inputPD 3 3" xfId="7235"/>
    <cellStyle name="inputPD 3 3 2" xfId="7236"/>
    <cellStyle name="inputPD 3 4" xfId="7237"/>
    <cellStyle name="inputPD 3 4 2" xfId="7238"/>
    <cellStyle name="inputPD 3 5" xfId="7239"/>
    <cellStyle name="inputPD 3 5 2" xfId="7240"/>
    <cellStyle name="inputPD 3 6" xfId="7241"/>
    <cellStyle name="inputPD 3 6 2" xfId="7242"/>
    <cellStyle name="inputPD 3 7" xfId="7243"/>
    <cellStyle name="inputPD 3 7 2" xfId="7244"/>
    <cellStyle name="inputPD 3 8" xfId="7245"/>
    <cellStyle name="inputPD 3 8 2" xfId="7246"/>
    <cellStyle name="inputPD 3 9" xfId="7247"/>
    <cellStyle name="inputPD 3 9 2" xfId="7248"/>
    <cellStyle name="inputPD 4" xfId="7249"/>
    <cellStyle name="inputPD 4 2" xfId="7250"/>
    <cellStyle name="inputPD 5" xfId="7251"/>
    <cellStyle name="inputPD 5 2" xfId="7252"/>
    <cellStyle name="inputPD 6" xfId="7253"/>
    <cellStyle name="inputPD 6 2" xfId="7254"/>
    <cellStyle name="inputPD 7" xfId="7255"/>
    <cellStyle name="inputPD 7 2" xfId="7256"/>
    <cellStyle name="inputPD 8" xfId="7257"/>
    <cellStyle name="inputPD 8 2" xfId="7258"/>
    <cellStyle name="inputPD 9" xfId="7259"/>
    <cellStyle name="inputPD 9 2" xfId="7260"/>
    <cellStyle name="inputPercentage" xfId="795"/>
    <cellStyle name="inputPercentage 10" xfId="7261"/>
    <cellStyle name="inputPercentage 10 2" xfId="7262"/>
    <cellStyle name="inputPercentage 11" xfId="7263"/>
    <cellStyle name="inputPercentage 2" xfId="796"/>
    <cellStyle name="inputPercentage 2 10" xfId="7264"/>
    <cellStyle name="inputPercentage 2 2" xfId="7265"/>
    <cellStyle name="inputPercentage 2 2 2" xfId="7266"/>
    <cellStyle name="inputPercentage 2 3" xfId="7267"/>
    <cellStyle name="inputPercentage 2 3 2" xfId="7268"/>
    <cellStyle name="inputPercentage 2 4" xfId="7269"/>
    <cellStyle name="inputPercentage 2 4 2" xfId="7270"/>
    <cellStyle name="inputPercentage 2 5" xfId="7271"/>
    <cellStyle name="inputPercentage 2 5 2" xfId="7272"/>
    <cellStyle name="inputPercentage 2 6" xfId="7273"/>
    <cellStyle name="inputPercentage 2 6 2" xfId="7274"/>
    <cellStyle name="inputPercentage 2 7" xfId="7275"/>
    <cellStyle name="inputPercentage 2 7 2" xfId="7276"/>
    <cellStyle name="inputPercentage 2 8" xfId="7277"/>
    <cellStyle name="inputPercentage 2 8 2" xfId="7278"/>
    <cellStyle name="inputPercentage 2 9" xfId="7279"/>
    <cellStyle name="inputPercentage 2 9 2" xfId="7280"/>
    <cellStyle name="inputPercentage 3" xfId="797"/>
    <cellStyle name="inputPercentage 3 10" xfId="7281"/>
    <cellStyle name="inputPercentage 3 2" xfId="7282"/>
    <cellStyle name="inputPercentage 3 2 2" xfId="7283"/>
    <cellStyle name="inputPercentage 3 3" xfId="7284"/>
    <cellStyle name="inputPercentage 3 3 2" xfId="7285"/>
    <cellStyle name="inputPercentage 3 4" xfId="7286"/>
    <cellStyle name="inputPercentage 3 4 2" xfId="7287"/>
    <cellStyle name="inputPercentage 3 5" xfId="7288"/>
    <cellStyle name="inputPercentage 3 5 2" xfId="7289"/>
    <cellStyle name="inputPercentage 3 6" xfId="7290"/>
    <cellStyle name="inputPercentage 3 6 2" xfId="7291"/>
    <cellStyle name="inputPercentage 3 7" xfId="7292"/>
    <cellStyle name="inputPercentage 3 7 2" xfId="7293"/>
    <cellStyle name="inputPercentage 3 8" xfId="7294"/>
    <cellStyle name="inputPercentage 3 8 2" xfId="7295"/>
    <cellStyle name="inputPercentage 3 9" xfId="7296"/>
    <cellStyle name="inputPercentage 3 9 2" xfId="7297"/>
    <cellStyle name="inputPercentage 4" xfId="7298"/>
    <cellStyle name="inputPercentage 4 2" xfId="7299"/>
    <cellStyle name="inputPercentage 5" xfId="7300"/>
    <cellStyle name="inputPercentage 5 2" xfId="7301"/>
    <cellStyle name="inputPercentage 6" xfId="7302"/>
    <cellStyle name="inputPercentage 6 2" xfId="7303"/>
    <cellStyle name="inputPercentage 7" xfId="7304"/>
    <cellStyle name="inputPercentage 7 2" xfId="7305"/>
    <cellStyle name="inputPercentage 8" xfId="7306"/>
    <cellStyle name="inputPercentage 8 2" xfId="7307"/>
    <cellStyle name="inputPercentage 9" xfId="7308"/>
    <cellStyle name="inputPercentage 9 2" xfId="7309"/>
    <cellStyle name="inputPercentageL" xfId="798"/>
    <cellStyle name="inputPercentageL 10" xfId="7310"/>
    <cellStyle name="inputPercentageL 10 2" xfId="7311"/>
    <cellStyle name="inputPercentageL 11" xfId="7312"/>
    <cellStyle name="inputPercentageL 2" xfId="799"/>
    <cellStyle name="inputPercentageL 2 10" xfId="7313"/>
    <cellStyle name="inputPercentageL 2 2" xfId="7314"/>
    <cellStyle name="inputPercentageL 2 2 2" xfId="7315"/>
    <cellStyle name="inputPercentageL 2 3" xfId="7316"/>
    <cellStyle name="inputPercentageL 2 3 2" xfId="7317"/>
    <cellStyle name="inputPercentageL 2 4" xfId="7318"/>
    <cellStyle name="inputPercentageL 2 4 2" xfId="7319"/>
    <cellStyle name="inputPercentageL 2 5" xfId="7320"/>
    <cellStyle name="inputPercentageL 2 5 2" xfId="7321"/>
    <cellStyle name="inputPercentageL 2 6" xfId="7322"/>
    <cellStyle name="inputPercentageL 2 6 2" xfId="7323"/>
    <cellStyle name="inputPercentageL 2 7" xfId="7324"/>
    <cellStyle name="inputPercentageL 2 7 2" xfId="7325"/>
    <cellStyle name="inputPercentageL 2 8" xfId="7326"/>
    <cellStyle name="inputPercentageL 2 8 2" xfId="7327"/>
    <cellStyle name="inputPercentageL 2 9" xfId="7328"/>
    <cellStyle name="inputPercentageL 2 9 2" xfId="7329"/>
    <cellStyle name="inputPercentageL 3" xfId="800"/>
    <cellStyle name="inputPercentageL 3 10" xfId="7330"/>
    <cellStyle name="inputPercentageL 3 2" xfId="7331"/>
    <cellStyle name="inputPercentageL 3 2 2" xfId="7332"/>
    <cellStyle name="inputPercentageL 3 3" xfId="7333"/>
    <cellStyle name="inputPercentageL 3 3 2" xfId="7334"/>
    <cellStyle name="inputPercentageL 3 4" xfId="7335"/>
    <cellStyle name="inputPercentageL 3 4 2" xfId="7336"/>
    <cellStyle name="inputPercentageL 3 5" xfId="7337"/>
    <cellStyle name="inputPercentageL 3 5 2" xfId="7338"/>
    <cellStyle name="inputPercentageL 3 6" xfId="7339"/>
    <cellStyle name="inputPercentageL 3 6 2" xfId="7340"/>
    <cellStyle name="inputPercentageL 3 7" xfId="7341"/>
    <cellStyle name="inputPercentageL 3 7 2" xfId="7342"/>
    <cellStyle name="inputPercentageL 3 8" xfId="7343"/>
    <cellStyle name="inputPercentageL 3 8 2" xfId="7344"/>
    <cellStyle name="inputPercentageL 3 9" xfId="7345"/>
    <cellStyle name="inputPercentageL 3 9 2" xfId="7346"/>
    <cellStyle name="inputPercentageL 4" xfId="7347"/>
    <cellStyle name="inputPercentageL 4 2" xfId="7348"/>
    <cellStyle name="inputPercentageL 5" xfId="7349"/>
    <cellStyle name="inputPercentageL 5 2" xfId="7350"/>
    <cellStyle name="inputPercentageL 6" xfId="7351"/>
    <cellStyle name="inputPercentageL 6 2" xfId="7352"/>
    <cellStyle name="inputPercentageL 7" xfId="7353"/>
    <cellStyle name="inputPercentageL 7 2" xfId="7354"/>
    <cellStyle name="inputPercentageL 8" xfId="7355"/>
    <cellStyle name="inputPercentageL 8 2" xfId="7356"/>
    <cellStyle name="inputPercentageL 9" xfId="7357"/>
    <cellStyle name="inputPercentageL 9 2" xfId="7358"/>
    <cellStyle name="inputPercentageS" xfId="801"/>
    <cellStyle name="inputPercentageS 10" xfId="7359"/>
    <cellStyle name="inputPercentageS 10 2" xfId="7360"/>
    <cellStyle name="inputPercentageS 11" xfId="7361"/>
    <cellStyle name="inputPercentageS 2" xfId="802"/>
    <cellStyle name="inputPercentageS 2 10" xfId="7362"/>
    <cellStyle name="inputPercentageS 2 2" xfId="7363"/>
    <cellStyle name="inputPercentageS 2 2 2" xfId="7364"/>
    <cellStyle name="inputPercentageS 2 3" xfId="7365"/>
    <cellStyle name="inputPercentageS 2 3 2" xfId="7366"/>
    <cellStyle name="inputPercentageS 2 4" xfId="7367"/>
    <cellStyle name="inputPercentageS 2 4 2" xfId="7368"/>
    <cellStyle name="inputPercentageS 2 5" xfId="7369"/>
    <cellStyle name="inputPercentageS 2 5 2" xfId="7370"/>
    <cellStyle name="inputPercentageS 2 6" xfId="7371"/>
    <cellStyle name="inputPercentageS 2 6 2" xfId="7372"/>
    <cellStyle name="inputPercentageS 2 7" xfId="7373"/>
    <cellStyle name="inputPercentageS 2 7 2" xfId="7374"/>
    <cellStyle name="inputPercentageS 2 8" xfId="7375"/>
    <cellStyle name="inputPercentageS 2 8 2" xfId="7376"/>
    <cellStyle name="inputPercentageS 2 9" xfId="7377"/>
    <cellStyle name="inputPercentageS 2 9 2" xfId="7378"/>
    <cellStyle name="inputPercentageS 3" xfId="803"/>
    <cellStyle name="inputPercentageS 3 10" xfId="7379"/>
    <cellStyle name="inputPercentageS 3 2" xfId="7380"/>
    <cellStyle name="inputPercentageS 3 2 2" xfId="7381"/>
    <cellStyle name="inputPercentageS 3 3" xfId="7382"/>
    <cellStyle name="inputPercentageS 3 3 2" xfId="7383"/>
    <cellStyle name="inputPercentageS 3 4" xfId="7384"/>
    <cellStyle name="inputPercentageS 3 4 2" xfId="7385"/>
    <cellStyle name="inputPercentageS 3 5" xfId="7386"/>
    <cellStyle name="inputPercentageS 3 5 2" xfId="7387"/>
    <cellStyle name="inputPercentageS 3 6" xfId="7388"/>
    <cellStyle name="inputPercentageS 3 6 2" xfId="7389"/>
    <cellStyle name="inputPercentageS 3 7" xfId="7390"/>
    <cellStyle name="inputPercentageS 3 7 2" xfId="7391"/>
    <cellStyle name="inputPercentageS 3 8" xfId="7392"/>
    <cellStyle name="inputPercentageS 3 8 2" xfId="7393"/>
    <cellStyle name="inputPercentageS 3 9" xfId="7394"/>
    <cellStyle name="inputPercentageS 3 9 2" xfId="7395"/>
    <cellStyle name="inputPercentageS 4" xfId="7396"/>
    <cellStyle name="inputPercentageS 4 2" xfId="7397"/>
    <cellStyle name="inputPercentageS 5" xfId="7398"/>
    <cellStyle name="inputPercentageS 5 2" xfId="7399"/>
    <cellStyle name="inputPercentageS 6" xfId="7400"/>
    <cellStyle name="inputPercentageS 6 2" xfId="7401"/>
    <cellStyle name="inputPercentageS 7" xfId="7402"/>
    <cellStyle name="inputPercentageS 7 2" xfId="7403"/>
    <cellStyle name="inputPercentageS 8" xfId="7404"/>
    <cellStyle name="inputPercentageS 8 2" xfId="7405"/>
    <cellStyle name="inputPercentageS 9" xfId="7406"/>
    <cellStyle name="inputPercentageS 9 2" xfId="7407"/>
    <cellStyle name="inputSelection" xfId="804"/>
    <cellStyle name="inputSelection 10" xfId="7408"/>
    <cellStyle name="inputSelection 10 2" xfId="7409"/>
    <cellStyle name="inputSelection 11" xfId="7410"/>
    <cellStyle name="inputSelection 2" xfId="805"/>
    <cellStyle name="inputSelection 2 10" xfId="7411"/>
    <cellStyle name="inputSelection 2 2" xfId="7412"/>
    <cellStyle name="inputSelection 2 2 2" xfId="7413"/>
    <cellStyle name="inputSelection 2 3" xfId="7414"/>
    <cellStyle name="inputSelection 2 3 2" xfId="7415"/>
    <cellStyle name="inputSelection 2 4" xfId="7416"/>
    <cellStyle name="inputSelection 2 4 2" xfId="7417"/>
    <cellStyle name="inputSelection 2 5" xfId="7418"/>
    <cellStyle name="inputSelection 2 5 2" xfId="7419"/>
    <cellStyle name="inputSelection 2 6" xfId="7420"/>
    <cellStyle name="inputSelection 2 6 2" xfId="7421"/>
    <cellStyle name="inputSelection 2 7" xfId="7422"/>
    <cellStyle name="inputSelection 2 7 2" xfId="7423"/>
    <cellStyle name="inputSelection 2 8" xfId="7424"/>
    <cellStyle name="inputSelection 2 8 2" xfId="7425"/>
    <cellStyle name="inputSelection 2 9" xfId="7426"/>
    <cellStyle name="inputSelection 2 9 2" xfId="7427"/>
    <cellStyle name="inputSelection 3" xfId="806"/>
    <cellStyle name="inputSelection 3 10" xfId="7428"/>
    <cellStyle name="inputSelection 3 2" xfId="7429"/>
    <cellStyle name="inputSelection 3 2 2" xfId="7430"/>
    <cellStyle name="inputSelection 3 3" xfId="7431"/>
    <cellStyle name="inputSelection 3 3 2" xfId="7432"/>
    <cellStyle name="inputSelection 3 4" xfId="7433"/>
    <cellStyle name="inputSelection 3 4 2" xfId="7434"/>
    <cellStyle name="inputSelection 3 5" xfId="7435"/>
    <cellStyle name="inputSelection 3 5 2" xfId="7436"/>
    <cellStyle name="inputSelection 3 6" xfId="7437"/>
    <cellStyle name="inputSelection 3 6 2" xfId="7438"/>
    <cellStyle name="inputSelection 3 7" xfId="7439"/>
    <cellStyle name="inputSelection 3 7 2" xfId="7440"/>
    <cellStyle name="inputSelection 3 8" xfId="7441"/>
    <cellStyle name="inputSelection 3 8 2" xfId="7442"/>
    <cellStyle name="inputSelection 3 9" xfId="7443"/>
    <cellStyle name="inputSelection 3 9 2" xfId="7444"/>
    <cellStyle name="inputSelection 4" xfId="7445"/>
    <cellStyle name="inputSelection 4 2" xfId="7446"/>
    <cellStyle name="inputSelection 5" xfId="7447"/>
    <cellStyle name="inputSelection 5 2" xfId="7448"/>
    <cellStyle name="inputSelection 6" xfId="7449"/>
    <cellStyle name="inputSelection 6 2" xfId="7450"/>
    <cellStyle name="inputSelection 7" xfId="7451"/>
    <cellStyle name="inputSelection 7 2" xfId="7452"/>
    <cellStyle name="inputSelection 8" xfId="7453"/>
    <cellStyle name="inputSelection 8 2" xfId="7454"/>
    <cellStyle name="inputSelection 9" xfId="7455"/>
    <cellStyle name="inputSelection 9 2" xfId="7456"/>
    <cellStyle name="inputText" xfId="807"/>
    <cellStyle name="inputText 10" xfId="7457"/>
    <cellStyle name="inputText 10 2" xfId="7458"/>
    <cellStyle name="inputText 11" xfId="7459"/>
    <cellStyle name="inputText 2" xfId="808"/>
    <cellStyle name="inputText 2 10" xfId="7460"/>
    <cellStyle name="inputText 2 2" xfId="7461"/>
    <cellStyle name="inputText 2 2 2" xfId="7462"/>
    <cellStyle name="inputText 2 3" xfId="7463"/>
    <cellStyle name="inputText 2 3 2" xfId="7464"/>
    <cellStyle name="inputText 2 4" xfId="7465"/>
    <cellStyle name="inputText 2 4 2" xfId="7466"/>
    <cellStyle name="inputText 2 5" xfId="7467"/>
    <cellStyle name="inputText 2 5 2" xfId="7468"/>
    <cellStyle name="inputText 2 6" xfId="7469"/>
    <cellStyle name="inputText 2 6 2" xfId="7470"/>
    <cellStyle name="inputText 2 7" xfId="7471"/>
    <cellStyle name="inputText 2 7 2" xfId="7472"/>
    <cellStyle name="inputText 2 8" xfId="7473"/>
    <cellStyle name="inputText 2 8 2" xfId="7474"/>
    <cellStyle name="inputText 2 9" xfId="7475"/>
    <cellStyle name="inputText 2 9 2" xfId="7476"/>
    <cellStyle name="inputText 3" xfId="809"/>
    <cellStyle name="inputText 3 10" xfId="7477"/>
    <cellStyle name="inputText 3 2" xfId="7478"/>
    <cellStyle name="inputText 3 2 2" xfId="7479"/>
    <cellStyle name="inputText 3 3" xfId="7480"/>
    <cellStyle name="inputText 3 3 2" xfId="7481"/>
    <cellStyle name="inputText 3 4" xfId="7482"/>
    <cellStyle name="inputText 3 4 2" xfId="7483"/>
    <cellStyle name="inputText 3 5" xfId="7484"/>
    <cellStyle name="inputText 3 5 2" xfId="7485"/>
    <cellStyle name="inputText 3 6" xfId="7486"/>
    <cellStyle name="inputText 3 6 2" xfId="7487"/>
    <cellStyle name="inputText 3 7" xfId="7488"/>
    <cellStyle name="inputText 3 7 2" xfId="7489"/>
    <cellStyle name="inputText 3 8" xfId="7490"/>
    <cellStyle name="inputText 3 8 2" xfId="7491"/>
    <cellStyle name="inputText 3 9" xfId="7492"/>
    <cellStyle name="inputText 3 9 2" xfId="7493"/>
    <cellStyle name="inputText 4" xfId="7494"/>
    <cellStyle name="inputText 4 2" xfId="7495"/>
    <cellStyle name="inputText 5" xfId="7496"/>
    <cellStyle name="inputText 5 2" xfId="7497"/>
    <cellStyle name="inputText 6" xfId="7498"/>
    <cellStyle name="inputText 6 2" xfId="7499"/>
    <cellStyle name="inputText 7" xfId="7500"/>
    <cellStyle name="inputText 7 2" xfId="7501"/>
    <cellStyle name="inputText 8" xfId="7502"/>
    <cellStyle name="inputText 8 2" xfId="7503"/>
    <cellStyle name="inputText 9" xfId="7504"/>
    <cellStyle name="inputText 9 2" xfId="7505"/>
    <cellStyle name="Inscode" xfId="810"/>
    <cellStyle name="Jegyzet" xfId="811"/>
    <cellStyle name="Jegyzet 10" xfId="812"/>
    <cellStyle name="Jegyzet 10 10" xfId="7506"/>
    <cellStyle name="Jegyzet 10 2" xfId="7507"/>
    <cellStyle name="Jegyzet 10 2 2" xfId="7508"/>
    <cellStyle name="Jegyzet 10 3" xfId="7509"/>
    <cellStyle name="Jegyzet 10 3 2" xfId="7510"/>
    <cellStyle name="Jegyzet 10 4" xfId="7511"/>
    <cellStyle name="Jegyzet 10 4 2" xfId="7512"/>
    <cellStyle name="Jegyzet 10 5" xfId="7513"/>
    <cellStyle name="Jegyzet 10 5 2" xfId="7514"/>
    <cellStyle name="Jegyzet 10 6" xfId="7515"/>
    <cellStyle name="Jegyzet 10 6 2" xfId="7516"/>
    <cellStyle name="Jegyzet 10 7" xfId="7517"/>
    <cellStyle name="Jegyzet 10 7 2" xfId="7518"/>
    <cellStyle name="Jegyzet 10 8" xfId="7519"/>
    <cellStyle name="Jegyzet 10 9" xfId="7520"/>
    <cellStyle name="Jegyzet 10_2A_2C_2.változat_2D_1. és 2. változat" xfId="7521"/>
    <cellStyle name="Jegyzet 11" xfId="813"/>
    <cellStyle name="Jegyzet 11 10" xfId="7522"/>
    <cellStyle name="Jegyzet 11 2" xfId="7523"/>
    <cellStyle name="Jegyzet 11 2 2" xfId="7524"/>
    <cellStyle name="Jegyzet 11 3" xfId="7525"/>
    <cellStyle name="Jegyzet 11 3 2" xfId="7526"/>
    <cellStyle name="Jegyzet 11 4" xfId="7527"/>
    <cellStyle name="Jegyzet 11 4 2" xfId="7528"/>
    <cellStyle name="Jegyzet 11 5" xfId="7529"/>
    <cellStyle name="Jegyzet 11 5 2" xfId="7530"/>
    <cellStyle name="Jegyzet 11 6" xfId="7531"/>
    <cellStyle name="Jegyzet 11 6 2" xfId="7532"/>
    <cellStyle name="Jegyzet 11 7" xfId="7533"/>
    <cellStyle name="Jegyzet 11 7 2" xfId="7534"/>
    <cellStyle name="Jegyzet 11 8" xfId="7535"/>
    <cellStyle name="Jegyzet 11 9" xfId="7536"/>
    <cellStyle name="Jegyzet 11_2A_2C_2.változat_2D_1. és 2. változat" xfId="7537"/>
    <cellStyle name="Jegyzet 12" xfId="814"/>
    <cellStyle name="Jegyzet 12 10" xfId="7538"/>
    <cellStyle name="Jegyzet 12 2" xfId="7539"/>
    <cellStyle name="Jegyzet 12 2 2" xfId="7540"/>
    <cellStyle name="Jegyzet 12 3" xfId="7541"/>
    <cellStyle name="Jegyzet 12 3 2" xfId="7542"/>
    <cellStyle name="Jegyzet 12 4" xfId="7543"/>
    <cellStyle name="Jegyzet 12 4 2" xfId="7544"/>
    <cellStyle name="Jegyzet 12 5" xfId="7545"/>
    <cellStyle name="Jegyzet 12 5 2" xfId="7546"/>
    <cellStyle name="Jegyzet 12 6" xfId="7547"/>
    <cellStyle name="Jegyzet 12 6 2" xfId="7548"/>
    <cellStyle name="Jegyzet 12 7" xfId="7549"/>
    <cellStyle name="Jegyzet 12 7 2" xfId="7550"/>
    <cellStyle name="Jegyzet 12 8" xfId="7551"/>
    <cellStyle name="Jegyzet 12 9" xfId="7552"/>
    <cellStyle name="Jegyzet 12_2A_2C_2.változat_2D_1. és 2. változat" xfId="7553"/>
    <cellStyle name="Jegyzet 13" xfId="815"/>
    <cellStyle name="Jegyzet 13 10" xfId="7554"/>
    <cellStyle name="Jegyzet 13 2" xfId="7555"/>
    <cellStyle name="Jegyzet 13 3" xfId="7556"/>
    <cellStyle name="Jegyzet 13 4" xfId="7557"/>
    <cellStyle name="Jegyzet 13 5" xfId="7558"/>
    <cellStyle name="Jegyzet 13 6" xfId="7559"/>
    <cellStyle name="Jegyzet 13 7" xfId="7560"/>
    <cellStyle name="Jegyzet 13 8" xfId="7561"/>
    <cellStyle name="Jegyzet 13 9" xfId="7562"/>
    <cellStyle name="Jegyzet 14" xfId="816"/>
    <cellStyle name="Jegyzet 14 10" xfId="7563"/>
    <cellStyle name="Jegyzet 14 10 2" xfId="7564"/>
    <cellStyle name="Jegyzet 14 11" xfId="7565"/>
    <cellStyle name="Jegyzet 14 11 2" xfId="7566"/>
    <cellStyle name="Jegyzet 14 12" xfId="7567"/>
    <cellStyle name="Jegyzet 14 2" xfId="817"/>
    <cellStyle name="Jegyzet 14 2 10" xfId="7568"/>
    <cellStyle name="Jegyzet 14 2 2" xfId="7569"/>
    <cellStyle name="Jegyzet 14 2 2 2" xfId="7570"/>
    <cellStyle name="Jegyzet 14 2 3" xfId="7571"/>
    <cellStyle name="Jegyzet 14 2 3 2" xfId="7572"/>
    <cellStyle name="Jegyzet 14 2 4" xfId="7573"/>
    <cellStyle name="Jegyzet 14 2 4 2" xfId="7574"/>
    <cellStyle name="Jegyzet 14 2 5" xfId="7575"/>
    <cellStyle name="Jegyzet 14 2 5 2" xfId="7576"/>
    <cellStyle name="Jegyzet 14 2 6" xfId="7577"/>
    <cellStyle name="Jegyzet 14 2 6 2" xfId="7578"/>
    <cellStyle name="Jegyzet 14 2 7" xfId="7579"/>
    <cellStyle name="Jegyzet 14 2 7 2" xfId="7580"/>
    <cellStyle name="Jegyzet 14 2 8" xfId="7581"/>
    <cellStyle name="Jegyzet 14 2 8 2" xfId="7582"/>
    <cellStyle name="Jegyzet 14 2 9" xfId="7583"/>
    <cellStyle name="Jegyzet 14 2 9 2" xfId="7584"/>
    <cellStyle name="Jegyzet 14 3" xfId="818"/>
    <cellStyle name="Jegyzet 14 3 10" xfId="7585"/>
    <cellStyle name="Jegyzet 14 3 2" xfId="7586"/>
    <cellStyle name="Jegyzet 14 3 2 2" xfId="7587"/>
    <cellStyle name="Jegyzet 14 3 3" xfId="7588"/>
    <cellStyle name="Jegyzet 14 3 3 2" xfId="7589"/>
    <cellStyle name="Jegyzet 14 3 4" xfId="7590"/>
    <cellStyle name="Jegyzet 14 3 4 2" xfId="7591"/>
    <cellStyle name="Jegyzet 14 3 5" xfId="7592"/>
    <cellStyle name="Jegyzet 14 3 5 2" xfId="7593"/>
    <cellStyle name="Jegyzet 14 3 6" xfId="7594"/>
    <cellStyle name="Jegyzet 14 3 6 2" xfId="7595"/>
    <cellStyle name="Jegyzet 14 3 7" xfId="7596"/>
    <cellStyle name="Jegyzet 14 3 7 2" xfId="7597"/>
    <cellStyle name="Jegyzet 14 3 8" xfId="7598"/>
    <cellStyle name="Jegyzet 14 3 8 2" xfId="7599"/>
    <cellStyle name="Jegyzet 14 3 9" xfId="7600"/>
    <cellStyle name="Jegyzet 14 3 9 2" xfId="7601"/>
    <cellStyle name="Jegyzet 14 4" xfId="7602"/>
    <cellStyle name="Jegyzet 14 4 2" xfId="7603"/>
    <cellStyle name="Jegyzet 14 5" xfId="7604"/>
    <cellStyle name="Jegyzet 14 5 2" xfId="7605"/>
    <cellStyle name="Jegyzet 14 6" xfId="7606"/>
    <cellStyle name="Jegyzet 14 6 2" xfId="7607"/>
    <cellStyle name="Jegyzet 14 7" xfId="7608"/>
    <cellStyle name="Jegyzet 14 7 2" xfId="7609"/>
    <cellStyle name="Jegyzet 14 8" xfId="7610"/>
    <cellStyle name="Jegyzet 14 8 2" xfId="7611"/>
    <cellStyle name="Jegyzet 14 9" xfId="7612"/>
    <cellStyle name="Jegyzet 14 9 2" xfId="7613"/>
    <cellStyle name="Jegyzet 15" xfId="819"/>
    <cellStyle name="Jegyzet 16" xfId="820"/>
    <cellStyle name="Jegyzet 16 10" xfId="7614"/>
    <cellStyle name="Jegyzet 16 2" xfId="7615"/>
    <cellStyle name="Jegyzet 16 2 2" xfId="7616"/>
    <cellStyle name="Jegyzet 16 3" xfId="7617"/>
    <cellStyle name="Jegyzet 16 3 2" xfId="7618"/>
    <cellStyle name="Jegyzet 16 4" xfId="7619"/>
    <cellStyle name="Jegyzet 16 4 2" xfId="7620"/>
    <cellStyle name="Jegyzet 16 5" xfId="7621"/>
    <cellStyle name="Jegyzet 16 5 2" xfId="7622"/>
    <cellStyle name="Jegyzet 16 6" xfId="7623"/>
    <cellStyle name="Jegyzet 16 6 2" xfId="7624"/>
    <cellStyle name="Jegyzet 16 7" xfId="7625"/>
    <cellStyle name="Jegyzet 16 7 2" xfId="7626"/>
    <cellStyle name="Jegyzet 16 8" xfId="7627"/>
    <cellStyle name="Jegyzet 16 8 2" xfId="7628"/>
    <cellStyle name="Jegyzet 16 9" xfId="7629"/>
    <cellStyle name="Jegyzet 16 9 2" xfId="7630"/>
    <cellStyle name="Jegyzet 17" xfId="7631"/>
    <cellStyle name="Jegyzet 18" xfId="7632"/>
    <cellStyle name="Jegyzet 19" xfId="7633"/>
    <cellStyle name="Jegyzet 2" xfId="821"/>
    <cellStyle name="Jegyzet 2 10" xfId="822"/>
    <cellStyle name="Jegyzet 2 10 2" xfId="7634"/>
    <cellStyle name="Jegyzet 2 11" xfId="823"/>
    <cellStyle name="Jegyzet 2 11 2" xfId="7635"/>
    <cellStyle name="Jegyzet 2 12" xfId="824"/>
    <cellStyle name="Jegyzet 2 12 2" xfId="7636"/>
    <cellStyle name="Jegyzet 2 13" xfId="825"/>
    <cellStyle name="Jegyzet 2 13 2" xfId="7637"/>
    <cellStyle name="Jegyzet 2 14" xfId="826"/>
    <cellStyle name="Jegyzet 2 14 2" xfId="7638"/>
    <cellStyle name="Jegyzet 2 15" xfId="827"/>
    <cellStyle name="Jegyzet 2 16" xfId="828"/>
    <cellStyle name="Jegyzet 2 17" xfId="829"/>
    <cellStyle name="Jegyzet 2 18" xfId="830"/>
    <cellStyle name="Jegyzet 2 19" xfId="831"/>
    <cellStyle name="Jegyzet 2 2" xfId="832"/>
    <cellStyle name="Jegyzet 2 2 10" xfId="7639"/>
    <cellStyle name="Jegyzet 2 2 10 2" xfId="7640"/>
    <cellStyle name="Jegyzet 2 2 11" xfId="7641"/>
    <cellStyle name="Jegyzet 2 2 2" xfId="7642"/>
    <cellStyle name="Jegyzet 2 2 2 10" xfId="7643"/>
    <cellStyle name="Jegyzet 2 2 2 2" xfId="7644"/>
    <cellStyle name="Jegyzet 2 2 2 2 2" xfId="7645"/>
    <cellStyle name="Jegyzet 2 2 2 2 2 2" xfId="7646"/>
    <cellStyle name="Jegyzet 2 2 2 2 3" xfId="7647"/>
    <cellStyle name="Jegyzet 2 2 2 2 3 2" xfId="7648"/>
    <cellStyle name="Jegyzet 2 2 2 2 4" xfId="7649"/>
    <cellStyle name="Jegyzet 2 2 2 2 4 2" xfId="7650"/>
    <cellStyle name="Jegyzet 2 2 2 2 5" xfId="7651"/>
    <cellStyle name="Jegyzet 2 2 2 2 5 2" xfId="7652"/>
    <cellStyle name="Jegyzet 2 2 2 2 6" xfId="7653"/>
    <cellStyle name="Jegyzet 2 2 2 2 6 2" xfId="7654"/>
    <cellStyle name="Jegyzet 2 2 2 2 7" xfId="7655"/>
    <cellStyle name="Jegyzet 2 2 2 2 7 2" xfId="7656"/>
    <cellStyle name="Jegyzet 2 2 2 2 8" xfId="7657"/>
    <cellStyle name="Jegyzet 2 2 2 2_2A_2C_2.változat_2D_1. és 2. változat" xfId="7658"/>
    <cellStyle name="Jegyzet 2 2 2 3" xfId="7659"/>
    <cellStyle name="Jegyzet 2 2 2 3 2" xfId="7660"/>
    <cellStyle name="Jegyzet 2 2 2 3 2 2" xfId="7661"/>
    <cellStyle name="Jegyzet 2 2 2 3 3" xfId="7662"/>
    <cellStyle name="Jegyzet 2 2 2 3 3 2" xfId="7663"/>
    <cellStyle name="Jegyzet 2 2 2 3 4" xfId="7664"/>
    <cellStyle name="Jegyzet 2 2 2 3 4 2" xfId="7665"/>
    <cellStyle name="Jegyzet 2 2 2 3 5" xfId="7666"/>
    <cellStyle name="Jegyzet 2 2 2 3 5 2" xfId="7667"/>
    <cellStyle name="Jegyzet 2 2 2 3 6" xfId="7668"/>
    <cellStyle name="Jegyzet 2 2 2 3 6 2" xfId="7669"/>
    <cellStyle name="Jegyzet 2 2 2 3 7" xfId="7670"/>
    <cellStyle name="Jegyzet 2 2 2 3 7 2" xfId="7671"/>
    <cellStyle name="Jegyzet 2 2 2 3 8" xfId="7672"/>
    <cellStyle name="Jegyzet 2 2 2 3_2A_2C_2.változat_2D_1. és 2. változat" xfId="7673"/>
    <cellStyle name="Jegyzet 2 2 2 4" xfId="7674"/>
    <cellStyle name="Jegyzet 2 2 2 4 2" xfId="7675"/>
    <cellStyle name="Jegyzet 2 2 2 5" xfId="7676"/>
    <cellStyle name="Jegyzet 2 2 2 5 2" xfId="7677"/>
    <cellStyle name="Jegyzet 2 2 2 6" xfId="7678"/>
    <cellStyle name="Jegyzet 2 2 2 6 2" xfId="7679"/>
    <cellStyle name="Jegyzet 2 2 2 7" xfId="7680"/>
    <cellStyle name="Jegyzet 2 2 2 7 2" xfId="7681"/>
    <cellStyle name="Jegyzet 2 2 2 8" xfId="7682"/>
    <cellStyle name="Jegyzet 2 2 2 8 2" xfId="7683"/>
    <cellStyle name="Jegyzet 2 2 2 9" xfId="7684"/>
    <cellStyle name="Jegyzet 2 2 2 9 2" xfId="7685"/>
    <cellStyle name="Jegyzet 2 2 2_2A_2C_2.változat_2D_1. és 2. változat" xfId="7686"/>
    <cellStyle name="Jegyzet 2 2 3" xfId="7687"/>
    <cellStyle name="Jegyzet 2 2 3 2" xfId="7688"/>
    <cellStyle name="Jegyzet 2 2 3 2 2" xfId="7689"/>
    <cellStyle name="Jegyzet 2 2 3 3" xfId="7690"/>
    <cellStyle name="Jegyzet 2 2 3 3 2" xfId="7691"/>
    <cellStyle name="Jegyzet 2 2 3 4" xfId="7692"/>
    <cellStyle name="Jegyzet 2 2 3 4 2" xfId="7693"/>
    <cellStyle name="Jegyzet 2 2 3 5" xfId="7694"/>
    <cellStyle name="Jegyzet 2 2 3 5 2" xfId="7695"/>
    <cellStyle name="Jegyzet 2 2 3 6" xfId="7696"/>
    <cellStyle name="Jegyzet 2 2 3 6 2" xfId="7697"/>
    <cellStyle name="Jegyzet 2 2 3 7" xfId="7698"/>
    <cellStyle name="Jegyzet 2 2 3 7 2" xfId="7699"/>
    <cellStyle name="Jegyzet 2 2 3 8" xfId="7700"/>
    <cellStyle name="Jegyzet 2 2 3_2A_2C_2.változat_2D_1. és 2. változat" xfId="7701"/>
    <cellStyle name="Jegyzet 2 2 4" xfId="7702"/>
    <cellStyle name="Jegyzet 2 2 4 2" xfId="7703"/>
    <cellStyle name="Jegyzet 2 2 4 2 2" xfId="7704"/>
    <cellStyle name="Jegyzet 2 2 4 3" xfId="7705"/>
    <cellStyle name="Jegyzet 2 2 4 3 2" xfId="7706"/>
    <cellStyle name="Jegyzet 2 2 4 4" xfId="7707"/>
    <cellStyle name="Jegyzet 2 2 4 4 2" xfId="7708"/>
    <cellStyle name="Jegyzet 2 2 4 5" xfId="7709"/>
    <cellStyle name="Jegyzet 2 2 4 5 2" xfId="7710"/>
    <cellStyle name="Jegyzet 2 2 4 6" xfId="7711"/>
    <cellStyle name="Jegyzet 2 2 4 6 2" xfId="7712"/>
    <cellStyle name="Jegyzet 2 2 4 7" xfId="7713"/>
    <cellStyle name="Jegyzet 2 2 4 7 2" xfId="7714"/>
    <cellStyle name="Jegyzet 2 2 4 8" xfId="7715"/>
    <cellStyle name="Jegyzet 2 2 4_2A_2C_2.változat_2D_1. és 2. változat" xfId="7716"/>
    <cellStyle name="Jegyzet 2 2 5" xfId="7717"/>
    <cellStyle name="Jegyzet 2 2 5 2" xfId="7718"/>
    <cellStyle name="Jegyzet 2 2 6" xfId="7719"/>
    <cellStyle name="Jegyzet 2 2 6 2" xfId="7720"/>
    <cellStyle name="Jegyzet 2 2 7" xfId="7721"/>
    <cellStyle name="Jegyzet 2 2 7 2" xfId="7722"/>
    <cellStyle name="Jegyzet 2 2 8" xfId="7723"/>
    <cellStyle name="Jegyzet 2 2 8 2" xfId="7724"/>
    <cellStyle name="Jegyzet 2 2 9" xfId="7725"/>
    <cellStyle name="Jegyzet 2 2 9 2" xfId="7726"/>
    <cellStyle name="Jegyzet 2 2_2A_2C_2.változat_2D_1. és 2. változat" xfId="7727"/>
    <cellStyle name="Jegyzet 2 20" xfId="833"/>
    <cellStyle name="Jegyzet 2 21" xfId="7728"/>
    <cellStyle name="Jegyzet 2 22" xfId="7729"/>
    <cellStyle name="Jegyzet 2 23" xfId="7730"/>
    <cellStyle name="Jegyzet 2 24" xfId="7731"/>
    <cellStyle name="Jegyzet 2 25" xfId="7732"/>
    <cellStyle name="Jegyzet 2 3" xfId="834"/>
    <cellStyle name="Jegyzet 2 3 2" xfId="7733"/>
    <cellStyle name="Jegyzet 2 3 2 2" xfId="7734"/>
    <cellStyle name="Jegyzet 2 3 3" xfId="7735"/>
    <cellStyle name="Jegyzet 2 3 3 2" xfId="7736"/>
    <cellStyle name="Jegyzet 2 3 4" xfId="7737"/>
    <cellStyle name="Jegyzet 2 3 4 2" xfId="7738"/>
    <cellStyle name="Jegyzet 2 3 5" xfId="7739"/>
    <cellStyle name="Jegyzet 2 3 5 2" xfId="7740"/>
    <cellStyle name="Jegyzet 2 3 6" xfId="7741"/>
    <cellStyle name="Jegyzet 2 3 6 2" xfId="7742"/>
    <cellStyle name="Jegyzet 2 3 7" xfId="7743"/>
    <cellStyle name="Jegyzet 2 3 7 2" xfId="7744"/>
    <cellStyle name="Jegyzet 2 3 8" xfId="7745"/>
    <cellStyle name="Jegyzet 2 3_2A_2C_2.változat_2D_1. és 2. változat" xfId="7746"/>
    <cellStyle name="Jegyzet 2 4" xfId="835"/>
    <cellStyle name="Jegyzet 2 4 2" xfId="7747"/>
    <cellStyle name="Jegyzet 2 4 2 2" xfId="7748"/>
    <cellStyle name="Jegyzet 2 4 3" xfId="7749"/>
    <cellStyle name="Jegyzet 2 4 3 2" xfId="7750"/>
    <cellStyle name="Jegyzet 2 4 4" xfId="7751"/>
    <cellStyle name="Jegyzet 2 4 4 2" xfId="7752"/>
    <cellStyle name="Jegyzet 2 4 5" xfId="7753"/>
    <cellStyle name="Jegyzet 2 4 5 2" xfId="7754"/>
    <cellStyle name="Jegyzet 2 4 6" xfId="7755"/>
    <cellStyle name="Jegyzet 2 4 6 2" xfId="7756"/>
    <cellStyle name="Jegyzet 2 4 7" xfId="7757"/>
    <cellStyle name="Jegyzet 2 4 7 2" xfId="7758"/>
    <cellStyle name="Jegyzet 2 4 8" xfId="7759"/>
    <cellStyle name="Jegyzet 2 4_2A_2C_2.változat_2D_1. és 2. változat" xfId="7760"/>
    <cellStyle name="Jegyzet 2 5" xfId="836"/>
    <cellStyle name="Jegyzet 2 5 2" xfId="7761"/>
    <cellStyle name="Jegyzet 2 5 2 2" xfId="7762"/>
    <cellStyle name="Jegyzet 2 5 3" xfId="7763"/>
    <cellStyle name="Jegyzet 2 5 3 2" xfId="7764"/>
    <cellStyle name="Jegyzet 2 5 4" xfId="7765"/>
    <cellStyle name="Jegyzet 2 5 4 2" xfId="7766"/>
    <cellStyle name="Jegyzet 2 5 5" xfId="7767"/>
    <cellStyle name="Jegyzet 2 5 5 2" xfId="7768"/>
    <cellStyle name="Jegyzet 2 5 6" xfId="7769"/>
    <cellStyle name="Jegyzet 2 5 6 2" xfId="7770"/>
    <cellStyle name="Jegyzet 2 5 7" xfId="7771"/>
    <cellStyle name="Jegyzet 2 5 7 2" xfId="7772"/>
    <cellStyle name="Jegyzet 2 5 8" xfId="7773"/>
    <cellStyle name="Jegyzet 2 5_2A_2C_2.változat_2D_1. és 2. változat" xfId="7774"/>
    <cellStyle name="Jegyzet 2 6" xfId="837"/>
    <cellStyle name="Jegyzet 2 6 2" xfId="7775"/>
    <cellStyle name="Jegyzet 2 6 2 2" xfId="7776"/>
    <cellStyle name="Jegyzet 2 6 3" xfId="7777"/>
    <cellStyle name="Jegyzet 2 6 3 2" xfId="7778"/>
    <cellStyle name="Jegyzet 2 6 4" xfId="7779"/>
    <cellStyle name="Jegyzet 2 6 4 2" xfId="7780"/>
    <cellStyle name="Jegyzet 2 6 5" xfId="7781"/>
    <cellStyle name="Jegyzet 2 6 5 2" xfId="7782"/>
    <cellStyle name="Jegyzet 2 6 6" xfId="7783"/>
    <cellStyle name="Jegyzet 2 6 6 2" xfId="7784"/>
    <cellStyle name="Jegyzet 2 6 7" xfId="7785"/>
    <cellStyle name="Jegyzet 2 6 7 2" xfId="7786"/>
    <cellStyle name="Jegyzet 2 6 8" xfId="7787"/>
    <cellStyle name="Jegyzet 2 6_2A_2C_2.változat_2D_1. és 2. változat" xfId="7788"/>
    <cellStyle name="Jegyzet 2 7" xfId="838"/>
    <cellStyle name="Jegyzet 2 7 10" xfId="7789"/>
    <cellStyle name="Jegyzet 2 7 2" xfId="7790"/>
    <cellStyle name="Jegyzet 2 7 2 2" xfId="7791"/>
    <cellStyle name="Jegyzet 2 7 2 2 2" xfId="7792"/>
    <cellStyle name="Jegyzet 2 7 2 3" xfId="7793"/>
    <cellStyle name="Jegyzet 2 7 2 3 2" xfId="7794"/>
    <cellStyle name="Jegyzet 2 7 2 4" xfId="7795"/>
    <cellStyle name="Jegyzet 2 7 2 4 2" xfId="7796"/>
    <cellStyle name="Jegyzet 2 7 2 5" xfId="7797"/>
    <cellStyle name="Jegyzet 2 7 2 5 2" xfId="7798"/>
    <cellStyle name="Jegyzet 2 7 2 6" xfId="7799"/>
    <cellStyle name="Jegyzet 2 7 2 6 2" xfId="7800"/>
    <cellStyle name="Jegyzet 2 7 2 7" xfId="7801"/>
    <cellStyle name="Jegyzet 2 7 2 7 2" xfId="7802"/>
    <cellStyle name="Jegyzet 2 7 2 8" xfId="7803"/>
    <cellStyle name="Jegyzet 2 7 2_2A_2C_2.változat_2D_1. és 2. változat" xfId="7804"/>
    <cellStyle name="Jegyzet 2 7 3" xfId="7805"/>
    <cellStyle name="Jegyzet 2 7 3 2" xfId="7806"/>
    <cellStyle name="Jegyzet 2 7 3 2 2" xfId="7807"/>
    <cellStyle name="Jegyzet 2 7 3 3" xfId="7808"/>
    <cellStyle name="Jegyzet 2 7 3 3 2" xfId="7809"/>
    <cellStyle name="Jegyzet 2 7 3 4" xfId="7810"/>
    <cellStyle name="Jegyzet 2 7 3 4 2" xfId="7811"/>
    <cellStyle name="Jegyzet 2 7 3 5" xfId="7812"/>
    <cellStyle name="Jegyzet 2 7 3 5 2" xfId="7813"/>
    <cellStyle name="Jegyzet 2 7 3 6" xfId="7814"/>
    <cellStyle name="Jegyzet 2 7 3 6 2" xfId="7815"/>
    <cellStyle name="Jegyzet 2 7 3 7" xfId="7816"/>
    <cellStyle name="Jegyzet 2 7 3 7 2" xfId="7817"/>
    <cellStyle name="Jegyzet 2 7 3 8" xfId="7818"/>
    <cellStyle name="Jegyzet 2 7 3_2A_2C_2.változat_2D_1. és 2. változat" xfId="7819"/>
    <cellStyle name="Jegyzet 2 7 4" xfId="7820"/>
    <cellStyle name="Jegyzet 2 7 4 2" xfId="7821"/>
    <cellStyle name="Jegyzet 2 7 5" xfId="7822"/>
    <cellStyle name="Jegyzet 2 7 5 2" xfId="7823"/>
    <cellStyle name="Jegyzet 2 7 6" xfId="7824"/>
    <cellStyle name="Jegyzet 2 7 6 2" xfId="7825"/>
    <cellStyle name="Jegyzet 2 7 7" xfId="7826"/>
    <cellStyle name="Jegyzet 2 7 7 2" xfId="7827"/>
    <cellStyle name="Jegyzet 2 7 8" xfId="7828"/>
    <cellStyle name="Jegyzet 2 7 8 2" xfId="7829"/>
    <cellStyle name="Jegyzet 2 7 9" xfId="7830"/>
    <cellStyle name="Jegyzet 2 7 9 2" xfId="7831"/>
    <cellStyle name="Jegyzet 2 7_2A_2C_2.változat_2D_1. és 2. változat" xfId="7832"/>
    <cellStyle name="Jegyzet 2 8" xfId="839"/>
    <cellStyle name="Jegyzet 2 8 2" xfId="7833"/>
    <cellStyle name="Jegyzet 2 8 2 2" xfId="7834"/>
    <cellStyle name="Jegyzet 2 8 3" xfId="7835"/>
    <cellStyle name="Jegyzet 2 8 3 2" xfId="7836"/>
    <cellStyle name="Jegyzet 2 8 4" xfId="7837"/>
    <cellStyle name="Jegyzet 2 8 4 2" xfId="7838"/>
    <cellStyle name="Jegyzet 2 8 5" xfId="7839"/>
    <cellStyle name="Jegyzet 2 8 5 2" xfId="7840"/>
    <cellStyle name="Jegyzet 2 8 6" xfId="7841"/>
    <cellStyle name="Jegyzet 2 8 6 2" xfId="7842"/>
    <cellStyle name="Jegyzet 2 8 7" xfId="7843"/>
    <cellStyle name="Jegyzet 2 8 7 2" xfId="7844"/>
    <cellStyle name="Jegyzet 2 8 8" xfId="7845"/>
    <cellStyle name="Jegyzet 2 8_2A_2C_2.változat_2D_1. és 2. változat" xfId="7846"/>
    <cellStyle name="Jegyzet 2 9" xfId="840"/>
    <cellStyle name="Jegyzet 2 9 2" xfId="7847"/>
    <cellStyle name="Jegyzet 2_2A_2C_2.változat_2D_1. és 2. változat" xfId="7848"/>
    <cellStyle name="Jegyzet 3" xfId="841"/>
    <cellStyle name="Jegyzet 3 10" xfId="7849"/>
    <cellStyle name="Jegyzet 3 10 2" xfId="7850"/>
    <cellStyle name="Jegyzet 3 11" xfId="7851"/>
    <cellStyle name="Jegyzet 3 11 2" xfId="7852"/>
    <cellStyle name="Jegyzet 3 12" xfId="7853"/>
    <cellStyle name="Jegyzet 3 12 2" xfId="7854"/>
    <cellStyle name="Jegyzet 3 13" xfId="7855"/>
    <cellStyle name="Jegyzet 3 2" xfId="842"/>
    <cellStyle name="Jegyzet 3 2 2" xfId="7856"/>
    <cellStyle name="Jegyzet 3 2 2 2" xfId="7857"/>
    <cellStyle name="Jegyzet 3 2 3" xfId="7858"/>
    <cellStyle name="Jegyzet 3 2 3 2" xfId="7859"/>
    <cellStyle name="Jegyzet 3 2 4" xfId="7860"/>
    <cellStyle name="Jegyzet 3 2 4 2" xfId="7861"/>
    <cellStyle name="Jegyzet 3 2 5" xfId="7862"/>
    <cellStyle name="Jegyzet 3 2 5 2" xfId="7863"/>
    <cellStyle name="Jegyzet 3 2 6" xfId="7864"/>
    <cellStyle name="Jegyzet 3 2 6 2" xfId="7865"/>
    <cellStyle name="Jegyzet 3 2 7" xfId="7866"/>
    <cellStyle name="Jegyzet 3 2 7 2" xfId="7867"/>
    <cellStyle name="Jegyzet 3 2 8" xfId="7868"/>
    <cellStyle name="Jegyzet 3 2_2A_2C_2.változat_2D_1. és 2. változat" xfId="7869"/>
    <cellStyle name="Jegyzet 3 3" xfId="843"/>
    <cellStyle name="Jegyzet 3 3 2" xfId="7870"/>
    <cellStyle name="Jegyzet 3 3 2 2" xfId="7871"/>
    <cellStyle name="Jegyzet 3 3 3" xfId="7872"/>
    <cellStyle name="Jegyzet 3 3 3 2" xfId="7873"/>
    <cellStyle name="Jegyzet 3 3 4" xfId="7874"/>
    <cellStyle name="Jegyzet 3 3 4 2" xfId="7875"/>
    <cellStyle name="Jegyzet 3 3 5" xfId="7876"/>
    <cellStyle name="Jegyzet 3 3 5 2" xfId="7877"/>
    <cellStyle name="Jegyzet 3 3 6" xfId="7878"/>
    <cellStyle name="Jegyzet 3 3 6 2" xfId="7879"/>
    <cellStyle name="Jegyzet 3 3 7" xfId="7880"/>
    <cellStyle name="Jegyzet 3 3 7 2" xfId="7881"/>
    <cellStyle name="Jegyzet 3 3 8" xfId="7882"/>
    <cellStyle name="Jegyzet 3 3_2A_2C_2.változat_2D_1. és 2. változat" xfId="7883"/>
    <cellStyle name="Jegyzet 3 4" xfId="844"/>
    <cellStyle name="Jegyzet 3 4 2" xfId="7884"/>
    <cellStyle name="Jegyzet 3 4 2 2" xfId="7885"/>
    <cellStyle name="Jegyzet 3 4 3" xfId="7886"/>
    <cellStyle name="Jegyzet 3 4 3 2" xfId="7887"/>
    <cellStyle name="Jegyzet 3 4 4" xfId="7888"/>
    <cellStyle name="Jegyzet 3 4 4 2" xfId="7889"/>
    <cellStyle name="Jegyzet 3 4 5" xfId="7890"/>
    <cellStyle name="Jegyzet 3 4 5 2" xfId="7891"/>
    <cellStyle name="Jegyzet 3 4 6" xfId="7892"/>
    <cellStyle name="Jegyzet 3 4 6 2" xfId="7893"/>
    <cellStyle name="Jegyzet 3 4 7" xfId="7894"/>
    <cellStyle name="Jegyzet 3 4 7 2" xfId="7895"/>
    <cellStyle name="Jegyzet 3 4 8" xfId="7896"/>
    <cellStyle name="Jegyzet 3 4_2A_2C_2.változat_2D_1. és 2. változat" xfId="7897"/>
    <cellStyle name="Jegyzet 3 5" xfId="845"/>
    <cellStyle name="Jegyzet 3 5 2" xfId="7898"/>
    <cellStyle name="Jegyzet 3 5 2 2" xfId="7899"/>
    <cellStyle name="Jegyzet 3 5 3" xfId="7900"/>
    <cellStyle name="Jegyzet 3 5 3 2" xfId="7901"/>
    <cellStyle name="Jegyzet 3 5 4" xfId="7902"/>
    <cellStyle name="Jegyzet 3 5 4 2" xfId="7903"/>
    <cellStyle name="Jegyzet 3 5 5" xfId="7904"/>
    <cellStyle name="Jegyzet 3 5 5 2" xfId="7905"/>
    <cellStyle name="Jegyzet 3 5 6" xfId="7906"/>
    <cellStyle name="Jegyzet 3 5 6 2" xfId="7907"/>
    <cellStyle name="Jegyzet 3 5 7" xfId="7908"/>
    <cellStyle name="Jegyzet 3 5 7 2" xfId="7909"/>
    <cellStyle name="Jegyzet 3 5 8" xfId="7910"/>
    <cellStyle name="Jegyzet 3 5_2A_2C_2.változat_2D_1. és 2. változat" xfId="7911"/>
    <cellStyle name="Jegyzet 3 6" xfId="846"/>
    <cellStyle name="Jegyzet 3 6 2" xfId="7912"/>
    <cellStyle name="Jegyzet 3 6 2 2" xfId="7913"/>
    <cellStyle name="Jegyzet 3 6 3" xfId="7914"/>
    <cellStyle name="Jegyzet 3 6 3 2" xfId="7915"/>
    <cellStyle name="Jegyzet 3 6 4" xfId="7916"/>
    <cellStyle name="Jegyzet 3 6 4 2" xfId="7917"/>
    <cellStyle name="Jegyzet 3 6 5" xfId="7918"/>
    <cellStyle name="Jegyzet 3 6 5 2" xfId="7919"/>
    <cellStyle name="Jegyzet 3 6 6" xfId="7920"/>
    <cellStyle name="Jegyzet 3 6 6 2" xfId="7921"/>
    <cellStyle name="Jegyzet 3 6 7" xfId="7922"/>
    <cellStyle name="Jegyzet 3 6 7 2" xfId="7923"/>
    <cellStyle name="Jegyzet 3 6 8" xfId="7924"/>
    <cellStyle name="Jegyzet 3 6_2A_2C_2.változat_2D_1. és 2. változat" xfId="7925"/>
    <cellStyle name="Jegyzet 3 7" xfId="7926"/>
    <cellStyle name="Jegyzet 3 7 2" xfId="7927"/>
    <cellStyle name="Jegyzet 3 8" xfId="7928"/>
    <cellStyle name="Jegyzet 3 8 2" xfId="7929"/>
    <cellStyle name="Jegyzet 3 9" xfId="7930"/>
    <cellStyle name="Jegyzet 3 9 2" xfId="7931"/>
    <cellStyle name="Jegyzet 3_2A_2C_2.változat_2D_1. és 2. változat" xfId="7932"/>
    <cellStyle name="Jegyzet 4" xfId="847"/>
    <cellStyle name="Jegyzet 4 10" xfId="7933"/>
    <cellStyle name="Jegyzet 4 10 2" xfId="7934"/>
    <cellStyle name="Jegyzet 4 11" xfId="7935"/>
    <cellStyle name="Jegyzet 4 11 2" xfId="7936"/>
    <cellStyle name="Jegyzet 4 12" xfId="7937"/>
    <cellStyle name="Jegyzet 4 12 2" xfId="7938"/>
    <cellStyle name="Jegyzet 4 13" xfId="7939"/>
    <cellStyle name="Jegyzet 4 2" xfId="7940"/>
    <cellStyle name="Jegyzet 4 2 2" xfId="7941"/>
    <cellStyle name="Jegyzet 4 2 2 2" xfId="7942"/>
    <cellStyle name="Jegyzet 4 2 3" xfId="7943"/>
    <cellStyle name="Jegyzet 4 2 3 2" xfId="7944"/>
    <cellStyle name="Jegyzet 4 2 4" xfId="7945"/>
    <cellStyle name="Jegyzet 4 2 4 2" xfId="7946"/>
    <cellStyle name="Jegyzet 4 2 5" xfId="7947"/>
    <cellStyle name="Jegyzet 4 2 5 2" xfId="7948"/>
    <cellStyle name="Jegyzet 4 2 6" xfId="7949"/>
    <cellStyle name="Jegyzet 4 2 6 2" xfId="7950"/>
    <cellStyle name="Jegyzet 4 2 7" xfId="7951"/>
    <cellStyle name="Jegyzet 4 2 7 2" xfId="7952"/>
    <cellStyle name="Jegyzet 4 2 8" xfId="7953"/>
    <cellStyle name="Jegyzet 4 2_2A_2C_2.változat_2D_1. és 2. változat" xfId="7954"/>
    <cellStyle name="Jegyzet 4 3" xfId="7955"/>
    <cellStyle name="Jegyzet 4 3 2" xfId="7956"/>
    <cellStyle name="Jegyzet 4 3 2 2" xfId="7957"/>
    <cellStyle name="Jegyzet 4 3 3" xfId="7958"/>
    <cellStyle name="Jegyzet 4 3 3 2" xfId="7959"/>
    <cellStyle name="Jegyzet 4 3 4" xfId="7960"/>
    <cellStyle name="Jegyzet 4 3 4 2" xfId="7961"/>
    <cellStyle name="Jegyzet 4 3 5" xfId="7962"/>
    <cellStyle name="Jegyzet 4 3 5 2" xfId="7963"/>
    <cellStyle name="Jegyzet 4 3 6" xfId="7964"/>
    <cellStyle name="Jegyzet 4 3 6 2" xfId="7965"/>
    <cellStyle name="Jegyzet 4 3 7" xfId="7966"/>
    <cellStyle name="Jegyzet 4 3 7 2" xfId="7967"/>
    <cellStyle name="Jegyzet 4 3 8" xfId="7968"/>
    <cellStyle name="Jegyzet 4 3_2A_2C_2.változat_2D_1. és 2. változat" xfId="7969"/>
    <cellStyle name="Jegyzet 4 4" xfId="7970"/>
    <cellStyle name="Jegyzet 4 4 2" xfId="7971"/>
    <cellStyle name="Jegyzet 4 4 2 2" xfId="7972"/>
    <cellStyle name="Jegyzet 4 4 3" xfId="7973"/>
    <cellStyle name="Jegyzet 4 4 3 2" xfId="7974"/>
    <cellStyle name="Jegyzet 4 4 4" xfId="7975"/>
    <cellStyle name="Jegyzet 4 4 4 2" xfId="7976"/>
    <cellStyle name="Jegyzet 4 4 5" xfId="7977"/>
    <cellStyle name="Jegyzet 4 4 5 2" xfId="7978"/>
    <cellStyle name="Jegyzet 4 4 6" xfId="7979"/>
    <cellStyle name="Jegyzet 4 4 6 2" xfId="7980"/>
    <cellStyle name="Jegyzet 4 4 7" xfId="7981"/>
    <cellStyle name="Jegyzet 4 4 7 2" xfId="7982"/>
    <cellStyle name="Jegyzet 4 4 8" xfId="7983"/>
    <cellStyle name="Jegyzet 4 4_2A_2C_2.változat_2D_1. és 2. változat" xfId="7984"/>
    <cellStyle name="Jegyzet 4 5" xfId="7985"/>
    <cellStyle name="Jegyzet 4 5 2" xfId="7986"/>
    <cellStyle name="Jegyzet 4 5 2 2" xfId="7987"/>
    <cellStyle name="Jegyzet 4 5 3" xfId="7988"/>
    <cellStyle name="Jegyzet 4 5 3 2" xfId="7989"/>
    <cellStyle name="Jegyzet 4 5 4" xfId="7990"/>
    <cellStyle name="Jegyzet 4 5 4 2" xfId="7991"/>
    <cellStyle name="Jegyzet 4 5 5" xfId="7992"/>
    <cellStyle name="Jegyzet 4 5 5 2" xfId="7993"/>
    <cellStyle name="Jegyzet 4 5 6" xfId="7994"/>
    <cellStyle name="Jegyzet 4 5 6 2" xfId="7995"/>
    <cellStyle name="Jegyzet 4 5 7" xfId="7996"/>
    <cellStyle name="Jegyzet 4 5 7 2" xfId="7997"/>
    <cellStyle name="Jegyzet 4 5 8" xfId="7998"/>
    <cellStyle name="Jegyzet 4 5_2A_2C_2.változat_2D_1. és 2. változat" xfId="7999"/>
    <cellStyle name="Jegyzet 4 6" xfId="8000"/>
    <cellStyle name="Jegyzet 4 6 2" xfId="8001"/>
    <cellStyle name="Jegyzet 4 6 2 2" xfId="8002"/>
    <cellStyle name="Jegyzet 4 6 3" xfId="8003"/>
    <cellStyle name="Jegyzet 4 6 3 2" xfId="8004"/>
    <cellStyle name="Jegyzet 4 6 4" xfId="8005"/>
    <cellStyle name="Jegyzet 4 6 4 2" xfId="8006"/>
    <cellStyle name="Jegyzet 4 6 5" xfId="8007"/>
    <cellStyle name="Jegyzet 4 6 5 2" xfId="8008"/>
    <cellStyle name="Jegyzet 4 6 6" xfId="8009"/>
    <cellStyle name="Jegyzet 4 6 6 2" xfId="8010"/>
    <cellStyle name="Jegyzet 4 6 7" xfId="8011"/>
    <cellStyle name="Jegyzet 4 6 7 2" xfId="8012"/>
    <cellStyle name="Jegyzet 4 6 8" xfId="8013"/>
    <cellStyle name="Jegyzet 4 6_2A_2C_2.változat_2D_1. és 2. változat" xfId="8014"/>
    <cellStyle name="Jegyzet 4 7" xfId="8015"/>
    <cellStyle name="Jegyzet 4 7 2" xfId="8016"/>
    <cellStyle name="Jegyzet 4 8" xfId="8017"/>
    <cellStyle name="Jegyzet 4 8 2" xfId="8018"/>
    <cellStyle name="Jegyzet 4 9" xfId="8019"/>
    <cellStyle name="Jegyzet 4 9 2" xfId="8020"/>
    <cellStyle name="Jegyzet 4_2A_2C_2.változat_2D_1. és 2. változat" xfId="8021"/>
    <cellStyle name="Jegyzet 5" xfId="848"/>
    <cellStyle name="Jegyzet 5 10" xfId="8022"/>
    <cellStyle name="Jegyzet 5 11" xfId="8023"/>
    <cellStyle name="Jegyzet 5 12" xfId="8024"/>
    <cellStyle name="Jegyzet 5 2" xfId="8025"/>
    <cellStyle name="Jegyzet 5 2 2" xfId="8026"/>
    <cellStyle name="Jegyzet 5 3" xfId="8027"/>
    <cellStyle name="Jegyzet 5 3 2" xfId="8028"/>
    <cellStyle name="Jegyzet 5 4" xfId="8029"/>
    <cellStyle name="Jegyzet 5 4 2" xfId="8030"/>
    <cellStyle name="Jegyzet 5 5" xfId="8031"/>
    <cellStyle name="Jegyzet 5 5 2" xfId="8032"/>
    <cellStyle name="Jegyzet 5 6" xfId="8033"/>
    <cellStyle name="Jegyzet 5 6 2" xfId="8034"/>
    <cellStyle name="Jegyzet 5 7" xfId="8035"/>
    <cellStyle name="Jegyzet 5 7 2" xfId="8036"/>
    <cellStyle name="Jegyzet 5 8" xfId="8037"/>
    <cellStyle name="Jegyzet 5 9" xfId="8038"/>
    <cellStyle name="Jegyzet 5_2A_2C_2.változat_2D_1. és 2. változat" xfId="8039"/>
    <cellStyle name="Jegyzet 6" xfId="849"/>
    <cellStyle name="Jegyzet 6 10" xfId="8040"/>
    <cellStyle name="Jegyzet 6 2" xfId="8041"/>
    <cellStyle name="Jegyzet 6 2 2" xfId="8042"/>
    <cellStyle name="Jegyzet 6 3" xfId="8043"/>
    <cellStyle name="Jegyzet 6 3 2" xfId="8044"/>
    <cellStyle name="Jegyzet 6 4" xfId="8045"/>
    <cellStyle name="Jegyzet 6 4 2" xfId="8046"/>
    <cellStyle name="Jegyzet 6 5" xfId="8047"/>
    <cellStyle name="Jegyzet 6 5 2" xfId="8048"/>
    <cellStyle name="Jegyzet 6 6" xfId="8049"/>
    <cellStyle name="Jegyzet 6 6 2" xfId="8050"/>
    <cellStyle name="Jegyzet 6 7" xfId="8051"/>
    <cellStyle name="Jegyzet 6 7 2" xfId="8052"/>
    <cellStyle name="Jegyzet 6 8" xfId="8053"/>
    <cellStyle name="Jegyzet 6 9" xfId="8054"/>
    <cellStyle name="Jegyzet 6_2A_2C_2.változat_2D_1. és 2. változat" xfId="8055"/>
    <cellStyle name="Jegyzet 7" xfId="850"/>
    <cellStyle name="Jegyzet 7 10" xfId="8056"/>
    <cellStyle name="Jegyzet 7 2" xfId="8057"/>
    <cellStyle name="Jegyzet 7 2 2" xfId="8058"/>
    <cellStyle name="Jegyzet 7 3" xfId="8059"/>
    <cellStyle name="Jegyzet 7 3 2" xfId="8060"/>
    <cellStyle name="Jegyzet 7 4" xfId="8061"/>
    <cellStyle name="Jegyzet 7 4 2" xfId="8062"/>
    <cellStyle name="Jegyzet 7 5" xfId="8063"/>
    <cellStyle name="Jegyzet 7 5 2" xfId="8064"/>
    <cellStyle name="Jegyzet 7 6" xfId="8065"/>
    <cellStyle name="Jegyzet 7 6 2" xfId="8066"/>
    <cellStyle name="Jegyzet 7 7" xfId="8067"/>
    <cellStyle name="Jegyzet 7 7 2" xfId="8068"/>
    <cellStyle name="Jegyzet 7 8" xfId="8069"/>
    <cellStyle name="Jegyzet 7 9" xfId="8070"/>
    <cellStyle name="Jegyzet 7_2A_2C_2.változat_2D_1. és 2. változat" xfId="8071"/>
    <cellStyle name="Jegyzet 8" xfId="851"/>
    <cellStyle name="Jegyzet 8 10" xfId="8072"/>
    <cellStyle name="Jegyzet 8 2" xfId="8073"/>
    <cellStyle name="Jegyzet 8 2 2" xfId="8074"/>
    <cellStyle name="Jegyzet 8 3" xfId="8075"/>
    <cellStyle name="Jegyzet 8 3 2" xfId="8076"/>
    <cellStyle name="Jegyzet 8 4" xfId="8077"/>
    <cellStyle name="Jegyzet 8 4 2" xfId="8078"/>
    <cellStyle name="Jegyzet 8 5" xfId="8079"/>
    <cellStyle name="Jegyzet 8 5 2" xfId="8080"/>
    <cellStyle name="Jegyzet 8 6" xfId="8081"/>
    <cellStyle name="Jegyzet 8 6 2" xfId="8082"/>
    <cellStyle name="Jegyzet 8 7" xfId="8083"/>
    <cellStyle name="Jegyzet 8 7 2" xfId="8084"/>
    <cellStyle name="Jegyzet 8 8" xfId="8085"/>
    <cellStyle name="Jegyzet 8 9" xfId="8086"/>
    <cellStyle name="Jegyzet 8_2A_2C_2.változat_2D_1. és 2. változat" xfId="8087"/>
    <cellStyle name="Jegyzet 9" xfId="852"/>
    <cellStyle name="Jegyzet 9 10" xfId="8088"/>
    <cellStyle name="Jegyzet 9 2" xfId="8089"/>
    <cellStyle name="Jegyzet 9 2 2" xfId="8090"/>
    <cellStyle name="Jegyzet 9 3" xfId="8091"/>
    <cellStyle name="Jegyzet 9 3 2" xfId="8092"/>
    <cellStyle name="Jegyzet 9 4" xfId="8093"/>
    <cellStyle name="Jegyzet 9 4 2" xfId="8094"/>
    <cellStyle name="Jegyzet 9 5" xfId="8095"/>
    <cellStyle name="Jegyzet 9 5 2" xfId="8096"/>
    <cellStyle name="Jegyzet 9 6" xfId="8097"/>
    <cellStyle name="Jegyzet 9 6 2" xfId="8098"/>
    <cellStyle name="Jegyzet 9 7" xfId="8099"/>
    <cellStyle name="Jegyzet 9 7 2" xfId="8100"/>
    <cellStyle name="Jegyzet 9 8" xfId="8101"/>
    <cellStyle name="Jegyzet 9 9" xfId="8102"/>
    <cellStyle name="Jegyzet 9_2A_2C_2.változat_2D_1. és 2. változat" xfId="8103"/>
    <cellStyle name="Jelölőszín (1)" xfId="853"/>
    <cellStyle name="Jelölőszín (1) 2" xfId="854"/>
    <cellStyle name="Jelölőszín (1) 2 2" xfId="855"/>
    <cellStyle name="Jelölőszín (1) 2 3" xfId="856"/>
    <cellStyle name="Jelölőszín (1) 2 4" xfId="8104"/>
    <cellStyle name="Jelölőszín (1) 3" xfId="857"/>
    <cellStyle name="Jelölőszín (1) 3 2" xfId="8105"/>
    <cellStyle name="Jelölőszín (1) 4" xfId="8106"/>
    <cellStyle name="Jelölőszín (1) 4 2" xfId="8107"/>
    <cellStyle name="Jelölőszín (1) 5" xfId="8108"/>
    <cellStyle name="Jelölőszín (1) 6" xfId="8109"/>
    <cellStyle name="Jelölőszín (1) 7" xfId="8110"/>
    <cellStyle name="Jelölőszín (1) 8" xfId="8111"/>
    <cellStyle name="Jelölőszín (2)" xfId="858"/>
    <cellStyle name="Jelölőszín (2) 2" xfId="859"/>
    <cellStyle name="Jelölőszín (2) 2 2" xfId="860"/>
    <cellStyle name="Jelölőszín (2) 2 3" xfId="861"/>
    <cellStyle name="Jelölőszín (2) 2 4" xfId="8112"/>
    <cellStyle name="Jelölőszín (2) 3" xfId="862"/>
    <cellStyle name="Jelölőszín (2) 3 2" xfId="8113"/>
    <cellStyle name="Jelölőszín (2) 4" xfId="8114"/>
    <cellStyle name="Jelölőszín (2) 4 2" xfId="8115"/>
    <cellStyle name="Jelölőszín (2) 5" xfId="8116"/>
    <cellStyle name="Jelölőszín (2) 6" xfId="8117"/>
    <cellStyle name="Jelölőszín (2) 7" xfId="8118"/>
    <cellStyle name="Jelölőszín (2) 8" xfId="8119"/>
    <cellStyle name="Jelölőszín (3)" xfId="863"/>
    <cellStyle name="Jelölőszín (3) 2" xfId="864"/>
    <cellStyle name="Jelölőszín (3) 2 2" xfId="865"/>
    <cellStyle name="Jelölőszín (3) 2 3" xfId="866"/>
    <cellStyle name="Jelölőszín (3) 2 4" xfId="8120"/>
    <cellStyle name="Jelölőszín (3) 3" xfId="867"/>
    <cellStyle name="Jelölőszín (3) 3 2" xfId="8121"/>
    <cellStyle name="Jelölőszín (3) 4" xfId="8122"/>
    <cellStyle name="Jelölőszín (3) 4 2" xfId="8123"/>
    <cellStyle name="Jelölőszín (3) 5" xfId="8124"/>
    <cellStyle name="Jelölőszín (3) 6" xfId="8125"/>
    <cellStyle name="Jelölőszín (3) 7" xfId="8126"/>
    <cellStyle name="Jelölőszín (3) 8" xfId="8127"/>
    <cellStyle name="Jelölőszín (4)" xfId="868"/>
    <cellStyle name="Jelölőszín (4) 2" xfId="869"/>
    <cellStyle name="Jelölőszín (4) 2 2" xfId="870"/>
    <cellStyle name="Jelölőszín (4) 2 3" xfId="871"/>
    <cellStyle name="Jelölőszín (4) 2 4" xfId="8128"/>
    <cellStyle name="Jelölőszín (4) 3" xfId="872"/>
    <cellStyle name="Jelölőszín (4) 3 2" xfId="8129"/>
    <cellStyle name="Jelölőszín (4) 4" xfId="8130"/>
    <cellStyle name="Jelölőszín (4) 4 2" xfId="8131"/>
    <cellStyle name="Jelölőszín (4) 5" xfId="8132"/>
    <cellStyle name="Jelölőszín (4) 6" xfId="8133"/>
    <cellStyle name="Jelölőszín (4) 7" xfId="8134"/>
    <cellStyle name="Jelölőszín (4) 8" xfId="8135"/>
    <cellStyle name="Jelölőszín (5)" xfId="873"/>
    <cellStyle name="Jelölőszín (5) 2" xfId="874"/>
    <cellStyle name="Jelölőszín (5) 2 2" xfId="875"/>
    <cellStyle name="Jelölőszín (5) 2 3" xfId="876"/>
    <cellStyle name="Jelölőszín (5) 2 4" xfId="8136"/>
    <cellStyle name="Jelölőszín (5) 3" xfId="877"/>
    <cellStyle name="Jelölőszín (5) 3 2" xfId="8137"/>
    <cellStyle name="Jelölőszín (5) 4" xfId="8138"/>
    <cellStyle name="Jelölőszín (5) 4 2" xfId="8139"/>
    <cellStyle name="Jelölőszín (5) 5" xfId="8140"/>
    <cellStyle name="Jelölőszín (5) 6" xfId="8141"/>
    <cellStyle name="Jelölőszín (5) 7" xfId="8142"/>
    <cellStyle name="Jelölőszín (5) 8" xfId="8143"/>
    <cellStyle name="Jelölőszín (6)" xfId="878"/>
    <cellStyle name="Jelölőszín (6) 2" xfId="879"/>
    <cellStyle name="Jelölőszín (6) 2 2" xfId="880"/>
    <cellStyle name="Jelölőszín (6) 2 3" xfId="881"/>
    <cellStyle name="Jelölőszín (6) 2 4" xfId="8144"/>
    <cellStyle name="Jelölőszín (6) 3" xfId="882"/>
    <cellStyle name="Jelölőszín (6) 3 2" xfId="8145"/>
    <cellStyle name="Jelölőszín (6) 4" xfId="8146"/>
    <cellStyle name="Jelölőszín (6) 4 2" xfId="8147"/>
    <cellStyle name="Jelölőszín (6) 5" xfId="8148"/>
    <cellStyle name="Jelölőszín (6) 6" xfId="8149"/>
    <cellStyle name="Jelölőszín (6) 7" xfId="8150"/>
    <cellStyle name="Jelölőszín (6) 8" xfId="8151"/>
    <cellStyle name="Jó" xfId="883"/>
    <cellStyle name="Jó 2" xfId="884"/>
    <cellStyle name="Jó 2 2" xfId="885"/>
    <cellStyle name="Jó 2 3" xfId="886"/>
    <cellStyle name="Jó 2 4" xfId="8152"/>
    <cellStyle name="Jó 3" xfId="887"/>
    <cellStyle name="Jó 3 2" xfId="8153"/>
    <cellStyle name="Jó 4" xfId="8154"/>
    <cellStyle name="Jó 4 2" xfId="8155"/>
    <cellStyle name="Jó 5" xfId="8156"/>
    <cellStyle name="Jó 6" xfId="8157"/>
    <cellStyle name="Jó 7" xfId="8158"/>
    <cellStyle name="Jó 8" xfId="8159"/>
    <cellStyle name="Kimenet" xfId="888"/>
    <cellStyle name="Kimenet 10" xfId="8160"/>
    <cellStyle name="Kimenet 2" xfId="889"/>
    <cellStyle name="Kimenet 2 10" xfId="8161"/>
    <cellStyle name="Kimenet 2 10 2" xfId="8162"/>
    <cellStyle name="Kimenet 2 11" xfId="8163"/>
    <cellStyle name="Kimenet 2 11 2" xfId="8164"/>
    <cellStyle name="Kimenet 2 12" xfId="8165"/>
    <cellStyle name="Kimenet 2 12 2" xfId="8166"/>
    <cellStyle name="Kimenet 2 13" xfId="8167"/>
    <cellStyle name="Kimenet 2 14" xfId="8168"/>
    <cellStyle name="Kimenet 2 15" xfId="8169"/>
    <cellStyle name="Kimenet 2 16" xfId="8170"/>
    <cellStyle name="Kimenet 2 2" xfId="890"/>
    <cellStyle name="Kimenet 2 3" xfId="891"/>
    <cellStyle name="Kimenet 2 4" xfId="892"/>
    <cellStyle name="Kimenet 2 4 10" xfId="8171"/>
    <cellStyle name="Kimenet 2 4 2" xfId="8172"/>
    <cellStyle name="Kimenet 2 4 2 2" xfId="8173"/>
    <cellStyle name="Kimenet 2 4 3" xfId="8174"/>
    <cellStyle name="Kimenet 2 4 3 2" xfId="8175"/>
    <cellStyle name="Kimenet 2 4 4" xfId="8176"/>
    <cellStyle name="Kimenet 2 4 4 2" xfId="8177"/>
    <cellStyle name="Kimenet 2 4 5" xfId="8178"/>
    <cellStyle name="Kimenet 2 4 5 2" xfId="8179"/>
    <cellStyle name="Kimenet 2 4 6" xfId="8180"/>
    <cellStyle name="Kimenet 2 4 6 2" xfId="8181"/>
    <cellStyle name="Kimenet 2 4 7" xfId="8182"/>
    <cellStyle name="Kimenet 2 4 7 2" xfId="8183"/>
    <cellStyle name="Kimenet 2 4 8" xfId="8184"/>
    <cellStyle name="Kimenet 2 4 8 2" xfId="8185"/>
    <cellStyle name="Kimenet 2 4 9" xfId="8186"/>
    <cellStyle name="Kimenet 2 4 9 2" xfId="8187"/>
    <cellStyle name="Kimenet 2 5" xfId="893"/>
    <cellStyle name="Kimenet 2 5 10" xfId="8188"/>
    <cellStyle name="Kimenet 2 5 2" xfId="8189"/>
    <cellStyle name="Kimenet 2 5 2 2" xfId="8190"/>
    <cellStyle name="Kimenet 2 5 3" xfId="8191"/>
    <cellStyle name="Kimenet 2 5 3 2" xfId="8192"/>
    <cellStyle name="Kimenet 2 5 4" xfId="8193"/>
    <cellStyle name="Kimenet 2 5 4 2" xfId="8194"/>
    <cellStyle name="Kimenet 2 5 5" xfId="8195"/>
    <cellStyle name="Kimenet 2 5 5 2" xfId="8196"/>
    <cellStyle name="Kimenet 2 5 6" xfId="8197"/>
    <cellStyle name="Kimenet 2 5 6 2" xfId="8198"/>
    <cellStyle name="Kimenet 2 5 7" xfId="8199"/>
    <cellStyle name="Kimenet 2 5 7 2" xfId="8200"/>
    <cellStyle name="Kimenet 2 5 8" xfId="8201"/>
    <cellStyle name="Kimenet 2 5 8 2" xfId="8202"/>
    <cellStyle name="Kimenet 2 5 9" xfId="8203"/>
    <cellStyle name="Kimenet 2 5 9 2" xfId="8204"/>
    <cellStyle name="Kimenet 2 6" xfId="8205"/>
    <cellStyle name="Kimenet 2 6 2" xfId="8206"/>
    <cellStyle name="Kimenet 2 7" xfId="8207"/>
    <cellStyle name="Kimenet 2 7 2" xfId="8208"/>
    <cellStyle name="Kimenet 2 8" xfId="8209"/>
    <cellStyle name="Kimenet 2 8 2" xfId="8210"/>
    <cellStyle name="Kimenet 2 9" xfId="8211"/>
    <cellStyle name="Kimenet 2 9 2" xfId="8212"/>
    <cellStyle name="Kimenet 3" xfId="894"/>
    <cellStyle name="Kimenet 3 10" xfId="8213"/>
    <cellStyle name="Kimenet 3 10 2" xfId="8214"/>
    <cellStyle name="Kimenet 3 11" xfId="8215"/>
    <cellStyle name="Kimenet 3 12" xfId="8216"/>
    <cellStyle name="Kimenet 3 13" xfId="8217"/>
    <cellStyle name="Kimenet 3 14" xfId="8218"/>
    <cellStyle name="Kimenet 3 2" xfId="895"/>
    <cellStyle name="Kimenet 3 2 10" xfId="8219"/>
    <cellStyle name="Kimenet 3 2 2" xfId="8220"/>
    <cellStyle name="Kimenet 3 2 2 2" xfId="8221"/>
    <cellStyle name="Kimenet 3 2 3" xfId="8222"/>
    <cellStyle name="Kimenet 3 2 3 2" xfId="8223"/>
    <cellStyle name="Kimenet 3 2 4" xfId="8224"/>
    <cellStyle name="Kimenet 3 2 4 2" xfId="8225"/>
    <cellStyle name="Kimenet 3 2 5" xfId="8226"/>
    <cellStyle name="Kimenet 3 2 5 2" xfId="8227"/>
    <cellStyle name="Kimenet 3 2 6" xfId="8228"/>
    <cellStyle name="Kimenet 3 2 6 2" xfId="8229"/>
    <cellStyle name="Kimenet 3 2 7" xfId="8230"/>
    <cellStyle name="Kimenet 3 2 7 2" xfId="8231"/>
    <cellStyle name="Kimenet 3 2 8" xfId="8232"/>
    <cellStyle name="Kimenet 3 2 8 2" xfId="8233"/>
    <cellStyle name="Kimenet 3 2 9" xfId="8234"/>
    <cellStyle name="Kimenet 3 2 9 2" xfId="8235"/>
    <cellStyle name="Kimenet 3 3" xfId="896"/>
    <cellStyle name="Kimenet 3 3 10" xfId="8236"/>
    <cellStyle name="Kimenet 3 3 2" xfId="8237"/>
    <cellStyle name="Kimenet 3 3 2 2" xfId="8238"/>
    <cellStyle name="Kimenet 3 3 3" xfId="8239"/>
    <cellStyle name="Kimenet 3 3 3 2" xfId="8240"/>
    <cellStyle name="Kimenet 3 3 4" xfId="8241"/>
    <cellStyle name="Kimenet 3 3 4 2" xfId="8242"/>
    <cellStyle name="Kimenet 3 3 5" xfId="8243"/>
    <cellStyle name="Kimenet 3 3 5 2" xfId="8244"/>
    <cellStyle name="Kimenet 3 3 6" xfId="8245"/>
    <cellStyle name="Kimenet 3 3 6 2" xfId="8246"/>
    <cellStyle name="Kimenet 3 3 7" xfId="8247"/>
    <cellStyle name="Kimenet 3 3 7 2" xfId="8248"/>
    <cellStyle name="Kimenet 3 3 8" xfId="8249"/>
    <cellStyle name="Kimenet 3 3 8 2" xfId="8250"/>
    <cellStyle name="Kimenet 3 3 9" xfId="8251"/>
    <cellStyle name="Kimenet 3 3 9 2" xfId="8252"/>
    <cellStyle name="Kimenet 3 4" xfId="8253"/>
    <cellStyle name="Kimenet 3 4 2" xfId="8254"/>
    <cellStyle name="Kimenet 3 5" xfId="8255"/>
    <cellStyle name="Kimenet 3 5 2" xfId="8256"/>
    <cellStyle name="Kimenet 3 6" xfId="8257"/>
    <cellStyle name="Kimenet 3 6 2" xfId="8258"/>
    <cellStyle name="Kimenet 3 7" xfId="8259"/>
    <cellStyle name="Kimenet 3 7 2" xfId="8260"/>
    <cellStyle name="Kimenet 3 8" xfId="8261"/>
    <cellStyle name="Kimenet 3 8 2" xfId="8262"/>
    <cellStyle name="Kimenet 3 9" xfId="8263"/>
    <cellStyle name="Kimenet 3 9 2" xfId="8264"/>
    <cellStyle name="Kimenet 4" xfId="897"/>
    <cellStyle name="Kimenet 4 10" xfId="8265"/>
    <cellStyle name="Kimenet 4 10 2" xfId="8266"/>
    <cellStyle name="Kimenet 4 11" xfId="8267"/>
    <cellStyle name="Kimenet 4 2" xfId="898"/>
    <cellStyle name="Kimenet 4 2 10" xfId="8268"/>
    <cellStyle name="Kimenet 4 2 2" xfId="8269"/>
    <cellStyle name="Kimenet 4 2 2 2" xfId="8270"/>
    <cellStyle name="Kimenet 4 2 3" xfId="8271"/>
    <cellStyle name="Kimenet 4 2 3 2" xfId="8272"/>
    <cellStyle name="Kimenet 4 2 4" xfId="8273"/>
    <cellStyle name="Kimenet 4 2 4 2" xfId="8274"/>
    <cellStyle name="Kimenet 4 2 5" xfId="8275"/>
    <cellStyle name="Kimenet 4 2 5 2" xfId="8276"/>
    <cellStyle name="Kimenet 4 2 6" xfId="8277"/>
    <cellStyle name="Kimenet 4 2 6 2" xfId="8278"/>
    <cellStyle name="Kimenet 4 2 7" xfId="8279"/>
    <cellStyle name="Kimenet 4 2 7 2" xfId="8280"/>
    <cellStyle name="Kimenet 4 2 8" xfId="8281"/>
    <cellStyle name="Kimenet 4 2 8 2" xfId="8282"/>
    <cellStyle name="Kimenet 4 2 9" xfId="8283"/>
    <cellStyle name="Kimenet 4 2 9 2" xfId="8284"/>
    <cellStyle name="Kimenet 4 3" xfId="899"/>
    <cellStyle name="Kimenet 4 3 10" xfId="8285"/>
    <cellStyle name="Kimenet 4 3 2" xfId="8286"/>
    <cellStyle name="Kimenet 4 3 2 2" xfId="8287"/>
    <cellStyle name="Kimenet 4 3 3" xfId="8288"/>
    <cellStyle name="Kimenet 4 3 3 2" xfId="8289"/>
    <cellStyle name="Kimenet 4 3 4" xfId="8290"/>
    <cellStyle name="Kimenet 4 3 4 2" xfId="8291"/>
    <cellStyle name="Kimenet 4 3 5" xfId="8292"/>
    <cellStyle name="Kimenet 4 3 5 2" xfId="8293"/>
    <cellStyle name="Kimenet 4 3 6" xfId="8294"/>
    <cellStyle name="Kimenet 4 3 6 2" xfId="8295"/>
    <cellStyle name="Kimenet 4 3 7" xfId="8296"/>
    <cellStyle name="Kimenet 4 3 7 2" xfId="8297"/>
    <cellStyle name="Kimenet 4 3 8" xfId="8298"/>
    <cellStyle name="Kimenet 4 3 8 2" xfId="8299"/>
    <cellStyle name="Kimenet 4 3 9" xfId="8300"/>
    <cellStyle name="Kimenet 4 3 9 2" xfId="8301"/>
    <cellStyle name="Kimenet 4 4" xfId="8302"/>
    <cellStyle name="Kimenet 4 4 2" xfId="8303"/>
    <cellStyle name="Kimenet 4 5" xfId="8304"/>
    <cellStyle name="Kimenet 4 5 2" xfId="8305"/>
    <cellStyle name="Kimenet 4 6" xfId="8306"/>
    <cellStyle name="Kimenet 4 6 2" xfId="8307"/>
    <cellStyle name="Kimenet 4 7" xfId="8308"/>
    <cellStyle name="Kimenet 4 7 2" xfId="8309"/>
    <cellStyle name="Kimenet 4 8" xfId="8310"/>
    <cellStyle name="Kimenet 4 8 2" xfId="8311"/>
    <cellStyle name="Kimenet 4 9" xfId="8312"/>
    <cellStyle name="Kimenet 4 9 2" xfId="8313"/>
    <cellStyle name="Kimenet 5" xfId="900"/>
    <cellStyle name="Kimenet 5 10" xfId="8314"/>
    <cellStyle name="Kimenet 5 2" xfId="8315"/>
    <cellStyle name="Kimenet 5 2 2" xfId="8316"/>
    <cellStyle name="Kimenet 5 3" xfId="8317"/>
    <cellStyle name="Kimenet 5 3 2" xfId="8318"/>
    <cellStyle name="Kimenet 5 4" xfId="8319"/>
    <cellStyle name="Kimenet 5 4 2" xfId="8320"/>
    <cellStyle name="Kimenet 5 5" xfId="8321"/>
    <cellStyle name="Kimenet 5 5 2" xfId="8322"/>
    <cellStyle name="Kimenet 5 6" xfId="8323"/>
    <cellStyle name="Kimenet 5 6 2" xfId="8324"/>
    <cellStyle name="Kimenet 5 7" xfId="8325"/>
    <cellStyle name="Kimenet 5 7 2" xfId="8326"/>
    <cellStyle name="Kimenet 5 8" xfId="8327"/>
    <cellStyle name="Kimenet 5 8 2" xfId="8328"/>
    <cellStyle name="Kimenet 5 9" xfId="8329"/>
    <cellStyle name="Kimenet 5 9 2" xfId="8330"/>
    <cellStyle name="Kimenet 6" xfId="8331"/>
    <cellStyle name="Kimenet 7" xfId="8332"/>
    <cellStyle name="Kimenet 8" xfId="8333"/>
    <cellStyle name="Kimenet 9" xfId="8334"/>
    <cellStyle name="Ledger 17 x 11 in" xfId="901"/>
    <cellStyle name="Lien hypertexte 2" xfId="8335"/>
    <cellStyle name="Lien hypertexte 3" xfId="8336"/>
    <cellStyle name="Ligne détail" xfId="902"/>
    <cellStyle name="Linked Cell 2" xfId="903"/>
    <cellStyle name="Linked Cell 2 2" xfId="904"/>
    <cellStyle name="Linked Cell 2 2 2" xfId="8337"/>
    <cellStyle name="Linked Cell 2 3" xfId="8338"/>
    <cellStyle name="Linked Cell 3" xfId="905"/>
    <cellStyle name="Linked Cell 4" xfId="906"/>
    <cellStyle name="Linked Cell 5" xfId="8339"/>
    <cellStyle name="LTG_CF" xfId="907"/>
    <cellStyle name="Magyarázó szöveg" xfId="908"/>
    <cellStyle name="Magyarázó szöveg 2" xfId="909"/>
    <cellStyle name="Magyarázó szöveg 2 2" xfId="910"/>
    <cellStyle name="Magyarázó szöveg 2 3" xfId="911"/>
    <cellStyle name="Magyarázó szöveg 2 4" xfId="8340"/>
    <cellStyle name="Magyarázó szöveg 3" xfId="912"/>
    <cellStyle name="Magyarázó szöveg 3 2" xfId="8341"/>
    <cellStyle name="Magyarázó szöveg 4" xfId="8342"/>
    <cellStyle name="Magyarázó szöveg 4 2" xfId="8343"/>
    <cellStyle name="Magyarázó szöveg 5" xfId="8344"/>
    <cellStyle name="Magyarázó szöveg 6" xfId="8345"/>
    <cellStyle name="Magyarázó szöveg 7" xfId="8346"/>
    <cellStyle name="Magyarázó szöveg 8" xfId="8347"/>
    <cellStyle name="MEV1" xfId="913"/>
    <cellStyle name="MEV2" xfId="914"/>
    <cellStyle name="Milliers [0]_3A_NumeratorReport_Option1_040611" xfId="8348"/>
    <cellStyle name="Milliers 2" xfId="8349"/>
    <cellStyle name="Milliers 3" xfId="8350"/>
    <cellStyle name="Milliers 4" xfId="8351"/>
    <cellStyle name="Milliers 5" xfId="8352"/>
    <cellStyle name="Milliers 6" xfId="8353"/>
    <cellStyle name="Milliers 7" xfId="8354"/>
    <cellStyle name="Milliers 8" xfId="8355"/>
    <cellStyle name="Milliers_3A_NumeratorReport_Option1_040611" xfId="8356"/>
    <cellStyle name="Monétaire [0]_3A_NumeratorReport_Option1_040611" xfId="8357"/>
    <cellStyle name="Monétaire_3A_NumeratorReport_Option1_040611" xfId="8358"/>
    <cellStyle name="Montant" xfId="8359"/>
    <cellStyle name="Moyenne" xfId="8360"/>
    <cellStyle name="Neutral 2" xfId="915"/>
    <cellStyle name="Neutral 2 2" xfId="916"/>
    <cellStyle name="Neutral 2 2 2" xfId="8361"/>
    <cellStyle name="Neutral 2 3" xfId="8362"/>
    <cellStyle name="Neutral 3" xfId="917"/>
    <cellStyle name="Neutral 4" xfId="918"/>
    <cellStyle name="Neutral 5" xfId="8363"/>
    <cellStyle name="NoCPT" xfId="8364"/>
    <cellStyle name="NoL" xfId="8365"/>
    <cellStyle name="NoL 2" xfId="8366"/>
    <cellStyle name="NoL 2 2" xfId="8367"/>
    <cellStyle name="NoL 2 2 2" xfId="8368"/>
    <cellStyle name="NoL 2 3" xfId="8369"/>
    <cellStyle name="NoL 3" xfId="919"/>
    <cellStyle name="NoL 3 2" xfId="8370"/>
    <cellStyle name="NoL 3 2 2" xfId="8371"/>
    <cellStyle name="NoL 3 3" xfId="8372"/>
    <cellStyle name="NoL 3 3 2" xfId="8373"/>
    <cellStyle name="NoL 3 4" xfId="8374"/>
    <cellStyle name="NoL 3 4 2" xfId="8375"/>
    <cellStyle name="NoL 3 5" xfId="8376"/>
    <cellStyle name="NoL 3 5 2" xfId="8377"/>
    <cellStyle name="NoL 3 6" xfId="8378"/>
    <cellStyle name="NoL 3 6 2" xfId="8379"/>
    <cellStyle name="NoL 3 7" xfId="8380"/>
    <cellStyle name="NoL 3 7 2" xfId="8381"/>
    <cellStyle name="NoL 3 8" xfId="8382"/>
    <cellStyle name="NoL 3 8 2" xfId="8383"/>
    <cellStyle name="NoL 3 9" xfId="8384"/>
    <cellStyle name="NoL 4" xfId="8385"/>
    <cellStyle name="NoL_Données rapport acam 2007 20080612" xfId="8386"/>
    <cellStyle name="NoLigne" xfId="8387"/>
    <cellStyle name="Nombre" xfId="8388"/>
    <cellStyle name="Normal" xfId="0" builtinId="0"/>
    <cellStyle name="Normal 10" xfId="920"/>
    <cellStyle name="Normál 10" xfId="921"/>
    <cellStyle name="Normal 10 10" xfId="51"/>
    <cellStyle name="Normal 10 11" xfId="922"/>
    <cellStyle name="Normal 10 12" xfId="923"/>
    <cellStyle name="Normal 10 13" xfId="8389"/>
    <cellStyle name="Normal 10 14" xfId="8390"/>
    <cellStyle name="Normal 10 15" xfId="8391"/>
    <cellStyle name="Normal 10 16" xfId="8392"/>
    <cellStyle name="Normal 10 17" xfId="8393"/>
    <cellStyle name="Normal 10 18" xfId="8394"/>
    <cellStyle name="Normal 10 19" xfId="8395"/>
    <cellStyle name="Normal 10 2" xfId="6"/>
    <cellStyle name="Normál 10 2" xfId="924"/>
    <cellStyle name="Normal 10 2 2" xfId="925"/>
    <cellStyle name="Normál 10 2 2" xfId="926"/>
    <cellStyle name="Normal 10 2 3" xfId="927"/>
    <cellStyle name="Normál 10 2 3" xfId="8396"/>
    <cellStyle name="Normal 10 2 4" xfId="928"/>
    <cellStyle name="Normal 10 2 5" xfId="929"/>
    <cellStyle name="Normal 10 2 6" xfId="8397"/>
    <cellStyle name="Normal 10 20" xfId="43"/>
    <cellStyle name="Normal 10 3" xfId="930"/>
    <cellStyle name="Normál 10 3" xfId="50"/>
    <cellStyle name="Normal 10 3 10" xfId="8398"/>
    <cellStyle name="Normal 10 3 11" xfId="8399"/>
    <cellStyle name="Normal 10 3 12" xfId="8400"/>
    <cellStyle name="Normal 10 3 13" xfId="8401"/>
    <cellStyle name="Normal 10 3 14" xfId="8402"/>
    <cellStyle name="Normal 10 3 15" xfId="8403"/>
    <cellStyle name="Normal 10 3 2" xfId="931"/>
    <cellStyle name="Normál 10 3 2" xfId="932"/>
    <cellStyle name="Normal 10 3 2 10" xfId="8404"/>
    <cellStyle name="Normal 10 3 2 2" xfId="8405"/>
    <cellStyle name="Normál 10 3 2 2 2" xfId="55"/>
    <cellStyle name="Normal 10 3 2 3" xfId="8406"/>
    <cellStyle name="Normal 10 3 2 4" xfId="8407"/>
    <cellStyle name="Normal 10 3 2 5" xfId="8408"/>
    <cellStyle name="Normal 10 3 2 6" xfId="8409"/>
    <cellStyle name="Normal 10 3 2 7" xfId="8410"/>
    <cellStyle name="Normal 10 3 2 8" xfId="8411"/>
    <cellStyle name="Normal 10 3 2 9" xfId="8412"/>
    <cellStyle name="Normal 10 3 3" xfId="8413"/>
    <cellStyle name="Normál 10 3 3" xfId="54"/>
    <cellStyle name="Normál 10 3 3 2" xfId="76"/>
    <cellStyle name="Normál 10 3 3 3" xfId="933"/>
    <cellStyle name="Normál 10 3 3 3 2" xfId="934"/>
    <cellStyle name="Normál 10 3 3 4" xfId="935"/>
    <cellStyle name="Normal 10 3 4" xfId="8414"/>
    <cellStyle name="Normál 10 3 4" xfId="8415"/>
    <cellStyle name="Normal 10 3 5" xfId="8416"/>
    <cellStyle name="Normal 10 3 6" xfId="8417"/>
    <cellStyle name="Normal 10 3 7" xfId="8418"/>
    <cellStyle name="Normal 10 3 8" xfId="8419"/>
    <cellStyle name="Normal 10 3 9" xfId="8420"/>
    <cellStyle name="Normal 10 4" xfId="936"/>
    <cellStyle name="Normál 10 4" xfId="937"/>
    <cellStyle name="Normal 10 5" xfId="938"/>
    <cellStyle name="Normál 10 5" xfId="8421"/>
    <cellStyle name="Normal 10 5 10" xfId="8422"/>
    <cellStyle name="Normal 10 5 2" xfId="8423"/>
    <cellStyle name="Normal 10 5 3" xfId="8424"/>
    <cellStyle name="Normal 10 5 4" xfId="8425"/>
    <cellStyle name="Normal 10 5 5" xfId="8426"/>
    <cellStyle name="Normal 10 5 6" xfId="8427"/>
    <cellStyle name="Normal 10 5 7" xfId="8428"/>
    <cellStyle name="Normal 10 5 8" xfId="8429"/>
    <cellStyle name="Normal 10 5 9" xfId="8430"/>
    <cellStyle name="Normal 10 6" xfId="939"/>
    <cellStyle name="Normál 10 6" xfId="8431"/>
    <cellStyle name="Normal 10 7" xfId="940"/>
    <cellStyle name="Normál 10 7" xfId="8432"/>
    <cellStyle name="Normal 10 8" xfId="941"/>
    <cellStyle name="Normál 10 8" xfId="8433"/>
    <cellStyle name="Normal 10 9" xfId="942"/>
    <cellStyle name="Normal 100" xfId="943"/>
    <cellStyle name="Normál 100" xfId="8434"/>
    <cellStyle name="Normal 100 10" xfId="8435"/>
    <cellStyle name="Normal 100 11" xfId="8436"/>
    <cellStyle name="Normal 100 12" xfId="8437"/>
    <cellStyle name="Normal 100 13" xfId="8438"/>
    <cellStyle name="Normal 100 14" xfId="8439"/>
    <cellStyle name="Normal 100 2" xfId="8440"/>
    <cellStyle name="Normal 100 3" xfId="8441"/>
    <cellStyle name="Normal 100 4" xfId="8442"/>
    <cellStyle name="Normal 100 5" xfId="8443"/>
    <cellStyle name="Normal 100 6" xfId="8444"/>
    <cellStyle name="Normal 100 7" xfId="8445"/>
    <cellStyle name="Normal 100 8" xfId="8446"/>
    <cellStyle name="Normal 100 9" xfId="8447"/>
    <cellStyle name="Normal 101" xfId="944"/>
    <cellStyle name="Normál 101" xfId="8448"/>
    <cellStyle name="Normal 101 10" xfId="8449"/>
    <cellStyle name="Normal 101 11" xfId="8450"/>
    <cellStyle name="Normal 101 12" xfId="8451"/>
    <cellStyle name="Normal 101 13" xfId="8452"/>
    <cellStyle name="Normal 101 14" xfId="8453"/>
    <cellStyle name="Normal 101 2" xfId="8454"/>
    <cellStyle name="Normal 101 3" xfId="8455"/>
    <cellStyle name="Normal 101 4" xfId="8456"/>
    <cellStyle name="Normal 101 5" xfId="8457"/>
    <cellStyle name="Normal 101 6" xfId="8458"/>
    <cellStyle name="Normal 101 7" xfId="8459"/>
    <cellStyle name="Normal 101 8" xfId="8460"/>
    <cellStyle name="Normal 101 9" xfId="8461"/>
    <cellStyle name="Normal 102" xfId="945"/>
    <cellStyle name="Normál 102" xfId="8462"/>
    <cellStyle name="Normal 102 10" xfId="8463"/>
    <cellStyle name="Normal 102 11" xfId="8464"/>
    <cellStyle name="Normal 102 12" xfId="8465"/>
    <cellStyle name="Normal 102 13" xfId="8466"/>
    <cellStyle name="Normal 102 14" xfId="8467"/>
    <cellStyle name="Normal 102 2" xfId="8468"/>
    <cellStyle name="Normal 102 3" xfId="8469"/>
    <cellStyle name="Normal 102 4" xfId="8470"/>
    <cellStyle name="Normal 102 5" xfId="8471"/>
    <cellStyle name="Normal 102 6" xfId="8472"/>
    <cellStyle name="Normal 102 7" xfId="8473"/>
    <cellStyle name="Normal 102 8" xfId="8474"/>
    <cellStyle name="Normal 102 9" xfId="8475"/>
    <cellStyle name="Normal 103" xfId="946"/>
    <cellStyle name="Normál 103" xfId="8476"/>
    <cellStyle name="Normal 103 10" xfId="8477"/>
    <cellStyle name="Normal 103 11" xfId="8478"/>
    <cellStyle name="Normal 103 12" xfId="8479"/>
    <cellStyle name="Normal 103 13" xfId="8480"/>
    <cellStyle name="Normal 103 14" xfId="8481"/>
    <cellStyle name="Normal 103 2" xfId="8482"/>
    <cellStyle name="Normal 103 3" xfId="8483"/>
    <cellStyle name="Normal 103 4" xfId="8484"/>
    <cellStyle name="Normal 103 5" xfId="8485"/>
    <cellStyle name="Normal 103 6" xfId="8486"/>
    <cellStyle name="Normal 103 7" xfId="8487"/>
    <cellStyle name="Normal 103 8" xfId="8488"/>
    <cellStyle name="Normal 103 9" xfId="8489"/>
    <cellStyle name="Normal 104" xfId="947"/>
    <cellStyle name="Normál 104" xfId="23"/>
    <cellStyle name="Normal 104 10" xfId="8490"/>
    <cellStyle name="Normal 104 11" xfId="8491"/>
    <cellStyle name="Normal 104 12" xfId="8492"/>
    <cellStyle name="Normal 104 13" xfId="8493"/>
    <cellStyle name="Normal 104 14" xfId="8494"/>
    <cellStyle name="Normal 104 2" xfId="8495"/>
    <cellStyle name="Normál 104 2" xfId="8496"/>
    <cellStyle name="Normal 104 3" xfId="8497"/>
    <cellStyle name="Normál 104 3" xfId="8498"/>
    <cellStyle name="Normal 104 4" xfId="8499"/>
    <cellStyle name="Normál 104 4" xfId="8500"/>
    <cellStyle name="Normal 104 5" xfId="8501"/>
    <cellStyle name="Normál 104 5" xfId="8502"/>
    <cellStyle name="Normal 104 6" xfId="8503"/>
    <cellStyle name="Normal 104 7" xfId="8504"/>
    <cellStyle name="Normal 104 8" xfId="8505"/>
    <cellStyle name="Normal 104 9" xfId="8506"/>
    <cellStyle name="Normal 105" xfId="948"/>
    <cellStyle name="Normál 105" xfId="8507"/>
    <cellStyle name="Normal 105 10" xfId="8508"/>
    <cellStyle name="Normal 105 11" xfId="8509"/>
    <cellStyle name="Normal 105 12" xfId="8510"/>
    <cellStyle name="Normal 105 13" xfId="8511"/>
    <cellStyle name="Normal 105 14" xfId="8512"/>
    <cellStyle name="Normal 105 2" xfId="8513"/>
    <cellStyle name="Normál 105 2" xfId="8514"/>
    <cellStyle name="Normal 105 3" xfId="8515"/>
    <cellStyle name="Normál 105 3" xfId="8516"/>
    <cellStyle name="Normal 105 4" xfId="8517"/>
    <cellStyle name="Normál 105 4" xfId="8518"/>
    <cellStyle name="Normal 105 5" xfId="8519"/>
    <cellStyle name="Normál 105 5" xfId="8520"/>
    <cellStyle name="Normal 105 6" xfId="8521"/>
    <cellStyle name="Normal 105 7" xfId="8522"/>
    <cellStyle name="Normal 105 8" xfId="8523"/>
    <cellStyle name="Normal 105 9" xfId="8524"/>
    <cellStyle name="Normal 106" xfId="949"/>
    <cellStyle name="Normál 106" xfId="8525"/>
    <cellStyle name="Normal 106 10" xfId="8526"/>
    <cellStyle name="Normal 106 11" xfId="8527"/>
    <cellStyle name="Normal 106 12" xfId="8528"/>
    <cellStyle name="Normal 106 13" xfId="8529"/>
    <cellStyle name="Normal 106 14" xfId="8530"/>
    <cellStyle name="Normal 106 2" xfId="8531"/>
    <cellStyle name="Normal 106 3" xfId="8532"/>
    <cellStyle name="Normal 106 4" xfId="8533"/>
    <cellStyle name="Normal 106 5" xfId="8534"/>
    <cellStyle name="Normal 106 6" xfId="8535"/>
    <cellStyle name="Normal 106 7" xfId="8536"/>
    <cellStyle name="Normal 106 8" xfId="8537"/>
    <cellStyle name="Normal 106 9" xfId="8538"/>
    <cellStyle name="Normal 107" xfId="950"/>
    <cellStyle name="Normál 107" xfId="8539"/>
    <cellStyle name="Normal 107 10" xfId="8540"/>
    <cellStyle name="Normal 107 11" xfId="8541"/>
    <cellStyle name="Normal 107 12" xfId="8542"/>
    <cellStyle name="Normal 107 13" xfId="8543"/>
    <cellStyle name="Normal 107 14" xfId="8544"/>
    <cellStyle name="Normal 107 2" xfId="8545"/>
    <cellStyle name="Normal 107 3" xfId="8546"/>
    <cellStyle name="Normal 107 4" xfId="8547"/>
    <cellStyle name="Normal 107 5" xfId="8548"/>
    <cellStyle name="Normal 107 6" xfId="8549"/>
    <cellStyle name="Normal 107 7" xfId="8550"/>
    <cellStyle name="Normal 107 8" xfId="8551"/>
    <cellStyle name="Normal 107 9" xfId="8552"/>
    <cellStyle name="Normal 108" xfId="951"/>
    <cellStyle name="Normál 108" xfId="8553"/>
    <cellStyle name="Normal 108 10" xfId="8554"/>
    <cellStyle name="Normal 108 11" xfId="8555"/>
    <cellStyle name="Normal 108 12" xfId="8556"/>
    <cellStyle name="Normal 108 13" xfId="8557"/>
    <cellStyle name="Normal 108 14" xfId="8558"/>
    <cellStyle name="Normal 108 2" xfId="8559"/>
    <cellStyle name="Normal 108 3" xfId="8560"/>
    <cellStyle name="Normal 108 4" xfId="8561"/>
    <cellStyle name="Normal 108 5" xfId="8562"/>
    <cellStyle name="Normal 108 6" xfId="8563"/>
    <cellStyle name="Normal 108 7" xfId="8564"/>
    <cellStyle name="Normal 108 8" xfId="8565"/>
    <cellStyle name="Normal 108 9" xfId="8566"/>
    <cellStyle name="Normal 109" xfId="952"/>
    <cellStyle name="Normál 109" xfId="8567"/>
    <cellStyle name="Normal 109 10" xfId="8568"/>
    <cellStyle name="Normal 109 11" xfId="8569"/>
    <cellStyle name="Normal 109 12" xfId="8570"/>
    <cellStyle name="Normal 109 13" xfId="8571"/>
    <cellStyle name="Normal 109 14" xfId="8572"/>
    <cellStyle name="Normal 109 2" xfId="8573"/>
    <cellStyle name="Normal 109 3" xfId="8574"/>
    <cellStyle name="Normal 109 4" xfId="8575"/>
    <cellStyle name="Normal 109 5" xfId="8576"/>
    <cellStyle name="Normal 109 6" xfId="8577"/>
    <cellStyle name="Normal 109 7" xfId="8578"/>
    <cellStyle name="Normal 109 8" xfId="8579"/>
    <cellStyle name="Normal 109 9" xfId="8580"/>
    <cellStyle name="Normal 11" xfId="953"/>
    <cellStyle name="Normál 11" xfId="954"/>
    <cellStyle name="Normal 11 10" xfId="955"/>
    <cellStyle name="Normal 11 11" xfId="8581"/>
    <cellStyle name="Normal 11 12" xfId="8582"/>
    <cellStyle name="Normal 11 13" xfId="8583"/>
    <cellStyle name="Normal 11 14" xfId="8584"/>
    <cellStyle name="Normal 11 15" xfId="8585"/>
    <cellStyle name="Normal 11 16" xfId="8586"/>
    <cellStyle name="Normal 11 17" xfId="8587"/>
    <cellStyle name="Normal 11 18" xfId="45"/>
    <cellStyle name="Normal 11 2" xfId="956"/>
    <cellStyle name="Normál 11 2" xfId="957"/>
    <cellStyle name="Normal 11 2 2" xfId="8588"/>
    <cellStyle name="Normál 11 2 2" xfId="958"/>
    <cellStyle name="Normal 11 3" xfId="28"/>
    <cellStyle name="Normál 11 3" xfId="959"/>
    <cellStyle name="Normal 11 3 2" xfId="960"/>
    <cellStyle name="Normál 11 3 2" xfId="8589"/>
    <cellStyle name="Normal 11 4" xfId="961"/>
    <cellStyle name="Normál 11 4" xfId="962"/>
    <cellStyle name="Normál 11 4 2" xfId="8590"/>
    <cellStyle name="Normal 11 5" xfId="963"/>
    <cellStyle name="Normál 11 5" xfId="964"/>
    <cellStyle name="Normal 11 6" xfId="965"/>
    <cellStyle name="Normál 11 6" xfId="966"/>
    <cellStyle name="Normal 11 7" xfId="967"/>
    <cellStyle name="Normál 11 7" xfId="968"/>
    <cellStyle name="Normal 11 8" xfId="969"/>
    <cellStyle name="Normál 11 8" xfId="8591"/>
    <cellStyle name="Normal 11 9" xfId="970"/>
    <cellStyle name="Normál 11 9" xfId="8592"/>
    <cellStyle name="Normal 110" xfId="971"/>
    <cellStyle name="Normál 110" xfId="8593"/>
    <cellStyle name="Normal 110 10" xfId="8594"/>
    <cellStyle name="Normal 110 11" xfId="8595"/>
    <cellStyle name="Normal 110 12" xfId="8596"/>
    <cellStyle name="Normal 110 13" xfId="8597"/>
    <cellStyle name="Normal 110 14" xfId="8598"/>
    <cellStyle name="Normal 110 2" xfId="8599"/>
    <cellStyle name="Normal 110 3" xfId="8600"/>
    <cellStyle name="Normal 110 4" xfId="8601"/>
    <cellStyle name="Normal 110 5" xfId="8602"/>
    <cellStyle name="Normal 110 6" xfId="8603"/>
    <cellStyle name="Normal 110 7" xfId="8604"/>
    <cellStyle name="Normal 110 8" xfId="8605"/>
    <cellStyle name="Normal 110 9" xfId="8606"/>
    <cellStyle name="Normal 111" xfId="972"/>
    <cellStyle name="Normál 111" xfId="8607"/>
    <cellStyle name="Normal 111 10" xfId="8608"/>
    <cellStyle name="Normal 111 11" xfId="8609"/>
    <cellStyle name="Normal 111 12" xfId="8610"/>
    <cellStyle name="Normal 111 13" xfId="8611"/>
    <cellStyle name="Normal 111 14" xfId="8612"/>
    <cellStyle name="Normal 111 2" xfId="8613"/>
    <cellStyle name="Normal 111 3" xfId="8614"/>
    <cellStyle name="Normal 111 4" xfId="8615"/>
    <cellStyle name="Normal 111 5" xfId="8616"/>
    <cellStyle name="Normal 111 6" xfId="8617"/>
    <cellStyle name="Normal 111 7" xfId="8618"/>
    <cellStyle name="Normal 111 8" xfId="8619"/>
    <cellStyle name="Normal 111 9" xfId="8620"/>
    <cellStyle name="Normal 112" xfId="973"/>
    <cellStyle name="Normál 112" xfId="8621"/>
    <cellStyle name="Normal 112 10" xfId="8622"/>
    <cellStyle name="Normal 112 11" xfId="8623"/>
    <cellStyle name="Normal 112 12" xfId="8624"/>
    <cellStyle name="Normal 112 13" xfId="8625"/>
    <cellStyle name="Normal 112 14" xfId="8626"/>
    <cellStyle name="Normal 112 2" xfId="8627"/>
    <cellStyle name="Normal 112 3" xfId="8628"/>
    <cellStyle name="Normal 112 4" xfId="8629"/>
    <cellStyle name="Normal 112 5" xfId="8630"/>
    <cellStyle name="Normal 112 6" xfId="8631"/>
    <cellStyle name="Normal 112 7" xfId="8632"/>
    <cellStyle name="Normal 112 8" xfId="8633"/>
    <cellStyle name="Normal 112 9" xfId="8634"/>
    <cellStyle name="Normal 113" xfId="974"/>
    <cellStyle name="Normál 113" xfId="8635"/>
    <cellStyle name="Normal 113 10" xfId="8636"/>
    <cellStyle name="Normal 113 11" xfId="8637"/>
    <cellStyle name="Normal 113 12" xfId="8638"/>
    <cellStyle name="Normal 113 13" xfId="8639"/>
    <cellStyle name="Normal 113 14" xfId="8640"/>
    <cellStyle name="Normal 113 2" xfId="8641"/>
    <cellStyle name="Normal 113 3" xfId="8642"/>
    <cellStyle name="Normal 113 4" xfId="8643"/>
    <cellStyle name="Normal 113 5" xfId="8644"/>
    <cellStyle name="Normal 113 6" xfId="8645"/>
    <cellStyle name="Normal 113 7" xfId="8646"/>
    <cellStyle name="Normal 113 8" xfId="8647"/>
    <cellStyle name="Normal 113 9" xfId="8648"/>
    <cellStyle name="Normal 114" xfId="975"/>
    <cellStyle name="Normál 114" xfId="8649"/>
    <cellStyle name="Normal 114 10" xfId="8650"/>
    <cellStyle name="Normal 114 11" xfId="8651"/>
    <cellStyle name="Normal 114 12" xfId="8652"/>
    <cellStyle name="Normal 114 13" xfId="8653"/>
    <cellStyle name="Normal 114 14" xfId="8654"/>
    <cellStyle name="Normal 114 2" xfId="8655"/>
    <cellStyle name="Normal 114 3" xfId="8656"/>
    <cellStyle name="Normal 114 4" xfId="8657"/>
    <cellStyle name="Normal 114 5" xfId="8658"/>
    <cellStyle name="Normal 114 6" xfId="8659"/>
    <cellStyle name="Normal 114 7" xfId="8660"/>
    <cellStyle name="Normal 114 8" xfId="8661"/>
    <cellStyle name="Normal 114 9" xfId="8662"/>
    <cellStyle name="Normal 115" xfId="976"/>
    <cellStyle name="Normál 115" xfId="8663"/>
    <cellStyle name="Normal 115 10" xfId="8664"/>
    <cellStyle name="Normal 115 11" xfId="8665"/>
    <cellStyle name="Normal 115 12" xfId="8666"/>
    <cellStyle name="Normal 115 13" xfId="8667"/>
    <cellStyle name="Normal 115 14" xfId="8668"/>
    <cellStyle name="Normal 115 2" xfId="8669"/>
    <cellStyle name="Normal 115 3" xfId="8670"/>
    <cellStyle name="Normal 115 4" xfId="8671"/>
    <cellStyle name="Normal 115 5" xfId="8672"/>
    <cellStyle name="Normal 115 6" xfId="8673"/>
    <cellStyle name="Normal 115 7" xfId="8674"/>
    <cellStyle name="Normal 115 8" xfId="8675"/>
    <cellStyle name="Normal 115 9" xfId="8676"/>
    <cellStyle name="Normal 116" xfId="977"/>
    <cellStyle name="Normál 116" xfId="8677"/>
    <cellStyle name="Normal 116 2" xfId="8678"/>
    <cellStyle name="Normal 116 3" xfId="8679"/>
    <cellStyle name="Normal 117" xfId="978"/>
    <cellStyle name="Normál 117" xfId="8680"/>
    <cellStyle name="Normal 117 10" xfId="8681"/>
    <cellStyle name="Normal 117 11" xfId="8682"/>
    <cellStyle name="Normal 117 12" xfId="8683"/>
    <cellStyle name="Normal 117 13" xfId="8684"/>
    <cellStyle name="Normal 117 14" xfId="8685"/>
    <cellStyle name="Normal 117 2" xfId="8686"/>
    <cellStyle name="Normal 117 3" xfId="8687"/>
    <cellStyle name="Normal 117 4" xfId="8688"/>
    <cellStyle name="Normal 117 5" xfId="8689"/>
    <cellStyle name="Normal 117 6" xfId="8690"/>
    <cellStyle name="Normal 117 7" xfId="8691"/>
    <cellStyle name="Normal 117 8" xfId="8692"/>
    <cellStyle name="Normal 117 9" xfId="8693"/>
    <cellStyle name="Normal 118" xfId="979"/>
    <cellStyle name="Normál 118" xfId="8694"/>
    <cellStyle name="Normal 118 10" xfId="8695"/>
    <cellStyle name="Normal 118 11" xfId="8696"/>
    <cellStyle name="Normal 118 12" xfId="8697"/>
    <cellStyle name="Normal 118 13" xfId="8698"/>
    <cellStyle name="Normal 118 14" xfId="8699"/>
    <cellStyle name="Normal 118 2" xfId="8700"/>
    <cellStyle name="Normal 118 3" xfId="8701"/>
    <cellStyle name="Normal 118 4" xfId="8702"/>
    <cellStyle name="Normal 118 5" xfId="8703"/>
    <cellStyle name="Normal 118 6" xfId="8704"/>
    <cellStyle name="Normal 118 7" xfId="8705"/>
    <cellStyle name="Normal 118 8" xfId="8706"/>
    <cellStyle name="Normal 118 9" xfId="8707"/>
    <cellStyle name="Normal 119" xfId="980"/>
    <cellStyle name="Normál 119" xfId="8708"/>
    <cellStyle name="Normal 119 2" xfId="981"/>
    <cellStyle name="Normal 119 2 2" xfId="2263"/>
    <cellStyle name="Normal 119 3" xfId="53"/>
    <cellStyle name="Normal 12" xfId="982"/>
    <cellStyle name="Normál 12" xfId="983"/>
    <cellStyle name="Normal 12 10" xfId="984"/>
    <cellStyle name="Normal 12 11" xfId="8709"/>
    <cellStyle name="Normal 12 12" xfId="8710"/>
    <cellStyle name="Normal 12 13" xfId="8711"/>
    <cellStyle name="Normal 12 14" xfId="8712"/>
    <cellStyle name="Normal 12 15" xfId="8713"/>
    <cellStyle name="Normal 12 16" xfId="8714"/>
    <cellStyle name="Normal 12 17" xfId="8715"/>
    <cellStyle name="Normal 12 18" xfId="8716"/>
    <cellStyle name="Normal 12 2" xfId="985"/>
    <cellStyle name="Normál 12 2" xfId="986"/>
    <cellStyle name="Normal 12 2 2" xfId="987"/>
    <cellStyle name="Normal 12 3" xfId="988"/>
    <cellStyle name="Normál 12 3" xfId="989"/>
    <cellStyle name="Normal 12 4" xfId="990"/>
    <cellStyle name="Normál 12 4" xfId="991"/>
    <cellStyle name="Normal 12 5" xfId="992"/>
    <cellStyle name="Normál 12 5" xfId="993"/>
    <cellStyle name="Normal 12 6" xfId="994"/>
    <cellStyle name="Normál 12 6" xfId="995"/>
    <cellStyle name="Normal 12 7" xfId="996"/>
    <cellStyle name="Normál 12 7" xfId="997"/>
    <cellStyle name="Normal 12 8" xfId="998"/>
    <cellStyle name="Normal 12 9" xfId="999"/>
    <cellStyle name="Normál 12_02 BV _2009_jan15" xfId="8717"/>
    <cellStyle name="Normal 120" xfId="1000"/>
    <cellStyle name="Normál 120" xfId="8718"/>
    <cellStyle name="Normal 121" xfId="1001"/>
    <cellStyle name="Normál 121" xfId="8719"/>
    <cellStyle name="Normal 122" xfId="1002"/>
    <cellStyle name="Normál 122" xfId="8720"/>
    <cellStyle name="Normal 122 2" xfId="8721"/>
    <cellStyle name="Normal 123" xfId="1003"/>
    <cellStyle name="Normál 123" xfId="8722"/>
    <cellStyle name="Normal 124" xfId="1004"/>
    <cellStyle name="Normál 124" xfId="8723"/>
    <cellStyle name="Normal 124 2" xfId="8724"/>
    <cellStyle name="Normal 125" xfId="1005"/>
    <cellStyle name="Normál 125" xfId="8725"/>
    <cellStyle name="Normal 126" xfId="1006"/>
    <cellStyle name="Normál 126" xfId="8726"/>
    <cellStyle name="Normal 127" xfId="1007"/>
    <cellStyle name="Normál 127" xfId="8727"/>
    <cellStyle name="Normal 128" xfId="1008"/>
    <cellStyle name="Normál 128" xfId="8728"/>
    <cellStyle name="Normal 129" xfId="1009"/>
    <cellStyle name="Normál 129" xfId="8729"/>
    <cellStyle name="Normal 129 2" xfId="1010"/>
    <cellStyle name="Normal 13" xfId="1011"/>
    <cellStyle name="Normál 13" xfId="1012"/>
    <cellStyle name="Normal 13 10" xfId="1013"/>
    <cellStyle name="Normál 13 10" xfId="8730"/>
    <cellStyle name="Normal 13 11" xfId="8731"/>
    <cellStyle name="Normál 13 11" xfId="8732"/>
    <cellStyle name="Normal 13 12" xfId="8733"/>
    <cellStyle name="Normál 13 12" xfId="8734"/>
    <cellStyle name="Normal 13 13" xfId="8735"/>
    <cellStyle name="Normál 13 13" xfId="8736"/>
    <cellStyle name="Normal 13 14" xfId="8737"/>
    <cellStyle name="Normál 13 14" xfId="8738"/>
    <cellStyle name="Normal 13 15" xfId="8739"/>
    <cellStyle name="Normál 13 15" xfId="8740"/>
    <cellStyle name="Normal 13 16" xfId="8741"/>
    <cellStyle name="Normál 13 16" xfId="8742"/>
    <cellStyle name="Normal 13 17" xfId="8743"/>
    <cellStyle name="Normal 13 2" xfId="1014"/>
    <cellStyle name="Normál 13 2" xfId="1015"/>
    <cellStyle name="Normal 13 2 2" xfId="8744"/>
    <cellStyle name="Normal 13 3" xfId="1016"/>
    <cellStyle name="Normál 13 3" xfId="1017"/>
    <cellStyle name="Normal 13 4" xfId="1018"/>
    <cellStyle name="Normál 13 4" xfId="1019"/>
    <cellStyle name="Normal 13 5" xfId="1020"/>
    <cellStyle name="Normál 13 5" xfId="1021"/>
    <cellStyle name="Normal 13 6" xfId="1022"/>
    <cellStyle name="Normál 13 6" xfId="1023"/>
    <cellStyle name="Normal 13 7" xfId="1024"/>
    <cellStyle name="Normál 13 7" xfId="8745"/>
    <cellStyle name="Normal 13 8" xfId="1025"/>
    <cellStyle name="Normál 13 8" xfId="8746"/>
    <cellStyle name="Normal 13 9" xfId="1026"/>
    <cellStyle name="Normál 13 9" xfId="8747"/>
    <cellStyle name="Normal 130" xfId="1027"/>
    <cellStyle name="Normál 130" xfId="8748"/>
    <cellStyle name="Normal 131" xfId="30"/>
    <cellStyle name="Normál 131" xfId="8749"/>
    <cellStyle name="Normal 131 2" xfId="1028"/>
    <cellStyle name="Normal 132" xfId="1029"/>
    <cellStyle name="Normál 132" xfId="8750"/>
    <cellStyle name="Normál 133" xfId="8751"/>
    <cellStyle name="Normal 134" xfId="71"/>
    <cellStyle name="Normál 134" xfId="8752"/>
    <cellStyle name="Normal 135" xfId="72"/>
    <cellStyle name="Normál 135" xfId="8753"/>
    <cellStyle name="Normal 136" xfId="1030"/>
    <cellStyle name="Normál 136" xfId="8754"/>
    <cellStyle name="Normal 136 10" xfId="8755"/>
    <cellStyle name="Normal 136 11" xfId="8756"/>
    <cellStyle name="Normal 136 12" xfId="8757"/>
    <cellStyle name="Normal 136 13" xfId="8758"/>
    <cellStyle name="Normal 136 14" xfId="8759"/>
    <cellStyle name="Normal 136 2" xfId="8760"/>
    <cellStyle name="Normal 136 3" xfId="8761"/>
    <cellStyle name="Normal 136 4" xfId="8762"/>
    <cellStyle name="Normal 136 5" xfId="8763"/>
    <cellStyle name="Normal 136 6" xfId="8764"/>
    <cellStyle name="Normal 136 7" xfId="8765"/>
    <cellStyle name="Normal 136 8" xfId="8766"/>
    <cellStyle name="Normal 136 9" xfId="8767"/>
    <cellStyle name="Normal 137" xfId="1031"/>
    <cellStyle name="Normál 137" xfId="8768"/>
    <cellStyle name="Normal 137 10" xfId="8769"/>
    <cellStyle name="Normal 137 11" xfId="8770"/>
    <cellStyle name="Normal 137 12" xfId="8771"/>
    <cellStyle name="Normal 137 13" xfId="8772"/>
    <cellStyle name="Normal 137 14" xfId="8773"/>
    <cellStyle name="Normal 137 2" xfId="8774"/>
    <cellStyle name="Normal 137 3" xfId="8775"/>
    <cellStyle name="Normal 137 4" xfId="8776"/>
    <cellStyle name="Normal 137 5" xfId="8777"/>
    <cellStyle name="Normal 137 6" xfId="8778"/>
    <cellStyle name="Normal 137 7" xfId="8779"/>
    <cellStyle name="Normal 137 8" xfId="8780"/>
    <cellStyle name="Normal 137 9" xfId="8781"/>
    <cellStyle name="Normal 138" xfId="1032"/>
    <cellStyle name="Normál 138" xfId="8782"/>
    <cellStyle name="Normal 138 10" xfId="8783"/>
    <cellStyle name="Normal 138 11" xfId="8784"/>
    <cellStyle name="Normal 138 12" xfId="8785"/>
    <cellStyle name="Normal 138 13" xfId="8786"/>
    <cellStyle name="Normal 138 14" xfId="8787"/>
    <cellStyle name="Normal 138 2" xfId="8788"/>
    <cellStyle name="Normal 138 3" xfId="8789"/>
    <cellStyle name="Normal 138 4" xfId="8790"/>
    <cellStyle name="Normal 138 5" xfId="8791"/>
    <cellStyle name="Normal 138 6" xfId="8792"/>
    <cellStyle name="Normal 138 7" xfId="8793"/>
    <cellStyle name="Normal 138 8" xfId="8794"/>
    <cellStyle name="Normal 138 9" xfId="8795"/>
    <cellStyle name="Normal 139" xfId="1033"/>
    <cellStyle name="Normál 139" xfId="8796"/>
    <cellStyle name="Normal 139 10" xfId="8797"/>
    <cellStyle name="Normal 139 11" xfId="8798"/>
    <cellStyle name="Normal 139 12" xfId="8799"/>
    <cellStyle name="Normal 139 13" xfId="8800"/>
    <cellStyle name="Normal 139 14" xfId="8801"/>
    <cellStyle name="Normal 139 2" xfId="8802"/>
    <cellStyle name="Normal 139 3" xfId="8803"/>
    <cellStyle name="Normal 139 4" xfId="8804"/>
    <cellStyle name="Normal 139 5" xfId="8805"/>
    <cellStyle name="Normal 139 6" xfId="8806"/>
    <cellStyle name="Normal 139 7" xfId="8807"/>
    <cellStyle name="Normal 139 8" xfId="8808"/>
    <cellStyle name="Normal 139 9" xfId="8809"/>
    <cellStyle name="Normal 14" xfId="1034"/>
    <cellStyle name="Normál 14" xfId="1035"/>
    <cellStyle name="Normal 14 10" xfId="8810"/>
    <cellStyle name="Normál 14 10" xfId="8811"/>
    <cellStyle name="Normal 14 11" xfId="8812"/>
    <cellStyle name="Normál 14 11" xfId="8813"/>
    <cellStyle name="Normal 14 12" xfId="8814"/>
    <cellStyle name="Normál 14 12" xfId="8815"/>
    <cellStyle name="Normal 14 13" xfId="8816"/>
    <cellStyle name="Normál 14 13" xfId="8817"/>
    <cellStyle name="Normal 14 14" xfId="8818"/>
    <cellStyle name="Normál 14 14" xfId="8819"/>
    <cellStyle name="Normal 14 15" xfId="8820"/>
    <cellStyle name="Normál 14 15" xfId="8821"/>
    <cellStyle name="Normal 14 16" xfId="8822"/>
    <cellStyle name="Normál 14 16" xfId="8823"/>
    <cellStyle name="Normal 14 17" xfId="8824"/>
    <cellStyle name="Normal 14 18" xfId="8825"/>
    <cellStyle name="Normal 14 2" xfId="1036"/>
    <cellStyle name="Normál 14 2" xfId="1037"/>
    <cellStyle name="Normal 14 2 2" xfId="34"/>
    <cellStyle name="Normál 14 2 2" xfId="8826"/>
    <cellStyle name="Normal 14 2 2 2" xfId="1038"/>
    <cellStyle name="Normal 14 2 2 2 2" xfId="1039"/>
    <cellStyle name="Normal 14 2 2 2 3" xfId="47"/>
    <cellStyle name="Normal 14 2 2 3" xfId="8827"/>
    <cellStyle name="Normal 14 2 3" xfId="1040"/>
    <cellStyle name="Normál 14 2 3" xfId="8828"/>
    <cellStyle name="Normal 14 2 4" xfId="1041"/>
    <cellStyle name="Normál 14 2 4" xfId="8829"/>
    <cellStyle name="Normal 14 2 5" xfId="1042"/>
    <cellStyle name="Normál 14 2 5" xfId="8830"/>
    <cellStyle name="Normal 14 2 6" xfId="1043"/>
    <cellStyle name="Normal 14 3" xfId="1044"/>
    <cellStyle name="Normál 14 3" xfId="1045"/>
    <cellStyle name="Normal 14 3 10" xfId="8831"/>
    <cellStyle name="Normal 14 3 11" xfId="8832"/>
    <cellStyle name="Normal 14 3 12" xfId="8833"/>
    <cellStyle name="Normal 14 3 13" xfId="8834"/>
    <cellStyle name="Normal 14 3 14" xfId="8835"/>
    <cellStyle name="Normal 14 3 2" xfId="8836"/>
    <cellStyle name="Normál 14 3 2" xfId="8837"/>
    <cellStyle name="Normal 14 3 3" xfId="8838"/>
    <cellStyle name="Normál 14 3 3" xfId="8839"/>
    <cellStyle name="Normal 14 3 4" xfId="8840"/>
    <cellStyle name="Normál 14 3 4" xfId="8841"/>
    <cellStyle name="Normal 14 3 5" xfId="8842"/>
    <cellStyle name="Normál 14 3 5" xfId="8843"/>
    <cellStyle name="Normal 14 3 6" xfId="8844"/>
    <cellStyle name="Normal 14 3 7" xfId="8845"/>
    <cellStyle name="Normal 14 3 8" xfId="8846"/>
    <cellStyle name="Normal 14 3 9" xfId="8847"/>
    <cellStyle name="Normal 14 4" xfId="1046"/>
    <cellStyle name="Normál 14 4" xfId="1047"/>
    <cellStyle name="Normal 14 4 10" xfId="8848"/>
    <cellStyle name="Normal 14 4 11" xfId="8849"/>
    <cellStyle name="Normal 14 4 12" xfId="8850"/>
    <cellStyle name="Normal 14 4 13" xfId="8851"/>
    <cellStyle name="Normal 14 4 14" xfId="8852"/>
    <cellStyle name="Normal 14 4 2" xfId="8853"/>
    <cellStyle name="Normal 14 4 3" xfId="8854"/>
    <cellStyle name="Normal 14 4 4" xfId="8855"/>
    <cellStyle name="Normal 14 4 5" xfId="8856"/>
    <cellStyle name="Normal 14 4 6" xfId="8857"/>
    <cellStyle name="Normal 14 4 7" xfId="8858"/>
    <cellStyle name="Normal 14 4 8" xfId="8859"/>
    <cellStyle name="Normal 14 4 9" xfId="8860"/>
    <cellStyle name="Normal 14 5" xfId="1048"/>
    <cellStyle name="Normál 14 5" xfId="1049"/>
    <cellStyle name="Normal 14 6" xfId="1050"/>
    <cellStyle name="Normál 14 6" xfId="1051"/>
    <cellStyle name="Normal 14 7" xfId="1052"/>
    <cellStyle name="Normál 14 7" xfId="8861"/>
    <cellStyle name="Normal 14 8" xfId="1053"/>
    <cellStyle name="Normál 14 8" xfId="8862"/>
    <cellStyle name="Normal 14 9" xfId="1054"/>
    <cellStyle name="Normál 14 9" xfId="8863"/>
    <cellStyle name="Normal 140" xfId="1055"/>
    <cellStyle name="Normál 140" xfId="8864"/>
    <cellStyle name="Normal 140 10" xfId="8865"/>
    <cellStyle name="Normal 140 11" xfId="8866"/>
    <cellStyle name="Normal 140 12" xfId="8867"/>
    <cellStyle name="Normal 140 13" xfId="8868"/>
    <cellStyle name="Normal 140 14" xfId="8869"/>
    <cellStyle name="Normal 140 2" xfId="8870"/>
    <cellStyle name="Normal 140 3" xfId="8871"/>
    <cellStyle name="Normal 140 4" xfId="8872"/>
    <cellStyle name="Normal 140 5" xfId="8873"/>
    <cellStyle name="Normal 140 6" xfId="8874"/>
    <cellStyle name="Normal 140 7" xfId="8875"/>
    <cellStyle name="Normal 140 8" xfId="8876"/>
    <cellStyle name="Normal 140 9" xfId="8877"/>
    <cellStyle name="Normal 141" xfId="19"/>
    <cellStyle name="Normál 141" xfId="8878"/>
    <cellStyle name="Normal 142" xfId="18"/>
    <cellStyle name="Normál 142" xfId="8879"/>
    <cellStyle name="Normal 143" xfId="22"/>
    <cellStyle name="Normál 143" xfId="8880"/>
    <cellStyle name="Normal 144" xfId="21"/>
    <cellStyle name="Normál 144" xfId="8881"/>
    <cellStyle name="Normal 145" xfId="73"/>
    <cellStyle name="Normál 145" xfId="8882"/>
    <cellStyle name="Normal 146" xfId="74"/>
    <cellStyle name="Normál 146" xfId="8883"/>
    <cellStyle name="Normál 147" xfId="8884"/>
    <cellStyle name="Normál 148" xfId="8885"/>
    <cellStyle name="Normál 149" xfId="8886"/>
    <cellStyle name="Normal 15" xfId="1056"/>
    <cellStyle name="Normál 15" xfId="59"/>
    <cellStyle name="Normal 15 10" xfId="8887"/>
    <cellStyle name="Normál 15 10" xfId="8888"/>
    <cellStyle name="Normal 15 11" xfId="8889"/>
    <cellStyle name="Normál 15 11" xfId="8890"/>
    <cellStyle name="Normal 15 12" xfId="8891"/>
    <cellStyle name="Normál 15 12" xfId="8892"/>
    <cellStyle name="Normal 15 13" xfId="8893"/>
    <cellStyle name="Normál 15 13" xfId="8894"/>
    <cellStyle name="Normal 15 14" xfId="8895"/>
    <cellStyle name="Normál 15 14" xfId="8896"/>
    <cellStyle name="Normal 15 15" xfId="8897"/>
    <cellStyle name="Normál 15 15" xfId="8898"/>
    <cellStyle name="Normal 15 16" xfId="8899"/>
    <cellStyle name="Normál 15 16" xfId="8900"/>
    <cellStyle name="Normal 15 17" xfId="8901"/>
    <cellStyle name="Normal 15 2" xfId="1057"/>
    <cellStyle name="Normál 15 2" xfId="1058"/>
    <cellStyle name="Normal 15 2 2" xfId="8902"/>
    <cellStyle name="Normál 15 2 2" xfId="8903"/>
    <cellStyle name="Normál 15 2 2 2" xfId="8904"/>
    <cellStyle name="Normal 15 3" xfId="1059"/>
    <cellStyle name="Normál 15 3" xfId="1060"/>
    <cellStyle name="Normal 15 4" xfId="1061"/>
    <cellStyle name="Normál 15 4" xfId="1062"/>
    <cellStyle name="Normal 15 5" xfId="1063"/>
    <cellStyle name="Normál 15 5" xfId="1064"/>
    <cellStyle name="Normal 15 6" xfId="1065"/>
    <cellStyle name="Normál 15 6" xfId="1066"/>
    <cellStyle name="Normal 15 7" xfId="1067"/>
    <cellStyle name="Normál 15 7" xfId="8905"/>
    <cellStyle name="Normal 15 8" xfId="8906"/>
    <cellStyle name="Normál 15 8" xfId="8907"/>
    <cellStyle name="Normal 15 9" xfId="8908"/>
    <cellStyle name="Normál 15 9" xfId="8909"/>
    <cellStyle name="Normál 150" xfId="8910"/>
    <cellStyle name="Normál 151" xfId="8911"/>
    <cellStyle name="Normál 152" xfId="8912"/>
    <cellStyle name="Normál 153" xfId="8913"/>
    <cellStyle name="Normál 154" xfId="8914"/>
    <cellStyle name="Normál 155" xfId="8915"/>
    <cellStyle name="Normál 156" xfId="8916"/>
    <cellStyle name="Normál 157" xfId="8917"/>
    <cellStyle name="Normál 158" xfId="8918"/>
    <cellStyle name="Normál 159" xfId="8919"/>
    <cellStyle name="Normal 16" xfId="1068"/>
    <cellStyle name="Normál 16" xfId="1069"/>
    <cellStyle name="Normal 16 10" xfId="8920"/>
    <cellStyle name="Normál 16 10" xfId="8921"/>
    <cellStyle name="Normal 16 11" xfId="8922"/>
    <cellStyle name="Normál 16 11" xfId="8923"/>
    <cellStyle name="Normal 16 12" xfId="8924"/>
    <cellStyle name="Normál 16 12" xfId="8925"/>
    <cellStyle name="Normal 16 13" xfId="8926"/>
    <cellStyle name="Normál 16 13" xfId="8927"/>
    <cellStyle name="Normal 16 14" xfId="8928"/>
    <cellStyle name="Normál 16 14" xfId="8929"/>
    <cellStyle name="Normal 16 15" xfId="8930"/>
    <cellStyle name="Normál 16 15" xfId="8931"/>
    <cellStyle name="Normal 16 16" xfId="8932"/>
    <cellStyle name="Normál 16 16" xfId="8933"/>
    <cellStyle name="Normal 16 17" xfId="8934"/>
    <cellStyle name="Normal 16 2" xfId="1070"/>
    <cellStyle name="Normál 16 2" xfId="1071"/>
    <cellStyle name="Normal 16 2 2" xfId="8935"/>
    <cellStyle name="Normal 16 3" xfId="1072"/>
    <cellStyle name="Normál 16 3" xfId="8936"/>
    <cellStyle name="Normal 16 3 2" xfId="1073"/>
    <cellStyle name="Normal 16 4" xfId="1074"/>
    <cellStyle name="Normál 16 4" xfId="8937"/>
    <cellStyle name="Normal 16 5" xfId="1075"/>
    <cellStyle name="Normál 16 5" xfId="8938"/>
    <cellStyle name="Normal 16 6" xfId="1076"/>
    <cellStyle name="Normál 16 6" xfId="8939"/>
    <cellStyle name="Normal 16 7" xfId="1077"/>
    <cellStyle name="Normál 16 7" xfId="8940"/>
    <cellStyle name="Normal 16 8" xfId="8941"/>
    <cellStyle name="Normál 16 8" xfId="8942"/>
    <cellStyle name="Normal 16 9" xfId="8943"/>
    <cellStyle name="Normál 16 9" xfId="8944"/>
    <cellStyle name="Normál 160" xfId="8945"/>
    <cellStyle name="Normál 161" xfId="8946"/>
    <cellStyle name="Normál 162" xfId="8947"/>
    <cellStyle name="Normál 163" xfId="8948"/>
    <cellStyle name="Normál 164" xfId="8949"/>
    <cellStyle name="Normál 165" xfId="8950"/>
    <cellStyle name="Normál 166" xfId="8951"/>
    <cellStyle name="Normál 167" xfId="8952"/>
    <cellStyle name="Normál 168" xfId="8953"/>
    <cellStyle name="Normál 169" xfId="8954"/>
    <cellStyle name="Normal 17" xfId="1078"/>
    <cellStyle name="Normál 17" xfId="1079"/>
    <cellStyle name="Normal 17 10" xfId="8955"/>
    <cellStyle name="Normal 17 11" xfId="8956"/>
    <cellStyle name="Normal 17 12" xfId="8957"/>
    <cellStyle name="Normal 17 13" xfId="8958"/>
    <cellStyle name="Normal 17 14" xfId="8959"/>
    <cellStyle name="Normal 17 15" xfId="8960"/>
    <cellStyle name="Normal 17 16" xfId="8961"/>
    <cellStyle name="Normal 17 17" xfId="8962"/>
    <cellStyle name="Normal 17 2" xfId="1080"/>
    <cellStyle name="Normál 17 2" xfId="1081"/>
    <cellStyle name="Normal 17 2 2" xfId="8963"/>
    <cellStyle name="Normal 17 3" xfId="1082"/>
    <cellStyle name="Normal 17 4" xfId="1083"/>
    <cellStyle name="Normal 17 5" xfId="1084"/>
    <cellStyle name="Normal 17 6" xfId="1085"/>
    <cellStyle name="Normal 17 7" xfId="1086"/>
    <cellStyle name="Normal 17 8" xfId="8964"/>
    <cellStyle name="Normal 17 9" xfId="8965"/>
    <cellStyle name="Normál 170" xfId="8966"/>
    <cellStyle name="Normál 171" xfId="8967"/>
    <cellStyle name="Normál 172" xfId="8968"/>
    <cellStyle name="Normál 173" xfId="8969"/>
    <cellStyle name="Normál 174" xfId="8970"/>
    <cellStyle name="Normál 175" xfId="8971"/>
    <cellStyle name="Normál 176" xfId="8972"/>
    <cellStyle name="Normál 177" xfId="8973"/>
    <cellStyle name="Normál 178" xfId="8974"/>
    <cellStyle name="Normál 179" xfId="8975"/>
    <cellStyle name="Normal 18" xfId="1087"/>
    <cellStyle name="Normál 18" xfId="70"/>
    <cellStyle name="Normal 18 10" xfId="8976"/>
    <cellStyle name="Normal 18 11" xfId="8977"/>
    <cellStyle name="Normal 18 12" xfId="8978"/>
    <cellStyle name="Normal 18 13" xfId="8979"/>
    <cellStyle name="Normal 18 14" xfId="8980"/>
    <cellStyle name="Normal 18 15" xfId="8981"/>
    <cellStyle name="Normal 18 16" xfId="8982"/>
    <cellStyle name="Normal 18 17" xfId="8983"/>
    <cellStyle name="Normal 18 2" xfId="1088"/>
    <cellStyle name="Normál 18 2" xfId="1089"/>
    <cellStyle name="Normal 18 2 2" xfId="8984"/>
    <cellStyle name="Normal 18 3" xfId="1090"/>
    <cellStyle name="Normál 18 3" xfId="1091"/>
    <cellStyle name="Normal 18 3 2" xfId="1092"/>
    <cellStyle name="Normal 18 3 2 2" xfId="1093"/>
    <cellStyle name="Normal 18 3 2 3" xfId="1094"/>
    <cellStyle name="Normal 18 3 2 4" xfId="8985"/>
    <cellStyle name="Normal 18 3 3" xfId="1095"/>
    <cellStyle name="Normal 18 3 4" xfId="1096"/>
    <cellStyle name="Normal 18 3 5" xfId="1097"/>
    <cellStyle name="Normal 18 3 6" xfId="1098"/>
    <cellStyle name="Normal 18 3 7" xfId="1099"/>
    <cellStyle name="Normal 18 4" xfId="1100"/>
    <cellStyle name="Normal 18 4 2" xfId="1101"/>
    <cellStyle name="Normal 18 4 2 2" xfId="8986"/>
    <cellStyle name="Normal 18 4 3" xfId="1102"/>
    <cellStyle name="Normal 18 5" xfId="1103"/>
    <cellStyle name="Normal 18 6" xfId="1104"/>
    <cellStyle name="Normal 18 7" xfId="1105"/>
    <cellStyle name="Normal 18 8" xfId="1106"/>
    <cellStyle name="Normal 18 9" xfId="8987"/>
    <cellStyle name="Normál 180" xfId="8988"/>
    <cellStyle name="Normál 181" xfId="8989"/>
    <cellStyle name="Normál 182" xfId="8990"/>
    <cellStyle name="Normál 183" xfId="8991"/>
    <cellStyle name="Normál 184" xfId="8992"/>
    <cellStyle name="Normál 185" xfId="8993"/>
    <cellStyle name="Normál 186" xfId="8994"/>
    <cellStyle name="Normál 187" xfId="8995"/>
    <cellStyle name="Normál 188" xfId="8996"/>
    <cellStyle name="Normál 189" xfId="8997"/>
    <cellStyle name="Normal 19" xfId="1107"/>
    <cellStyle name="Normál 19" xfId="1108"/>
    <cellStyle name="Normal 19 10" xfId="8998"/>
    <cellStyle name="Normal 19 11" xfId="8999"/>
    <cellStyle name="Normal 19 12" xfId="9000"/>
    <cellStyle name="Normal 19 13" xfId="9001"/>
    <cellStyle name="Normal 19 14" xfId="9002"/>
    <cellStyle name="Normal 19 15" xfId="9003"/>
    <cellStyle name="Normal 19 16" xfId="9004"/>
    <cellStyle name="Normal 19 17" xfId="9005"/>
    <cellStyle name="Normal 19 2" xfId="1109"/>
    <cellStyle name="Normál 19 2" xfId="1110"/>
    <cellStyle name="Normal 19 2 2" xfId="9006"/>
    <cellStyle name="Normal 19 3" xfId="1111"/>
    <cellStyle name="Normal 19 4" xfId="1112"/>
    <cellStyle name="Normal 19 5" xfId="1113"/>
    <cellStyle name="Normal 19 6" xfId="1114"/>
    <cellStyle name="Normal 19 7" xfId="1115"/>
    <cellStyle name="Normal 19 8" xfId="9007"/>
    <cellStyle name="Normal 19 9" xfId="9008"/>
    <cellStyle name="Normál 190" xfId="9009"/>
    <cellStyle name="Normal 191" xfId="1116"/>
    <cellStyle name="Normál 191" xfId="9010"/>
    <cellStyle name="Normál 192" xfId="9011"/>
    <cellStyle name="Normál 193" xfId="9012"/>
    <cellStyle name="Normal 194" xfId="1117"/>
    <cellStyle name="Normál 194" xfId="9013"/>
    <cellStyle name="Normal 195" xfId="1118"/>
    <cellStyle name="Normál 195" xfId="9014"/>
    <cellStyle name="Normal 196" xfId="1119"/>
    <cellStyle name="Normál 196" xfId="9015"/>
    <cellStyle name="Normal 197" xfId="1120"/>
    <cellStyle name="Normál 197" xfId="9016"/>
    <cellStyle name="Normal 198" xfId="1121"/>
    <cellStyle name="Normál 198" xfId="9017"/>
    <cellStyle name="Normal 199" xfId="1122"/>
    <cellStyle name="Normál 199" xfId="9018"/>
    <cellStyle name="Normal 2" xfId="48"/>
    <cellStyle name="Normál 2" xfId="82"/>
    <cellStyle name="Normal 2 10" xfId="1123"/>
    <cellStyle name="Normál 2 10" xfId="1124"/>
    <cellStyle name="Normal 2 10 10" xfId="9019"/>
    <cellStyle name="Normal 2 10 11" xfId="9020"/>
    <cellStyle name="Normal 2 10 12" xfId="9021"/>
    <cellStyle name="Normal 2 10 13" xfId="9022"/>
    <cellStyle name="Normal 2 10 14" xfId="9023"/>
    <cellStyle name="Normal 2 10 15" xfId="9024"/>
    <cellStyle name="Normal 2 10 2" xfId="1125"/>
    <cellStyle name="Normál 2 10 2" xfId="1126"/>
    <cellStyle name="Normal 2 10 2 10" xfId="9025"/>
    <cellStyle name="Normal 2 10 2 11" xfId="9026"/>
    <cellStyle name="Normal 2 10 2 12" xfId="9027"/>
    <cellStyle name="Normal 2 10 2 13" xfId="9028"/>
    <cellStyle name="Normal 2 10 2 14" xfId="9029"/>
    <cellStyle name="Normal 2 10 2 2" xfId="9030"/>
    <cellStyle name="Normál 2 10 2 2" xfId="1127"/>
    <cellStyle name="Normal 2 10 2 2 2" xfId="12"/>
    <cellStyle name="Normal 2 10 2 3" xfId="9031"/>
    <cellStyle name="Normal 2 10 2 4" xfId="9032"/>
    <cellStyle name="Normal 2 10 2 5" xfId="9033"/>
    <cellStyle name="Normal 2 10 2 6" xfId="9034"/>
    <cellStyle name="Normal 2 10 2 7" xfId="9035"/>
    <cellStyle name="Normal 2 10 2 8" xfId="9036"/>
    <cellStyle name="Normal 2 10 2 9" xfId="9037"/>
    <cellStyle name="Normal 2 10 3" xfId="1128"/>
    <cellStyle name="Normal 2 10 4" xfId="9038"/>
    <cellStyle name="Normal 2 10 5" xfId="9039"/>
    <cellStyle name="Normal 2 10 6" xfId="9040"/>
    <cellStyle name="Normal 2 10 7" xfId="9041"/>
    <cellStyle name="Normal 2 10 8" xfId="9042"/>
    <cellStyle name="Normal 2 10 9" xfId="9043"/>
    <cellStyle name="Normal 2 11" xfId="1129"/>
    <cellStyle name="Normál 2 11" xfId="1130"/>
    <cellStyle name="Normal 2 11 10" xfId="9044"/>
    <cellStyle name="Normál 2 11 10" xfId="9045"/>
    <cellStyle name="Normal 2 11 11" xfId="9046"/>
    <cellStyle name="Normál 2 11 11" xfId="9047"/>
    <cellStyle name="Normal 2 11 12" xfId="9048"/>
    <cellStyle name="Normál 2 11 12" xfId="9049"/>
    <cellStyle name="Normal 2 11 13" xfId="9050"/>
    <cellStyle name="Normál 2 11 13" xfId="9051"/>
    <cellStyle name="Normal 2 11 14" xfId="9052"/>
    <cellStyle name="Normál 2 11 14" xfId="9053"/>
    <cellStyle name="Normal 2 11 15" xfId="9054"/>
    <cellStyle name="Normal 2 11 2" xfId="1131"/>
    <cellStyle name="Normál 2 11 2" xfId="1132"/>
    <cellStyle name="Normal 2 11 2 10" xfId="9055"/>
    <cellStyle name="Normal 2 11 2 11" xfId="9056"/>
    <cellStyle name="Normal 2 11 2 12" xfId="9057"/>
    <cellStyle name="Normal 2 11 2 13" xfId="9058"/>
    <cellStyle name="Normal 2 11 2 14" xfId="9059"/>
    <cellStyle name="Normal 2 11 2 2" xfId="9060"/>
    <cellStyle name="Normál 2 11 2 2" xfId="9061"/>
    <cellStyle name="Normal 2 11 2 3" xfId="9062"/>
    <cellStyle name="Normal 2 11 2 4" xfId="9063"/>
    <cellStyle name="Normal 2 11 2 5" xfId="9064"/>
    <cellStyle name="Normal 2 11 2 6" xfId="9065"/>
    <cellStyle name="Normal 2 11 2 7" xfId="9066"/>
    <cellStyle name="Normal 2 11 2 8" xfId="9067"/>
    <cellStyle name="Normal 2 11 2 9" xfId="9068"/>
    <cellStyle name="Normal 2 11 3" xfId="9069"/>
    <cellStyle name="Normál 2 11 3" xfId="1133"/>
    <cellStyle name="Normal 2 11 4" xfId="9070"/>
    <cellStyle name="Normál 2 11 4" xfId="9071"/>
    <cellStyle name="Normal 2 11 5" xfId="9072"/>
    <cellStyle name="Normál 2 11 5" xfId="9073"/>
    <cellStyle name="Normal 2 11 6" xfId="9074"/>
    <cellStyle name="Normál 2 11 6" xfId="9075"/>
    <cellStyle name="Normal 2 11 7" xfId="9076"/>
    <cellStyle name="Normál 2 11 7" xfId="9077"/>
    <cellStyle name="Normal 2 11 8" xfId="9078"/>
    <cellStyle name="Normál 2 11 8" xfId="9079"/>
    <cellStyle name="Normal 2 11 9" xfId="9080"/>
    <cellStyle name="Normál 2 11 9" xfId="9081"/>
    <cellStyle name="Normal 2 12" xfId="1134"/>
    <cellStyle name="Normál 2 12" xfId="1135"/>
    <cellStyle name="Normal 2 12 2" xfId="9082"/>
    <cellStyle name="Normál 2 12 2" xfId="9083"/>
    <cellStyle name="Normál 2 12 3" xfId="9084"/>
    <cellStyle name="Normál 2 12 4" xfId="9085"/>
    <cellStyle name="Normál 2 12 5" xfId="9086"/>
    <cellStyle name="Normal 2 13" xfId="1136"/>
    <cellStyle name="Normál 2 13" xfId="1137"/>
    <cellStyle name="Normal 2 13 10" xfId="9087"/>
    <cellStyle name="Normal 2 13 11" xfId="9088"/>
    <cellStyle name="Normal 2 13 12" xfId="9089"/>
    <cellStyle name="Normal 2 13 13" xfId="9090"/>
    <cellStyle name="Normal 2 13 14" xfId="9091"/>
    <cellStyle name="Normal 2 13 15" xfId="9092"/>
    <cellStyle name="Normal 2 13 2" xfId="9093"/>
    <cellStyle name="Normál 2 13 2" xfId="9094"/>
    <cellStyle name="Normal 2 13 2 2" xfId="9095"/>
    <cellStyle name="Normal 2 13 3" xfId="9096"/>
    <cellStyle name="Normál 2 13 3" xfId="9097"/>
    <cellStyle name="Normal 2 13 4" xfId="9098"/>
    <cellStyle name="Normál 2 13 4" xfId="9099"/>
    <cellStyle name="Normal 2 13 5" xfId="9100"/>
    <cellStyle name="Normál 2 13 5" xfId="9101"/>
    <cellStyle name="Normal 2 13 6" xfId="9102"/>
    <cellStyle name="Normal 2 13 7" xfId="9103"/>
    <cellStyle name="Normal 2 13 8" xfId="9104"/>
    <cellStyle name="Normal 2 13 9" xfId="9105"/>
    <cellStyle name="Normal 2 14" xfId="37"/>
    <cellStyle name="Normál 2 14" xfId="1138"/>
    <cellStyle name="Normal 2 14 2" xfId="1139"/>
    <cellStyle name="Normál 2 14 2" xfId="9106"/>
    <cellStyle name="Normal 2 14 3" xfId="9107"/>
    <cellStyle name="Normál 2 14 3" xfId="9108"/>
    <cellStyle name="Normal 2 14 4" xfId="9109"/>
    <cellStyle name="Normál 2 14 4" xfId="9110"/>
    <cellStyle name="Normal 2 14 5" xfId="9111"/>
    <cellStyle name="Normál 2 14 5" xfId="9112"/>
    <cellStyle name="Normal 2 14 6" xfId="9113"/>
    <cellStyle name="Normal 2 14 7" xfId="9114"/>
    <cellStyle name="Normal 2 14 8" xfId="9115"/>
    <cellStyle name="Normal 2 15" xfId="40"/>
    <cellStyle name="Normál 2 15" xfId="1140"/>
    <cellStyle name="Normal 2 15 2" xfId="1141"/>
    <cellStyle name="Normál 2 15 2" xfId="9116"/>
    <cellStyle name="Normal 2 15 3" xfId="1142"/>
    <cellStyle name="Normál 2 15 3" xfId="9117"/>
    <cellStyle name="Normal 2 15 4" xfId="1143"/>
    <cellStyle name="Normál 2 15 4" xfId="9118"/>
    <cellStyle name="Normal 2 15 5" xfId="1144"/>
    <cellStyle name="Normál 2 15 5" xfId="9119"/>
    <cellStyle name="Normal 2 15 6" xfId="9120"/>
    <cellStyle name="Normal 2 15 7" xfId="9121"/>
    <cellStyle name="Normal 2 16" xfId="1145"/>
    <cellStyle name="Normál 2 16" xfId="1146"/>
    <cellStyle name="Normal 2 16 2" xfId="1147"/>
    <cellStyle name="Normál 2 16 2" xfId="9122"/>
    <cellStyle name="Normal 2 16 2 2" xfId="9123"/>
    <cellStyle name="Normal 2 16 3" xfId="1148"/>
    <cellStyle name="Normál 2 16 3" xfId="9124"/>
    <cellStyle name="Normal 2 16 4" xfId="1149"/>
    <cellStyle name="Normál 2 16 4" xfId="9125"/>
    <cellStyle name="Normal 2 16 5" xfId="1150"/>
    <cellStyle name="Normál 2 16 5" xfId="9126"/>
    <cellStyle name="Normal 2 17" xfId="1151"/>
    <cellStyle name="Normál 2 17" xfId="15"/>
    <cellStyle name="Normal 2 17 2" xfId="9127"/>
    <cellStyle name="Normál 2 17 2" xfId="9128"/>
    <cellStyle name="Normal 2 17 3" xfId="9129"/>
    <cellStyle name="Normál 2 17 3" xfId="9130"/>
    <cellStyle name="Normal 2 17 4" xfId="9131"/>
    <cellStyle name="Normál 2 17 4" xfId="9132"/>
    <cellStyle name="Normal 2 17 5" xfId="9133"/>
    <cellStyle name="Normál 2 17 5" xfId="9134"/>
    <cellStyle name="Normal 2 18" xfId="1152"/>
    <cellStyle name="Normál 2 18" xfId="1153"/>
    <cellStyle name="Normál 2 18 2" xfId="9135"/>
    <cellStyle name="Normál 2 18 3" xfId="9136"/>
    <cellStyle name="Normál 2 18 4" xfId="9137"/>
    <cellStyle name="Normál 2 18 5" xfId="9138"/>
    <cellStyle name="Normal 2 19" xfId="1154"/>
    <cellStyle name="Normál 2 19" xfId="1155"/>
    <cellStyle name="Normal 2 2" xfId="1156"/>
    <cellStyle name="Normál 2 2" xfId="61"/>
    <cellStyle name="Normal 2 2 10" xfId="1157"/>
    <cellStyle name="Normál 2 2 10" xfId="1158"/>
    <cellStyle name="Normal 2 2 11" xfId="1159"/>
    <cellStyle name="Normál 2 2 11" xfId="1160"/>
    <cellStyle name="Normal 2 2 12" xfId="9139"/>
    <cellStyle name="Normál 2 2 12" xfId="1161"/>
    <cellStyle name="Normal 2 2 13" xfId="9140"/>
    <cellStyle name="Normál 2 2 13" xfId="1162"/>
    <cellStyle name="Normal 2 2 14" xfId="9141"/>
    <cellStyle name="Normál 2 2 14" xfId="1163"/>
    <cellStyle name="Normal 2 2 15" xfId="9142"/>
    <cellStyle name="Normál 2 2 15" xfId="69"/>
    <cellStyle name="Normal 2 2 16" xfId="9143"/>
    <cellStyle name="Normál 2 2 16" xfId="1164"/>
    <cellStyle name="Normal 2 2 17" xfId="9144"/>
    <cellStyle name="Normál 2 2 17" xfId="1165"/>
    <cellStyle name="Normal 2 2 18" xfId="9145"/>
    <cellStyle name="Normál 2 2 18" xfId="9146"/>
    <cellStyle name="Normal 2 2 19" xfId="9147"/>
    <cellStyle name="Normal 2 2 2" xfId="1166"/>
    <cellStyle name="Normál 2 2 2" xfId="1167"/>
    <cellStyle name="Normál 2 2 2 10" xfId="44"/>
    <cellStyle name="Normál 2 2 2 11" xfId="9148"/>
    <cellStyle name="Normál 2 2 2 12" xfId="9149"/>
    <cellStyle name="Normál 2 2 2 13" xfId="9150"/>
    <cellStyle name="Normál 2 2 2 14" xfId="9151"/>
    <cellStyle name="Normál 2 2 2 15" xfId="9152"/>
    <cellStyle name="Normál 2 2 2 16" xfId="9153"/>
    <cellStyle name="Normál 2 2 2 17" xfId="9154"/>
    <cellStyle name="Normál 2 2 2 18" xfId="9155"/>
    <cellStyle name="Normal 2 2 2 2" xfId="11"/>
    <cellStyle name="Normál 2 2 2 2" xfId="62"/>
    <cellStyle name="Normal 2 2 2 2 2" xfId="1168"/>
    <cellStyle name="Normál 2 2 2 2 2" xfId="1169"/>
    <cellStyle name="Normal 2 2 2 2 2 2" xfId="1170"/>
    <cellStyle name="Normál 2 2 2 2 2 2" xfId="1171"/>
    <cellStyle name="Normal 2 2 2 2 2 2 2" xfId="1172"/>
    <cellStyle name="Normál 2 2 2 2 2 2 2" xfId="1173"/>
    <cellStyle name="Normal 2 2 2 2 2 2 2 2" xfId="1174"/>
    <cellStyle name="Normal 2 2 2 2 3" xfId="1175"/>
    <cellStyle name="Normál 2 2 2 2 3" xfId="1176"/>
    <cellStyle name="Normal 2 2 2 2 4" xfId="1177"/>
    <cellStyle name="Normál 2 2 2 2 4" xfId="8"/>
    <cellStyle name="Normál 2 2 2 2 5" xfId="1178"/>
    <cellStyle name="Normál 2 2 2 2 6" xfId="1179"/>
    <cellStyle name="Normál 2 2 2 2 7" xfId="1180"/>
    <cellStyle name="Normál 2 2 2 2 8" xfId="1181"/>
    <cellStyle name="Normal 2 2 2 3" xfId="1182"/>
    <cellStyle name="Normál 2 2 2 3" xfId="1183"/>
    <cellStyle name="Normál 2 2 2 3 10" xfId="9156"/>
    <cellStyle name="Normál 2 2 2 3 11" xfId="9157"/>
    <cellStyle name="Normál 2 2 2 3 12" xfId="9158"/>
    <cellStyle name="Normál 2 2 2 3 2" xfId="1184"/>
    <cellStyle name="Normál 2 2 2 3 2 10" xfId="9159"/>
    <cellStyle name="Normál 2 2 2 3 2 2" xfId="9160"/>
    <cellStyle name="Normál 2 2 2 3 2 3" xfId="9161"/>
    <cellStyle name="Normál 2 2 2 3 2 4" xfId="9162"/>
    <cellStyle name="Normál 2 2 2 3 2 5" xfId="9163"/>
    <cellStyle name="Normál 2 2 2 3 2 6" xfId="9164"/>
    <cellStyle name="Normál 2 2 2 3 2 7" xfId="9165"/>
    <cellStyle name="Normál 2 2 2 3 2 8" xfId="9166"/>
    <cellStyle name="Normál 2 2 2 3 2 9" xfId="9167"/>
    <cellStyle name="Normál 2 2 2 3 3" xfId="1185"/>
    <cellStyle name="Normál 2 2 2 3 3 10" xfId="9168"/>
    <cellStyle name="Normál 2 2 2 3 3 2" xfId="9169"/>
    <cellStyle name="Normál 2 2 2 3 3 3" xfId="9170"/>
    <cellStyle name="Normál 2 2 2 3 3 4" xfId="9171"/>
    <cellStyle name="Normál 2 2 2 3 3 5" xfId="9172"/>
    <cellStyle name="Normál 2 2 2 3 3 6" xfId="9173"/>
    <cellStyle name="Normál 2 2 2 3 3 7" xfId="9174"/>
    <cellStyle name="Normál 2 2 2 3 3 8" xfId="9175"/>
    <cellStyle name="Normál 2 2 2 3 3 9" xfId="9176"/>
    <cellStyle name="Normál 2 2 2 3 4" xfId="9177"/>
    <cellStyle name="Normál 2 2 2 3 5" xfId="9178"/>
    <cellStyle name="Normál 2 2 2 3 6" xfId="9179"/>
    <cellStyle name="Normál 2 2 2 3 7" xfId="9180"/>
    <cellStyle name="Normál 2 2 2 3 8" xfId="9181"/>
    <cellStyle name="Normál 2 2 2 3 9" xfId="9182"/>
    <cellStyle name="Normal 2 2 2 4" xfId="9183"/>
    <cellStyle name="Normál 2 2 2 4" xfId="1186"/>
    <cellStyle name="Normál 2 2 2 4 10" xfId="9184"/>
    <cellStyle name="Normál 2 2 2 4 11" xfId="9185"/>
    <cellStyle name="Normál 2 2 2 4 12" xfId="9186"/>
    <cellStyle name="Normál 2 2 2 4 2" xfId="5"/>
    <cellStyle name="Normál 2 2 2 4 2 10" xfId="9187"/>
    <cellStyle name="Normál 2 2 2 4 2 11" xfId="9188"/>
    <cellStyle name="Normál 2 2 2 4 2 2" xfId="1187"/>
    <cellStyle name="Normál 2 2 2 4 2 2 10" xfId="9189"/>
    <cellStyle name="Normál 2 2 2 4 2 2 2" xfId="9190"/>
    <cellStyle name="Normál 2 2 2 4 2 2 3" xfId="9191"/>
    <cellStyle name="Normál 2 2 2 4 2 2 4" xfId="9192"/>
    <cellStyle name="Normál 2 2 2 4 2 2 5" xfId="9193"/>
    <cellStyle name="Normál 2 2 2 4 2 2 6" xfId="9194"/>
    <cellStyle name="Normál 2 2 2 4 2 2 7" xfId="9195"/>
    <cellStyle name="Normál 2 2 2 4 2 2 8" xfId="9196"/>
    <cellStyle name="Normál 2 2 2 4 2 2 9" xfId="9197"/>
    <cellStyle name="Normál 2 2 2 4 2 3" xfId="9198"/>
    <cellStyle name="Normál 2 2 2 4 2 4" xfId="9199"/>
    <cellStyle name="Normál 2 2 2 4 2 5" xfId="9200"/>
    <cellStyle name="Normál 2 2 2 4 2 6" xfId="9201"/>
    <cellStyle name="Normál 2 2 2 4 2 7" xfId="9202"/>
    <cellStyle name="Normál 2 2 2 4 2 8" xfId="9203"/>
    <cellStyle name="Normál 2 2 2 4 2 9" xfId="9204"/>
    <cellStyle name="Normál 2 2 2 4 3" xfId="1188"/>
    <cellStyle name="Normál 2 2 2 4 3 10" xfId="9205"/>
    <cellStyle name="Normál 2 2 2 4 3 2" xfId="9206"/>
    <cellStyle name="Normál 2 2 2 4 3 3" xfId="9207"/>
    <cellStyle name="Normál 2 2 2 4 3 4" xfId="9208"/>
    <cellStyle name="Normál 2 2 2 4 3 5" xfId="9209"/>
    <cellStyle name="Normál 2 2 2 4 3 6" xfId="9210"/>
    <cellStyle name="Normál 2 2 2 4 3 7" xfId="9211"/>
    <cellStyle name="Normál 2 2 2 4 3 8" xfId="9212"/>
    <cellStyle name="Normál 2 2 2 4 3 9" xfId="9213"/>
    <cellStyle name="Normál 2 2 2 4 4" xfId="9214"/>
    <cellStyle name="Normál 2 2 2 4 5" xfId="9215"/>
    <cellStyle name="Normál 2 2 2 4 6" xfId="9216"/>
    <cellStyle name="Normál 2 2 2 4 7" xfId="9217"/>
    <cellStyle name="Normál 2 2 2 4 8" xfId="9218"/>
    <cellStyle name="Normál 2 2 2 4 9" xfId="9219"/>
    <cellStyle name="Normál 2 2 2 5" xfId="1189"/>
    <cellStyle name="Normál 2 2 2 5 10" xfId="9220"/>
    <cellStyle name="Normál 2 2 2 5 11" xfId="9221"/>
    <cellStyle name="Normál 2 2 2 5 2" xfId="1190"/>
    <cellStyle name="Normál 2 2 2 5 2 10" xfId="9222"/>
    <cellStyle name="Normál 2 2 2 5 2 2" xfId="9223"/>
    <cellStyle name="Normál 2 2 2 5 2 3" xfId="9224"/>
    <cellStyle name="Normál 2 2 2 5 2 4" xfId="9225"/>
    <cellStyle name="Normál 2 2 2 5 2 5" xfId="9226"/>
    <cellStyle name="Normál 2 2 2 5 2 6" xfId="9227"/>
    <cellStyle name="Normál 2 2 2 5 2 7" xfId="9228"/>
    <cellStyle name="Normál 2 2 2 5 2 8" xfId="9229"/>
    <cellStyle name="Normál 2 2 2 5 2 9" xfId="9230"/>
    <cellStyle name="Normál 2 2 2 5 3" xfId="9231"/>
    <cellStyle name="Normál 2 2 2 5 4" xfId="9232"/>
    <cellStyle name="Normál 2 2 2 5 5" xfId="9233"/>
    <cellStyle name="Normál 2 2 2 5 6" xfId="9234"/>
    <cellStyle name="Normál 2 2 2 5 7" xfId="9235"/>
    <cellStyle name="Normál 2 2 2 5 8" xfId="9236"/>
    <cellStyle name="Normál 2 2 2 5 9" xfId="9237"/>
    <cellStyle name="Normál 2 2 2 6" xfId="20"/>
    <cellStyle name="Normál 2 2 2 6 10" xfId="9238"/>
    <cellStyle name="Normál 2 2 2 6 11" xfId="9239"/>
    <cellStyle name="Normál 2 2 2 6 2" xfId="1191"/>
    <cellStyle name="Normál 2 2 2 6 2 10" xfId="9240"/>
    <cellStyle name="Normál 2 2 2 6 2 2" xfId="9241"/>
    <cellStyle name="Normál 2 2 2 6 2 3" xfId="9242"/>
    <cellStyle name="Normál 2 2 2 6 2 4" xfId="9243"/>
    <cellStyle name="Normál 2 2 2 6 2 5" xfId="9244"/>
    <cellStyle name="Normál 2 2 2 6 2 6" xfId="9245"/>
    <cellStyle name="Normál 2 2 2 6 2 7" xfId="9246"/>
    <cellStyle name="Normál 2 2 2 6 2 8" xfId="9247"/>
    <cellStyle name="Normál 2 2 2 6 2 9" xfId="9248"/>
    <cellStyle name="Normál 2 2 2 6 3" xfId="9249"/>
    <cellStyle name="Normál 2 2 2 6 4" xfId="9250"/>
    <cellStyle name="Normál 2 2 2 6 5" xfId="9251"/>
    <cellStyle name="Normál 2 2 2 6 6" xfId="9252"/>
    <cellStyle name="Normál 2 2 2 6 7" xfId="9253"/>
    <cellStyle name="Normál 2 2 2 6 8" xfId="9254"/>
    <cellStyle name="Normál 2 2 2 6 9" xfId="9255"/>
    <cellStyle name="Normal 2 2 2 7" xfId="10"/>
    <cellStyle name="Normál 2 2 2 7" xfId="1192"/>
    <cellStyle name="Normál 2 2 2 7 10" xfId="9256"/>
    <cellStyle name="Normál 2 2 2 7 11" xfId="9257"/>
    <cellStyle name="Normál 2 2 2 7 2" xfId="1193"/>
    <cellStyle name="Normál 2 2 2 7 2 10" xfId="9258"/>
    <cellStyle name="Normál 2 2 2 7 2 2" xfId="9259"/>
    <cellStyle name="Normál 2 2 2 7 2 3" xfId="9260"/>
    <cellStyle name="Normál 2 2 2 7 2 4" xfId="9261"/>
    <cellStyle name="Normál 2 2 2 7 2 5" xfId="9262"/>
    <cellStyle name="Normál 2 2 2 7 2 6" xfId="9263"/>
    <cellStyle name="Normál 2 2 2 7 2 7" xfId="9264"/>
    <cellStyle name="Normál 2 2 2 7 2 8" xfId="9265"/>
    <cellStyle name="Normál 2 2 2 7 2 9" xfId="9266"/>
    <cellStyle name="Normál 2 2 2 7 3" xfId="9267"/>
    <cellStyle name="Normál 2 2 2 7 4" xfId="9268"/>
    <cellStyle name="Normál 2 2 2 7 5" xfId="9269"/>
    <cellStyle name="Normál 2 2 2 7 6" xfId="9270"/>
    <cellStyle name="Normál 2 2 2 7 7" xfId="9271"/>
    <cellStyle name="Normál 2 2 2 7 8" xfId="9272"/>
    <cellStyle name="Normál 2 2 2 7 9" xfId="9273"/>
    <cellStyle name="Normál 2 2 2 8" xfId="1194"/>
    <cellStyle name="Normál 2 2 2 8 10" xfId="9274"/>
    <cellStyle name="Normál 2 2 2 8 2" xfId="9275"/>
    <cellStyle name="Normál 2 2 2 8 3" xfId="9276"/>
    <cellStyle name="Normál 2 2 2 8 4" xfId="9277"/>
    <cellStyle name="Normál 2 2 2 8 5" xfId="9278"/>
    <cellStyle name="Normál 2 2 2 8 6" xfId="9279"/>
    <cellStyle name="Normál 2 2 2 8 7" xfId="9280"/>
    <cellStyle name="Normál 2 2 2 8 8" xfId="9281"/>
    <cellStyle name="Normál 2 2 2 8 9" xfId="9282"/>
    <cellStyle name="Normál 2 2 2 9" xfId="1195"/>
    <cellStyle name="Normál 2 2 2 9 10" xfId="9283"/>
    <cellStyle name="Normál 2 2 2 9 2" xfId="9284"/>
    <cellStyle name="Normál 2 2 2 9 3" xfId="9285"/>
    <cellStyle name="Normál 2 2 2 9 4" xfId="9286"/>
    <cellStyle name="Normál 2 2 2 9 5" xfId="9287"/>
    <cellStyle name="Normál 2 2 2 9 6" xfId="9288"/>
    <cellStyle name="Normál 2 2 2 9 7" xfId="9289"/>
    <cellStyle name="Normál 2 2 2 9 8" xfId="9290"/>
    <cellStyle name="Normál 2 2 2 9 9" xfId="9291"/>
    <cellStyle name="Normal 2 2 3" xfId="1196"/>
    <cellStyle name="Normál 2 2 3" xfId="1197"/>
    <cellStyle name="Normál 2 2 3 10" xfId="9292"/>
    <cellStyle name="Normál 2 2 3 11" xfId="9293"/>
    <cellStyle name="Normál 2 2 3 12" xfId="9294"/>
    <cellStyle name="Normal 2 2 3 2" xfId="1198"/>
    <cellStyle name="Normál 2 2 3 2" xfId="1199"/>
    <cellStyle name="Normal 2 2 3 3" xfId="1200"/>
    <cellStyle name="Normál 2 2 3 3" xfId="9295"/>
    <cellStyle name="Normal 2 2 3 4" xfId="1201"/>
    <cellStyle name="Normál 2 2 3 4" xfId="9296"/>
    <cellStyle name="Normal 2 2 3 5" xfId="1202"/>
    <cellStyle name="Normál 2 2 3 5" xfId="9297"/>
    <cellStyle name="Normal 2 2 3 6" xfId="1203"/>
    <cellStyle name="Normál 2 2 3 6" xfId="9298"/>
    <cellStyle name="Normál 2 2 3 7" xfId="9299"/>
    <cellStyle name="Normál 2 2 3 8" xfId="9300"/>
    <cellStyle name="Normál 2 2 3 9" xfId="9301"/>
    <cellStyle name="Normal 2 2 4" xfId="1204"/>
    <cellStyle name="Normál 2 2 4" xfId="1205"/>
    <cellStyle name="Normal 2 2 4 2" xfId="9302"/>
    <cellStyle name="Normál 2 2 4 2" xfId="1206"/>
    <cellStyle name="Normál 2 2 4 3" xfId="9303"/>
    <cellStyle name="Normal 2 2 5" xfId="1207"/>
    <cellStyle name="Normál 2 2 5" xfId="1208"/>
    <cellStyle name="Normál 2 2 5 2" xfId="1209"/>
    <cellStyle name="Normal 2 2 6" xfId="1210"/>
    <cellStyle name="Normál 2 2 6" xfId="1211"/>
    <cellStyle name="Normal 2 2 6 2" xfId="1212"/>
    <cellStyle name="Normál 2 2 6 2" xfId="1213"/>
    <cellStyle name="Normal 2 2 6 2 2" xfId="2264"/>
    <cellStyle name="Normal 2 2 6 3" xfId="9304"/>
    <cellStyle name="Normal 2 2 7" xfId="1214"/>
    <cellStyle name="Normál 2 2 7" xfId="1215"/>
    <cellStyle name="Normál 2 2 7 2" xfId="1216"/>
    <cellStyle name="Normal 2 2 8" xfId="1217"/>
    <cellStyle name="Normál 2 2 8" xfId="1218"/>
    <cellStyle name="Normal 2 2 9" xfId="1219"/>
    <cellStyle name="Normál 2 2 9" xfId="1220"/>
    <cellStyle name="Normal 2 20" xfId="1221"/>
    <cellStyle name="Normál 2 20" xfId="1222"/>
    <cellStyle name="Normál 2 20 2" xfId="9305"/>
    <cellStyle name="Normál 2 20 3" xfId="9306"/>
    <cellStyle name="Normál 2 20 4" xfId="9307"/>
    <cellStyle name="Normál 2 20 5" xfId="9308"/>
    <cellStyle name="Normal 2 21" xfId="1223"/>
    <cellStyle name="Normál 2 21" xfId="1224"/>
    <cellStyle name="Normál 2 21 2" xfId="9309"/>
    <cellStyle name="Normál 2 21 3" xfId="9310"/>
    <cellStyle name="Normál 2 21 4" xfId="9311"/>
    <cellStyle name="Normál 2 21 5" xfId="9312"/>
    <cellStyle name="Normal 2 22" xfId="9313"/>
    <cellStyle name="Normál 2 22" xfId="1225"/>
    <cellStyle name="Normál 2 22 2" xfId="9314"/>
    <cellStyle name="Normál 2 22 3" xfId="9315"/>
    <cellStyle name="Normál 2 22 4" xfId="9316"/>
    <cellStyle name="Normál 2 22 5" xfId="9317"/>
    <cellStyle name="Normal 2 23" xfId="9318"/>
    <cellStyle name="Normál 2 23" xfId="1226"/>
    <cellStyle name="Normál 2 23 2" xfId="9319"/>
    <cellStyle name="Normál 2 23 3" xfId="9320"/>
    <cellStyle name="Normál 2 23 4" xfId="9321"/>
    <cellStyle name="Normál 2 23 5" xfId="9322"/>
    <cellStyle name="Normal 2 24" xfId="9323"/>
    <cellStyle name="Normál 2 24" xfId="9324"/>
    <cellStyle name="Normál 2 24 2" xfId="9325"/>
    <cellStyle name="Normál 2 24 3" xfId="9326"/>
    <cellStyle name="Normál 2 24 4" xfId="9327"/>
    <cellStyle name="Normál 2 24 5" xfId="9328"/>
    <cellStyle name="Normal 2 25" xfId="9329"/>
    <cellStyle name="Normál 2 25" xfId="9330"/>
    <cellStyle name="Normál 2 25 2" xfId="9331"/>
    <cellStyle name="Normál 2 25 3" xfId="9332"/>
    <cellStyle name="Normál 2 25 4" xfId="9333"/>
    <cellStyle name="Normál 2 25 5" xfId="9334"/>
    <cellStyle name="Normal 2 26" xfId="9335"/>
    <cellStyle name="Normál 2 26" xfId="9336"/>
    <cellStyle name="Normál 2 26 2" xfId="9337"/>
    <cellStyle name="Normál 2 26 3" xfId="9338"/>
    <cellStyle name="Normál 2 26 4" xfId="9339"/>
    <cellStyle name="Normál 2 26 5" xfId="9340"/>
    <cellStyle name="Normal 2 27" xfId="29"/>
    <cellStyle name="Normál 2 27" xfId="9341"/>
    <cellStyle name="Normál 2 27 2" xfId="9342"/>
    <cellStyle name="Normál 2 27 3" xfId="9343"/>
    <cellStyle name="Normál 2 27 4" xfId="9344"/>
    <cellStyle name="Normál 2 27 5" xfId="9345"/>
    <cellStyle name="Normal 2 28" xfId="33"/>
    <cellStyle name="Normál 2 28" xfId="9346"/>
    <cellStyle name="Normál 2 28 2" xfId="9347"/>
    <cellStyle name="Normál 2 28 3" xfId="9348"/>
    <cellStyle name="Normál 2 28 4" xfId="9349"/>
    <cellStyle name="Normál 2 28 5" xfId="9350"/>
    <cellStyle name="Normál 2 29" xfId="9351"/>
    <cellStyle name="Normal 2 3" xfId="1227"/>
    <cellStyle name="Normál 2 3" xfId="1228"/>
    <cellStyle name="Normal 2 3 10" xfId="1229"/>
    <cellStyle name="Normál 2 3 10" xfId="1230"/>
    <cellStyle name="Normál 2 3 11" xfId="1231"/>
    <cellStyle name="Normal 2 3 2" xfId="1232"/>
    <cellStyle name="Normál 2 3 2" xfId="1233"/>
    <cellStyle name="Normal 2 3 2 2" xfId="38"/>
    <cellStyle name="Normál 2 3 2 2" xfId="1234"/>
    <cellStyle name="Normál 2 3 2 2 10" xfId="9352"/>
    <cellStyle name="Normal 2 3 2 2 2" xfId="1235"/>
    <cellStyle name="Normál 2 3 2 2 2" xfId="9353"/>
    <cellStyle name="Normal 2 3 2 2 3" xfId="1236"/>
    <cellStyle name="Normál 2 3 2 2 3" xfId="9354"/>
    <cellStyle name="Normal 2 3 2 2 4" xfId="1237"/>
    <cellStyle name="Normál 2 3 2 2 4" xfId="9355"/>
    <cellStyle name="Normal 2 3 2 2 5" xfId="1238"/>
    <cellStyle name="Normál 2 3 2 2 5" xfId="9356"/>
    <cellStyle name="Normál 2 3 2 2 6" xfId="9357"/>
    <cellStyle name="Normál 2 3 2 2 7" xfId="9358"/>
    <cellStyle name="Normál 2 3 2 2 8" xfId="9359"/>
    <cellStyle name="Normál 2 3 2 2 9" xfId="9360"/>
    <cellStyle name="Normal 2 3 2 3" xfId="1239"/>
    <cellStyle name="Normál 2 3 2 3" xfId="1240"/>
    <cellStyle name="Normal 2 3 2 4" xfId="1241"/>
    <cellStyle name="Normal 2 3 2 5" xfId="1242"/>
    <cellStyle name="Normal 2 3 2 6" xfId="1243"/>
    <cellStyle name="Normal 2 3 3" xfId="56"/>
    <cellStyle name="Normál 2 3 3" xfId="1244"/>
    <cellStyle name="Normál 2 3 3 2" xfId="9361"/>
    <cellStyle name="Normal 2 3 4" xfId="1245"/>
    <cellStyle name="Normál 2 3 4" xfId="1246"/>
    <cellStyle name="Normal 2 3 5" xfId="1247"/>
    <cellStyle name="Normál 2 3 5" xfId="1248"/>
    <cellStyle name="Normal 2 3 6" xfId="1249"/>
    <cellStyle name="Normál 2 3 6" xfId="1250"/>
    <cellStyle name="Normal 2 3 7" xfId="1251"/>
    <cellStyle name="Normál 2 3 7" xfId="1252"/>
    <cellStyle name="Normál 2 3 7 10" xfId="9362"/>
    <cellStyle name="Normál 2 3 7 2" xfId="9363"/>
    <cellStyle name="Normál 2 3 7 3" xfId="9364"/>
    <cellStyle name="Normál 2 3 7 4" xfId="9365"/>
    <cellStyle name="Normál 2 3 7 5" xfId="9366"/>
    <cellStyle name="Normál 2 3 7 6" xfId="9367"/>
    <cellStyle name="Normál 2 3 7 7" xfId="9368"/>
    <cellStyle name="Normál 2 3 7 8" xfId="9369"/>
    <cellStyle name="Normál 2 3 7 9" xfId="9370"/>
    <cellStyle name="Normal 2 3 8" xfId="1253"/>
    <cellStyle name="Normál 2 3 8" xfId="1254"/>
    <cellStyle name="Normal 2 3 9" xfId="1255"/>
    <cellStyle name="Normál 2 3 9" xfId="1256"/>
    <cellStyle name="Normál 2 30" xfId="9371"/>
    <cellStyle name="Normál 2 31" xfId="9372"/>
    <cellStyle name="Normál 2 32" xfId="9373"/>
    <cellStyle name="Normál 2 33" xfId="9374"/>
    <cellStyle name="Normál 2 34" xfId="9375"/>
    <cellStyle name="Normal 2 4" xfId="1257"/>
    <cellStyle name="Normál 2 4" xfId="1258"/>
    <cellStyle name="Normal 2 4 10" xfId="1259"/>
    <cellStyle name="Normál 2 4 10" xfId="9376"/>
    <cellStyle name="Normál 2 4 11" xfId="9377"/>
    <cellStyle name="Normál 2 4 12" xfId="9378"/>
    <cellStyle name="Normál 2 4 13" xfId="9379"/>
    <cellStyle name="Normal 2 4 2" xfId="1260"/>
    <cellStyle name="Normál 2 4 2" xfId="1261"/>
    <cellStyle name="Normal 2 4 2 2" xfId="1262"/>
    <cellStyle name="Normál 2 4 2 2" xfId="9380"/>
    <cellStyle name="Normal 2 4 3" xfId="1263"/>
    <cellStyle name="Normál 2 4 3" xfId="1264"/>
    <cellStyle name="Normal 2 4 3 2" xfId="1265"/>
    <cellStyle name="Normal 2 4 4" xfId="1266"/>
    <cellStyle name="Normál 2 4 4" xfId="1267"/>
    <cellStyle name="Normal 2 4 5" xfId="1268"/>
    <cellStyle name="Normál 2 4 5" xfId="1269"/>
    <cellStyle name="Normal 2 4 6" xfId="1270"/>
    <cellStyle name="Normál 2 4 6" xfId="1271"/>
    <cellStyle name="Normal 2 4 7" xfId="1272"/>
    <cellStyle name="Normál 2 4 7" xfId="1273"/>
    <cellStyle name="Normal 2 4 8" xfId="1274"/>
    <cellStyle name="Normál 2 4 8" xfId="9381"/>
    <cellStyle name="Normal 2 4 9" xfId="1275"/>
    <cellStyle name="Normál 2 4 9" xfId="9382"/>
    <cellStyle name="Normal 2 5" xfId="4"/>
    <cellStyle name="Normál 2 5" xfId="1276"/>
    <cellStyle name="Normal 2 5 2" xfId="1277"/>
    <cellStyle name="Normál 2 5 2" xfId="1278"/>
    <cellStyle name="Normal 2 5 2 2" xfId="1279"/>
    <cellStyle name="Normál 2 5 2 2" xfId="9383"/>
    <cellStyle name="Normal 2 5 2 2 2" xfId="1280"/>
    <cellStyle name="Normal 2 5 2 3" xfId="9384"/>
    <cellStyle name="Normal 2 5 3" xfId="1281"/>
    <cellStyle name="Normál 2 5 3" xfId="1282"/>
    <cellStyle name="Normál 2 5 3 2" xfId="9385"/>
    <cellStyle name="Normal 2 5 4" xfId="1283"/>
    <cellStyle name="Normál 2 5 4" xfId="1284"/>
    <cellStyle name="Normal 2 5 5" xfId="1285"/>
    <cellStyle name="Normál 2 5 5" xfId="1286"/>
    <cellStyle name="Normal 2 5 6" xfId="1287"/>
    <cellStyle name="Normál 2 5 6" xfId="1288"/>
    <cellStyle name="Normal 2 5 7" xfId="1289"/>
    <cellStyle name="Normál 2 5 7" xfId="1290"/>
    <cellStyle name="Normal 2 6" xfId="1291"/>
    <cellStyle name="Normál 2 6" xfId="1292"/>
    <cellStyle name="Normal 2 6 2" xfId="1293"/>
    <cellStyle name="Normál 2 6 2" xfId="1294"/>
    <cellStyle name="Normal 2 6 2 2" xfId="1295"/>
    <cellStyle name="Normál 2 6 2 2" xfId="1296"/>
    <cellStyle name="Normal 2 6 2 2 2" xfId="1297"/>
    <cellStyle name="Normal 2 6 2 2 2 2" xfId="1298"/>
    <cellStyle name="Normal 2 6 3" xfId="9386"/>
    <cellStyle name="Normál 2 69" xfId="1299"/>
    <cellStyle name="Normal 2 7" xfId="1300"/>
    <cellStyle name="Normál 2 7" xfId="1301"/>
    <cellStyle name="Normal 2 7 2" xfId="1302"/>
    <cellStyle name="Normál 2 7 2" xfId="1303"/>
    <cellStyle name="Normal 2 7 2 10" xfId="9387"/>
    <cellStyle name="Normal 2 7 2 11" xfId="9388"/>
    <cellStyle name="Normal 2 7 2 12" xfId="9389"/>
    <cellStyle name="Normal 2 7 2 13" xfId="9390"/>
    <cellStyle name="Normal 2 7 2 14" xfId="9391"/>
    <cellStyle name="Normal 2 7 2 2" xfId="9392"/>
    <cellStyle name="Normal 2 7 2 3" xfId="9393"/>
    <cellStyle name="Normal 2 7 2 4" xfId="9394"/>
    <cellStyle name="Normal 2 7 2 5" xfId="9395"/>
    <cellStyle name="Normal 2 7 2 6" xfId="9396"/>
    <cellStyle name="Normal 2 7 2 7" xfId="9397"/>
    <cellStyle name="Normal 2 7 2 8" xfId="9398"/>
    <cellStyle name="Normal 2 7 2 9" xfId="9399"/>
    <cellStyle name="Normal 2 7 3" xfId="1304"/>
    <cellStyle name="Normal 2 7 3 10" xfId="9400"/>
    <cellStyle name="Normal 2 7 3 2" xfId="9401"/>
    <cellStyle name="Normal 2 7 3 3" xfId="9402"/>
    <cellStyle name="Normal 2 7 3 4" xfId="9403"/>
    <cellStyle name="Normal 2 7 3 5" xfId="9404"/>
    <cellStyle name="Normal 2 7 3 6" xfId="9405"/>
    <cellStyle name="Normal 2 7 3 7" xfId="9406"/>
    <cellStyle name="Normal 2 7 3 8" xfId="9407"/>
    <cellStyle name="Normal 2 7 3 9" xfId="9408"/>
    <cellStyle name="Normal 2 7 4" xfId="1305"/>
    <cellStyle name="Normal 2 7 5" xfId="1306"/>
    <cellStyle name="Normal 2 7 6" xfId="1307"/>
    <cellStyle name="Normal 2 7 7" xfId="1308"/>
    <cellStyle name="Normal 2 8" xfId="1309"/>
    <cellStyle name="Normál 2 8" xfId="1310"/>
    <cellStyle name="Normal 2 8 2" xfId="1311"/>
    <cellStyle name="Normál 2 8 2" xfId="1312"/>
    <cellStyle name="Normal 2 8 2 10" xfId="9409"/>
    <cellStyle name="Normal 2 8 2 11" xfId="9410"/>
    <cellStyle name="Normal 2 8 2 12" xfId="9411"/>
    <cellStyle name="Normal 2 8 2 13" xfId="9412"/>
    <cellStyle name="Normal 2 8 2 14" xfId="9413"/>
    <cellStyle name="Normal 2 8 2 2" xfId="9414"/>
    <cellStyle name="Normal 2 8 2 3" xfId="9415"/>
    <cellStyle name="Normal 2 8 2 4" xfId="9416"/>
    <cellStyle name="Normal 2 8 2 5" xfId="9417"/>
    <cellStyle name="Normal 2 8 2 6" xfId="9418"/>
    <cellStyle name="Normal 2 8 2 7" xfId="9419"/>
    <cellStyle name="Normal 2 8 2 8" xfId="9420"/>
    <cellStyle name="Normal 2 8 2 9" xfId="9421"/>
    <cellStyle name="Normal 2 8 3" xfId="1313"/>
    <cellStyle name="Normál 2 8 3" xfId="9422"/>
    <cellStyle name="Normal 2 8 3 10" xfId="9423"/>
    <cellStyle name="Normal 2 8 3 2" xfId="9424"/>
    <cellStyle name="Normal 2 8 3 3" xfId="9425"/>
    <cellStyle name="Normal 2 8 3 4" xfId="9426"/>
    <cellStyle name="Normal 2 8 3 5" xfId="9427"/>
    <cellStyle name="Normal 2 8 3 6" xfId="9428"/>
    <cellStyle name="Normal 2 8 3 7" xfId="9429"/>
    <cellStyle name="Normal 2 8 3 8" xfId="9430"/>
    <cellStyle name="Normal 2 8 3 9" xfId="9431"/>
    <cellStyle name="Normal 2 9" xfId="1314"/>
    <cellStyle name="Normál 2 9" xfId="1315"/>
    <cellStyle name="Normal 2 9 10" xfId="9432"/>
    <cellStyle name="Normal 2 9 11" xfId="9433"/>
    <cellStyle name="Normal 2 9 12" xfId="9434"/>
    <cellStyle name="Normal 2 9 13" xfId="9435"/>
    <cellStyle name="Normal 2 9 14" xfId="9436"/>
    <cellStyle name="Normal 2 9 15" xfId="9437"/>
    <cellStyle name="Normal 2 9 2" xfId="1316"/>
    <cellStyle name="Normál 2 9 2" xfId="1317"/>
    <cellStyle name="Normal 2 9 2 10" xfId="9438"/>
    <cellStyle name="Normal 2 9 2 11" xfId="9439"/>
    <cellStyle name="Normal 2 9 2 12" xfId="9440"/>
    <cellStyle name="Normal 2 9 2 13" xfId="9441"/>
    <cellStyle name="Normal 2 9 2 14" xfId="9442"/>
    <cellStyle name="Normal 2 9 2 2" xfId="9443"/>
    <cellStyle name="Normal 2 9 2 3" xfId="9444"/>
    <cellStyle name="Normal 2 9 2 4" xfId="9445"/>
    <cellStyle name="Normal 2 9 2 5" xfId="9446"/>
    <cellStyle name="Normal 2 9 2 6" xfId="9447"/>
    <cellStyle name="Normal 2 9 2 7" xfId="9448"/>
    <cellStyle name="Normal 2 9 2 8" xfId="9449"/>
    <cellStyle name="Normal 2 9 2 9" xfId="9450"/>
    <cellStyle name="Normal 2 9 3" xfId="9451"/>
    <cellStyle name="Normál 2 9 3" xfId="9452"/>
    <cellStyle name="Normal 2 9 4" xfId="9453"/>
    <cellStyle name="Normal 2 9 5" xfId="9454"/>
    <cellStyle name="Normal 2 9 6" xfId="9455"/>
    <cellStyle name="Normal 2 9 7" xfId="9456"/>
    <cellStyle name="Normal 2 9 8" xfId="9457"/>
    <cellStyle name="Normal 2 9 9" xfId="9458"/>
    <cellStyle name="Normál 2_hitint_2008_módosult táblák tervezet_nov27" xfId="9459"/>
    <cellStyle name="Normal 20" xfId="1318"/>
    <cellStyle name="Normál 20" xfId="60"/>
    <cellStyle name="Normal 20 10" xfId="9460"/>
    <cellStyle name="Normal 20 11" xfId="9461"/>
    <cellStyle name="Normal 20 12" xfId="9462"/>
    <cellStyle name="Normal 20 13" xfId="9463"/>
    <cellStyle name="Normal 20 14" xfId="9464"/>
    <cellStyle name="Normal 20 15" xfId="9465"/>
    <cellStyle name="Normal 20 16" xfId="9466"/>
    <cellStyle name="Normal 20 17" xfId="9467"/>
    <cellStyle name="Normal 20 2" xfId="1319"/>
    <cellStyle name="Normál 20 2" xfId="64"/>
    <cellStyle name="Normal 20 2 2" xfId="9468"/>
    <cellStyle name="Normal 20 3" xfId="1320"/>
    <cellStyle name="Normál 20 3" xfId="1321"/>
    <cellStyle name="Normal 20 4" xfId="1322"/>
    <cellStyle name="Normal 20 5" xfId="1323"/>
    <cellStyle name="Normal 20 6" xfId="1324"/>
    <cellStyle name="Normal 20 7" xfId="1325"/>
    <cellStyle name="Normal 20 8" xfId="9469"/>
    <cellStyle name="Normal 20 9" xfId="9470"/>
    <cellStyle name="Normal 200" xfId="1326"/>
    <cellStyle name="Normál 200" xfId="9471"/>
    <cellStyle name="Normal 201" xfId="1327"/>
    <cellStyle name="Normál 201" xfId="9472"/>
    <cellStyle name="Normal 202" xfId="1328"/>
    <cellStyle name="Normál 202" xfId="9473"/>
    <cellStyle name="Normal 203" xfId="1329"/>
    <cellStyle name="Normál 203" xfId="9474"/>
    <cellStyle name="Normal 204" xfId="1330"/>
    <cellStyle name="Normál 204" xfId="9475"/>
    <cellStyle name="Normal 205" xfId="1331"/>
    <cellStyle name="Normál 205" xfId="9476"/>
    <cellStyle name="Normal 206" xfId="1332"/>
    <cellStyle name="Normál 206" xfId="9477"/>
    <cellStyle name="Normal 207" xfId="1333"/>
    <cellStyle name="Normál 207" xfId="9478"/>
    <cellStyle name="Normal 208" xfId="1334"/>
    <cellStyle name="Normál 208" xfId="9479"/>
    <cellStyle name="Normal 209" xfId="1335"/>
    <cellStyle name="Normál 209" xfId="9480"/>
    <cellStyle name="Normal 21" xfId="1336"/>
    <cellStyle name="Normál 21" xfId="63"/>
    <cellStyle name="Normal 21 10" xfId="9481"/>
    <cellStyle name="Normal 21 11" xfId="9482"/>
    <cellStyle name="Normal 21 12" xfId="9483"/>
    <cellStyle name="Normal 21 13" xfId="9484"/>
    <cellStyle name="Normal 21 14" xfId="9485"/>
    <cellStyle name="Normal 21 15" xfId="9486"/>
    <cellStyle name="Normal 21 16" xfId="9487"/>
    <cellStyle name="Normal 21 17" xfId="9488"/>
    <cellStyle name="Normal 21 2" xfId="1337"/>
    <cellStyle name="Normál 21 2" xfId="1338"/>
    <cellStyle name="Normal 21 2 2" xfId="9489"/>
    <cellStyle name="Normal 21 3" xfId="1339"/>
    <cellStyle name="Normál 21 3" xfId="1340"/>
    <cellStyle name="Normal 21 4" xfId="1341"/>
    <cellStyle name="Normal 21 5" xfId="1342"/>
    <cellStyle name="Normal 21 6" xfId="1343"/>
    <cellStyle name="Normal 21 7" xfId="1344"/>
    <cellStyle name="Normal 21 8" xfId="9490"/>
    <cellStyle name="Normal 21 9" xfId="9491"/>
    <cellStyle name="Normal 210" xfId="1345"/>
    <cellStyle name="Normál 210" xfId="9492"/>
    <cellStyle name="Normal 211" xfId="1346"/>
    <cellStyle name="Normál 211" xfId="9493"/>
    <cellStyle name="Normal 212" xfId="1347"/>
    <cellStyle name="Normál 212" xfId="9494"/>
    <cellStyle name="Normal 213" xfId="1348"/>
    <cellStyle name="Normál 213" xfId="9495"/>
    <cellStyle name="Normal 214" xfId="1349"/>
    <cellStyle name="Normál 214" xfId="9496"/>
    <cellStyle name="Normal 215" xfId="1350"/>
    <cellStyle name="Normál 215" xfId="9497"/>
    <cellStyle name="Normal 216" xfId="1351"/>
    <cellStyle name="Normál 216" xfId="9498"/>
    <cellStyle name="Normál 217" xfId="9499"/>
    <cellStyle name="Normál 218" xfId="9500"/>
    <cellStyle name="Normál 219" xfId="9501"/>
    <cellStyle name="Normal 22" xfId="1352"/>
    <cellStyle name="Normál 22" xfId="1353"/>
    <cellStyle name="Normal 22 10" xfId="9502"/>
    <cellStyle name="Normal 22 11" xfId="9503"/>
    <cellStyle name="Normal 22 12" xfId="9504"/>
    <cellStyle name="Normal 22 13" xfId="9505"/>
    <cellStyle name="Normal 22 14" xfId="9506"/>
    <cellStyle name="Normal 22 15" xfId="9507"/>
    <cellStyle name="Normal 22 16" xfId="9508"/>
    <cellStyle name="Normal 22 17" xfId="9509"/>
    <cellStyle name="Normal 22 2" xfId="1354"/>
    <cellStyle name="Normál 22 2" xfId="1355"/>
    <cellStyle name="Normal 22 2 10" xfId="9510"/>
    <cellStyle name="Normal 22 2 11" xfId="9511"/>
    <cellStyle name="Normal 22 2 12" xfId="9512"/>
    <cellStyle name="Normal 22 2 13" xfId="9513"/>
    <cellStyle name="Normal 22 2 14" xfId="9514"/>
    <cellStyle name="Normal 22 2 2" xfId="9515"/>
    <cellStyle name="Normal 22 2 3" xfId="9516"/>
    <cellStyle name="Normal 22 2 4" xfId="9517"/>
    <cellStyle name="Normal 22 2 5" xfId="9518"/>
    <cellStyle name="Normal 22 2 6" xfId="9519"/>
    <cellStyle name="Normal 22 2 7" xfId="9520"/>
    <cellStyle name="Normal 22 2 8" xfId="9521"/>
    <cellStyle name="Normal 22 2 9" xfId="9522"/>
    <cellStyle name="Normal 22 3" xfId="1356"/>
    <cellStyle name="Normal 22 3 10" xfId="9523"/>
    <cellStyle name="Normal 22 3 2" xfId="9524"/>
    <cellStyle name="Normal 22 3 3" xfId="9525"/>
    <cellStyle name="Normal 22 3 4" xfId="9526"/>
    <cellStyle name="Normal 22 3 5" xfId="9527"/>
    <cellStyle name="Normal 22 3 6" xfId="9528"/>
    <cellStyle name="Normal 22 3 7" xfId="9529"/>
    <cellStyle name="Normal 22 3 8" xfId="9530"/>
    <cellStyle name="Normal 22 3 9" xfId="9531"/>
    <cellStyle name="Normal 22 4" xfId="1357"/>
    <cellStyle name="Normal 22 5" xfId="1358"/>
    <cellStyle name="Normal 22 6" xfId="1359"/>
    <cellStyle name="Normal 22 7" xfId="1360"/>
    <cellStyle name="Normal 22 8" xfId="1361"/>
    <cellStyle name="Normal 22 9" xfId="9532"/>
    <cellStyle name="Normál 220" xfId="9533"/>
    <cellStyle name="Normál 221" xfId="9534"/>
    <cellStyle name="Normál 222" xfId="9535"/>
    <cellStyle name="Normál 223" xfId="9536"/>
    <cellStyle name="Normál 224" xfId="9537"/>
    <cellStyle name="Normál 225" xfId="9538"/>
    <cellStyle name="Normál 226" xfId="9539"/>
    <cellStyle name="Normál 227" xfId="9540"/>
    <cellStyle name="Normál 228" xfId="9541"/>
    <cellStyle name="Normál 229" xfId="9542"/>
    <cellStyle name="Normal 23" xfId="1362"/>
    <cellStyle name="Normál 23" xfId="1363"/>
    <cellStyle name="Normal 23 10" xfId="9543"/>
    <cellStyle name="Normal 23 11" xfId="9544"/>
    <cellStyle name="Normal 23 12" xfId="9545"/>
    <cellStyle name="Normal 23 13" xfId="9546"/>
    <cellStyle name="Normal 23 14" xfId="9547"/>
    <cellStyle name="Normal 23 15" xfId="9548"/>
    <cellStyle name="Normal 23 16" xfId="9549"/>
    <cellStyle name="Normal 23 2" xfId="1364"/>
    <cellStyle name="Normál 23 2" xfId="1365"/>
    <cellStyle name="Normal 23 3" xfId="9550"/>
    <cellStyle name="Normal 23 4" xfId="9551"/>
    <cellStyle name="Normal 23 5" xfId="9552"/>
    <cellStyle name="Normal 23 6" xfId="9553"/>
    <cellStyle name="Normal 23 7" xfId="9554"/>
    <cellStyle name="Normal 23 8" xfId="9555"/>
    <cellStyle name="Normal 23 9" xfId="9556"/>
    <cellStyle name="Normál 230" xfId="9557"/>
    <cellStyle name="Normál 231" xfId="9558"/>
    <cellStyle name="Normál 232" xfId="9559"/>
    <cellStyle name="Normál 233" xfId="9560"/>
    <cellStyle name="Normál 234" xfId="9561"/>
    <cellStyle name="Normál 235" xfId="9562"/>
    <cellStyle name="Normál 236" xfId="9563"/>
    <cellStyle name="Normál 237" xfId="9564"/>
    <cellStyle name="Normál 238" xfId="9565"/>
    <cellStyle name="Normál 239" xfId="9566"/>
    <cellStyle name="Normal 24" xfId="1366"/>
    <cellStyle name="Normál 24" xfId="1367"/>
    <cellStyle name="Normal 24 10" xfId="9567"/>
    <cellStyle name="Normal 24 11" xfId="9568"/>
    <cellStyle name="Normal 24 12" xfId="9569"/>
    <cellStyle name="Normal 24 13" xfId="9570"/>
    <cellStyle name="Normal 24 14" xfId="9571"/>
    <cellStyle name="Normal 24 15" xfId="9572"/>
    <cellStyle name="Normal 24 16" xfId="9573"/>
    <cellStyle name="Normal 24 17" xfId="9574"/>
    <cellStyle name="Normal 24 2" xfId="1368"/>
    <cellStyle name="Normál 24 2" xfId="1369"/>
    <cellStyle name="Normal 24 2 10" xfId="9575"/>
    <cellStyle name="Normal 24 2 11" xfId="9576"/>
    <cellStyle name="Normal 24 2 12" xfId="9577"/>
    <cellStyle name="Normal 24 2 13" xfId="9578"/>
    <cellStyle name="Normal 24 2 14" xfId="9579"/>
    <cellStyle name="Normal 24 2 2" xfId="9580"/>
    <cellStyle name="Normal 24 2 3" xfId="9581"/>
    <cellStyle name="Normal 24 2 4" xfId="9582"/>
    <cellStyle name="Normal 24 2 5" xfId="9583"/>
    <cellStyle name="Normal 24 2 6" xfId="9584"/>
    <cellStyle name="Normal 24 2 7" xfId="9585"/>
    <cellStyle name="Normal 24 2 8" xfId="9586"/>
    <cellStyle name="Normal 24 2 9" xfId="9587"/>
    <cellStyle name="Normal 24 3" xfId="1370"/>
    <cellStyle name="Normal 24 3 10" xfId="9588"/>
    <cellStyle name="Normal 24 3 2" xfId="9589"/>
    <cellStyle name="Normal 24 3 3" xfId="9590"/>
    <cellStyle name="Normal 24 3 4" xfId="9591"/>
    <cellStyle name="Normal 24 3 5" xfId="9592"/>
    <cellStyle name="Normal 24 3 6" xfId="9593"/>
    <cellStyle name="Normal 24 3 7" xfId="9594"/>
    <cellStyle name="Normal 24 3 8" xfId="9595"/>
    <cellStyle name="Normal 24 3 9" xfId="9596"/>
    <cellStyle name="Normal 24 4" xfId="1371"/>
    <cellStyle name="Normal 24 5" xfId="1372"/>
    <cellStyle name="Normal 24 6" xfId="1373"/>
    <cellStyle name="Normal 24 7" xfId="1374"/>
    <cellStyle name="Normal 24 8" xfId="9597"/>
    <cellStyle name="Normal 24 9" xfId="9598"/>
    <cellStyle name="Normál 240" xfId="9599"/>
    <cellStyle name="Normál 241" xfId="9600"/>
    <cellStyle name="Normál 242" xfId="9601"/>
    <cellStyle name="Normál 243" xfId="9602"/>
    <cellStyle name="Normál 244" xfId="9603"/>
    <cellStyle name="Normál 245" xfId="9604"/>
    <cellStyle name="Normál 246" xfId="9605"/>
    <cellStyle name="Normál 247" xfId="9606"/>
    <cellStyle name="Normál 248" xfId="9607"/>
    <cellStyle name="Normál 249" xfId="9608"/>
    <cellStyle name="Normal 25" xfId="1375"/>
    <cellStyle name="Normál 25" xfId="1376"/>
    <cellStyle name="Normal 25 10" xfId="9609"/>
    <cellStyle name="Normal 25 11" xfId="9610"/>
    <cellStyle name="Normal 25 12" xfId="9611"/>
    <cellStyle name="Normal 25 13" xfId="9612"/>
    <cellStyle name="Normal 25 14" xfId="9613"/>
    <cellStyle name="Normal 25 15" xfId="9614"/>
    <cellStyle name="Normal 25 2" xfId="1377"/>
    <cellStyle name="Normál 25 2" xfId="1378"/>
    <cellStyle name="Normal 25 3" xfId="1379"/>
    <cellStyle name="Normal 25 4" xfId="1380"/>
    <cellStyle name="Normal 25 5" xfId="1381"/>
    <cellStyle name="Normal 25 6" xfId="1382"/>
    <cellStyle name="Normal 25 7" xfId="9615"/>
    <cellStyle name="Normal 25 8" xfId="9616"/>
    <cellStyle name="Normal 25 9" xfId="9617"/>
    <cellStyle name="Normál 250" xfId="9618"/>
    <cellStyle name="Normál 251" xfId="9619"/>
    <cellStyle name="Normál 252" xfId="9620"/>
    <cellStyle name="Normál 253" xfId="9621"/>
    <cellStyle name="Normál 254" xfId="9622"/>
    <cellStyle name="Normál 255" xfId="9623"/>
    <cellStyle name="Normál 256" xfId="9624"/>
    <cellStyle name="Normál 257" xfId="9625"/>
    <cellStyle name="Normál 258" xfId="9626"/>
    <cellStyle name="Normál 259" xfId="9627"/>
    <cellStyle name="Normal 26" xfId="1383"/>
    <cellStyle name="Normál 26" xfId="2"/>
    <cellStyle name="Normal 26 10" xfId="9628"/>
    <cellStyle name="Normal 26 11" xfId="9629"/>
    <cellStyle name="Normal 26 12" xfId="9630"/>
    <cellStyle name="Normal 26 13" xfId="9631"/>
    <cellStyle name="Normal 26 14" xfId="9632"/>
    <cellStyle name="Normal 26 15" xfId="9633"/>
    <cellStyle name="Normal 26 2" xfId="1384"/>
    <cellStyle name="Normál 26 2" xfId="1385"/>
    <cellStyle name="Normal 26 3" xfId="1386"/>
    <cellStyle name="Normál 26 3" xfId="1387"/>
    <cellStyle name="Normal 26 4" xfId="1388"/>
    <cellStyle name="Normál 26 4" xfId="9634"/>
    <cellStyle name="Normal 26 5" xfId="1389"/>
    <cellStyle name="Normal 26 6" xfId="1390"/>
    <cellStyle name="Normal 26 7" xfId="9635"/>
    <cellStyle name="Normal 26 8" xfId="9636"/>
    <cellStyle name="Normal 26 9" xfId="9637"/>
    <cellStyle name="Normál 260" xfId="9638"/>
    <cellStyle name="Normál 261" xfId="9639"/>
    <cellStyle name="Normál 262" xfId="9640"/>
    <cellStyle name="Normál 263" xfId="9641"/>
    <cellStyle name="Normál 264" xfId="9642"/>
    <cellStyle name="Normál 265" xfId="9643"/>
    <cellStyle name="Normál 266" xfId="9644"/>
    <cellStyle name="Normál 267" xfId="9645"/>
    <cellStyle name="Normál 268" xfId="9646"/>
    <cellStyle name="Normál 269" xfId="9647"/>
    <cellStyle name="Normal 27" xfId="1391"/>
    <cellStyle name="Normál 27" xfId="3"/>
    <cellStyle name="Normal 27 10" xfId="9648"/>
    <cellStyle name="Normál 27 10" xfId="9649"/>
    <cellStyle name="Normal 27 11" xfId="9650"/>
    <cellStyle name="Normál 27 11" xfId="9651"/>
    <cellStyle name="Normal 27 12" xfId="9652"/>
    <cellStyle name="Normál 27 12" xfId="9653"/>
    <cellStyle name="Normal 27 13" xfId="9654"/>
    <cellStyle name="Normál 27 13" xfId="9655"/>
    <cellStyle name="Normal 27 14" xfId="9656"/>
    <cellStyle name="Normál 27 14" xfId="9657"/>
    <cellStyle name="Normal 27 15" xfId="9658"/>
    <cellStyle name="Normál 27 15" xfId="9659"/>
    <cellStyle name="Normal 27 16" xfId="9660"/>
    <cellStyle name="Normál 27 16" xfId="9661"/>
    <cellStyle name="Normal 27 2" xfId="1392"/>
    <cellStyle name="Normál 27 2" xfId="1393"/>
    <cellStyle name="Normál 27 2 10" xfId="9662"/>
    <cellStyle name="Normal 27 2 2" xfId="9663"/>
    <cellStyle name="Normál 27 2 2" xfId="9664"/>
    <cellStyle name="Normál 27 2 3" xfId="9665"/>
    <cellStyle name="Normál 27 2 4" xfId="9666"/>
    <cellStyle name="Normál 27 2 5" xfId="9667"/>
    <cellStyle name="Normál 27 2 6" xfId="9668"/>
    <cellStyle name="Normál 27 2 7" xfId="9669"/>
    <cellStyle name="Normál 27 2 8" xfId="9670"/>
    <cellStyle name="Normál 27 2 9" xfId="9671"/>
    <cellStyle name="Normal 27 3" xfId="9672"/>
    <cellStyle name="Normál 27 3" xfId="1394"/>
    <cellStyle name="Normál 27 3 10" xfId="9673"/>
    <cellStyle name="Normál 27 3 2" xfId="9674"/>
    <cellStyle name="Normál 27 3 3" xfId="9675"/>
    <cellStyle name="Normál 27 3 4" xfId="9676"/>
    <cellStyle name="Normál 27 3 5" xfId="9677"/>
    <cellStyle name="Normál 27 3 6" xfId="9678"/>
    <cellStyle name="Normál 27 3 7" xfId="9679"/>
    <cellStyle name="Normál 27 3 8" xfId="9680"/>
    <cellStyle name="Normál 27 3 9" xfId="9681"/>
    <cellStyle name="Normal 27 4" xfId="9682"/>
    <cellStyle name="Normál 27 4" xfId="9683"/>
    <cellStyle name="Normal 27 5" xfId="9684"/>
    <cellStyle name="Normál 27 5" xfId="9685"/>
    <cellStyle name="Normal 27 6" xfId="9686"/>
    <cellStyle name="Normál 27 6" xfId="9687"/>
    <cellStyle name="Normal 27 7" xfId="9688"/>
    <cellStyle name="Normál 27 7" xfId="9689"/>
    <cellStyle name="Normal 27 8" xfId="9690"/>
    <cellStyle name="Normál 27 8" xfId="9691"/>
    <cellStyle name="Normal 27 9" xfId="9692"/>
    <cellStyle name="Normál 27 9" xfId="9693"/>
    <cellStyle name="Normál 270" xfId="9694"/>
    <cellStyle name="Normál 271" xfId="9695"/>
    <cellStyle name="Normál 272" xfId="9696"/>
    <cellStyle name="Normál 273" xfId="9697"/>
    <cellStyle name="Normál 274" xfId="9698"/>
    <cellStyle name="Normál 275" xfId="9699"/>
    <cellStyle name="Normál 276" xfId="9700"/>
    <cellStyle name="Normál 277" xfId="9701"/>
    <cellStyle name="Normál 278" xfId="9702"/>
    <cellStyle name="Normál 279" xfId="9703"/>
    <cellStyle name="Normal 28" xfId="1395"/>
    <cellStyle name="Normál 28" xfId="1396"/>
    <cellStyle name="Normal 28 10" xfId="9704"/>
    <cellStyle name="Normal 28 11" xfId="9705"/>
    <cellStyle name="Normal 28 12" xfId="9706"/>
    <cellStyle name="Normal 28 13" xfId="9707"/>
    <cellStyle name="Normal 28 14" xfId="9708"/>
    <cellStyle name="Normal 28 15" xfId="9709"/>
    <cellStyle name="Normal 28 16" xfId="9710"/>
    <cellStyle name="Normal 28 17" xfId="9711"/>
    <cellStyle name="Normal 28 2" xfId="1397"/>
    <cellStyle name="Normál 28 2" xfId="1398"/>
    <cellStyle name="Normal 28 2 2" xfId="9712"/>
    <cellStyle name="Normal 28 3" xfId="1399"/>
    <cellStyle name="Normál 28 3" xfId="1400"/>
    <cellStyle name="Normal 28 4" xfId="9713"/>
    <cellStyle name="Normal 28 5" xfId="9714"/>
    <cellStyle name="Normal 28 6" xfId="9715"/>
    <cellStyle name="Normal 28 7" xfId="9716"/>
    <cellStyle name="Normal 28 8" xfId="9717"/>
    <cellStyle name="Normal 28 9" xfId="9718"/>
    <cellStyle name="Normál 280" xfId="9719"/>
    <cellStyle name="Normál 281" xfId="9720"/>
    <cellStyle name="Normál 282" xfId="9721"/>
    <cellStyle name="Normál 283" xfId="9722"/>
    <cellStyle name="Normál 284" xfId="9723"/>
    <cellStyle name="Normál 285" xfId="9724"/>
    <cellStyle name="Normál 286" xfId="9725"/>
    <cellStyle name="Normál 287" xfId="9726"/>
    <cellStyle name="Normál 288" xfId="9727"/>
    <cellStyle name="Normál 289" xfId="9728"/>
    <cellStyle name="Normal 29" xfId="1401"/>
    <cellStyle name="Normál 29" xfId="1402"/>
    <cellStyle name="Normal 29 10" xfId="9729"/>
    <cellStyle name="Normal 29 11" xfId="9730"/>
    <cellStyle name="Normal 29 12" xfId="9731"/>
    <cellStyle name="Normal 29 13" xfId="9732"/>
    <cellStyle name="Normal 29 14" xfId="9733"/>
    <cellStyle name="Normal 29 15" xfId="9734"/>
    <cellStyle name="Normal 29 2" xfId="1403"/>
    <cellStyle name="Normál 29 2" xfId="9735"/>
    <cellStyle name="Normal 29 3" xfId="9736"/>
    <cellStyle name="Normál 29 3" xfId="9737"/>
    <cellStyle name="Normal 29 4" xfId="9738"/>
    <cellStyle name="Normal 29 5" xfId="9739"/>
    <cellStyle name="Normal 29 6" xfId="9740"/>
    <cellStyle name="Normal 29 7" xfId="9741"/>
    <cellStyle name="Normal 29 8" xfId="9742"/>
    <cellStyle name="Normal 29 9" xfId="9743"/>
    <cellStyle name="Normál 290" xfId="9744"/>
    <cellStyle name="Normál 291" xfId="9745"/>
    <cellStyle name="Normál 292" xfId="9746"/>
    <cellStyle name="Normál 293" xfId="9747"/>
    <cellStyle name="Normál 294" xfId="9748"/>
    <cellStyle name="Normál 295" xfId="9749"/>
    <cellStyle name="Normál 296" xfId="9750"/>
    <cellStyle name="Normál 297" xfId="9751"/>
    <cellStyle name="Normál 298" xfId="9752"/>
    <cellStyle name="Normál 299" xfId="9753"/>
    <cellStyle name="Normal 3" xfId="49"/>
    <cellStyle name="Normál 3" xfId="1404"/>
    <cellStyle name="Normal 3 10" xfId="1405"/>
    <cellStyle name="Normál 3 10" xfId="1406"/>
    <cellStyle name="Normál 3 10 10" xfId="9754"/>
    <cellStyle name="Normal 3 10 2" xfId="9755"/>
    <cellStyle name="Normál 3 10 2" xfId="9756"/>
    <cellStyle name="Normál 3 10 3" xfId="9757"/>
    <cellStyle name="Normál 3 10 4" xfId="9758"/>
    <cellStyle name="Normál 3 10 5" xfId="9759"/>
    <cellStyle name="Normál 3 10 6" xfId="9760"/>
    <cellStyle name="Normál 3 10 7" xfId="9761"/>
    <cellStyle name="Normál 3 10 8" xfId="9762"/>
    <cellStyle name="Normál 3 10 9" xfId="9763"/>
    <cellStyle name="Normal 3 11" xfId="1407"/>
    <cellStyle name="Normál 3 11" xfId="1408"/>
    <cellStyle name="Normal 3 11 2" xfId="9764"/>
    <cellStyle name="Normál 3 11 2" xfId="9765"/>
    <cellStyle name="Normal 3 12" xfId="1409"/>
    <cellStyle name="Normál 3 12" xfId="58"/>
    <cellStyle name="Normal 3 12 10" xfId="9766"/>
    <cellStyle name="Normal 3 12 11" xfId="9767"/>
    <cellStyle name="Normal 3 12 12" xfId="9768"/>
    <cellStyle name="Normal 3 12 13" xfId="9769"/>
    <cellStyle name="Normal 3 12 14" xfId="9770"/>
    <cellStyle name="Normal 3 12 15" xfId="9771"/>
    <cellStyle name="Normal 3 12 2" xfId="1410"/>
    <cellStyle name="Normal 3 12 2 10" xfId="9772"/>
    <cellStyle name="Normal 3 12 2 2" xfId="9773"/>
    <cellStyle name="Normal 3 12 2 3" xfId="9774"/>
    <cellStyle name="Normal 3 12 2 4" xfId="9775"/>
    <cellStyle name="Normal 3 12 2 5" xfId="9776"/>
    <cellStyle name="Normal 3 12 2 6" xfId="9777"/>
    <cellStyle name="Normal 3 12 2 7" xfId="9778"/>
    <cellStyle name="Normal 3 12 2 8" xfId="9779"/>
    <cellStyle name="Normal 3 12 2 9" xfId="9780"/>
    <cellStyle name="Normal 3 12 3" xfId="9781"/>
    <cellStyle name="Normal 3 12 4" xfId="9782"/>
    <cellStyle name="Normal 3 12 5" xfId="9783"/>
    <cellStyle name="Normal 3 12 6" xfId="9784"/>
    <cellStyle name="Normal 3 12 7" xfId="9785"/>
    <cellStyle name="Normal 3 12 8" xfId="9786"/>
    <cellStyle name="Normal 3 12 9" xfId="9787"/>
    <cellStyle name="Normal 3 13" xfId="1411"/>
    <cellStyle name="Normál 3 13" xfId="1412"/>
    <cellStyle name="Normal 3 13 2" xfId="9788"/>
    <cellStyle name="Normal 3 14" xfId="1413"/>
    <cellStyle name="Normál 3 14" xfId="1414"/>
    <cellStyle name="Normal 3 14 2" xfId="1415"/>
    <cellStyle name="Normal 3 14 2 10" xfId="9789"/>
    <cellStyle name="Normal 3 14 2 2" xfId="9790"/>
    <cellStyle name="Normal 3 14 2 3" xfId="9791"/>
    <cellStyle name="Normal 3 14 2 4" xfId="9792"/>
    <cellStyle name="Normal 3 14 2 5" xfId="9793"/>
    <cellStyle name="Normal 3 14 2 6" xfId="9794"/>
    <cellStyle name="Normal 3 14 2 7" xfId="9795"/>
    <cellStyle name="Normal 3 14 2 8" xfId="9796"/>
    <cellStyle name="Normal 3 14 2 9" xfId="9797"/>
    <cellStyle name="Normal 3 14 3" xfId="9798"/>
    <cellStyle name="Normal 3 15" xfId="1416"/>
    <cellStyle name="Normál 3 15" xfId="1417"/>
    <cellStyle name="Normal 3 15 2" xfId="9799"/>
    <cellStyle name="Normal 3 16" xfId="1418"/>
    <cellStyle name="Normál 3 16" xfId="1419"/>
    <cellStyle name="Normal 3 16 2" xfId="1420"/>
    <cellStyle name="Normal 3 17" xfId="1421"/>
    <cellStyle name="Normál 3 17" xfId="1422"/>
    <cellStyle name="Normal 3 18" xfId="1423"/>
    <cellStyle name="Normál 3 18" xfId="1424"/>
    <cellStyle name="Normal 3 19" xfId="1425"/>
    <cellStyle name="Normál 3 19" xfId="1426"/>
    <cellStyle name="Normal 3 2" xfId="1427"/>
    <cellStyle name="Normál 3 2" xfId="1428"/>
    <cellStyle name="Normál 3 2 10" xfId="1429"/>
    <cellStyle name="Normál 3 2 11" xfId="9800"/>
    <cellStyle name="Normál 3 2 12" xfId="9801"/>
    <cellStyle name="Normál 3 2 13" xfId="9802"/>
    <cellStyle name="Normal 3 2 2" xfId="1430"/>
    <cellStyle name="Normál 3 2 2" xfId="1431"/>
    <cellStyle name="Normál 3 2 2 10" xfId="9803"/>
    <cellStyle name="Normal 3 2 2 2" xfId="1432"/>
    <cellStyle name="Normál 3 2 2 2" xfId="1433"/>
    <cellStyle name="Normal 3 2 2 3" xfId="1434"/>
    <cellStyle name="Normál 3 2 2 3" xfId="9804"/>
    <cellStyle name="Normal 3 2 2 4" xfId="1435"/>
    <cellStyle name="Normál 3 2 2 4" xfId="9805"/>
    <cellStyle name="Normal 3 2 2 5" xfId="1436"/>
    <cellStyle name="Normál 3 2 2 5" xfId="9806"/>
    <cellStyle name="Normál 3 2 2 6" xfId="9807"/>
    <cellStyle name="Normál 3 2 2 7" xfId="9808"/>
    <cellStyle name="Normál 3 2 2 8" xfId="9809"/>
    <cellStyle name="Normál 3 2 2 9" xfId="9810"/>
    <cellStyle name="Normal 3 2 3" xfId="1437"/>
    <cellStyle name="Normál 3 2 3" xfId="1438"/>
    <cellStyle name="Normal 3 2 4" xfId="1439"/>
    <cellStyle name="Normál 3 2 4" xfId="1440"/>
    <cellStyle name="Normal 3 2 5" xfId="9811"/>
    <cellStyle name="Normál 3 2 5" xfId="1441"/>
    <cellStyle name="Normál 3 2 6" xfId="1442"/>
    <cellStyle name="Normál 3 2 7" xfId="1443"/>
    <cellStyle name="Normál 3 2 8" xfId="1444"/>
    <cellStyle name="Normál 3 2 9" xfId="1445"/>
    <cellStyle name="Normal 3 20" xfId="1446"/>
    <cellStyle name="Normál 3 20" xfId="9812"/>
    <cellStyle name="Normal 3 21" xfId="1447"/>
    <cellStyle name="Normál 3 21" xfId="9813"/>
    <cellStyle name="Normal 3 22" xfId="1448"/>
    <cellStyle name="Normál 3 22" xfId="9814"/>
    <cellStyle name="Normal 3 23" xfId="1449"/>
    <cellStyle name="Normál 3 23" xfId="9815"/>
    <cellStyle name="Normal 3 24" xfId="1450"/>
    <cellStyle name="Normál 3 24" xfId="9816"/>
    <cellStyle name="Normal 3 25" xfId="1451"/>
    <cellStyle name="Normál 3 25" xfId="9817"/>
    <cellStyle name="Normal 3 26" xfId="1452"/>
    <cellStyle name="Normal 3 27" xfId="9818"/>
    <cellStyle name="Normal 3 28" xfId="9819"/>
    <cellStyle name="Normal 3 29" xfId="9820"/>
    <cellStyle name="Normal 3 3" xfId="1453"/>
    <cellStyle name="Normál 3 3" xfId="1454"/>
    <cellStyle name="Normal 3 3 10" xfId="9821"/>
    <cellStyle name="Normal 3 3 11" xfId="9822"/>
    <cellStyle name="Normal 3 3 12" xfId="9823"/>
    <cellStyle name="Normal 3 3 13" xfId="9824"/>
    <cellStyle name="Normal 3 3 14" xfId="9825"/>
    <cellStyle name="Normal 3 3 15" xfId="9826"/>
    <cellStyle name="Normal 3 3 16" xfId="9827"/>
    <cellStyle name="Normal 3 3 2" xfId="35"/>
    <cellStyle name="Normál 3 3 2" xfId="1455"/>
    <cellStyle name="Normál 3 3 2 10" xfId="9828"/>
    <cellStyle name="Normal 3 3 2 2" xfId="41"/>
    <cellStyle name="Normál 3 3 2 2" xfId="9829"/>
    <cellStyle name="Normál 3 3 2 3" xfId="9830"/>
    <cellStyle name="Normál 3 3 2 4" xfId="9831"/>
    <cellStyle name="Normál 3 3 2 5" xfId="9832"/>
    <cellStyle name="Normál 3 3 2 6" xfId="9833"/>
    <cellStyle name="Normál 3 3 2 7" xfId="9834"/>
    <cellStyle name="Normál 3 3 2 8" xfId="9835"/>
    <cellStyle name="Normál 3 3 2 9" xfId="9836"/>
    <cellStyle name="Normal 3 3 3" xfId="1456"/>
    <cellStyle name="Normál 3 3 3" xfId="9837"/>
    <cellStyle name="Normal 3 3 4" xfId="1457"/>
    <cellStyle name="Normál 3 3 4" xfId="9838"/>
    <cellStyle name="Normal 3 3 5" xfId="46"/>
    <cellStyle name="Normal 3 3 5 2" xfId="9839"/>
    <cellStyle name="Normal 3 3 6" xfId="9840"/>
    <cellStyle name="Normal 3 3 7" xfId="9841"/>
    <cellStyle name="Normal 3 3 8" xfId="9842"/>
    <cellStyle name="Normal 3 3 9" xfId="9843"/>
    <cellStyle name="Normal 3 30" xfId="9844"/>
    <cellStyle name="Normal 3 31" xfId="9845"/>
    <cellStyle name="Normal 3 32" xfId="9846"/>
    <cellStyle name="Normal 3 39" xfId="17"/>
    <cellStyle name="Normal 3 4" xfId="7"/>
    <cellStyle name="Normál 3 4" xfId="1458"/>
    <cellStyle name="Normál 3 4 10" xfId="9847"/>
    <cellStyle name="Normál 3 4 11" xfId="9848"/>
    <cellStyle name="Normal 3 4 2" xfId="9849"/>
    <cellStyle name="Normál 3 4 2" xfId="1459"/>
    <cellStyle name="Normál 3 4 3" xfId="1460"/>
    <cellStyle name="Normál 3 4 4" xfId="1461"/>
    <cellStyle name="Normál 3 4 5" xfId="1462"/>
    <cellStyle name="Normál 3 4 6" xfId="9850"/>
    <cellStyle name="Normál 3 4 7" xfId="9851"/>
    <cellStyle name="Normál 3 4 8" xfId="9852"/>
    <cellStyle name="Normál 3 4 9" xfId="9853"/>
    <cellStyle name="Normal 3 40" xfId="16"/>
    <cellStyle name="Normal 3 5" xfId="1463"/>
    <cellStyle name="Normál 3 5" xfId="1464"/>
    <cellStyle name="Normál 3 5 10" xfId="9854"/>
    <cellStyle name="Normál 3 5 11" xfId="9855"/>
    <cellStyle name="Normál 3 5 12" xfId="9856"/>
    <cellStyle name="Normál 3 5 13" xfId="9857"/>
    <cellStyle name="Normal 3 5 2" xfId="9858"/>
    <cellStyle name="Normál 3 5 2" xfId="1465"/>
    <cellStyle name="Normál 3 5 2 10" xfId="9859"/>
    <cellStyle name="Normál 3 5 2 2" xfId="9860"/>
    <cellStyle name="Normál 3 5 2 3" xfId="9861"/>
    <cellStyle name="Normál 3 5 2 4" xfId="9862"/>
    <cellStyle name="Normál 3 5 2 5" xfId="9863"/>
    <cellStyle name="Normál 3 5 2 6" xfId="9864"/>
    <cellStyle name="Normál 3 5 2 7" xfId="9865"/>
    <cellStyle name="Normál 3 5 2 8" xfId="9866"/>
    <cellStyle name="Normál 3 5 2 9" xfId="9867"/>
    <cellStyle name="Normál 3 5 3" xfId="1466"/>
    <cellStyle name="Normál 3 5 4" xfId="9868"/>
    <cellStyle name="Normál 3 5 5" xfId="9869"/>
    <cellStyle name="Normál 3 5 6" xfId="9870"/>
    <cellStyle name="Normál 3 5 7" xfId="9871"/>
    <cellStyle name="Normál 3 5 8" xfId="9872"/>
    <cellStyle name="Normál 3 5 9" xfId="9873"/>
    <cellStyle name="Normál 3 59" xfId="1467"/>
    <cellStyle name="Normal 3 6" xfId="1468"/>
    <cellStyle name="Normál 3 6" xfId="1469"/>
    <cellStyle name="Normál 3 6 10" xfId="9874"/>
    <cellStyle name="Normál 3 6 11" xfId="9875"/>
    <cellStyle name="Normál 3 6 12" xfId="9876"/>
    <cellStyle name="Normal 3 6 2" xfId="9877"/>
    <cellStyle name="Normál 3 6 2" xfId="1470"/>
    <cellStyle name="Normál 3 6 2 10" xfId="9878"/>
    <cellStyle name="Normál 3 6 2 2" xfId="9879"/>
    <cellStyle name="Normál 3 6 2 3" xfId="9880"/>
    <cellStyle name="Normál 3 6 2 4" xfId="9881"/>
    <cellStyle name="Normál 3 6 2 5" xfId="9882"/>
    <cellStyle name="Normál 3 6 2 6" xfId="9883"/>
    <cellStyle name="Normál 3 6 2 7" xfId="9884"/>
    <cellStyle name="Normál 3 6 2 8" xfId="9885"/>
    <cellStyle name="Normál 3 6 2 9" xfId="9886"/>
    <cellStyle name="Normál 3 6 3" xfId="1471"/>
    <cellStyle name="Normál 3 6 4" xfId="9887"/>
    <cellStyle name="Normál 3 6 5" xfId="9888"/>
    <cellStyle name="Normál 3 6 6" xfId="9889"/>
    <cellStyle name="Normál 3 6 7" xfId="9890"/>
    <cellStyle name="Normál 3 6 8" xfId="9891"/>
    <cellStyle name="Normál 3 6 9" xfId="9892"/>
    <cellStyle name="Normal 3 7" xfId="1472"/>
    <cellStyle name="Normál 3 7" xfId="1473"/>
    <cellStyle name="Normal 3 7 2" xfId="9893"/>
    <cellStyle name="Normál 3 7 2" xfId="1474"/>
    <cellStyle name="Normal 3 8" xfId="1475"/>
    <cellStyle name="Normál 3 8" xfId="1476"/>
    <cellStyle name="Normál 3 8 10" xfId="9894"/>
    <cellStyle name="Normál 3 8 11" xfId="9895"/>
    <cellStyle name="Normal 3 8 2" xfId="9896"/>
    <cellStyle name="Normál 3 8 2" xfId="1477"/>
    <cellStyle name="Normál 3 8 3" xfId="9897"/>
    <cellStyle name="Normál 3 8 4" xfId="9898"/>
    <cellStyle name="Normál 3 8 5" xfId="9899"/>
    <cellStyle name="Normál 3 8 6" xfId="9900"/>
    <cellStyle name="Normál 3 8 7" xfId="9901"/>
    <cellStyle name="Normál 3 8 8" xfId="9902"/>
    <cellStyle name="Normál 3 8 9" xfId="9903"/>
    <cellStyle name="Normal 3 9" xfId="1478"/>
    <cellStyle name="Normál 3 9" xfId="1479"/>
    <cellStyle name="Normál 3 9 10" xfId="9904"/>
    <cellStyle name="Normal 3 9 2" xfId="9905"/>
    <cellStyle name="Normál 3 9 2" xfId="9906"/>
    <cellStyle name="Normál 3 9 3" xfId="9907"/>
    <cellStyle name="Normál 3 9 4" xfId="9908"/>
    <cellStyle name="Normál 3 9 5" xfId="9909"/>
    <cellStyle name="Normál 3 9 6" xfId="9910"/>
    <cellStyle name="Normál 3 9 7" xfId="9911"/>
    <cellStyle name="Normál 3 9 8" xfId="9912"/>
    <cellStyle name="Normál 3 9 9" xfId="9913"/>
    <cellStyle name="Normál 3_2A_2C_2.változat_2D_1. és 2. változat" xfId="9914"/>
    <cellStyle name="Normal 30" xfId="1480"/>
    <cellStyle name="Normál 30" xfId="1481"/>
    <cellStyle name="Normal 30 10" xfId="9915"/>
    <cellStyle name="Normal 30 11" xfId="9916"/>
    <cellStyle name="Normal 30 12" xfId="9917"/>
    <cellStyle name="Normal 30 13" xfId="9918"/>
    <cellStyle name="Normal 30 14" xfId="9919"/>
    <cellStyle name="Normal 30 15" xfId="9920"/>
    <cellStyle name="Normal 30 16" xfId="9921"/>
    <cellStyle name="Normal 30 2" xfId="1482"/>
    <cellStyle name="Normál 30 2" xfId="1483"/>
    <cellStyle name="Normal 30 3" xfId="9922"/>
    <cellStyle name="Normál 30 3" xfId="9923"/>
    <cellStyle name="Normal 30 4" xfId="9924"/>
    <cellStyle name="Normál 30 4" xfId="9925"/>
    <cellStyle name="Normal 30 5" xfId="9926"/>
    <cellStyle name="Normal 30 6" xfId="9927"/>
    <cellStyle name="Normal 30 7" xfId="9928"/>
    <cellStyle name="Normal 30 8" xfId="9929"/>
    <cellStyle name="Normal 30 9" xfId="9930"/>
    <cellStyle name="Normál 300" xfId="9931"/>
    <cellStyle name="Normál 301" xfId="9932"/>
    <cellStyle name="Normál 302" xfId="9933"/>
    <cellStyle name="Normál 303" xfId="9934"/>
    <cellStyle name="Normál 304" xfId="9935"/>
    <cellStyle name="Normál 305" xfId="9936"/>
    <cellStyle name="Normál 306" xfId="9937"/>
    <cellStyle name="Normál 307" xfId="9938"/>
    <cellStyle name="Normál 308" xfId="9939"/>
    <cellStyle name="Normál 309" xfId="9940"/>
    <cellStyle name="Normal 31" xfId="1484"/>
    <cellStyle name="Normál 31" xfId="1485"/>
    <cellStyle name="Normal 31 10" xfId="9941"/>
    <cellStyle name="Normál 31 10" xfId="9942"/>
    <cellStyle name="Normal 31 11" xfId="9943"/>
    <cellStyle name="Normál 31 11" xfId="9944"/>
    <cellStyle name="Normal 31 12" xfId="9945"/>
    <cellStyle name="Normál 31 12" xfId="9946"/>
    <cellStyle name="Normal 31 13" xfId="9947"/>
    <cellStyle name="Normál 31 13" xfId="9948"/>
    <cellStyle name="Normal 31 14" xfId="9949"/>
    <cellStyle name="Normál 31 14" xfId="9950"/>
    <cellStyle name="Normal 31 15" xfId="9951"/>
    <cellStyle name="Normal 31 2" xfId="1486"/>
    <cellStyle name="Normál 31 2" xfId="9952"/>
    <cellStyle name="Normal 31 3" xfId="9953"/>
    <cellStyle name="Normál 31 3" xfId="9954"/>
    <cellStyle name="Normal 31 4" xfId="9955"/>
    <cellStyle name="Normál 31 4" xfId="9956"/>
    <cellStyle name="Normal 31 5" xfId="9957"/>
    <cellStyle name="Normál 31 5" xfId="9958"/>
    <cellStyle name="Normal 31 6" xfId="9959"/>
    <cellStyle name="Normál 31 6" xfId="9960"/>
    <cellStyle name="Normal 31 7" xfId="9961"/>
    <cellStyle name="Normál 31 7" xfId="9962"/>
    <cellStyle name="Normal 31 8" xfId="9963"/>
    <cellStyle name="Normál 31 8" xfId="9964"/>
    <cellStyle name="Normal 31 9" xfId="9965"/>
    <cellStyle name="Normál 31 9" xfId="9966"/>
    <cellStyle name="Normál 310" xfId="9967"/>
    <cellStyle name="Normál 311" xfId="9968"/>
    <cellStyle name="Normál 312" xfId="9969"/>
    <cellStyle name="Normál 313" xfId="9970"/>
    <cellStyle name="Normál 314" xfId="9971"/>
    <cellStyle name="Normál 315" xfId="9972"/>
    <cellStyle name="Normál 316" xfId="9973"/>
    <cellStyle name="Normál 317" xfId="9974"/>
    <cellStyle name="Normál 318" xfId="9975"/>
    <cellStyle name="Normál 319" xfId="9976"/>
    <cellStyle name="Normal 32" xfId="1487"/>
    <cellStyle name="Normál 32" xfId="1488"/>
    <cellStyle name="Normal 32 10" xfId="9977"/>
    <cellStyle name="Normál 32 10" xfId="9978"/>
    <cellStyle name="Normal 32 11" xfId="9979"/>
    <cellStyle name="Normál 32 11" xfId="9980"/>
    <cellStyle name="Normal 32 12" xfId="9981"/>
    <cellStyle name="Normál 32 12" xfId="9982"/>
    <cellStyle name="Normal 32 13" xfId="9983"/>
    <cellStyle name="Normál 32 13" xfId="9984"/>
    <cellStyle name="Normal 32 14" xfId="9985"/>
    <cellStyle name="Normál 32 14" xfId="9986"/>
    <cellStyle name="Normal 32 15" xfId="9987"/>
    <cellStyle name="Normal 32 16" xfId="9988"/>
    <cellStyle name="Normal 32 2" xfId="1489"/>
    <cellStyle name="Normál 32 2" xfId="1490"/>
    <cellStyle name="Normal 32 3" xfId="9989"/>
    <cellStyle name="Normál 32 3" xfId="9990"/>
    <cellStyle name="Normal 32 4" xfId="9991"/>
    <cellStyle name="Normál 32 4" xfId="9992"/>
    <cellStyle name="Normal 32 5" xfId="9993"/>
    <cellStyle name="Normál 32 5" xfId="9994"/>
    <cellStyle name="Normal 32 6" xfId="9995"/>
    <cellStyle name="Normál 32 6" xfId="9996"/>
    <cellStyle name="Normal 32 7" xfId="9997"/>
    <cellStyle name="Normál 32 7" xfId="9998"/>
    <cellStyle name="Normal 32 8" xfId="9999"/>
    <cellStyle name="Normál 32 8" xfId="10000"/>
    <cellStyle name="Normal 32 9" xfId="10001"/>
    <cellStyle name="Normál 32 9" xfId="10002"/>
    <cellStyle name="Normál 320" xfId="10003"/>
    <cellStyle name="Normál 321" xfId="10004"/>
    <cellStyle name="Normál 322" xfId="10005"/>
    <cellStyle name="Normál 323" xfId="10006"/>
    <cellStyle name="Normál 324" xfId="10007"/>
    <cellStyle name="Normál 325" xfId="10008"/>
    <cellStyle name="Normál 326" xfId="10009"/>
    <cellStyle name="Normál 327" xfId="10010"/>
    <cellStyle name="Normál 328" xfId="10011"/>
    <cellStyle name="Normál 329" xfId="10012"/>
    <cellStyle name="Normal 33" xfId="1491"/>
    <cellStyle name="Normál 33" xfId="1492"/>
    <cellStyle name="Normal 33 10" xfId="10013"/>
    <cellStyle name="Normal 33 11" xfId="10014"/>
    <cellStyle name="Normal 33 12" xfId="10015"/>
    <cellStyle name="Normal 33 13" xfId="10016"/>
    <cellStyle name="Normal 33 14" xfId="10017"/>
    <cellStyle name="Normal 33 15" xfId="10018"/>
    <cellStyle name="Normal 33 2" xfId="1493"/>
    <cellStyle name="Normal 33 3" xfId="10019"/>
    <cellStyle name="Normal 33 4" xfId="10020"/>
    <cellStyle name="Normal 33 5" xfId="10021"/>
    <cellStyle name="Normal 33 6" xfId="10022"/>
    <cellStyle name="Normal 33 7" xfId="10023"/>
    <cellStyle name="Normal 33 8" xfId="10024"/>
    <cellStyle name="Normal 33 9" xfId="10025"/>
    <cellStyle name="Normál 330" xfId="10026"/>
    <cellStyle name="Normál 331" xfId="10027"/>
    <cellStyle name="Normál 332" xfId="10028"/>
    <cellStyle name="Normál 333" xfId="10029"/>
    <cellStyle name="Normál 334" xfId="10030"/>
    <cellStyle name="Normál 335" xfId="10031"/>
    <cellStyle name="Normál 336" xfId="10032"/>
    <cellStyle name="Normál 337" xfId="10033"/>
    <cellStyle name="Normál 338" xfId="10034"/>
    <cellStyle name="Normál 339" xfId="10035"/>
    <cellStyle name="Normal 34" xfId="1494"/>
    <cellStyle name="Normál 34" xfId="1495"/>
    <cellStyle name="Normal 34 10" xfId="10036"/>
    <cellStyle name="Normál 34 10" xfId="10037"/>
    <cellStyle name="Normal 34 11" xfId="10038"/>
    <cellStyle name="Normál 34 11" xfId="10039"/>
    <cellStyle name="Normal 34 12" xfId="10040"/>
    <cellStyle name="Normál 34 12" xfId="10041"/>
    <cellStyle name="Normal 34 13" xfId="10042"/>
    <cellStyle name="Normál 34 13" xfId="10043"/>
    <cellStyle name="Normal 34 14" xfId="10044"/>
    <cellStyle name="Normál 34 14" xfId="10045"/>
    <cellStyle name="Normal 34 15" xfId="10046"/>
    <cellStyle name="Normal 34 16" xfId="10047"/>
    <cellStyle name="Normal 34 2" xfId="1496"/>
    <cellStyle name="Normál 34 2" xfId="10048"/>
    <cellStyle name="Normal 34 3" xfId="10049"/>
    <cellStyle name="Normál 34 3" xfId="10050"/>
    <cellStyle name="Normal 34 4" xfId="10051"/>
    <cellStyle name="Normál 34 4" xfId="10052"/>
    <cellStyle name="Normal 34 5" xfId="10053"/>
    <cellStyle name="Normál 34 5" xfId="10054"/>
    <cellStyle name="Normal 34 6" xfId="10055"/>
    <cellStyle name="Normál 34 6" xfId="10056"/>
    <cellStyle name="Normal 34 7" xfId="10057"/>
    <cellStyle name="Normál 34 7" xfId="10058"/>
    <cellStyle name="Normal 34 8" xfId="10059"/>
    <cellStyle name="Normál 34 8" xfId="10060"/>
    <cellStyle name="Normal 34 9" xfId="10061"/>
    <cellStyle name="Normál 34 9" xfId="10062"/>
    <cellStyle name="Normál 340" xfId="10063"/>
    <cellStyle name="Normál 341" xfId="10064"/>
    <cellStyle name="Normál 342" xfId="10065"/>
    <cellStyle name="Normál 343" xfId="10066"/>
    <cellStyle name="Normál 344" xfId="10067"/>
    <cellStyle name="Normál 345" xfId="10068"/>
    <cellStyle name="Normál 346" xfId="10069"/>
    <cellStyle name="Normál 347" xfId="10070"/>
    <cellStyle name="Normál 348" xfId="10071"/>
    <cellStyle name="Normál 349" xfId="10072"/>
    <cellStyle name="Normal 35" xfId="1497"/>
    <cellStyle name="Normál 35" xfId="1498"/>
    <cellStyle name="Normal 35 10" xfId="10073"/>
    <cellStyle name="Normál 35 10" xfId="10074"/>
    <cellStyle name="Normal 35 11" xfId="10075"/>
    <cellStyle name="Normál 35 11" xfId="10076"/>
    <cellStyle name="Normal 35 12" xfId="10077"/>
    <cellStyle name="Normál 35 12" xfId="10078"/>
    <cellStyle name="Normal 35 13" xfId="10079"/>
    <cellStyle name="Normál 35 13" xfId="10080"/>
    <cellStyle name="Normal 35 14" xfId="10081"/>
    <cellStyle name="Normál 35 14" xfId="10082"/>
    <cellStyle name="Normal 35 15" xfId="10083"/>
    <cellStyle name="Normal 35 2" xfId="1499"/>
    <cellStyle name="Normál 35 2" xfId="10084"/>
    <cellStyle name="Normal 35 3" xfId="10085"/>
    <cellStyle name="Normál 35 3" xfId="10086"/>
    <cellStyle name="Normal 35 4" xfId="10087"/>
    <cellStyle name="Normál 35 4" xfId="10088"/>
    <cellStyle name="Normal 35 5" xfId="10089"/>
    <cellStyle name="Normál 35 5" xfId="10090"/>
    <cellStyle name="Normal 35 6" xfId="10091"/>
    <cellStyle name="Normál 35 6" xfId="10092"/>
    <cellStyle name="Normal 35 7" xfId="10093"/>
    <cellStyle name="Normál 35 7" xfId="10094"/>
    <cellStyle name="Normal 35 8" xfId="10095"/>
    <cellStyle name="Normál 35 8" xfId="10096"/>
    <cellStyle name="Normal 35 9" xfId="10097"/>
    <cellStyle name="Normál 35 9" xfId="10098"/>
    <cellStyle name="Normál 350" xfId="10099"/>
    <cellStyle name="Normál 351" xfId="10100"/>
    <cellStyle name="Normál 352" xfId="10101"/>
    <cellStyle name="Normál 353" xfId="10102"/>
    <cellStyle name="Normál 354" xfId="10103"/>
    <cellStyle name="Normál 355" xfId="10104"/>
    <cellStyle name="Normál 356" xfId="10105"/>
    <cellStyle name="Normál 357" xfId="10106"/>
    <cellStyle name="Normál 358" xfId="10107"/>
    <cellStyle name="Normál 359" xfId="10108"/>
    <cellStyle name="Normal 36" xfId="1500"/>
    <cellStyle name="Normál 36" xfId="1501"/>
    <cellStyle name="Normal 36 10" xfId="10109"/>
    <cellStyle name="Normál 36 10" xfId="10110"/>
    <cellStyle name="Normal 36 11" xfId="10111"/>
    <cellStyle name="Normál 36 11" xfId="10112"/>
    <cellStyle name="Normal 36 12" xfId="10113"/>
    <cellStyle name="Normál 36 12" xfId="10114"/>
    <cellStyle name="Normal 36 13" xfId="10115"/>
    <cellStyle name="Normál 36 13" xfId="10116"/>
    <cellStyle name="Normal 36 14" xfId="10117"/>
    <cellStyle name="Normál 36 14" xfId="10118"/>
    <cellStyle name="Normal 36 15" xfId="10119"/>
    <cellStyle name="Normal 36 16" xfId="10120"/>
    <cellStyle name="Normal 36 2" xfId="1502"/>
    <cellStyle name="Normál 36 2" xfId="10121"/>
    <cellStyle name="Normal 36 2 10" xfId="10122"/>
    <cellStyle name="Normal 36 2 10 2" xfId="10123"/>
    <cellStyle name="Normal 36 2 10 3" xfId="10124"/>
    <cellStyle name="Normal 36 2 10 4" xfId="10125"/>
    <cellStyle name="Normal 36 2 10 5" xfId="10126"/>
    <cellStyle name="Normal 36 2 11" xfId="10127"/>
    <cellStyle name="Normal 36 2 12" xfId="10128"/>
    <cellStyle name="Normal 36 2 13" xfId="10129"/>
    <cellStyle name="Normal 36 2 14" xfId="10130"/>
    <cellStyle name="Normal 36 2 15" xfId="10131"/>
    <cellStyle name="Normal 36 2 2" xfId="1503"/>
    <cellStyle name="Normal 36 2 2 2" xfId="1504"/>
    <cellStyle name="Normal 36 2 2 3" xfId="10132"/>
    <cellStyle name="Normal 36 2 2 4" xfId="10133"/>
    <cellStyle name="Normal 36 2 2 5" xfId="10134"/>
    <cellStyle name="Normal 36 2 2 6" xfId="10135"/>
    <cellStyle name="Normal 36 2 3" xfId="1505"/>
    <cellStyle name="Normal 36 2 3 2" xfId="10136"/>
    <cellStyle name="Normal 36 2 3 3" xfId="10137"/>
    <cellStyle name="Normal 36 2 3 4" xfId="10138"/>
    <cellStyle name="Normal 36 2 3 5" xfId="10139"/>
    <cellStyle name="Normal 36 2 4" xfId="10140"/>
    <cellStyle name="Normal 36 2 4 2" xfId="10141"/>
    <cellStyle name="Normal 36 2 4 3" xfId="10142"/>
    <cellStyle name="Normal 36 2 4 4" xfId="10143"/>
    <cellStyle name="Normal 36 2 4 5" xfId="10144"/>
    <cellStyle name="Normal 36 2 5" xfId="10145"/>
    <cellStyle name="Normal 36 2 5 2" xfId="10146"/>
    <cellStyle name="Normal 36 2 5 3" xfId="10147"/>
    <cellStyle name="Normal 36 2 5 4" xfId="10148"/>
    <cellStyle name="Normal 36 2 5 5" xfId="10149"/>
    <cellStyle name="Normal 36 2 6" xfId="10150"/>
    <cellStyle name="Normal 36 2 6 2" xfId="10151"/>
    <cellStyle name="Normal 36 2 6 3" xfId="10152"/>
    <cellStyle name="Normal 36 2 6 4" xfId="10153"/>
    <cellStyle name="Normal 36 2 6 5" xfId="10154"/>
    <cellStyle name="Normal 36 2 7" xfId="10155"/>
    <cellStyle name="Normal 36 2 7 2" xfId="10156"/>
    <cellStyle name="Normal 36 2 7 3" xfId="10157"/>
    <cellStyle name="Normal 36 2 7 4" xfId="10158"/>
    <cellStyle name="Normal 36 2 7 5" xfId="10159"/>
    <cellStyle name="Normal 36 2 8" xfId="10160"/>
    <cellStyle name="Normal 36 2 8 2" xfId="10161"/>
    <cellStyle name="Normal 36 2 8 3" xfId="10162"/>
    <cellStyle name="Normal 36 2 8 4" xfId="10163"/>
    <cellStyle name="Normal 36 2 8 5" xfId="10164"/>
    <cellStyle name="Normal 36 2 9" xfId="10165"/>
    <cellStyle name="Normal 36 2 9 2" xfId="10166"/>
    <cellStyle name="Normal 36 2 9 3" xfId="10167"/>
    <cellStyle name="Normal 36 2 9 4" xfId="10168"/>
    <cellStyle name="Normal 36 2 9 5" xfId="10169"/>
    <cellStyle name="Normal 36 3" xfId="1506"/>
    <cellStyle name="Normál 36 3" xfId="10170"/>
    <cellStyle name="Normal 36 3 2" xfId="1507"/>
    <cellStyle name="Normal 36 4" xfId="1508"/>
    <cellStyle name="Normál 36 4" xfId="10171"/>
    <cellStyle name="Normal 36 5" xfId="1509"/>
    <cellStyle name="Normál 36 5" xfId="10172"/>
    <cellStyle name="Normal 36 6" xfId="1510"/>
    <cellStyle name="Normál 36 6" xfId="10173"/>
    <cellStyle name="Normal 36 7" xfId="1511"/>
    <cellStyle name="Normál 36 7" xfId="10174"/>
    <cellStyle name="Normal 36 8" xfId="1512"/>
    <cellStyle name="Normál 36 8" xfId="10175"/>
    <cellStyle name="Normal 36 9" xfId="10176"/>
    <cellStyle name="Normál 36 9" xfId="10177"/>
    <cellStyle name="Normál 360" xfId="10178"/>
    <cellStyle name="Normál 361" xfId="10179"/>
    <cellStyle name="Normál 362" xfId="10180"/>
    <cellStyle name="Normál 363" xfId="10181"/>
    <cellStyle name="Normál 364" xfId="10182"/>
    <cellStyle name="Normál 365" xfId="10183"/>
    <cellStyle name="Normál 366" xfId="10184"/>
    <cellStyle name="Normál 367" xfId="10185"/>
    <cellStyle name="Normál 368" xfId="10186"/>
    <cellStyle name="Normál 369" xfId="10187"/>
    <cellStyle name="Normal 37" xfId="1513"/>
    <cellStyle name="Normál 37" xfId="1514"/>
    <cellStyle name="Normal 37 10" xfId="10188"/>
    <cellStyle name="Normál 37 10" xfId="10189"/>
    <cellStyle name="Normal 37 11" xfId="10190"/>
    <cellStyle name="Normál 37 11" xfId="10191"/>
    <cellStyle name="Normal 37 12" xfId="10192"/>
    <cellStyle name="Normál 37 12" xfId="10193"/>
    <cellStyle name="Normal 37 13" xfId="10194"/>
    <cellStyle name="Normál 37 13" xfId="10195"/>
    <cellStyle name="Normal 37 14" xfId="10196"/>
    <cellStyle name="Normál 37 14" xfId="10197"/>
    <cellStyle name="Normal 37 15" xfId="10198"/>
    <cellStyle name="Normal 37 16" xfId="10199"/>
    <cellStyle name="Normal 37 2" xfId="1515"/>
    <cellStyle name="Normál 37 2" xfId="10200"/>
    <cellStyle name="Normal 37 2 2" xfId="1516"/>
    <cellStyle name="Normal 37 2 2 2" xfId="1517"/>
    <cellStyle name="Normal 37 2 3" xfId="1518"/>
    <cellStyle name="Normal 37 3" xfId="1519"/>
    <cellStyle name="Normál 37 3" xfId="10201"/>
    <cellStyle name="Normal 37 3 2" xfId="10202"/>
    <cellStyle name="Normal 37 4" xfId="1520"/>
    <cellStyle name="Normál 37 4" xfId="10203"/>
    <cellStyle name="Normal 37 5" xfId="1521"/>
    <cellStyle name="Normál 37 5" xfId="10204"/>
    <cellStyle name="Normal 37 6" xfId="1522"/>
    <cellStyle name="Normál 37 6" xfId="10205"/>
    <cellStyle name="Normal 37 7" xfId="1523"/>
    <cellStyle name="Normál 37 7" xfId="10206"/>
    <cellStyle name="Normal 37 8" xfId="10207"/>
    <cellStyle name="Normál 37 8" xfId="10208"/>
    <cellStyle name="Normal 37 9" xfId="10209"/>
    <cellStyle name="Normál 37 9" xfId="10210"/>
    <cellStyle name="Normál 370" xfId="10211"/>
    <cellStyle name="Normál 371" xfId="10212"/>
    <cellStyle name="Normál 372" xfId="10213"/>
    <cellStyle name="Normál 373" xfId="10214"/>
    <cellStyle name="Normál 374" xfId="10215"/>
    <cellStyle name="Normál 375" xfId="10216"/>
    <cellStyle name="Normál 376" xfId="10217"/>
    <cellStyle name="Normál 377" xfId="10218"/>
    <cellStyle name="Normál 378" xfId="10219"/>
    <cellStyle name="Normál 379" xfId="10220"/>
    <cellStyle name="Normal 38" xfId="1524"/>
    <cellStyle name="Normál 38" xfId="1525"/>
    <cellStyle name="Normal 38 10" xfId="10221"/>
    <cellStyle name="Normál 38 10" xfId="10222"/>
    <cellStyle name="Normal 38 11" xfId="10223"/>
    <cellStyle name="Normál 38 11" xfId="10224"/>
    <cellStyle name="Normal 38 12" xfId="10225"/>
    <cellStyle name="Normál 38 12" xfId="10226"/>
    <cellStyle name="Normal 38 13" xfId="10227"/>
    <cellStyle name="Normál 38 13" xfId="10228"/>
    <cellStyle name="Normal 38 14" xfId="10229"/>
    <cellStyle name="Normál 38 14" xfId="10230"/>
    <cellStyle name="Normal 38 15" xfId="10231"/>
    <cellStyle name="Normal 38 2" xfId="1526"/>
    <cellStyle name="Normál 38 2" xfId="10232"/>
    <cellStyle name="Normal 38 3" xfId="10233"/>
    <cellStyle name="Normál 38 3" xfId="10234"/>
    <cellStyle name="Normal 38 4" xfId="10235"/>
    <cellStyle name="Normál 38 4" xfId="10236"/>
    <cellStyle name="Normal 38 5" xfId="10237"/>
    <cellStyle name="Normál 38 5" xfId="10238"/>
    <cellStyle name="Normal 38 6" xfId="10239"/>
    <cellStyle name="Normál 38 6" xfId="10240"/>
    <cellStyle name="Normal 38 7" xfId="10241"/>
    <cellStyle name="Normál 38 7" xfId="10242"/>
    <cellStyle name="Normal 38 8" xfId="10243"/>
    <cellStyle name="Normál 38 8" xfId="10244"/>
    <cellStyle name="Normal 38 9" xfId="10245"/>
    <cellStyle name="Normál 38 9" xfId="10246"/>
    <cellStyle name="Normál 380" xfId="10247"/>
    <cellStyle name="Normál 381" xfId="10248"/>
    <cellStyle name="Normál 382" xfId="10249"/>
    <cellStyle name="Normál 383" xfId="10250"/>
    <cellStyle name="Normál 384" xfId="10251"/>
    <cellStyle name="Normál 385" xfId="10252"/>
    <cellStyle name="Normál 386" xfId="10253"/>
    <cellStyle name="Normál 387" xfId="10254"/>
    <cellStyle name="Normál 388" xfId="10255"/>
    <cellStyle name="Normál 389" xfId="10256"/>
    <cellStyle name="Normal 39" xfId="1527"/>
    <cellStyle name="Normál 39" xfId="1528"/>
    <cellStyle name="Normal 39 10" xfId="10257"/>
    <cellStyle name="Normál 39 10" xfId="10258"/>
    <cellStyle name="Normal 39 11" xfId="10259"/>
    <cellStyle name="Normál 39 11" xfId="10260"/>
    <cellStyle name="Normal 39 12" xfId="10261"/>
    <cellStyle name="Normál 39 12" xfId="10262"/>
    <cellStyle name="Normal 39 13" xfId="10263"/>
    <cellStyle name="Normál 39 13" xfId="10264"/>
    <cellStyle name="Normal 39 14" xfId="10265"/>
    <cellStyle name="Normál 39 14" xfId="10266"/>
    <cellStyle name="Normal 39 15" xfId="10267"/>
    <cellStyle name="Normal 39 2" xfId="1529"/>
    <cellStyle name="Normál 39 2" xfId="10268"/>
    <cellStyle name="Normal 39 2 2" xfId="1530"/>
    <cellStyle name="Normal 39 3" xfId="1531"/>
    <cellStyle name="Normál 39 3" xfId="10269"/>
    <cellStyle name="Normal 39 4" xfId="1532"/>
    <cellStyle name="Normál 39 4" xfId="10270"/>
    <cellStyle name="Normal 39 5" xfId="1533"/>
    <cellStyle name="Normál 39 5" xfId="10271"/>
    <cellStyle name="Normal 39 6" xfId="1534"/>
    <cellStyle name="Normál 39 6" xfId="10272"/>
    <cellStyle name="Normal 39 7" xfId="1535"/>
    <cellStyle name="Normál 39 7" xfId="10273"/>
    <cellStyle name="Normal 39 8" xfId="10274"/>
    <cellStyle name="Normál 39 8" xfId="10275"/>
    <cellStyle name="Normal 39 9" xfId="10276"/>
    <cellStyle name="Normál 39 9" xfId="10277"/>
    <cellStyle name="Normál 390" xfId="10278"/>
    <cellStyle name="Normál 391" xfId="10279"/>
    <cellStyle name="Normál 392" xfId="10280"/>
    <cellStyle name="Normál 393" xfId="10281"/>
    <cellStyle name="Normál 394" xfId="10282"/>
    <cellStyle name="Normál 395" xfId="10283"/>
    <cellStyle name="Normál 396" xfId="10284"/>
    <cellStyle name="Normál 397" xfId="10285"/>
    <cellStyle name="Normál 398" xfId="10286"/>
    <cellStyle name="Normál 399" xfId="10287"/>
    <cellStyle name="Normal 4" xfId="84"/>
    <cellStyle name="Normál 4" xfId="1536"/>
    <cellStyle name="Normal 4 10" xfId="1537"/>
    <cellStyle name="Normál 4 10" xfId="1538"/>
    <cellStyle name="Normal 4 11" xfId="1539"/>
    <cellStyle name="Normál 4 11" xfId="1540"/>
    <cellStyle name="Normal 4 11 2" xfId="10288"/>
    <cellStyle name="Normal 4 12" xfId="1541"/>
    <cellStyle name="Normál 4 12" xfId="1542"/>
    <cellStyle name="Normal 4 13" xfId="1543"/>
    <cellStyle name="Normál 4 13" xfId="1544"/>
    <cellStyle name="Normal 4 14" xfId="1545"/>
    <cellStyle name="Normál 4 14" xfId="1546"/>
    <cellStyle name="Normal 4 15" xfId="1547"/>
    <cellStyle name="Normál 4 15" xfId="1548"/>
    <cellStyle name="Normal 4 16" xfId="1549"/>
    <cellStyle name="Normál 4 16" xfId="1550"/>
    <cellStyle name="Normal 4 17" xfId="1551"/>
    <cellStyle name="Normál 4 17" xfId="1552"/>
    <cellStyle name="Normal 4 18" xfId="10289"/>
    <cellStyle name="Normal 4 19" xfId="10290"/>
    <cellStyle name="Normal 4 2" xfId="78"/>
    <cellStyle name="Normál 4 2" xfId="1553"/>
    <cellStyle name="Normál 4 2 10" xfId="10291"/>
    <cellStyle name="Normál 4 2 11" xfId="10292"/>
    <cellStyle name="Normál 4 2 12" xfId="10293"/>
    <cellStyle name="Normal 4 2 2" xfId="1554"/>
    <cellStyle name="Normál 4 2 2" xfId="1555"/>
    <cellStyle name="Normal 4 2 2 10" xfId="10294"/>
    <cellStyle name="Normal 4 2 2 11" xfId="10295"/>
    <cellStyle name="Normal 4 2 2 12" xfId="10296"/>
    <cellStyle name="Normal 4 2 2 13" xfId="10297"/>
    <cellStyle name="Normal 4 2 2 14" xfId="10298"/>
    <cellStyle name="Normal 4 2 2 2" xfId="10299"/>
    <cellStyle name="Normál 4 2 2 2" xfId="10300"/>
    <cellStyle name="Normal 4 2 2 3" xfId="10301"/>
    <cellStyle name="Normal 4 2 2 4" xfId="10302"/>
    <cellStyle name="Normal 4 2 2 5" xfId="10303"/>
    <cellStyle name="Normal 4 2 2 6" xfId="10304"/>
    <cellStyle name="Normal 4 2 2 7" xfId="10305"/>
    <cellStyle name="Normal 4 2 2 8" xfId="10306"/>
    <cellStyle name="Normal 4 2 2 9" xfId="10307"/>
    <cellStyle name="Normal 4 2 3" xfId="1556"/>
    <cellStyle name="Normál 4 2 3" xfId="1557"/>
    <cellStyle name="Normal 4 2 3 10" xfId="10308"/>
    <cellStyle name="Normal 4 2 3 11" xfId="10309"/>
    <cellStyle name="Normal 4 2 3 12" xfId="10310"/>
    <cellStyle name="Normal 4 2 3 13" xfId="10311"/>
    <cellStyle name="Normal 4 2 3 14" xfId="10312"/>
    <cellStyle name="Normal 4 2 3 2" xfId="10313"/>
    <cellStyle name="Normal 4 2 3 3" xfId="10314"/>
    <cellStyle name="Normal 4 2 3 4" xfId="10315"/>
    <cellStyle name="Normal 4 2 3 5" xfId="10316"/>
    <cellStyle name="Normal 4 2 3 6" xfId="10317"/>
    <cellStyle name="Normal 4 2 3 7" xfId="10318"/>
    <cellStyle name="Normal 4 2 3 8" xfId="10319"/>
    <cellStyle name="Normal 4 2 3 9" xfId="10320"/>
    <cellStyle name="Normal 4 2 4" xfId="1558"/>
    <cellStyle name="Normál 4 2 4" xfId="1559"/>
    <cellStyle name="Normal 4 2 5" xfId="1560"/>
    <cellStyle name="Normál 4 2 5" xfId="1561"/>
    <cellStyle name="Normal 4 2 6" xfId="10321"/>
    <cellStyle name="Normál 4 2 6" xfId="10322"/>
    <cellStyle name="Normal 4 2 7" xfId="31"/>
    <cellStyle name="Normál 4 2 7" xfId="10323"/>
    <cellStyle name="Normál 4 2 8" xfId="10324"/>
    <cellStyle name="Normál 4 2 9" xfId="10325"/>
    <cellStyle name="Normal 4 20" xfId="10326"/>
    <cellStyle name="Normal 4 21" xfId="10327"/>
    <cellStyle name="Normal 4 22" xfId="10328"/>
    <cellStyle name="Normal 4 23" xfId="10329"/>
    <cellStyle name="Normal 4 24" xfId="10330"/>
    <cellStyle name="Normal 4 3" xfId="1562"/>
    <cellStyle name="Normál 4 3" xfId="1563"/>
    <cellStyle name="Normál 4 3 10" xfId="10331"/>
    <cellStyle name="Normál 4 3 11" xfId="10332"/>
    <cellStyle name="Normál 4 3 12" xfId="10333"/>
    <cellStyle name="Normal 4 3 2" xfId="1564"/>
    <cellStyle name="Normál 4 3 2" xfId="1565"/>
    <cellStyle name="Normal 4 3 2 2" xfId="1566"/>
    <cellStyle name="Normál 4 3 2 2" xfId="10334"/>
    <cellStyle name="Normal 4 3 2 3" xfId="1567"/>
    <cellStyle name="Normal 4 3 2 4" xfId="1568"/>
    <cellStyle name="Normal 4 3 2 5" xfId="1569"/>
    <cellStyle name="Normal 4 3 3" xfId="1570"/>
    <cellStyle name="Normál 4 3 3" xfId="1571"/>
    <cellStyle name="Normál 4 3 3 2" xfId="10335"/>
    <cellStyle name="Normal 4 3 4" xfId="1572"/>
    <cellStyle name="Normál 4 3 4" xfId="1573"/>
    <cellStyle name="Normál 4 3 4 2" xfId="10336"/>
    <cellStyle name="Normal 4 3 5" xfId="1574"/>
    <cellStyle name="Normál 4 3 5" xfId="1575"/>
    <cellStyle name="Normál 4 3 5 2" xfId="10337"/>
    <cellStyle name="Normál 4 3 5 2 2" xfId="10338"/>
    <cellStyle name="Normal 4 3 6" xfId="1576"/>
    <cellStyle name="Normál 4 3 6" xfId="10339"/>
    <cellStyle name="Normál 4 3 7" xfId="10340"/>
    <cellStyle name="Normál 4 3 8" xfId="10341"/>
    <cellStyle name="Normál 4 3 9" xfId="10342"/>
    <cellStyle name="Normal 4 4" xfId="1577"/>
    <cellStyle name="Normál 4 4" xfId="1578"/>
    <cellStyle name="Normal 4 4 2" xfId="1579"/>
    <cellStyle name="Normál 4 4 2" xfId="1580"/>
    <cellStyle name="Normal 4 4 3" xfId="1581"/>
    <cellStyle name="Normál 4 4 3" xfId="1582"/>
    <cellStyle name="Normal 4 4 4" xfId="1583"/>
    <cellStyle name="Normál 4 4 4" xfId="10343"/>
    <cellStyle name="Normal 4 4 5" xfId="1584"/>
    <cellStyle name="Normal 4 4 6" xfId="1585"/>
    <cellStyle name="Normal 4 5" xfId="1586"/>
    <cellStyle name="Normál 4 5" xfId="1587"/>
    <cellStyle name="Normal 4 5 2" xfId="1588"/>
    <cellStyle name="Normál 4 5 2" xfId="1589"/>
    <cellStyle name="Normal 4 5 3" xfId="1590"/>
    <cellStyle name="Normál 4 5 3" xfId="10344"/>
    <cellStyle name="Normal 4 5 4" xfId="1591"/>
    <cellStyle name="Normal 4 5 5" xfId="1592"/>
    <cellStyle name="Normal 4 5 6" xfId="1593"/>
    <cellStyle name="Normal 4 6" xfId="1594"/>
    <cellStyle name="Normál 4 6" xfId="1595"/>
    <cellStyle name="Normál 4 6 10" xfId="10345"/>
    <cellStyle name="Normál 4 6 11" xfId="10346"/>
    <cellStyle name="Normal 4 6 2" xfId="1596"/>
    <cellStyle name="Normál 4 6 2" xfId="1597"/>
    <cellStyle name="Normal 4 6 2 10" xfId="10347"/>
    <cellStyle name="Normal 4 6 2 11" xfId="10348"/>
    <cellStyle name="Normal 4 6 2 12" xfId="10349"/>
    <cellStyle name="Normal 4 6 2 13" xfId="10350"/>
    <cellStyle name="Normal 4 6 2 14" xfId="10351"/>
    <cellStyle name="Normal 4 6 2 2" xfId="10352"/>
    <cellStyle name="Normal 4 6 2 3" xfId="10353"/>
    <cellStyle name="Normal 4 6 2 4" xfId="10354"/>
    <cellStyle name="Normal 4 6 2 5" xfId="10355"/>
    <cellStyle name="Normal 4 6 2 6" xfId="10356"/>
    <cellStyle name="Normal 4 6 2 7" xfId="10357"/>
    <cellStyle name="Normal 4 6 2 8" xfId="10358"/>
    <cellStyle name="Normal 4 6 2 9" xfId="10359"/>
    <cellStyle name="Normal 4 6 3" xfId="1598"/>
    <cellStyle name="Normál 4 6 3" xfId="10360"/>
    <cellStyle name="Normal 4 6 4" xfId="1599"/>
    <cellStyle name="Normál 4 6 4" xfId="10361"/>
    <cellStyle name="Normal 4 6 5" xfId="1600"/>
    <cellStyle name="Normál 4 6 5" xfId="10362"/>
    <cellStyle name="Normal 4 6 6" xfId="1601"/>
    <cellStyle name="Normál 4 6 6" xfId="10363"/>
    <cellStyle name="Normál 4 6 7" xfId="10364"/>
    <cellStyle name="Normál 4 6 8" xfId="10365"/>
    <cellStyle name="Normál 4 6 9" xfId="10366"/>
    <cellStyle name="Normal 4 7" xfId="1602"/>
    <cellStyle name="Normál 4 7" xfId="1603"/>
    <cellStyle name="Normal 4 7 10" xfId="10367"/>
    <cellStyle name="Normal 4 7 11" xfId="10368"/>
    <cellStyle name="Normal 4 7 12" xfId="10369"/>
    <cellStyle name="Normal 4 7 13" xfId="10370"/>
    <cellStyle name="Normal 4 7 14" xfId="10371"/>
    <cellStyle name="Normal 4 7 2" xfId="10372"/>
    <cellStyle name="Normál 4 7 2" xfId="1604"/>
    <cellStyle name="Normal 4 7 3" xfId="10373"/>
    <cellStyle name="Normal 4 7 4" xfId="10374"/>
    <cellStyle name="Normal 4 7 5" xfId="10375"/>
    <cellStyle name="Normal 4 7 6" xfId="10376"/>
    <cellStyle name="Normal 4 7 7" xfId="10377"/>
    <cellStyle name="Normal 4 7 8" xfId="10378"/>
    <cellStyle name="Normal 4 7 9" xfId="10379"/>
    <cellStyle name="Normal 4 8" xfId="1605"/>
    <cellStyle name="Normál 4 8" xfId="1606"/>
    <cellStyle name="Normal 4 8 10" xfId="10380"/>
    <cellStyle name="Normal 4 8 11" xfId="10381"/>
    <cellStyle name="Normal 4 8 12" xfId="10382"/>
    <cellStyle name="Normal 4 8 13" xfId="10383"/>
    <cellStyle name="Normal 4 8 14" xfId="10384"/>
    <cellStyle name="Normal 4 8 2" xfId="10385"/>
    <cellStyle name="Normal 4 8 3" xfId="10386"/>
    <cellStyle name="Normal 4 8 4" xfId="10387"/>
    <cellStyle name="Normal 4 8 5" xfId="10388"/>
    <cellStyle name="Normal 4 8 6" xfId="10389"/>
    <cellStyle name="Normal 4 8 7" xfId="10390"/>
    <cellStyle name="Normal 4 8 8" xfId="10391"/>
    <cellStyle name="Normal 4 8 9" xfId="10392"/>
    <cellStyle name="Normal 4 9" xfId="1607"/>
    <cellStyle name="Normál 4 9" xfId="1608"/>
    <cellStyle name="Normal 4 9 10" xfId="10393"/>
    <cellStyle name="Normal 4 9 11" xfId="10394"/>
    <cellStyle name="Normal 4 9 12" xfId="10395"/>
    <cellStyle name="Normal 4 9 13" xfId="10396"/>
    <cellStyle name="Normal 4 9 14" xfId="10397"/>
    <cellStyle name="Normal 4 9 2" xfId="10398"/>
    <cellStyle name="Normal 4 9 3" xfId="10399"/>
    <cellStyle name="Normal 4 9 4" xfId="10400"/>
    <cellStyle name="Normal 4 9 5" xfId="10401"/>
    <cellStyle name="Normal 4 9 6" xfId="10402"/>
    <cellStyle name="Normal 4 9 7" xfId="10403"/>
    <cellStyle name="Normal 4 9 8" xfId="10404"/>
    <cellStyle name="Normal 4 9 9" xfId="10405"/>
    <cellStyle name="Normál 4_1AN_1B_1C_1F_2A_2C" xfId="10406"/>
    <cellStyle name="Normal 40" xfId="1609"/>
    <cellStyle name="Normál 40" xfId="1610"/>
    <cellStyle name="Normal 40 10" xfId="10407"/>
    <cellStyle name="Normál 40 10" xfId="10408"/>
    <cellStyle name="Normal 40 11" xfId="10409"/>
    <cellStyle name="Normál 40 11" xfId="10410"/>
    <cellStyle name="Normal 40 12" xfId="10411"/>
    <cellStyle name="Normál 40 12" xfId="10412"/>
    <cellStyle name="Normal 40 13" xfId="10413"/>
    <cellStyle name="Normál 40 13" xfId="10414"/>
    <cellStyle name="Normal 40 14" xfId="10415"/>
    <cellStyle name="Normál 40 14" xfId="10416"/>
    <cellStyle name="Normal 40 15" xfId="10417"/>
    <cellStyle name="Normal 40 2" xfId="1611"/>
    <cellStyle name="Normál 40 2" xfId="10418"/>
    <cellStyle name="Normal 40 3" xfId="10419"/>
    <cellStyle name="Normál 40 3" xfId="10420"/>
    <cellStyle name="Normal 40 4" xfId="10421"/>
    <cellStyle name="Normál 40 4" xfId="10422"/>
    <cellStyle name="Normal 40 5" xfId="10423"/>
    <cellStyle name="Normál 40 5" xfId="10424"/>
    <cellStyle name="Normal 40 6" xfId="10425"/>
    <cellStyle name="Normál 40 6" xfId="10426"/>
    <cellStyle name="Normal 40 7" xfId="10427"/>
    <cellStyle name="Normál 40 7" xfId="10428"/>
    <cellStyle name="Normal 40 8" xfId="10429"/>
    <cellStyle name="Normál 40 8" xfId="10430"/>
    <cellStyle name="Normal 40 9" xfId="10431"/>
    <cellStyle name="Normál 40 9" xfId="10432"/>
    <cellStyle name="Normál 400" xfId="10433"/>
    <cellStyle name="Normál 401" xfId="10434"/>
    <cellStyle name="Normál 402" xfId="10435"/>
    <cellStyle name="Normál 403" xfId="10436"/>
    <cellStyle name="Normál 404" xfId="10437"/>
    <cellStyle name="Normál 405" xfId="10438"/>
    <cellStyle name="Normál 406" xfId="10439"/>
    <cellStyle name="Normál 407" xfId="10440"/>
    <cellStyle name="Normál 408" xfId="10441"/>
    <cellStyle name="Normál 409" xfId="10442"/>
    <cellStyle name="Normal 41" xfId="1612"/>
    <cellStyle name="Normál 41" xfId="1613"/>
    <cellStyle name="Normal 41 10" xfId="10443"/>
    <cellStyle name="Normál 41 10" xfId="10444"/>
    <cellStyle name="Normal 41 11" xfId="10445"/>
    <cellStyle name="Normál 41 11" xfId="10446"/>
    <cellStyle name="Normal 41 12" xfId="10447"/>
    <cellStyle name="Normál 41 12" xfId="10448"/>
    <cellStyle name="Normal 41 13" xfId="10449"/>
    <cellStyle name="Normál 41 13" xfId="10450"/>
    <cellStyle name="Normal 41 14" xfId="10451"/>
    <cellStyle name="Normál 41 14" xfId="10452"/>
    <cellStyle name="Normal 41 15" xfId="10453"/>
    <cellStyle name="Normal 41 2" xfId="1614"/>
    <cellStyle name="Normál 41 2" xfId="10454"/>
    <cellStyle name="Normal 41 2 2" xfId="1615"/>
    <cellStyle name="Normal 41 3" xfId="1616"/>
    <cellStyle name="Normál 41 3" xfId="10455"/>
    <cellStyle name="Normal 41 4" xfId="1617"/>
    <cellStyle name="Normál 41 4" xfId="10456"/>
    <cellStyle name="Normal 41 5" xfId="1618"/>
    <cellStyle name="Normál 41 5" xfId="10457"/>
    <cellStyle name="Normal 41 6" xfId="1619"/>
    <cellStyle name="Normál 41 6" xfId="10458"/>
    <cellStyle name="Normal 41 7" xfId="1620"/>
    <cellStyle name="Normál 41 7" xfId="10459"/>
    <cellStyle name="Normal 41 8" xfId="10460"/>
    <cellStyle name="Normál 41 8" xfId="10461"/>
    <cellStyle name="Normal 41 9" xfId="10462"/>
    <cellStyle name="Normál 41 9" xfId="10463"/>
    <cellStyle name="Normál 410" xfId="10464"/>
    <cellStyle name="Normál 411" xfId="10465"/>
    <cellStyle name="Normál 412" xfId="10466"/>
    <cellStyle name="Normál 413" xfId="10467"/>
    <cellStyle name="Normál 414" xfId="10468"/>
    <cellStyle name="Normál 415" xfId="10469"/>
    <cellStyle name="Normál 416" xfId="10470"/>
    <cellStyle name="Normál 417" xfId="10471"/>
    <cellStyle name="Normál 418" xfId="10472"/>
    <cellStyle name="Normál 419" xfId="10473"/>
    <cellStyle name="Normal 42" xfId="1621"/>
    <cellStyle name="Normál 42" xfId="1622"/>
    <cellStyle name="Normal 42 10" xfId="10474"/>
    <cellStyle name="Normál 42 10" xfId="10475"/>
    <cellStyle name="Normal 42 11" xfId="10476"/>
    <cellStyle name="Normál 42 11" xfId="10477"/>
    <cellStyle name="Normal 42 12" xfId="10478"/>
    <cellStyle name="Normál 42 12" xfId="10479"/>
    <cellStyle name="Normal 42 13" xfId="10480"/>
    <cellStyle name="Normál 42 13" xfId="10481"/>
    <cellStyle name="Normal 42 14" xfId="10482"/>
    <cellStyle name="Normál 42 14" xfId="10483"/>
    <cellStyle name="Normal 42 15" xfId="10484"/>
    <cellStyle name="Normal 42 2" xfId="1623"/>
    <cellStyle name="Normál 42 2" xfId="10485"/>
    <cellStyle name="Normal 42 2 2" xfId="1624"/>
    <cellStyle name="Normal 42 3" xfId="1625"/>
    <cellStyle name="Normál 42 3" xfId="10486"/>
    <cellStyle name="Normal 42 4" xfId="1626"/>
    <cellStyle name="Normál 42 4" xfId="10487"/>
    <cellStyle name="Normal 42 5" xfId="1627"/>
    <cellStyle name="Normál 42 5" xfId="10488"/>
    <cellStyle name="Normal 42 6" xfId="1628"/>
    <cellStyle name="Normál 42 6" xfId="10489"/>
    <cellStyle name="Normal 42 7" xfId="1629"/>
    <cellStyle name="Normál 42 7" xfId="10490"/>
    <cellStyle name="Normal 42 8" xfId="10491"/>
    <cellStyle name="Normál 42 8" xfId="10492"/>
    <cellStyle name="Normal 42 9" xfId="10493"/>
    <cellStyle name="Normál 42 9" xfId="10494"/>
    <cellStyle name="Normál 420" xfId="10495"/>
    <cellStyle name="Normál 421" xfId="10496"/>
    <cellStyle name="Normál 422" xfId="10497"/>
    <cellStyle name="Normál 423" xfId="10498"/>
    <cellStyle name="Normál 424" xfId="10499"/>
    <cellStyle name="Normál 425" xfId="10500"/>
    <cellStyle name="Normál 426" xfId="10501"/>
    <cellStyle name="Normál 427" xfId="10502"/>
    <cellStyle name="Normál 428" xfId="10503"/>
    <cellStyle name="Normál 429" xfId="10504"/>
    <cellStyle name="Normal 43" xfId="1630"/>
    <cellStyle name="Normál 43" xfId="1631"/>
    <cellStyle name="Normal 43 10" xfId="10505"/>
    <cellStyle name="Normál 43 10" xfId="10506"/>
    <cellStyle name="Normal 43 11" xfId="10507"/>
    <cellStyle name="Normál 43 11" xfId="10508"/>
    <cellStyle name="Normal 43 12" xfId="10509"/>
    <cellStyle name="Normál 43 12" xfId="10510"/>
    <cellStyle name="Normal 43 13" xfId="10511"/>
    <cellStyle name="Normál 43 13" xfId="10512"/>
    <cellStyle name="Normal 43 14" xfId="10513"/>
    <cellStyle name="Normál 43 14" xfId="10514"/>
    <cellStyle name="Normal 43 15" xfId="10515"/>
    <cellStyle name="Normal 43 2" xfId="1632"/>
    <cellStyle name="Normál 43 2" xfId="10516"/>
    <cellStyle name="Normal 43 2 2" xfId="1633"/>
    <cellStyle name="Normal 43 2 2 2" xfId="10517"/>
    <cellStyle name="Normal 43 2 3" xfId="1634"/>
    <cellStyle name="Normal 43 2 3 2" xfId="1635"/>
    <cellStyle name="Normal 43 2 3 3" xfId="10518"/>
    <cellStyle name="Normal 43 2 4" xfId="1636"/>
    <cellStyle name="Normal 43 2 4 2" xfId="10519"/>
    <cellStyle name="Normal 43 2 5" xfId="1637"/>
    <cellStyle name="Normal 43 3" xfId="1638"/>
    <cellStyle name="Normál 43 3" xfId="10520"/>
    <cellStyle name="Normal 43 4" xfId="1639"/>
    <cellStyle name="Normál 43 4" xfId="10521"/>
    <cellStyle name="Normal 43 5" xfId="1640"/>
    <cellStyle name="Normál 43 5" xfId="10522"/>
    <cellStyle name="Normal 43 6" xfId="1641"/>
    <cellStyle name="Normál 43 6" xfId="10523"/>
    <cellStyle name="Normal 43 7" xfId="1642"/>
    <cellStyle name="Normál 43 7" xfId="10524"/>
    <cellStyle name="Normal 43 8" xfId="10525"/>
    <cellStyle name="Normál 43 8" xfId="10526"/>
    <cellStyle name="Normal 43 9" xfId="10527"/>
    <cellStyle name="Normál 43 9" xfId="10528"/>
    <cellStyle name="Normál 430" xfId="10529"/>
    <cellStyle name="Normál 431" xfId="10530"/>
    <cellStyle name="Normál 432" xfId="10531"/>
    <cellStyle name="Normál 433" xfId="10532"/>
    <cellStyle name="Normál 434" xfId="10533"/>
    <cellStyle name="Normál 435" xfId="10534"/>
    <cellStyle name="Normál 436" xfId="10535"/>
    <cellStyle name="Normál 437" xfId="10536"/>
    <cellStyle name="Normál 438" xfId="10537"/>
    <cellStyle name="Normál 439" xfId="10538"/>
    <cellStyle name="Normal 44" xfId="1643"/>
    <cellStyle name="Normál 44" xfId="1644"/>
    <cellStyle name="Normal 44 10" xfId="10539"/>
    <cellStyle name="Normál 44 10" xfId="10540"/>
    <cellStyle name="Normal 44 11" xfId="10541"/>
    <cellStyle name="Normál 44 11" xfId="10542"/>
    <cellStyle name="Normal 44 12" xfId="10543"/>
    <cellStyle name="Normál 44 12" xfId="10544"/>
    <cellStyle name="Normal 44 13" xfId="10545"/>
    <cellStyle name="Normál 44 13" xfId="10546"/>
    <cellStyle name="Normal 44 14" xfId="10547"/>
    <cellStyle name="Normál 44 14" xfId="10548"/>
    <cellStyle name="Normal 44 15" xfId="10549"/>
    <cellStyle name="Normal 44 2" xfId="1645"/>
    <cellStyle name="Normál 44 2" xfId="10550"/>
    <cellStyle name="Normal 44 3" xfId="10551"/>
    <cellStyle name="Normál 44 3" xfId="10552"/>
    <cellStyle name="Normal 44 4" xfId="10553"/>
    <cellStyle name="Normál 44 4" xfId="10554"/>
    <cellStyle name="Normal 44 5" xfId="10555"/>
    <cellStyle name="Normál 44 5" xfId="10556"/>
    <cellStyle name="Normal 44 6" xfId="10557"/>
    <cellStyle name="Normál 44 6" xfId="10558"/>
    <cellStyle name="Normal 44 7" xfId="10559"/>
    <cellStyle name="Normál 44 7" xfId="10560"/>
    <cellStyle name="Normal 44 8" xfId="10561"/>
    <cellStyle name="Normál 44 8" xfId="10562"/>
    <cellStyle name="Normal 44 9" xfId="10563"/>
    <cellStyle name="Normál 44 9" xfId="10564"/>
    <cellStyle name="Normál 440" xfId="10565"/>
    <cellStyle name="Normál 441" xfId="10566"/>
    <cellStyle name="Normál 442" xfId="10567"/>
    <cellStyle name="Normál 443" xfId="10568"/>
    <cellStyle name="Normál 444" xfId="10569"/>
    <cellStyle name="Normál 445" xfId="10570"/>
    <cellStyle name="Normál 446" xfId="10571"/>
    <cellStyle name="Normál 447" xfId="10572"/>
    <cellStyle name="Normál 448" xfId="10573"/>
    <cellStyle name="Normál 449" xfId="10574"/>
    <cellStyle name="Normal 45" xfId="1646"/>
    <cellStyle name="Normál 45" xfId="1647"/>
    <cellStyle name="Normal 45 10" xfId="10575"/>
    <cellStyle name="Normál 45 10" xfId="10576"/>
    <cellStyle name="Normal 45 11" xfId="10577"/>
    <cellStyle name="Normál 45 11" xfId="10578"/>
    <cellStyle name="Normal 45 12" xfId="10579"/>
    <cellStyle name="Normál 45 12" xfId="10580"/>
    <cellStyle name="Normal 45 13" xfId="10581"/>
    <cellStyle name="Normál 45 13" xfId="10582"/>
    <cellStyle name="Normal 45 14" xfId="10583"/>
    <cellStyle name="Normál 45 14" xfId="10584"/>
    <cellStyle name="Normal 45 15" xfId="10585"/>
    <cellStyle name="Normal 45 2" xfId="1648"/>
    <cellStyle name="Normál 45 2" xfId="10586"/>
    <cellStyle name="Normal 45 2 2" xfId="1649"/>
    <cellStyle name="Normal 45 2 2 2" xfId="1650"/>
    <cellStyle name="Normal 45 2 3" xfId="1651"/>
    <cellStyle name="Normal 45 3" xfId="1652"/>
    <cellStyle name="Normál 45 3" xfId="10587"/>
    <cellStyle name="Normal 45 3 2" xfId="1653"/>
    <cellStyle name="Normal 45 4" xfId="1654"/>
    <cellStyle name="Normál 45 4" xfId="10588"/>
    <cellStyle name="Normal 45 4 2" xfId="10589"/>
    <cellStyle name="Normal 45 5" xfId="1655"/>
    <cellStyle name="Normál 45 5" xfId="10590"/>
    <cellStyle name="Normal 45 6" xfId="1656"/>
    <cellStyle name="Normál 45 6" xfId="10591"/>
    <cellStyle name="Normal 45 7" xfId="1657"/>
    <cellStyle name="Normál 45 7" xfId="10592"/>
    <cellStyle name="Normal 45 8" xfId="1658"/>
    <cellStyle name="Normál 45 8" xfId="10593"/>
    <cellStyle name="Normal 45 9" xfId="10594"/>
    <cellStyle name="Normál 45 9" xfId="10595"/>
    <cellStyle name="Normál 450" xfId="10596"/>
    <cellStyle name="Normál 451" xfId="10597"/>
    <cellStyle name="Normál 452" xfId="10598"/>
    <cellStyle name="Normál 453" xfId="10599"/>
    <cellStyle name="Normál 454" xfId="10600"/>
    <cellStyle name="Normál 455" xfId="10601"/>
    <cellStyle name="Normál 456" xfId="10602"/>
    <cellStyle name="Normál 457" xfId="10603"/>
    <cellStyle name="Normál 458" xfId="10604"/>
    <cellStyle name="Normál 459" xfId="10605"/>
    <cellStyle name="Normal 46" xfId="1659"/>
    <cellStyle name="Normál 46" xfId="1660"/>
    <cellStyle name="Normal 46 10" xfId="10606"/>
    <cellStyle name="Normál 46 10" xfId="10607"/>
    <cellStyle name="Normal 46 11" xfId="10608"/>
    <cellStyle name="Normál 46 11" xfId="10609"/>
    <cellStyle name="Normal 46 12" xfId="10610"/>
    <cellStyle name="Normál 46 12" xfId="10611"/>
    <cellStyle name="Normal 46 13" xfId="10612"/>
    <cellStyle name="Normál 46 13" xfId="10613"/>
    <cellStyle name="Normal 46 14" xfId="10614"/>
    <cellStyle name="Normál 46 14" xfId="10615"/>
    <cellStyle name="Normal 46 15" xfId="10616"/>
    <cellStyle name="Normal 46 2" xfId="1661"/>
    <cellStyle name="Normál 46 2" xfId="10617"/>
    <cellStyle name="Normal 46 3" xfId="1662"/>
    <cellStyle name="Normál 46 3" xfId="10618"/>
    <cellStyle name="Normal 46 4" xfId="1663"/>
    <cellStyle name="Normál 46 4" xfId="10619"/>
    <cellStyle name="Normal 46 5" xfId="1664"/>
    <cellStyle name="Normál 46 5" xfId="10620"/>
    <cellStyle name="Normal 46 6" xfId="1665"/>
    <cellStyle name="Normál 46 6" xfId="10621"/>
    <cellStyle name="Normal 46 7" xfId="1666"/>
    <cellStyle name="Normál 46 7" xfId="10622"/>
    <cellStyle name="Normal 46 8" xfId="10623"/>
    <cellStyle name="Normál 46 8" xfId="10624"/>
    <cellStyle name="Normal 46 9" xfId="10625"/>
    <cellStyle name="Normál 46 9" xfId="10626"/>
    <cellStyle name="Normál 460" xfId="10627"/>
    <cellStyle name="Normál 461" xfId="10628"/>
    <cellStyle name="Normál 462" xfId="10629"/>
    <cellStyle name="Normál 463" xfId="10630"/>
    <cellStyle name="Normál 464" xfId="10631"/>
    <cellStyle name="Normál 465" xfId="10632"/>
    <cellStyle name="Normál 466" xfId="10633"/>
    <cellStyle name="Normál 467" xfId="10634"/>
    <cellStyle name="Normál 468" xfId="10635"/>
    <cellStyle name="Normál 469" xfId="10636"/>
    <cellStyle name="Normal 47" xfId="1667"/>
    <cellStyle name="Normál 47" xfId="1668"/>
    <cellStyle name="Normal 47 10" xfId="10637"/>
    <cellStyle name="Normál 47 10" xfId="10638"/>
    <cellStyle name="Normal 47 11" xfId="10639"/>
    <cellStyle name="Normál 47 11" xfId="10640"/>
    <cellStyle name="Normal 47 12" xfId="10641"/>
    <cellStyle name="Normál 47 12" xfId="10642"/>
    <cellStyle name="Normal 47 13" xfId="10643"/>
    <cellStyle name="Normál 47 13" xfId="10644"/>
    <cellStyle name="Normal 47 14" xfId="10645"/>
    <cellStyle name="Normál 47 14" xfId="10646"/>
    <cellStyle name="Normal 47 15" xfId="10647"/>
    <cellStyle name="Normal 47 2" xfId="1669"/>
    <cellStyle name="Normál 47 2" xfId="10648"/>
    <cellStyle name="Normal 47 2 2" xfId="1670"/>
    <cellStyle name="Normal 47 2 3" xfId="1671"/>
    <cellStyle name="Normal 47 3" xfId="1672"/>
    <cellStyle name="Normál 47 3" xfId="10649"/>
    <cellStyle name="Normal 47 4" xfId="1673"/>
    <cellStyle name="Normál 47 4" xfId="10650"/>
    <cellStyle name="Normal 47 5" xfId="1674"/>
    <cellStyle name="Normál 47 5" xfId="10651"/>
    <cellStyle name="Normal 47 6" xfId="1675"/>
    <cellStyle name="Normál 47 6" xfId="10652"/>
    <cellStyle name="Normal 47 7" xfId="1676"/>
    <cellStyle name="Normál 47 7" xfId="10653"/>
    <cellStyle name="Normal 47 8" xfId="10654"/>
    <cellStyle name="Normál 47 8" xfId="10655"/>
    <cellStyle name="Normal 47 9" xfId="10656"/>
    <cellStyle name="Normál 47 9" xfId="10657"/>
    <cellStyle name="Normál 470" xfId="10658"/>
    <cellStyle name="Normál 471" xfId="10659"/>
    <cellStyle name="Normál 472" xfId="10660"/>
    <cellStyle name="Normál 473" xfId="10661"/>
    <cellStyle name="Normál 474" xfId="10662"/>
    <cellStyle name="Normál 475" xfId="10663"/>
    <cellStyle name="Normál 476" xfId="10664"/>
    <cellStyle name="Normál 477" xfId="10665"/>
    <cellStyle name="Normál 478" xfId="10666"/>
    <cellStyle name="Normál 479" xfId="10667"/>
    <cellStyle name="Normal 48" xfId="1677"/>
    <cellStyle name="Normál 48" xfId="1678"/>
    <cellStyle name="Normal 48 10" xfId="10668"/>
    <cellStyle name="Normál 48 10" xfId="10669"/>
    <cellStyle name="Normal 48 11" xfId="10670"/>
    <cellStyle name="Normál 48 11" xfId="10671"/>
    <cellStyle name="Normal 48 12" xfId="10672"/>
    <cellStyle name="Normál 48 12" xfId="10673"/>
    <cellStyle name="Normal 48 13" xfId="10674"/>
    <cellStyle name="Normál 48 13" xfId="10675"/>
    <cellStyle name="Normal 48 14" xfId="10676"/>
    <cellStyle name="Normál 48 14" xfId="10677"/>
    <cellStyle name="Normal 48 15" xfId="10678"/>
    <cellStyle name="Normal 48 2" xfId="1679"/>
    <cellStyle name="Normál 48 2" xfId="10679"/>
    <cellStyle name="Normal 48 3" xfId="1680"/>
    <cellStyle name="Normál 48 3" xfId="10680"/>
    <cellStyle name="Normal 48 4" xfId="1681"/>
    <cellStyle name="Normál 48 4" xfId="10681"/>
    <cellStyle name="Normal 48 5" xfId="1682"/>
    <cellStyle name="Normál 48 5" xfId="10682"/>
    <cellStyle name="Normal 48 6" xfId="1683"/>
    <cellStyle name="Normál 48 6" xfId="10683"/>
    <cellStyle name="Normal 48 7" xfId="10684"/>
    <cellStyle name="Normál 48 7" xfId="10685"/>
    <cellStyle name="Normal 48 8" xfId="10686"/>
    <cellStyle name="Normál 48 8" xfId="10687"/>
    <cellStyle name="Normal 48 9" xfId="10688"/>
    <cellStyle name="Normál 48 9" xfId="10689"/>
    <cellStyle name="Normál 480" xfId="10690"/>
    <cellStyle name="Normál 481" xfId="10691"/>
    <cellStyle name="Normál 482" xfId="10692"/>
    <cellStyle name="Normál 483" xfId="10693"/>
    <cellStyle name="Normál 484" xfId="10694"/>
    <cellStyle name="Normál 485" xfId="10695"/>
    <cellStyle name="Normál 486" xfId="10696"/>
    <cellStyle name="Normál 487" xfId="10697"/>
    <cellStyle name="Normál 488" xfId="10698"/>
    <cellStyle name="Normál 489" xfId="10699"/>
    <cellStyle name="Normal 49" xfId="1684"/>
    <cellStyle name="Normál 49" xfId="1685"/>
    <cellStyle name="Normal 49 10" xfId="10700"/>
    <cellStyle name="Normal 49 11" xfId="10701"/>
    <cellStyle name="Normal 49 12" xfId="10702"/>
    <cellStyle name="Normal 49 13" xfId="10703"/>
    <cellStyle name="Normal 49 14" xfId="10704"/>
    <cellStyle name="Normal 49 15" xfId="10705"/>
    <cellStyle name="Normal 49 2" xfId="1686"/>
    <cellStyle name="Normál 49 2" xfId="10706"/>
    <cellStyle name="Normal 49 3" xfId="1687"/>
    <cellStyle name="Normal 49 4" xfId="1688"/>
    <cellStyle name="Normal 49 5" xfId="1689"/>
    <cellStyle name="Normal 49 6" xfId="1690"/>
    <cellStyle name="Normal 49 7" xfId="10707"/>
    <cellStyle name="Normal 49 8" xfId="10708"/>
    <cellStyle name="Normal 49 9" xfId="10709"/>
    <cellStyle name="Normál 490" xfId="10710"/>
    <cellStyle name="Normál 491" xfId="10711"/>
    <cellStyle name="Normál 492" xfId="10712"/>
    <cellStyle name="Normál 493" xfId="10713"/>
    <cellStyle name="Normál 494" xfId="10714"/>
    <cellStyle name="Normál 495" xfId="10715"/>
    <cellStyle name="Normál 496" xfId="10716"/>
    <cellStyle name="Normál 497" xfId="10717"/>
    <cellStyle name="Normál 498" xfId="10718"/>
    <cellStyle name="Normál 499" xfId="10719"/>
    <cellStyle name="Normal 5" xfId="1691"/>
    <cellStyle name="Normál 5" xfId="75"/>
    <cellStyle name="Normal 5 10" xfId="1692"/>
    <cellStyle name="Normál 5 10" xfId="1693"/>
    <cellStyle name="Normal 5 11" xfId="10720"/>
    <cellStyle name="Normál 5 11" xfId="10721"/>
    <cellStyle name="Normal 5 12" xfId="10722"/>
    <cellStyle name="Normál 5 12" xfId="10723"/>
    <cellStyle name="Normal 5 13" xfId="10724"/>
    <cellStyle name="Normál 5 13" xfId="10725"/>
    <cellStyle name="Normal 5 14" xfId="10726"/>
    <cellStyle name="Normál 5 14" xfId="10727"/>
    <cellStyle name="Normal 5 15" xfId="10728"/>
    <cellStyle name="Normál 5 15" xfId="10729"/>
    <cellStyle name="Normal 5 16" xfId="10730"/>
    <cellStyle name="Normál 5 16" xfId="10731"/>
    <cellStyle name="Normal 5 17" xfId="10732"/>
    <cellStyle name="Normál 5 17" xfId="10733"/>
    <cellStyle name="Normál 5 18" xfId="10734"/>
    <cellStyle name="Normál 5 19" xfId="10735"/>
    <cellStyle name="Normal 5 2" xfId="1694"/>
    <cellStyle name="Normál 5 2" xfId="1695"/>
    <cellStyle name="Normal 5 2 2" xfId="1696"/>
    <cellStyle name="Normál 5 2 2" xfId="1697"/>
    <cellStyle name="Normal 5 2 2 2" xfId="1698"/>
    <cellStyle name="Normál 5 2 2 2" xfId="10736"/>
    <cellStyle name="Normal 5 2 2 3" xfId="1699"/>
    <cellStyle name="Normál 5 2 2 3" xfId="10737"/>
    <cellStyle name="Normal 5 2 2 4" xfId="1700"/>
    <cellStyle name="Normál 5 2 2 4" xfId="10738"/>
    <cellStyle name="Normal 5 2 2 5" xfId="1701"/>
    <cellStyle name="Normal 5 2 3" xfId="1702"/>
    <cellStyle name="Normál 5 2 3" xfId="10739"/>
    <cellStyle name="Normal 5 2 3 2" xfId="1703"/>
    <cellStyle name="Normal 5 2 4" xfId="1704"/>
    <cellStyle name="Normal 5 2 4 2" xfId="10740"/>
    <cellStyle name="Normal 5 2 5" xfId="1705"/>
    <cellStyle name="Normal 5 2 6" xfId="1706"/>
    <cellStyle name="Normal 5 2 7" xfId="1707"/>
    <cellStyle name="Normal 5 2 8" xfId="1708"/>
    <cellStyle name="Normál 5 20" xfId="10741"/>
    <cellStyle name="Normál 5 21" xfId="10742"/>
    <cellStyle name="Normal 5 3" xfId="1709"/>
    <cellStyle name="Normál 5 3" xfId="1710"/>
    <cellStyle name="Normal 5 3 10" xfId="10743"/>
    <cellStyle name="Normal 5 3 11" xfId="10744"/>
    <cellStyle name="Normal 5 3 12" xfId="10745"/>
    <cellStyle name="Normal 5 3 13" xfId="10746"/>
    <cellStyle name="Normal 5 3 14" xfId="10747"/>
    <cellStyle name="Normal 5 3 15" xfId="10748"/>
    <cellStyle name="Normal 5 3 2" xfId="1711"/>
    <cellStyle name="Normál 5 3 2" xfId="1712"/>
    <cellStyle name="Normal 5 3 3" xfId="1713"/>
    <cellStyle name="Normal 5 3 4" xfId="1714"/>
    <cellStyle name="Normal 5 3 5" xfId="1715"/>
    <cellStyle name="Normal 5 3 6" xfId="10749"/>
    <cellStyle name="Normal 5 3 7" xfId="10750"/>
    <cellStyle name="Normal 5 3 8" xfId="10751"/>
    <cellStyle name="Normal 5 3 9" xfId="10752"/>
    <cellStyle name="Normal 5 4" xfId="1716"/>
    <cellStyle name="Normál 5 4" xfId="1717"/>
    <cellStyle name="Normal 5 4 2" xfId="10753"/>
    <cellStyle name="Normal 5 5" xfId="1718"/>
    <cellStyle name="Normál 5 5" xfId="1719"/>
    <cellStyle name="Normál 5 5 2" xfId="1720"/>
    <cellStyle name="Normal 5 6" xfId="1721"/>
    <cellStyle name="Normál 5 6" xfId="1722"/>
    <cellStyle name="Normál 5 6 10" xfId="10754"/>
    <cellStyle name="Normál 5 6 11" xfId="10755"/>
    <cellStyle name="Normál 5 6 2" xfId="10756"/>
    <cellStyle name="Normál 5 6 3" xfId="10757"/>
    <cellStyle name="Normál 5 6 4" xfId="10758"/>
    <cellStyle name="Normál 5 6 5" xfId="10759"/>
    <cellStyle name="Normál 5 6 6" xfId="10760"/>
    <cellStyle name="Normál 5 6 7" xfId="10761"/>
    <cellStyle name="Normál 5 6 8" xfId="10762"/>
    <cellStyle name="Normál 5 6 9" xfId="10763"/>
    <cellStyle name="Normal 5 7" xfId="1723"/>
    <cellStyle name="Normál 5 7" xfId="1724"/>
    <cellStyle name="Normal 5 8" xfId="1725"/>
    <cellStyle name="Normál 5 8" xfId="1726"/>
    <cellStyle name="Normal 5 9" xfId="1727"/>
    <cellStyle name="Normál 5 9" xfId="1728"/>
    <cellStyle name="Normal 50" xfId="1729"/>
    <cellStyle name="Normál 50" xfId="1730"/>
    <cellStyle name="Normal 50 10" xfId="10764"/>
    <cellStyle name="Normál 50 10" xfId="10765"/>
    <cellStyle name="Normál 50 10 2" xfId="10766"/>
    <cellStyle name="Normál 50 10 3" xfId="10767"/>
    <cellStyle name="Normál 50 10 4" xfId="10768"/>
    <cellStyle name="Normál 50 10 5" xfId="10769"/>
    <cellStyle name="Normal 50 11" xfId="10770"/>
    <cellStyle name="Normál 50 11" xfId="10771"/>
    <cellStyle name="Normal 50 12" xfId="10772"/>
    <cellStyle name="Normál 50 12" xfId="10773"/>
    <cellStyle name="Normal 50 13" xfId="10774"/>
    <cellStyle name="Normál 50 13" xfId="10775"/>
    <cellStyle name="Normal 50 14" xfId="10776"/>
    <cellStyle name="Normál 50 14" xfId="10777"/>
    <cellStyle name="Normal 50 15" xfId="10778"/>
    <cellStyle name="Normál 50 15" xfId="10779"/>
    <cellStyle name="Normál 50 16" xfId="10780"/>
    <cellStyle name="Normal 50 2" xfId="1731"/>
    <cellStyle name="Normál 50 2" xfId="1732"/>
    <cellStyle name="Normál 50 2 2" xfId="10781"/>
    <cellStyle name="Normál 50 2 3" xfId="10782"/>
    <cellStyle name="Normál 50 2 4" xfId="10783"/>
    <cellStyle name="Normál 50 2 5" xfId="10784"/>
    <cellStyle name="Normal 50 3" xfId="1733"/>
    <cellStyle name="Normál 50 3" xfId="10785"/>
    <cellStyle name="Normál 50 3 2" xfId="10786"/>
    <cellStyle name="Normál 50 3 3" xfId="10787"/>
    <cellStyle name="Normál 50 3 4" xfId="10788"/>
    <cellStyle name="Normál 50 3 5" xfId="10789"/>
    <cellStyle name="Normal 50 4" xfId="1734"/>
    <cellStyle name="Normál 50 4" xfId="10790"/>
    <cellStyle name="Normál 50 4 2" xfId="10791"/>
    <cellStyle name="Normál 50 4 3" xfId="10792"/>
    <cellStyle name="Normál 50 4 4" xfId="10793"/>
    <cellStyle name="Normál 50 4 5" xfId="10794"/>
    <cellStyle name="Normal 50 5" xfId="1735"/>
    <cellStyle name="Normál 50 5" xfId="10795"/>
    <cellStyle name="Normál 50 5 2" xfId="10796"/>
    <cellStyle name="Normál 50 5 3" xfId="10797"/>
    <cellStyle name="Normál 50 5 4" xfId="10798"/>
    <cellStyle name="Normál 50 5 5" xfId="10799"/>
    <cellStyle name="Normal 50 6" xfId="1736"/>
    <cellStyle name="Normál 50 6" xfId="10800"/>
    <cellStyle name="Normál 50 6 2" xfId="10801"/>
    <cellStyle name="Normál 50 6 3" xfId="10802"/>
    <cellStyle name="Normál 50 6 4" xfId="10803"/>
    <cellStyle name="Normál 50 6 5" xfId="10804"/>
    <cellStyle name="Normal 50 7" xfId="10805"/>
    <cellStyle name="Normál 50 7" xfId="10806"/>
    <cellStyle name="Normál 50 7 2" xfId="10807"/>
    <cellStyle name="Normál 50 7 3" xfId="10808"/>
    <cellStyle name="Normál 50 7 4" xfId="10809"/>
    <cellStyle name="Normál 50 7 5" xfId="10810"/>
    <cellStyle name="Normal 50 8" xfId="10811"/>
    <cellStyle name="Normál 50 8" xfId="10812"/>
    <cellStyle name="Normál 50 8 2" xfId="10813"/>
    <cellStyle name="Normál 50 8 3" xfId="10814"/>
    <cellStyle name="Normál 50 8 4" xfId="10815"/>
    <cellStyle name="Normál 50 8 5" xfId="10816"/>
    <cellStyle name="Normal 50 9" xfId="10817"/>
    <cellStyle name="Normál 50 9" xfId="10818"/>
    <cellStyle name="Normál 50 9 2" xfId="10819"/>
    <cellStyle name="Normál 50 9 3" xfId="10820"/>
    <cellStyle name="Normál 50 9 4" xfId="10821"/>
    <cellStyle name="Normál 50 9 5" xfId="10822"/>
    <cellStyle name="Normál 500" xfId="10823"/>
    <cellStyle name="Normál 501" xfId="10824"/>
    <cellStyle name="Normál 502" xfId="10825"/>
    <cellStyle name="Normál 503" xfId="10826"/>
    <cellStyle name="Normál 504" xfId="10827"/>
    <cellStyle name="Normál 505" xfId="10828"/>
    <cellStyle name="Normál 506" xfId="10829"/>
    <cellStyle name="Normál 507" xfId="10830"/>
    <cellStyle name="Normál 508" xfId="10831"/>
    <cellStyle name="Normál 509" xfId="10832"/>
    <cellStyle name="Normal 51" xfId="1737"/>
    <cellStyle name="Normál 51" xfId="1738"/>
    <cellStyle name="Normal 51 10" xfId="10833"/>
    <cellStyle name="Normál 51 10" xfId="1739"/>
    <cellStyle name="Normal 51 11" xfId="10834"/>
    <cellStyle name="Normál 51 11" xfId="10835"/>
    <cellStyle name="Normal 51 12" xfId="10836"/>
    <cellStyle name="Normál 51 12" xfId="10837"/>
    <cellStyle name="Normal 51 13" xfId="10838"/>
    <cellStyle name="Normál 51 13" xfId="10839"/>
    <cellStyle name="Normal 51 14" xfId="10840"/>
    <cellStyle name="Normál 51 14" xfId="10841"/>
    <cellStyle name="Normal 51 15" xfId="10842"/>
    <cellStyle name="Normal 51 2" xfId="1740"/>
    <cellStyle name="Normál 51 2" xfId="10843"/>
    <cellStyle name="Normal 51 2 2" xfId="10844"/>
    <cellStyle name="Normal 51 3" xfId="1741"/>
    <cellStyle name="Normál 51 3" xfId="10845"/>
    <cellStyle name="Normal 51 4" xfId="1742"/>
    <cellStyle name="Normál 51 4" xfId="10846"/>
    <cellStyle name="Normal 51 5" xfId="1743"/>
    <cellStyle name="Normál 51 5" xfId="10847"/>
    <cellStyle name="Normal 51 6" xfId="10848"/>
    <cellStyle name="Normál 51 6" xfId="10849"/>
    <cellStyle name="Normal 51 7" xfId="10850"/>
    <cellStyle name="Normál 51 7" xfId="10851"/>
    <cellStyle name="Normal 51 8" xfId="10852"/>
    <cellStyle name="Normál 51 8" xfId="10853"/>
    <cellStyle name="Normal 51 9" xfId="10854"/>
    <cellStyle name="Normál 51 9" xfId="10855"/>
    <cellStyle name="Normál 510" xfId="10856"/>
    <cellStyle name="Normál 511" xfId="10857"/>
    <cellStyle name="Normál 512" xfId="10858"/>
    <cellStyle name="Normál 513" xfId="10859"/>
    <cellStyle name="Normál 514" xfId="10860"/>
    <cellStyle name="Normál 515" xfId="10861"/>
    <cellStyle name="Normál 516" xfId="10862"/>
    <cellStyle name="Normál 517" xfId="10863"/>
    <cellStyle name="Normál 518" xfId="10864"/>
    <cellStyle name="Normál 519" xfId="10865"/>
    <cellStyle name="Normal 52" xfId="1744"/>
    <cellStyle name="Normál 52" xfId="1745"/>
    <cellStyle name="Normal 52 10" xfId="10866"/>
    <cellStyle name="Normal 52 11" xfId="10867"/>
    <cellStyle name="Normal 52 12" xfId="10868"/>
    <cellStyle name="Normal 52 13" xfId="10869"/>
    <cellStyle name="Normal 52 14" xfId="10870"/>
    <cellStyle name="Normal 52 15" xfId="10871"/>
    <cellStyle name="Normal 52 2" xfId="10872"/>
    <cellStyle name="Normal 52 3" xfId="10873"/>
    <cellStyle name="Normal 52 4" xfId="10874"/>
    <cellStyle name="Normal 52 5" xfId="10875"/>
    <cellStyle name="Normal 52 6" xfId="10876"/>
    <cellStyle name="Normal 52 7" xfId="10877"/>
    <cellStyle name="Normal 52 8" xfId="10878"/>
    <cellStyle name="Normal 52 9" xfId="10879"/>
    <cellStyle name="Normál 520" xfId="10880"/>
    <cellStyle name="Normál 521" xfId="10881"/>
    <cellStyle name="Normál 522" xfId="10882"/>
    <cellStyle name="Normál 523" xfId="10883"/>
    <cellStyle name="Normál 524" xfId="10884"/>
    <cellStyle name="Normál 525" xfId="10885"/>
    <cellStyle name="Normál 526" xfId="10886"/>
    <cellStyle name="Normál 527" xfId="10887"/>
    <cellStyle name="Normál 528" xfId="10888"/>
    <cellStyle name="Normál 529" xfId="10889"/>
    <cellStyle name="Normal 53" xfId="1746"/>
    <cellStyle name="Normál 53" xfId="1747"/>
    <cellStyle name="Normal 53 10" xfId="10890"/>
    <cellStyle name="Normal 53 11" xfId="10891"/>
    <cellStyle name="Normal 53 12" xfId="10892"/>
    <cellStyle name="Normal 53 13" xfId="10893"/>
    <cellStyle name="Normal 53 14" xfId="10894"/>
    <cellStyle name="Normal 53 15" xfId="10895"/>
    <cellStyle name="Normal 53 2" xfId="1748"/>
    <cellStyle name="Normal 53 3" xfId="1749"/>
    <cellStyle name="Normal 53 4" xfId="1750"/>
    <cellStyle name="Normal 53 5" xfId="1751"/>
    <cellStyle name="Normal 53 6" xfId="10896"/>
    <cellStyle name="Normal 53 7" xfId="10897"/>
    <cellStyle name="Normal 53 8" xfId="10898"/>
    <cellStyle name="Normal 53 9" xfId="10899"/>
    <cellStyle name="Normál 530" xfId="10900"/>
    <cellStyle name="Normál 531" xfId="10901"/>
    <cellStyle name="Normál 532" xfId="10902"/>
    <cellStyle name="Normál 533" xfId="10903"/>
    <cellStyle name="Normál 534" xfId="10904"/>
    <cellStyle name="Normál 535" xfId="10905"/>
    <cellStyle name="Normál 536" xfId="10906"/>
    <cellStyle name="Normál 537" xfId="10907"/>
    <cellStyle name="Normál 538" xfId="10908"/>
    <cellStyle name="Normál 539" xfId="10909"/>
    <cellStyle name="Normal 54" xfId="1752"/>
    <cellStyle name="Normál 54" xfId="1753"/>
    <cellStyle name="Normal 54 10" xfId="10910"/>
    <cellStyle name="Normal 54 11" xfId="10911"/>
    <cellStyle name="Normal 54 12" xfId="10912"/>
    <cellStyle name="Normal 54 13" xfId="10913"/>
    <cellStyle name="Normal 54 14" xfId="10914"/>
    <cellStyle name="Normal 54 15" xfId="10915"/>
    <cellStyle name="Normal 54 2" xfId="1754"/>
    <cellStyle name="Normal 54 2 2" xfId="10916"/>
    <cellStyle name="Normal 54 3" xfId="1755"/>
    <cellStyle name="Normal 54 4" xfId="1756"/>
    <cellStyle name="Normal 54 5" xfId="1757"/>
    <cellStyle name="Normal 54 6" xfId="10917"/>
    <cellStyle name="Normal 54 7" xfId="10918"/>
    <cellStyle name="Normal 54 8" xfId="10919"/>
    <cellStyle name="Normal 54 9" xfId="10920"/>
    <cellStyle name="Normál 540" xfId="10921"/>
    <cellStyle name="Normál 541" xfId="10922"/>
    <cellStyle name="Normál 542" xfId="10923"/>
    <cellStyle name="Normál 543" xfId="10924"/>
    <cellStyle name="Normál 544" xfId="10925"/>
    <cellStyle name="Normál 545" xfId="10926"/>
    <cellStyle name="Normál 546" xfId="10927"/>
    <cellStyle name="Normál 547" xfId="10928"/>
    <cellStyle name="Normál 548" xfId="10929"/>
    <cellStyle name="Normál 549" xfId="10930"/>
    <cellStyle name="Normal 55" xfId="1758"/>
    <cellStyle name="Normál 55" xfId="1759"/>
    <cellStyle name="Normal 55 10" xfId="10931"/>
    <cellStyle name="Normál 55 10" xfId="10932"/>
    <cellStyle name="Normál 55 10 2" xfId="10933"/>
    <cellStyle name="Normál 55 10 3" xfId="10934"/>
    <cellStyle name="Normál 55 10 4" xfId="10935"/>
    <cellStyle name="Normál 55 10 5" xfId="10936"/>
    <cellStyle name="Normal 55 11" xfId="10937"/>
    <cellStyle name="Normál 55 11" xfId="10938"/>
    <cellStyle name="Normal 55 12" xfId="10939"/>
    <cellStyle name="Normál 55 12" xfId="10940"/>
    <cellStyle name="Normal 55 13" xfId="10941"/>
    <cellStyle name="Normál 55 13" xfId="10942"/>
    <cellStyle name="Normal 55 14" xfId="10943"/>
    <cellStyle name="Normál 55 14" xfId="10944"/>
    <cellStyle name="Normal 55 15" xfId="10945"/>
    <cellStyle name="Normal 55 2" xfId="1760"/>
    <cellStyle name="Normál 55 2" xfId="1761"/>
    <cellStyle name="Normál 55 2 2" xfId="1762"/>
    <cellStyle name="Normál 55 2 3" xfId="10946"/>
    <cellStyle name="Normál 55 2 4" xfId="10947"/>
    <cellStyle name="Normál 55 2 5" xfId="10948"/>
    <cellStyle name="Normal 55 3" xfId="1763"/>
    <cellStyle name="Normál 55 3" xfId="10949"/>
    <cellStyle name="Normál 55 3 2" xfId="10950"/>
    <cellStyle name="Normál 55 3 3" xfId="10951"/>
    <cellStyle name="Normál 55 3 4" xfId="10952"/>
    <cellStyle name="Normál 55 3 5" xfId="10953"/>
    <cellStyle name="Normal 55 4" xfId="1764"/>
    <cellStyle name="Normál 55 4" xfId="10954"/>
    <cellStyle name="Normál 55 4 2" xfId="10955"/>
    <cellStyle name="Normál 55 4 3" xfId="10956"/>
    <cellStyle name="Normál 55 4 4" xfId="10957"/>
    <cellStyle name="Normál 55 4 5" xfId="10958"/>
    <cellStyle name="Normal 55 5" xfId="1765"/>
    <cellStyle name="Normál 55 5" xfId="10959"/>
    <cellStyle name="Normál 55 5 2" xfId="10960"/>
    <cellStyle name="Normál 55 5 3" xfId="10961"/>
    <cellStyle name="Normál 55 5 4" xfId="10962"/>
    <cellStyle name="Normál 55 5 5" xfId="10963"/>
    <cellStyle name="Normal 55 6" xfId="10964"/>
    <cellStyle name="Normál 55 6" xfId="10965"/>
    <cellStyle name="Normál 55 6 2" xfId="10966"/>
    <cellStyle name="Normál 55 6 3" xfId="10967"/>
    <cellStyle name="Normál 55 6 4" xfId="10968"/>
    <cellStyle name="Normál 55 6 5" xfId="10969"/>
    <cellStyle name="Normal 55 7" xfId="10970"/>
    <cellStyle name="Normál 55 7" xfId="10971"/>
    <cellStyle name="Normál 55 7 2" xfId="10972"/>
    <cellStyle name="Normál 55 7 3" xfId="10973"/>
    <cellStyle name="Normál 55 7 4" xfId="10974"/>
    <cellStyle name="Normál 55 7 5" xfId="10975"/>
    <cellStyle name="Normal 55 8" xfId="10976"/>
    <cellStyle name="Normál 55 8" xfId="10977"/>
    <cellStyle name="Normál 55 8 2" xfId="10978"/>
    <cellStyle name="Normál 55 8 3" xfId="10979"/>
    <cellStyle name="Normál 55 8 4" xfId="10980"/>
    <cellStyle name="Normál 55 8 5" xfId="10981"/>
    <cellStyle name="Normal 55 9" xfId="10982"/>
    <cellStyle name="Normál 55 9" xfId="10983"/>
    <cellStyle name="Normál 55 9 2" xfId="10984"/>
    <cellStyle name="Normál 55 9 3" xfId="10985"/>
    <cellStyle name="Normál 55 9 4" xfId="10986"/>
    <cellStyle name="Normál 55 9 5" xfId="10987"/>
    <cellStyle name="Normál 550" xfId="10988"/>
    <cellStyle name="Normál 551" xfId="10989"/>
    <cellStyle name="Normál 552" xfId="10990"/>
    <cellStyle name="Normál 553" xfId="10991"/>
    <cellStyle name="Normál 554" xfId="10992"/>
    <cellStyle name="Normál 555" xfId="10993"/>
    <cellStyle name="Normál 556" xfId="10994"/>
    <cellStyle name="Normál 557" xfId="10995"/>
    <cellStyle name="Normál 558" xfId="10996"/>
    <cellStyle name="Normál 559" xfId="10997"/>
    <cellStyle name="Normal 56" xfId="1766"/>
    <cellStyle name="Normál 56" xfId="1767"/>
    <cellStyle name="Normal 56 10" xfId="10998"/>
    <cellStyle name="Normál 56 10" xfId="10999"/>
    <cellStyle name="Normál 56 10 2" xfId="11000"/>
    <cellStyle name="Normál 56 10 3" xfId="11001"/>
    <cellStyle name="Normál 56 10 4" xfId="11002"/>
    <cellStyle name="Normál 56 10 5" xfId="11003"/>
    <cellStyle name="Normal 56 11" xfId="11004"/>
    <cellStyle name="Normál 56 11" xfId="11005"/>
    <cellStyle name="Normal 56 12" xfId="11006"/>
    <cellStyle name="Normál 56 12" xfId="11007"/>
    <cellStyle name="Normal 56 13" xfId="11008"/>
    <cellStyle name="Normál 56 13" xfId="11009"/>
    <cellStyle name="Normal 56 14" xfId="11010"/>
    <cellStyle name="Normál 56 14" xfId="11011"/>
    <cellStyle name="Normal 56 15" xfId="26"/>
    <cellStyle name="Normal 56 2" xfId="1768"/>
    <cellStyle name="Normál 56 2" xfId="11012"/>
    <cellStyle name="Normál 56 2 2" xfId="11013"/>
    <cellStyle name="Normál 56 2 3" xfId="11014"/>
    <cellStyle name="Normál 56 2 4" xfId="11015"/>
    <cellStyle name="Normál 56 2 5" xfId="11016"/>
    <cellStyle name="Normal 56 3" xfId="1769"/>
    <cellStyle name="Normál 56 3" xfId="11017"/>
    <cellStyle name="Normál 56 3 2" xfId="11018"/>
    <cellStyle name="Normál 56 3 3" xfId="11019"/>
    <cellStyle name="Normál 56 3 4" xfId="11020"/>
    <cellStyle name="Normál 56 3 5" xfId="11021"/>
    <cellStyle name="Normal 56 4" xfId="1770"/>
    <cellStyle name="Normál 56 4" xfId="11022"/>
    <cellStyle name="Normál 56 4 2" xfId="11023"/>
    <cellStyle name="Normál 56 4 3" xfId="11024"/>
    <cellStyle name="Normál 56 4 4" xfId="11025"/>
    <cellStyle name="Normál 56 4 5" xfId="11026"/>
    <cellStyle name="Normal 56 5" xfId="1771"/>
    <cellStyle name="Normál 56 5" xfId="11027"/>
    <cellStyle name="Normál 56 5 2" xfId="11028"/>
    <cellStyle name="Normál 56 5 3" xfId="11029"/>
    <cellStyle name="Normál 56 5 4" xfId="11030"/>
    <cellStyle name="Normál 56 5 5" xfId="11031"/>
    <cellStyle name="Normal 56 6" xfId="11032"/>
    <cellStyle name="Normál 56 6" xfId="11033"/>
    <cellStyle name="Normál 56 6 2" xfId="11034"/>
    <cellStyle name="Normál 56 6 3" xfId="11035"/>
    <cellStyle name="Normál 56 6 4" xfId="11036"/>
    <cellStyle name="Normál 56 6 5" xfId="11037"/>
    <cellStyle name="Normal 56 7" xfId="11038"/>
    <cellStyle name="Normál 56 7" xfId="11039"/>
    <cellStyle name="Normál 56 7 2" xfId="11040"/>
    <cellStyle name="Normál 56 7 3" xfId="11041"/>
    <cellStyle name="Normál 56 7 4" xfId="11042"/>
    <cellStyle name="Normál 56 7 5" xfId="11043"/>
    <cellStyle name="Normal 56 8" xfId="11044"/>
    <cellStyle name="Normál 56 8" xfId="11045"/>
    <cellStyle name="Normál 56 8 2" xfId="11046"/>
    <cellStyle name="Normál 56 8 3" xfId="11047"/>
    <cellStyle name="Normál 56 8 4" xfId="11048"/>
    <cellStyle name="Normál 56 8 5" xfId="11049"/>
    <cellStyle name="Normal 56 9" xfId="11050"/>
    <cellStyle name="Normál 56 9" xfId="11051"/>
    <cellStyle name="Normál 56 9 2" xfId="11052"/>
    <cellStyle name="Normál 56 9 3" xfId="11053"/>
    <cellStyle name="Normál 56 9 4" xfId="11054"/>
    <cellStyle name="Normál 56 9 5" xfId="11055"/>
    <cellStyle name="Normál 560" xfId="11056"/>
    <cellStyle name="Normál 561" xfId="11057"/>
    <cellStyle name="Normál 562" xfId="11058"/>
    <cellStyle name="Normál 563" xfId="11059"/>
    <cellStyle name="Normál 564" xfId="11060"/>
    <cellStyle name="Normál 565" xfId="11061"/>
    <cellStyle name="Normál 566" xfId="11062"/>
    <cellStyle name="Normál 567" xfId="11063"/>
    <cellStyle name="Normál 568" xfId="11064"/>
    <cellStyle name="Normál 569" xfId="11065"/>
    <cellStyle name="Normal 57" xfId="1772"/>
    <cellStyle name="Normál 57" xfId="1773"/>
    <cellStyle name="Normal 57 10" xfId="11066"/>
    <cellStyle name="Normál 57 10" xfId="11067"/>
    <cellStyle name="Normál 57 10 2" xfId="11068"/>
    <cellStyle name="Normál 57 10 3" xfId="11069"/>
    <cellStyle name="Normál 57 10 4" xfId="11070"/>
    <cellStyle name="Normál 57 10 5" xfId="11071"/>
    <cellStyle name="Normal 57 11" xfId="11072"/>
    <cellStyle name="Normál 57 11" xfId="11073"/>
    <cellStyle name="Normal 57 12" xfId="11074"/>
    <cellStyle name="Normál 57 12" xfId="11075"/>
    <cellStyle name="Normal 57 13" xfId="11076"/>
    <cellStyle name="Normál 57 13" xfId="11077"/>
    <cellStyle name="Normal 57 14" xfId="11078"/>
    <cellStyle name="Normál 57 14" xfId="11079"/>
    <cellStyle name="Normal 57 15" xfId="11080"/>
    <cellStyle name="Normal 57 2" xfId="11081"/>
    <cellStyle name="Normál 57 2" xfId="11082"/>
    <cellStyle name="Normál 57 2 2" xfId="11083"/>
    <cellStyle name="Normál 57 2 3" xfId="11084"/>
    <cellStyle name="Normál 57 2 4" xfId="11085"/>
    <cellStyle name="Normál 57 2 5" xfId="11086"/>
    <cellStyle name="Normal 57 3" xfId="11087"/>
    <cellStyle name="Normál 57 3" xfId="11088"/>
    <cellStyle name="Normál 57 3 2" xfId="11089"/>
    <cellStyle name="Normál 57 3 3" xfId="11090"/>
    <cellStyle name="Normál 57 3 4" xfId="11091"/>
    <cellStyle name="Normál 57 3 5" xfId="11092"/>
    <cellStyle name="Normal 57 4" xfId="11093"/>
    <cellStyle name="Normál 57 4" xfId="11094"/>
    <cellStyle name="Normál 57 4 2" xfId="11095"/>
    <cellStyle name="Normál 57 4 3" xfId="11096"/>
    <cellStyle name="Normál 57 4 4" xfId="11097"/>
    <cellStyle name="Normál 57 4 5" xfId="11098"/>
    <cellStyle name="Normal 57 5" xfId="11099"/>
    <cellStyle name="Normál 57 5" xfId="11100"/>
    <cellStyle name="Normál 57 5 2" xfId="11101"/>
    <cellStyle name="Normál 57 5 3" xfId="11102"/>
    <cellStyle name="Normál 57 5 4" xfId="11103"/>
    <cellStyle name="Normál 57 5 5" xfId="11104"/>
    <cellStyle name="Normal 57 6" xfId="11105"/>
    <cellStyle name="Normál 57 6" xfId="11106"/>
    <cellStyle name="Normál 57 6 2" xfId="11107"/>
    <cellStyle name="Normál 57 6 3" xfId="11108"/>
    <cellStyle name="Normál 57 6 4" xfId="11109"/>
    <cellStyle name="Normál 57 6 5" xfId="11110"/>
    <cellStyle name="Normal 57 7" xfId="11111"/>
    <cellStyle name="Normál 57 7" xfId="11112"/>
    <cellStyle name="Normál 57 7 2" xfId="11113"/>
    <cellStyle name="Normál 57 7 3" xfId="11114"/>
    <cellStyle name="Normál 57 7 4" xfId="11115"/>
    <cellStyle name="Normál 57 7 5" xfId="11116"/>
    <cellStyle name="Normal 57 8" xfId="11117"/>
    <cellStyle name="Normál 57 8" xfId="11118"/>
    <cellStyle name="Normál 57 8 2" xfId="11119"/>
    <cellStyle name="Normál 57 8 3" xfId="11120"/>
    <cellStyle name="Normál 57 8 4" xfId="11121"/>
    <cellStyle name="Normál 57 8 5" xfId="11122"/>
    <cellStyle name="Normal 57 9" xfId="11123"/>
    <cellStyle name="Normál 57 9" xfId="11124"/>
    <cellStyle name="Normál 57 9 2" xfId="11125"/>
    <cellStyle name="Normál 57 9 3" xfId="11126"/>
    <cellStyle name="Normál 57 9 4" xfId="11127"/>
    <cellStyle name="Normál 57 9 5" xfId="11128"/>
    <cellStyle name="Normál 570" xfId="11129"/>
    <cellStyle name="Normál 571" xfId="11130"/>
    <cellStyle name="Normál 572" xfId="11131"/>
    <cellStyle name="Normál 573" xfId="11132"/>
    <cellStyle name="Normál 574" xfId="11133"/>
    <cellStyle name="Normál 575" xfId="11134"/>
    <cellStyle name="Normál 576" xfId="11135"/>
    <cellStyle name="Normál 577" xfId="11136"/>
    <cellStyle name="Normál 578" xfId="11137"/>
    <cellStyle name="Normál 579" xfId="11138"/>
    <cellStyle name="Normal 58" xfId="1774"/>
    <cellStyle name="Normál 58" xfId="1775"/>
    <cellStyle name="Normal 58 10" xfId="11139"/>
    <cellStyle name="Normál 58 10" xfId="11140"/>
    <cellStyle name="Normál 58 10 2" xfId="11141"/>
    <cellStyle name="Normál 58 10 3" xfId="11142"/>
    <cellStyle name="Normál 58 10 4" xfId="11143"/>
    <cellStyle name="Normál 58 10 5" xfId="11144"/>
    <cellStyle name="Normal 58 11" xfId="11145"/>
    <cellStyle name="Normál 58 11" xfId="11146"/>
    <cellStyle name="Normal 58 12" xfId="11147"/>
    <cellStyle name="Normál 58 12" xfId="11148"/>
    <cellStyle name="Normal 58 13" xfId="11149"/>
    <cellStyle name="Normál 58 13" xfId="11150"/>
    <cellStyle name="Normal 58 14" xfId="11151"/>
    <cellStyle name="Normál 58 14" xfId="11152"/>
    <cellStyle name="Normal 58 15" xfId="11153"/>
    <cellStyle name="Normal 58 2" xfId="11154"/>
    <cellStyle name="Normál 58 2" xfId="11155"/>
    <cellStyle name="Normál 58 2 2" xfId="11156"/>
    <cellStyle name="Normál 58 2 3" xfId="11157"/>
    <cellStyle name="Normál 58 2 4" xfId="11158"/>
    <cellStyle name="Normál 58 2 5" xfId="11159"/>
    <cellStyle name="Normal 58 3" xfId="11160"/>
    <cellStyle name="Normál 58 3" xfId="11161"/>
    <cellStyle name="Normál 58 3 2" xfId="11162"/>
    <cellStyle name="Normál 58 3 3" xfId="11163"/>
    <cellStyle name="Normál 58 3 4" xfId="11164"/>
    <cellStyle name="Normál 58 3 5" xfId="11165"/>
    <cellStyle name="Normal 58 4" xfId="11166"/>
    <cellStyle name="Normál 58 4" xfId="11167"/>
    <cellStyle name="Normál 58 4 2" xfId="11168"/>
    <cellStyle name="Normál 58 4 3" xfId="11169"/>
    <cellStyle name="Normál 58 4 4" xfId="11170"/>
    <cellStyle name="Normál 58 4 5" xfId="11171"/>
    <cellStyle name="Normal 58 5" xfId="11172"/>
    <cellStyle name="Normál 58 5" xfId="11173"/>
    <cellStyle name="Normál 58 5 2" xfId="11174"/>
    <cellStyle name="Normál 58 5 3" xfId="11175"/>
    <cellStyle name="Normál 58 5 4" xfId="11176"/>
    <cellStyle name="Normál 58 5 5" xfId="11177"/>
    <cellStyle name="Normal 58 6" xfId="11178"/>
    <cellStyle name="Normál 58 6" xfId="11179"/>
    <cellStyle name="Normál 58 6 2" xfId="11180"/>
    <cellStyle name="Normál 58 6 3" xfId="11181"/>
    <cellStyle name="Normál 58 6 4" xfId="11182"/>
    <cellStyle name="Normál 58 6 5" xfId="11183"/>
    <cellStyle name="Normal 58 7" xfId="11184"/>
    <cellStyle name="Normál 58 7" xfId="11185"/>
    <cellStyle name="Normál 58 7 2" xfId="11186"/>
    <cellStyle name="Normál 58 7 3" xfId="11187"/>
    <cellStyle name="Normál 58 7 4" xfId="11188"/>
    <cellStyle name="Normál 58 7 5" xfId="11189"/>
    <cellStyle name="Normal 58 8" xfId="11190"/>
    <cellStyle name="Normál 58 8" xfId="11191"/>
    <cellStyle name="Normál 58 8 2" xfId="11192"/>
    <cellStyle name="Normál 58 8 3" xfId="11193"/>
    <cellStyle name="Normál 58 8 4" xfId="11194"/>
    <cellStyle name="Normál 58 8 5" xfId="11195"/>
    <cellStyle name="Normal 58 9" xfId="11196"/>
    <cellStyle name="Normál 58 9" xfId="11197"/>
    <cellStyle name="Normál 58 9 2" xfId="11198"/>
    <cellStyle name="Normál 58 9 3" xfId="11199"/>
    <cellStyle name="Normál 58 9 4" xfId="11200"/>
    <cellStyle name="Normál 58 9 5" xfId="11201"/>
    <cellStyle name="Normál 580" xfId="11202"/>
    <cellStyle name="Normál 581" xfId="11203"/>
    <cellStyle name="Normál 582" xfId="11204"/>
    <cellStyle name="Normál 583" xfId="11205"/>
    <cellStyle name="Normál 584" xfId="11206"/>
    <cellStyle name="Normál 585" xfId="11207"/>
    <cellStyle name="Normál 586" xfId="11208"/>
    <cellStyle name="Normál 587" xfId="11209"/>
    <cellStyle name="Normál 588" xfId="11210"/>
    <cellStyle name="Normál 589" xfId="11211"/>
    <cellStyle name="Normal 59" xfId="1776"/>
    <cellStyle name="Normál 59" xfId="1777"/>
    <cellStyle name="Normal 59 10" xfId="11212"/>
    <cellStyle name="Normál 59 10" xfId="11213"/>
    <cellStyle name="Normál 59 10 2" xfId="11214"/>
    <cellStyle name="Normál 59 10 3" xfId="11215"/>
    <cellStyle name="Normál 59 10 4" xfId="11216"/>
    <cellStyle name="Normál 59 10 5" xfId="11217"/>
    <cellStyle name="Normal 59 11" xfId="11218"/>
    <cellStyle name="Normál 59 11" xfId="11219"/>
    <cellStyle name="Normal 59 12" xfId="11220"/>
    <cellStyle name="Normál 59 12" xfId="11221"/>
    <cellStyle name="Normal 59 13" xfId="11222"/>
    <cellStyle name="Normál 59 13" xfId="11223"/>
    <cellStyle name="Normal 59 14" xfId="11224"/>
    <cellStyle name="Normál 59 14" xfId="11225"/>
    <cellStyle name="Normal 59 15" xfId="11226"/>
    <cellStyle name="Normal 59 2" xfId="11227"/>
    <cellStyle name="Normál 59 2" xfId="11228"/>
    <cellStyle name="Normál 59 2 2" xfId="11229"/>
    <cellStyle name="Normál 59 2 3" xfId="11230"/>
    <cellStyle name="Normál 59 2 4" xfId="11231"/>
    <cellStyle name="Normál 59 2 5" xfId="11232"/>
    <cellStyle name="Normal 59 3" xfId="11233"/>
    <cellStyle name="Normál 59 3" xfId="11234"/>
    <cellStyle name="Normál 59 3 2" xfId="11235"/>
    <cellStyle name="Normál 59 3 3" xfId="11236"/>
    <cellStyle name="Normál 59 3 4" xfId="11237"/>
    <cellStyle name="Normál 59 3 5" xfId="11238"/>
    <cellStyle name="Normal 59 4" xfId="11239"/>
    <cellStyle name="Normál 59 4" xfId="11240"/>
    <cellStyle name="Normál 59 4 2" xfId="11241"/>
    <cellStyle name="Normál 59 4 3" xfId="11242"/>
    <cellStyle name="Normál 59 4 4" xfId="11243"/>
    <cellStyle name="Normál 59 4 5" xfId="11244"/>
    <cellStyle name="Normal 59 5" xfId="11245"/>
    <cellStyle name="Normál 59 5" xfId="11246"/>
    <cellStyle name="Normál 59 5 2" xfId="11247"/>
    <cellStyle name="Normál 59 5 3" xfId="11248"/>
    <cellStyle name="Normál 59 5 4" xfId="11249"/>
    <cellStyle name="Normál 59 5 5" xfId="11250"/>
    <cellStyle name="Normal 59 6" xfId="11251"/>
    <cellStyle name="Normál 59 6" xfId="11252"/>
    <cellStyle name="Normál 59 6 2" xfId="11253"/>
    <cellStyle name="Normál 59 6 3" xfId="11254"/>
    <cellStyle name="Normál 59 6 4" xfId="11255"/>
    <cellStyle name="Normál 59 6 5" xfId="11256"/>
    <cellStyle name="Normal 59 7" xfId="11257"/>
    <cellStyle name="Normál 59 7" xfId="11258"/>
    <cellStyle name="Normál 59 7 2" xfId="11259"/>
    <cellStyle name="Normál 59 7 3" xfId="11260"/>
    <cellStyle name="Normál 59 7 4" xfId="11261"/>
    <cellStyle name="Normál 59 7 5" xfId="11262"/>
    <cellStyle name="Normal 59 8" xfId="11263"/>
    <cellStyle name="Normál 59 8" xfId="11264"/>
    <cellStyle name="Normál 59 8 2" xfId="11265"/>
    <cellStyle name="Normál 59 8 3" xfId="11266"/>
    <cellStyle name="Normál 59 8 4" xfId="11267"/>
    <cellStyle name="Normál 59 8 5" xfId="11268"/>
    <cellStyle name="Normal 59 9" xfId="11269"/>
    <cellStyle name="Normál 59 9" xfId="11270"/>
    <cellStyle name="Normál 59 9 2" xfId="11271"/>
    <cellStyle name="Normál 59 9 3" xfId="11272"/>
    <cellStyle name="Normál 59 9 4" xfId="11273"/>
    <cellStyle name="Normál 59 9 5" xfId="11274"/>
    <cellStyle name="Normál 590" xfId="11275"/>
    <cellStyle name="Normál 591" xfId="11276"/>
    <cellStyle name="Normál 592" xfId="11277"/>
    <cellStyle name="Normál 593" xfId="11278"/>
    <cellStyle name="Normál 594" xfId="11279"/>
    <cellStyle name="Normál 595" xfId="11280"/>
    <cellStyle name="Normál 596" xfId="11281"/>
    <cellStyle name="Normál 597" xfId="11282"/>
    <cellStyle name="Normál 598" xfId="11283"/>
    <cellStyle name="Normál 599" xfId="11284"/>
    <cellStyle name="Normal 6" xfId="1778"/>
    <cellStyle name="Normál 6" xfId="1779"/>
    <cellStyle name="Normal 6 10" xfId="1780"/>
    <cellStyle name="Normál 6 10" xfId="11285"/>
    <cellStyle name="Normal 6 11" xfId="1781"/>
    <cellStyle name="Normál 6 11" xfId="11286"/>
    <cellStyle name="Normal 6 12" xfId="11287"/>
    <cellStyle name="Normál 6 12" xfId="11288"/>
    <cellStyle name="Normal 6 13" xfId="11289"/>
    <cellStyle name="Normál 6 13" xfId="11290"/>
    <cellStyle name="Normal 6 14" xfId="11291"/>
    <cellStyle name="Normál 6 14" xfId="11292"/>
    <cellStyle name="Normal 6 15" xfId="11293"/>
    <cellStyle name="Normál 6 15" xfId="11294"/>
    <cellStyle name="Normal 6 16" xfId="11295"/>
    <cellStyle name="Normál 6 16" xfId="11296"/>
    <cellStyle name="Normal 6 17" xfId="11297"/>
    <cellStyle name="Normál 6 17" xfId="11298"/>
    <cellStyle name="Normal 6 18" xfId="11299"/>
    <cellStyle name="Normál 6 18" xfId="11300"/>
    <cellStyle name="Normál 6 19" xfId="11301"/>
    <cellStyle name="Normal 6 2" xfId="1782"/>
    <cellStyle name="Normál 6 2" xfId="1783"/>
    <cellStyle name="Normál 6 2 10" xfId="11302"/>
    <cellStyle name="Normál 6 2 11" xfId="11303"/>
    <cellStyle name="Normál 6 2 12" xfId="11304"/>
    <cellStyle name="Normal 6 2 2" xfId="1784"/>
    <cellStyle name="Normál 6 2 2" xfId="1785"/>
    <cellStyle name="Normal 6 2 3" xfId="11305"/>
    <cellStyle name="Normál 6 2 3" xfId="11306"/>
    <cellStyle name="Normál 6 2 4" xfId="11307"/>
    <cellStyle name="Normál 6 2 5" xfId="11308"/>
    <cellStyle name="Normál 6 2 6" xfId="11309"/>
    <cellStyle name="Normál 6 2 7" xfId="11310"/>
    <cellStyle name="Normál 6 2 8" xfId="11311"/>
    <cellStyle name="Normál 6 2 9" xfId="11312"/>
    <cellStyle name="Normál 6 20" xfId="11313"/>
    <cellStyle name="Normál 6 21" xfId="11314"/>
    <cellStyle name="Normál 6 22" xfId="11315"/>
    <cellStyle name="Normal 6 3" xfId="1786"/>
    <cellStyle name="Normál 6 3" xfId="1787"/>
    <cellStyle name="Normal 6 3 2" xfId="11316"/>
    <cellStyle name="Normál 6 3 2" xfId="11317"/>
    <cellStyle name="Normal 6 4" xfId="1788"/>
    <cellStyle name="Normál 6 4" xfId="1789"/>
    <cellStyle name="Normal 6 4 2" xfId="1790"/>
    <cellStyle name="Normal 6 5" xfId="1791"/>
    <cellStyle name="Normál 6 5" xfId="1792"/>
    <cellStyle name="Normal 6 6" xfId="1793"/>
    <cellStyle name="Normál 6 6" xfId="1794"/>
    <cellStyle name="Normal 6 7" xfId="1795"/>
    <cellStyle name="Normál 6 7" xfId="1796"/>
    <cellStyle name="Normal 6 8" xfId="1797"/>
    <cellStyle name="Normál 6 8" xfId="11318"/>
    <cellStyle name="Normal 6 9" xfId="1798"/>
    <cellStyle name="Normál 6 9" xfId="11319"/>
    <cellStyle name="Normal 60" xfId="1799"/>
    <cellStyle name="Normál 60" xfId="11320"/>
    <cellStyle name="Normal 60 10" xfId="11321"/>
    <cellStyle name="Normál 60 10" xfId="11322"/>
    <cellStyle name="Normál 60 10 2" xfId="11323"/>
    <cellStyle name="Normál 60 10 3" xfId="11324"/>
    <cellStyle name="Normál 60 10 4" xfId="11325"/>
    <cellStyle name="Normál 60 10 5" xfId="11326"/>
    <cellStyle name="Normal 60 11" xfId="11327"/>
    <cellStyle name="Normál 60 11" xfId="11328"/>
    <cellStyle name="Normal 60 12" xfId="11329"/>
    <cellStyle name="Normál 60 12" xfId="11330"/>
    <cellStyle name="Normal 60 13" xfId="11331"/>
    <cellStyle name="Normál 60 13" xfId="11332"/>
    <cellStyle name="Normal 60 14" xfId="11333"/>
    <cellStyle name="Normál 60 14" xfId="11334"/>
    <cellStyle name="Normal 60 15" xfId="11335"/>
    <cellStyle name="Normal 60 2" xfId="1800"/>
    <cellStyle name="Normál 60 2" xfId="11336"/>
    <cellStyle name="Normál 60 2 2" xfId="11337"/>
    <cellStyle name="Normál 60 2 3" xfId="11338"/>
    <cellStyle name="Normál 60 2 4" xfId="11339"/>
    <cellStyle name="Normál 60 2 5" xfId="11340"/>
    <cellStyle name="Normal 60 3" xfId="11341"/>
    <cellStyle name="Normál 60 3" xfId="11342"/>
    <cellStyle name="Normál 60 3 2" xfId="11343"/>
    <cellStyle name="Normál 60 3 3" xfId="11344"/>
    <cellStyle name="Normál 60 3 4" xfId="11345"/>
    <cellStyle name="Normál 60 3 5" xfId="11346"/>
    <cellStyle name="Normal 60 4" xfId="11347"/>
    <cellStyle name="Normál 60 4" xfId="11348"/>
    <cellStyle name="Normál 60 4 2" xfId="11349"/>
    <cellStyle name="Normál 60 4 3" xfId="11350"/>
    <cellStyle name="Normál 60 4 4" xfId="11351"/>
    <cellStyle name="Normál 60 4 5" xfId="11352"/>
    <cellStyle name="Normal 60 5" xfId="11353"/>
    <cellStyle name="Normál 60 5" xfId="11354"/>
    <cellStyle name="Normál 60 5 2" xfId="11355"/>
    <cellStyle name="Normál 60 5 3" xfId="11356"/>
    <cellStyle name="Normál 60 5 4" xfId="11357"/>
    <cellStyle name="Normál 60 5 5" xfId="11358"/>
    <cellStyle name="Normal 60 6" xfId="11359"/>
    <cellStyle name="Normál 60 6" xfId="11360"/>
    <cellStyle name="Normál 60 6 2" xfId="11361"/>
    <cellStyle name="Normál 60 6 3" xfId="11362"/>
    <cellStyle name="Normál 60 6 4" xfId="11363"/>
    <cellStyle name="Normál 60 6 5" xfId="11364"/>
    <cellStyle name="Normal 60 7" xfId="11365"/>
    <cellStyle name="Normál 60 7" xfId="11366"/>
    <cellStyle name="Normál 60 7 2" xfId="11367"/>
    <cellStyle name="Normál 60 7 3" xfId="11368"/>
    <cellStyle name="Normál 60 7 4" xfId="11369"/>
    <cellStyle name="Normál 60 7 5" xfId="11370"/>
    <cellStyle name="Normal 60 8" xfId="11371"/>
    <cellStyle name="Normál 60 8" xfId="11372"/>
    <cellStyle name="Normál 60 8 2" xfId="11373"/>
    <cellStyle name="Normál 60 8 3" xfId="11374"/>
    <cellStyle name="Normál 60 8 4" xfId="11375"/>
    <cellStyle name="Normál 60 8 5" xfId="11376"/>
    <cellStyle name="Normal 60 9" xfId="11377"/>
    <cellStyle name="Normál 60 9" xfId="11378"/>
    <cellStyle name="Normál 60 9 2" xfId="11379"/>
    <cellStyle name="Normál 60 9 3" xfId="11380"/>
    <cellStyle name="Normál 60 9 4" xfId="11381"/>
    <cellStyle name="Normál 60 9 5" xfId="11382"/>
    <cellStyle name="Normál 600" xfId="11383"/>
    <cellStyle name="Normál 601" xfId="11384"/>
    <cellStyle name="Normál 602" xfId="11385"/>
    <cellStyle name="Normál 603" xfId="11386"/>
    <cellStyle name="Normál 604" xfId="11387"/>
    <cellStyle name="Normál 605" xfId="11388"/>
    <cellStyle name="Normál 606" xfId="11389"/>
    <cellStyle name="Normál 607" xfId="11390"/>
    <cellStyle name="Normál 608" xfId="11391"/>
    <cellStyle name="Normál 609" xfId="11392"/>
    <cellStyle name="Normal 61" xfId="1801"/>
    <cellStyle name="Normál 61" xfId="11393"/>
    <cellStyle name="Normal 61 10" xfId="11394"/>
    <cellStyle name="Normál 61 10" xfId="11395"/>
    <cellStyle name="Normál 61 10 2" xfId="11396"/>
    <cellStyle name="Normál 61 10 3" xfId="11397"/>
    <cellStyle name="Normál 61 10 4" xfId="11398"/>
    <cellStyle name="Normál 61 10 5" xfId="11399"/>
    <cellStyle name="Normal 61 11" xfId="11400"/>
    <cellStyle name="Normál 61 11" xfId="11401"/>
    <cellStyle name="Normal 61 12" xfId="11402"/>
    <cellStyle name="Normál 61 12" xfId="11403"/>
    <cellStyle name="Normal 61 13" xfId="11404"/>
    <cellStyle name="Normál 61 13" xfId="11405"/>
    <cellStyle name="Normal 61 14" xfId="11406"/>
    <cellStyle name="Normál 61 14" xfId="11407"/>
    <cellStyle name="Normál 61 15" xfId="11408"/>
    <cellStyle name="Normal 61 2" xfId="11409"/>
    <cellStyle name="Normál 61 2" xfId="11410"/>
    <cellStyle name="Normál 61 2 2" xfId="11411"/>
    <cellStyle name="Normál 61 2 3" xfId="11412"/>
    <cellStyle name="Normál 61 2 4" xfId="11413"/>
    <cellStyle name="Normál 61 2 5" xfId="11414"/>
    <cellStyle name="Normal 61 3" xfId="11415"/>
    <cellStyle name="Normál 61 3" xfId="11416"/>
    <cellStyle name="Normál 61 3 2" xfId="11417"/>
    <cellStyle name="Normál 61 3 3" xfId="11418"/>
    <cellStyle name="Normál 61 3 4" xfId="11419"/>
    <cellStyle name="Normál 61 3 5" xfId="11420"/>
    <cellStyle name="Normal 61 4" xfId="11421"/>
    <cellStyle name="Normál 61 4" xfId="11422"/>
    <cellStyle name="Normál 61 4 2" xfId="11423"/>
    <cellStyle name="Normál 61 4 3" xfId="11424"/>
    <cellStyle name="Normál 61 4 4" xfId="11425"/>
    <cellStyle name="Normál 61 4 5" xfId="11426"/>
    <cellStyle name="Normal 61 5" xfId="11427"/>
    <cellStyle name="Normál 61 5" xfId="11428"/>
    <cellStyle name="Normál 61 5 2" xfId="11429"/>
    <cellStyle name="Normál 61 5 3" xfId="11430"/>
    <cellStyle name="Normál 61 5 4" xfId="11431"/>
    <cellStyle name="Normál 61 5 5" xfId="11432"/>
    <cellStyle name="Normal 61 6" xfId="11433"/>
    <cellStyle name="Normál 61 6" xfId="11434"/>
    <cellStyle name="Normál 61 6 2" xfId="11435"/>
    <cellStyle name="Normál 61 6 3" xfId="11436"/>
    <cellStyle name="Normál 61 6 4" xfId="11437"/>
    <cellStyle name="Normál 61 6 5" xfId="11438"/>
    <cellStyle name="Normal 61 7" xfId="11439"/>
    <cellStyle name="Normál 61 7" xfId="11440"/>
    <cellStyle name="Normál 61 7 2" xfId="11441"/>
    <cellStyle name="Normál 61 7 3" xfId="11442"/>
    <cellStyle name="Normál 61 7 4" xfId="11443"/>
    <cellStyle name="Normál 61 7 5" xfId="11444"/>
    <cellStyle name="Normal 61 8" xfId="11445"/>
    <cellStyle name="Normál 61 8" xfId="11446"/>
    <cellStyle name="Normál 61 8 2" xfId="11447"/>
    <cellStyle name="Normál 61 8 3" xfId="11448"/>
    <cellStyle name="Normál 61 8 4" xfId="11449"/>
    <cellStyle name="Normál 61 8 5" xfId="11450"/>
    <cellStyle name="Normal 61 9" xfId="11451"/>
    <cellStyle name="Normál 61 9" xfId="11452"/>
    <cellStyle name="Normál 61 9 2" xfId="11453"/>
    <cellStyle name="Normál 61 9 3" xfId="11454"/>
    <cellStyle name="Normál 61 9 4" xfId="11455"/>
    <cellStyle name="Normál 61 9 5" xfId="11456"/>
    <cellStyle name="Normál 610" xfId="11457"/>
    <cellStyle name="Normál 611" xfId="11458"/>
    <cellStyle name="Normál 612" xfId="11459"/>
    <cellStyle name="Normál 613" xfId="11460"/>
    <cellStyle name="Normál 614" xfId="11461"/>
    <cellStyle name="Normál 615" xfId="11462"/>
    <cellStyle name="Normál 616" xfId="11463"/>
    <cellStyle name="Normál 617" xfId="11464"/>
    <cellStyle name="Normál 618" xfId="11465"/>
    <cellStyle name="Normál 619" xfId="11466"/>
    <cellStyle name="Normal 62" xfId="1802"/>
    <cellStyle name="Normál 62" xfId="11467"/>
    <cellStyle name="Normal 62 10" xfId="11468"/>
    <cellStyle name="Normál 62 10" xfId="11469"/>
    <cellStyle name="Normál 62 10 2" xfId="11470"/>
    <cellStyle name="Normál 62 10 3" xfId="11471"/>
    <cellStyle name="Normál 62 10 4" xfId="11472"/>
    <cellStyle name="Normál 62 10 5" xfId="11473"/>
    <cellStyle name="Normal 62 11" xfId="11474"/>
    <cellStyle name="Normál 62 11" xfId="11475"/>
    <cellStyle name="Normal 62 12" xfId="11476"/>
    <cellStyle name="Normál 62 12" xfId="11477"/>
    <cellStyle name="Normal 62 13" xfId="11478"/>
    <cellStyle name="Normál 62 13" xfId="11479"/>
    <cellStyle name="Normal 62 14" xfId="11480"/>
    <cellStyle name="Normál 62 14" xfId="11481"/>
    <cellStyle name="Normal 62 2" xfId="11482"/>
    <cellStyle name="Normál 62 2" xfId="11483"/>
    <cellStyle name="Normál 62 2 2" xfId="11484"/>
    <cellStyle name="Normál 62 2 3" xfId="11485"/>
    <cellStyle name="Normál 62 2 4" xfId="11486"/>
    <cellStyle name="Normál 62 2 5" xfId="11487"/>
    <cellStyle name="Normal 62 3" xfId="11488"/>
    <cellStyle name="Normál 62 3" xfId="11489"/>
    <cellStyle name="Normál 62 3 2" xfId="11490"/>
    <cellStyle name="Normál 62 3 3" xfId="11491"/>
    <cellStyle name="Normál 62 3 4" xfId="11492"/>
    <cellStyle name="Normál 62 3 5" xfId="11493"/>
    <cellStyle name="Normal 62 4" xfId="11494"/>
    <cellStyle name="Normál 62 4" xfId="11495"/>
    <cellStyle name="Normál 62 4 2" xfId="11496"/>
    <cellStyle name="Normál 62 4 3" xfId="11497"/>
    <cellStyle name="Normál 62 4 4" xfId="11498"/>
    <cellStyle name="Normál 62 4 5" xfId="11499"/>
    <cellStyle name="Normal 62 5" xfId="11500"/>
    <cellStyle name="Normál 62 5" xfId="11501"/>
    <cellStyle name="Normál 62 5 2" xfId="11502"/>
    <cellStyle name="Normál 62 5 3" xfId="11503"/>
    <cellStyle name="Normál 62 5 4" xfId="11504"/>
    <cellStyle name="Normál 62 5 5" xfId="11505"/>
    <cellStyle name="Normal 62 6" xfId="11506"/>
    <cellStyle name="Normál 62 6" xfId="11507"/>
    <cellStyle name="Normál 62 6 2" xfId="11508"/>
    <cellStyle name="Normál 62 6 3" xfId="11509"/>
    <cellStyle name="Normál 62 6 4" xfId="11510"/>
    <cellStyle name="Normál 62 6 5" xfId="11511"/>
    <cellStyle name="Normal 62 7" xfId="11512"/>
    <cellStyle name="Normál 62 7" xfId="11513"/>
    <cellStyle name="Normál 62 7 2" xfId="11514"/>
    <cellStyle name="Normál 62 7 3" xfId="11515"/>
    <cellStyle name="Normál 62 7 4" xfId="11516"/>
    <cellStyle name="Normál 62 7 5" xfId="11517"/>
    <cellStyle name="Normal 62 8" xfId="11518"/>
    <cellStyle name="Normál 62 8" xfId="11519"/>
    <cellStyle name="Normál 62 8 2" xfId="11520"/>
    <cellStyle name="Normál 62 8 3" xfId="11521"/>
    <cellStyle name="Normál 62 8 4" xfId="11522"/>
    <cellStyle name="Normál 62 8 5" xfId="11523"/>
    <cellStyle name="Normal 62 9" xfId="11524"/>
    <cellStyle name="Normál 62 9" xfId="11525"/>
    <cellStyle name="Normál 62 9 2" xfId="11526"/>
    <cellStyle name="Normál 62 9 3" xfId="11527"/>
    <cellStyle name="Normál 62 9 4" xfId="11528"/>
    <cellStyle name="Normál 62 9 5" xfId="11529"/>
    <cellStyle name="Normál 620" xfId="11530"/>
    <cellStyle name="Normál 621" xfId="11531"/>
    <cellStyle name="Normál 622" xfId="11532"/>
    <cellStyle name="Normál 623" xfId="11533"/>
    <cellStyle name="Normál 624" xfId="11534"/>
    <cellStyle name="Normál 625" xfId="11535"/>
    <cellStyle name="Normál 626" xfId="11536"/>
    <cellStyle name="Normál 627" xfId="11537"/>
    <cellStyle name="Normál 628" xfId="11538"/>
    <cellStyle name="Normál 629" xfId="11539"/>
    <cellStyle name="Normal 63" xfId="1803"/>
    <cellStyle name="Normál 63" xfId="11540"/>
    <cellStyle name="Normal 63 10" xfId="11541"/>
    <cellStyle name="Normál 63 10" xfId="11542"/>
    <cellStyle name="Normál 63 10 2" xfId="11543"/>
    <cellStyle name="Normál 63 10 3" xfId="11544"/>
    <cellStyle name="Normál 63 10 4" xfId="11545"/>
    <cellStyle name="Normál 63 10 5" xfId="11546"/>
    <cellStyle name="Normal 63 11" xfId="11547"/>
    <cellStyle name="Normál 63 11" xfId="11548"/>
    <cellStyle name="Normal 63 12" xfId="11549"/>
    <cellStyle name="Normál 63 12" xfId="11550"/>
    <cellStyle name="Normal 63 13" xfId="11551"/>
    <cellStyle name="Normál 63 13" xfId="11552"/>
    <cellStyle name="Normal 63 14" xfId="11553"/>
    <cellStyle name="Normál 63 14" xfId="11554"/>
    <cellStyle name="Normál 63 15" xfId="11555"/>
    <cellStyle name="Normal 63 2" xfId="11556"/>
    <cellStyle name="Normál 63 2" xfId="11557"/>
    <cellStyle name="Normál 63 2 2" xfId="11558"/>
    <cellStyle name="Normál 63 2 3" xfId="11559"/>
    <cellStyle name="Normál 63 2 4" xfId="11560"/>
    <cellStyle name="Normál 63 2 5" xfId="11561"/>
    <cellStyle name="Normal 63 3" xfId="11562"/>
    <cellStyle name="Normál 63 3" xfId="11563"/>
    <cellStyle name="Normál 63 3 2" xfId="11564"/>
    <cellStyle name="Normál 63 3 3" xfId="11565"/>
    <cellStyle name="Normál 63 3 4" xfId="11566"/>
    <cellStyle name="Normál 63 3 5" xfId="11567"/>
    <cellStyle name="Normal 63 4" xfId="11568"/>
    <cellStyle name="Normál 63 4" xfId="11569"/>
    <cellStyle name="Normál 63 4 2" xfId="11570"/>
    <cellStyle name="Normál 63 4 3" xfId="11571"/>
    <cellStyle name="Normál 63 4 4" xfId="11572"/>
    <cellStyle name="Normál 63 4 5" xfId="11573"/>
    <cellStyle name="Normal 63 5" xfId="11574"/>
    <cellStyle name="Normál 63 5" xfId="11575"/>
    <cellStyle name="Normál 63 5 2" xfId="11576"/>
    <cellStyle name="Normál 63 5 3" xfId="11577"/>
    <cellStyle name="Normál 63 5 4" xfId="11578"/>
    <cellStyle name="Normál 63 5 5" xfId="11579"/>
    <cellStyle name="Normal 63 6" xfId="11580"/>
    <cellStyle name="Normál 63 6" xfId="11581"/>
    <cellStyle name="Normál 63 6 2" xfId="11582"/>
    <cellStyle name="Normál 63 6 3" xfId="11583"/>
    <cellStyle name="Normál 63 6 4" xfId="11584"/>
    <cellStyle name="Normál 63 6 5" xfId="11585"/>
    <cellStyle name="Normal 63 7" xfId="11586"/>
    <cellStyle name="Normál 63 7" xfId="11587"/>
    <cellStyle name="Normál 63 7 2" xfId="11588"/>
    <cellStyle name="Normál 63 7 3" xfId="11589"/>
    <cellStyle name="Normál 63 7 4" xfId="11590"/>
    <cellStyle name="Normál 63 7 5" xfId="11591"/>
    <cellStyle name="Normal 63 8" xfId="11592"/>
    <cellStyle name="Normál 63 8" xfId="11593"/>
    <cellStyle name="Normál 63 8 2" xfId="11594"/>
    <cellStyle name="Normál 63 8 3" xfId="11595"/>
    <cellStyle name="Normál 63 8 4" xfId="11596"/>
    <cellStyle name="Normál 63 8 5" xfId="11597"/>
    <cellStyle name="Normal 63 9" xfId="11598"/>
    <cellStyle name="Normál 63 9" xfId="11599"/>
    <cellStyle name="Normál 63 9 2" xfId="11600"/>
    <cellStyle name="Normál 63 9 3" xfId="11601"/>
    <cellStyle name="Normál 63 9 4" xfId="11602"/>
    <cellStyle name="Normál 63 9 5" xfId="11603"/>
    <cellStyle name="Normál 630" xfId="11604"/>
    <cellStyle name="Normál 631" xfId="11605"/>
    <cellStyle name="Normál 632" xfId="11606"/>
    <cellStyle name="Normál 633" xfId="11607"/>
    <cellStyle name="Normál 634" xfId="11608"/>
    <cellStyle name="Normál 635" xfId="11609"/>
    <cellStyle name="Normál 636" xfId="11610"/>
    <cellStyle name="Normál 637" xfId="11611"/>
    <cellStyle name="Normál 638" xfId="11612"/>
    <cellStyle name="Normál 639" xfId="11613"/>
    <cellStyle name="Normal 64" xfId="1804"/>
    <cellStyle name="Normál 64" xfId="11614"/>
    <cellStyle name="Normal 64 10" xfId="11615"/>
    <cellStyle name="Normál 64 10" xfId="11616"/>
    <cellStyle name="Normál 64 10 2" xfId="11617"/>
    <cellStyle name="Normál 64 10 3" xfId="11618"/>
    <cellStyle name="Normál 64 10 4" xfId="11619"/>
    <cellStyle name="Normál 64 10 5" xfId="11620"/>
    <cellStyle name="Normal 64 11" xfId="11621"/>
    <cellStyle name="Normál 64 11" xfId="11622"/>
    <cellStyle name="Normal 64 12" xfId="11623"/>
    <cellStyle name="Normál 64 12" xfId="11624"/>
    <cellStyle name="Normal 64 13" xfId="11625"/>
    <cellStyle name="Normál 64 13" xfId="11626"/>
    <cellStyle name="Normal 64 14" xfId="11627"/>
    <cellStyle name="Normál 64 14" xfId="11628"/>
    <cellStyle name="Normál 64 15" xfId="11629"/>
    <cellStyle name="Normal 64 2" xfId="11630"/>
    <cellStyle name="Normál 64 2" xfId="11631"/>
    <cellStyle name="Normál 64 2 2" xfId="11632"/>
    <cellStyle name="Normál 64 2 3" xfId="11633"/>
    <cellStyle name="Normál 64 2 4" xfId="11634"/>
    <cellStyle name="Normál 64 2 5" xfId="11635"/>
    <cellStyle name="Normal 64 3" xfId="11636"/>
    <cellStyle name="Normál 64 3" xfId="11637"/>
    <cellStyle name="Normál 64 3 2" xfId="11638"/>
    <cellStyle name="Normál 64 3 3" xfId="11639"/>
    <cellStyle name="Normál 64 3 4" xfId="11640"/>
    <cellStyle name="Normál 64 3 5" xfId="11641"/>
    <cellStyle name="Normal 64 4" xfId="11642"/>
    <cellStyle name="Normál 64 4" xfId="11643"/>
    <cellStyle name="Normál 64 4 2" xfId="11644"/>
    <cellStyle name="Normál 64 4 3" xfId="11645"/>
    <cellStyle name="Normál 64 4 4" xfId="11646"/>
    <cellStyle name="Normál 64 4 5" xfId="11647"/>
    <cellStyle name="Normal 64 5" xfId="11648"/>
    <cellStyle name="Normál 64 5" xfId="11649"/>
    <cellStyle name="Normál 64 5 2" xfId="11650"/>
    <cellStyle name="Normál 64 5 3" xfId="11651"/>
    <cellStyle name="Normál 64 5 4" xfId="11652"/>
    <cellStyle name="Normál 64 5 5" xfId="11653"/>
    <cellStyle name="Normal 64 6" xfId="11654"/>
    <cellStyle name="Normál 64 6" xfId="11655"/>
    <cellStyle name="Normál 64 6 2" xfId="11656"/>
    <cellStyle name="Normál 64 6 3" xfId="11657"/>
    <cellStyle name="Normál 64 6 4" xfId="11658"/>
    <cellStyle name="Normál 64 6 5" xfId="11659"/>
    <cellStyle name="Normal 64 7" xfId="11660"/>
    <cellStyle name="Normál 64 7" xfId="11661"/>
    <cellStyle name="Normál 64 7 2" xfId="11662"/>
    <cellStyle name="Normál 64 7 3" xfId="11663"/>
    <cellStyle name="Normál 64 7 4" xfId="11664"/>
    <cellStyle name="Normál 64 7 5" xfId="11665"/>
    <cellStyle name="Normal 64 8" xfId="11666"/>
    <cellStyle name="Normál 64 8" xfId="11667"/>
    <cellStyle name="Normál 64 8 2" xfId="11668"/>
    <cellStyle name="Normál 64 8 3" xfId="11669"/>
    <cellStyle name="Normál 64 8 4" xfId="11670"/>
    <cellStyle name="Normál 64 8 5" xfId="11671"/>
    <cellStyle name="Normal 64 9" xfId="11672"/>
    <cellStyle name="Normál 64 9" xfId="11673"/>
    <cellStyle name="Normál 64 9 2" xfId="11674"/>
    <cellStyle name="Normál 64 9 3" xfId="11675"/>
    <cellStyle name="Normál 64 9 4" xfId="11676"/>
    <cellStyle name="Normál 64 9 5" xfId="11677"/>
    <cellStyle name="Normál 640" xfId="11678"/>
    <cellStyle name="Normál 641" xfId="11679"/>
    <cellStyle name="Normál 642" xfId="11680"/>
    <cellStyle name="Normál 643" xfId="11681"/>
    <cellStyle name="Normál 644" xfId="11682"/>
    <cellStyle name="Normál 645" xfId="11683"/>
    <cellStyle name="Normál 646" xfId="11684"/>
    <cellStyle name="Normál 647" xfId="11685"/>
    <cellStyle name="Normál 648" xfId="11686"/>
    <cellStyle name="Normál 649" xfId="11687"/>
    <cellStyle name="Normal 65" xfId="1805"/>
    <cellStyle name="Normál 65" xfId="11688"/>
    <cellStyle name="Normal 65 10" xfId="11689"/>
    <cellStyle name="Normál 65 10" xfId="11690"/>
    <cellStyle name="Normál 65 10 2" xfId="11691"/>
    <cellStyle name="Normál 65 10 3" xfId="11692"/>
    <cellStyle name="Normál 65 10 4" xfId="11693"/>
    <cellStyle name="Normál 65 10 5" xfId="11694"/>
    <cellStyle name="Normal 65 11" xfId="11695"/>
    <cellStyle name="Normál 65 11" xfId="11696"/>
    <cellStyle name="Normal 65 12" xfId="11697"/>
    <cellStyle name="Normál 65 12" xfId="11698"/>
    <cellStyle name="Normal 65 13" xfId="11699"/>
    <cellStyle name="Normál 65 13" xfId="11700"/>
    <cellStyle name="Normal 65 14" xfId="11701"/>
    <cellStyle name="Normál 65 14" xfId="11702"/>
    <cellStyle name="Normal 65 2" xfId="11703"/>
    <cellStyle name="Normál 65 2" xfId="11704"/>
    <cellStyle name="Normál 65 2 2" xfId="11705"/>
    <cellStyle name="Normál 65 2 3" xfId="11706"/>
    <cellStyle name="Normál 65 2 4" xfId="11707"/>
    <cellStyle name="Normál 65 2 5" xfId="11708"/>
    <cellStyle name="Normal 65 3" xfId="11709"/>
    <cellStyle name="Normál 65 3" xfId="11710"/>
    <cellStyle name="Normál 65 3 2" xfId="11711"/>
    <cellStyle name="Normál 65 3 3" xfId="11712"/>
    <cellStyle name="Normál 65 3 4" xfId="11713"/>
    <cellStyle name="Normál 65 3 5" xfId="11714"/>
    <cellStyle name="Normal 65 4" xfId="11715"/>
    <cellStyle name="Normál 65 4" xfId="11716"/>
    <cellStyle name="Normál 65 4 2" xfId="11717"/>
    <cellStyle name="Normál 65 4 3" xfId="11718"/>
    <cellStyle name="Normál 65 4 4" xfId="11719"/>
    <cellStyle name="Normál 65 4 5" xfId="11720"/>
    <cellStyle name="Normal 65 5" xfId="11721"/>
    <cellStyle name="Normál 65 5" xfId="11722"/>
    <cellStyle name="Normál 65 5 2" xfId="11723"/>
    <cellStyle name="Normál 65 5 3" xfId="11724"/>
    <cellStyle name="Normál 65 5 4" xfId="11725"/>
    <cellStyle name="Normál 65 5 5" xfId="11726"/>
    <cellStyle name="Normal 65 6" xfId="11727"/>
    <cellStyle name="Normál 65 6" xfId="11728"/>
    <cellStyle name="Normál 65 6 2" xfId="11729"/>
    <cellStyle name="Normál 65 6 3" xfId="11730"/>
    <cellStyle name="Normál 65 6 4" xfId="11731"/>
    <cellStyle name="Normál 65 6 5" xfId="11732"/>
    <cellStyle name="Normal 65 7" xfId="11733"/>
    <cellStyle name="Normál 65 7" xfId="11734"/>
    <cellStyle name="Normál 65 7 2" xfId="11735"/>
    <cellStyle name="Normál 65 7 3" xfId="11736"/>
    <cellStyle name="Normál 65 7 4" xfId="11737"/>
    <cellStyle name="Normál 65 7 5" xfId="11738"/>
    <cellStyle name="Normal 65 8" xfId="11739"/>
    <cellStyle name="Normál 65 8" xfId="11740"/>
    <cellStyle name="Normál 65 8 2" xfId="11741"/>
    <cellStyle name="Normál 65 8 3" xfId="11742"/>
    <cellStyle name="Normál 65 8 4" xfId="11743"/>
    <cellStyle name="Normál 65 8 5" xfId="11744"/>
    <cellStyle name="Normal 65 9" xfId="11745"/>
    <cellStyle name="Normál 65 9" xfId="11746"/>
    <cellStyle name="Normál 65 9 2" xfId="11747"/>
    <cellStyle name="Normál 65 9 3" xfId="11748"/>
    <cellStyle name="Normál 65 9 4" xfId="11749"/>
    <cellStyle name="Normál 65 9 5" xfId="11750"/>
    <cellStyle name="Normál 650" xfId="11751"/>
    <cellStyle name="Normál 651" xfId="11752"/>
    <cellStyle name="Normál 652" xfId="11753"/>
    <cellStyle name="Normál 653" xfId="11754"/>
    <cellStyle name="Normál 654" xfId="11755"/>
    <cellStyle name="Normál 655" xfId="11756"/>
    <cellStyle name="Normál 656" xfId="11757"/>
    <cellStyle name="Normál 657" xfId="11758"/>
    <cellStyle name="Normál 658" xfId="11759"/>
    <cellStyle name="Normál 659" xfId="11760"/>
    <cellStyle name="Normal 66" xfId="1806"/>
    <cellStyle name="Normál 66" xfId="11761"/>
    <cellStyle name="Normal 66 10" xfId="11762"/>
    <cellStyle name="Normál 66 10" xfId="11763"/>
    <cellStyle name="Normál 66 10 2" xfId="11764"/>
    <cellStyle name="Normál 66 10 3" xfId="11765"/>
    <cellStyle name="Normál 66 10 4" xfId="11766"/>
    <cellStyle name="Normál 66 10 5" xfId="11767"/>
    <cellStyle name="Normal 66 11" xfId="11768"/>
    <cellStyle name="Normál 66 11" xfId="11769"/>
    <cellStyle name="Normal 66 12" xfId="11770"/>
    <cellStyle name="Normál 66 12" xfId="11771"/>
    <cellStyle name="Normal 66 13" xfId="11772"/>
    <cellStyle name="Normál 66 13" xfId="11773"/>
    <cellStyle name="Normal 66 14" xfId="11774"/>
    <cellStyle name="Normál 66 14" xfId="11775"/>
    <cellStyle name="Normal 66 15" xfId="11776"/>
    <cellStyle name="Normal 66 16" xfId="11777"/>
    <cellStyle name="Normal 66 2" xfId="1807"/>
    <cellStyle name="Normál 66 2" xfId="11778"/>
    <cellStyle name="Normál 66 2 2" xfId="11779"/>
    <cellStyle name="Normál 66 2 3" xfId="11780"/>
    <cellStyle name="Normál 66 2 4" xfId="11781"/>
    <cellStyle name="Normál 66 2 5" xfId="11782"/>
    <cellStyle name="Normal 66 3" xfId="11783"/>
    <cellStyle name="Normál 66 3" xfId="11784"/>
    <cellStyle name="Normál 66 3 2" xfId="11785"/>
    <cellStyle name="Normál 66 3 3" xfId="11786"/>
    <cellStyle name="Normál 66 3 4" xfId="11787"/>
    <cellStyle name="Normál 66 3 5" xfId="11788"/>
    <cellStyle name="Normal 66 4" xfId="11789"/>
    <cellStyle name="Normál 66 4" xfId="11790"/>
    <cellStyle name="Normál 66 4 2" xfId="11791"/>
    <cellStyle name="Normál 66 4 3" xfId="11792"/>
    <cellStyle name="Normál 66 4 4" xfId="11793"/>
    <cellStyle name="Normál 66 4 5" xfId="11794"/>
    <cellStyle name="Normal 66 5" xfId="11795"/>
    <cellStyle name="Normál 66 5" xfId="11796"/>
    <cellStyle name="Normál 66 5 2" xfId="11797"/>
    <cellStyle name="Normál 66 5 3" xfId="11798"/>
    <cellStyle name="Normál 66 5 4" xfId="11799"/>
    <cellStyle name="Normál 66 5 5" xfId="11800"/>
    <cellStyle name="Normal 66 6" xfId="11801"/>
    <cellStyle name="Normál 66 6" xfId="11802"/>
    <cellStyle name="Normál 66 6 2" xfId="11803"/>
    <cellStyle name="Normál 66 6 3" xfId="11804"/>
    <cellStyle name="Normál 66 6 4" xfId="11805"/>
    <cellStyle name="Normál 66 6 5" xfId="11806"/>
    <cellStyle name="Normal 66 7" xfId="11807"/>
    <cellStyle name="Normál 66 7" xfId="11808"/>
    <cellStyle name="Normál 66 7 2" xfId="11809"/>
    <cellStyle name="Normál 66 7 3" xfId="11810"/>
    <cellStyle name="Normál 66 7 4" xfId="11811"/>
    <cellStyle name="Normál 66 7 5" xfId="11812"/>
    <cellStyle name="Normal 66 8" xfId="11813"/>
    <cellStyle name="Normál 66 8" xfId="11814"/>
    <cellStyle name="Normál 66 8 2" xfId="11815"/>
    <cellStyle name="Normál 66 8 3" xfId="11816"/>
    <cellStyle name="Normál 66 8 4" xfId="11817"/>
    <cellStyle name="Normál 66 8 5" xfId="11818"/>
    <cellStyle name="Normal 66 9" xfId="11819"/>
    <cellStyle name="Normál 66 9" xfId="11820"/>
    <cellStyle name="Normál 66 9 2" xfId="11821"/>
    <cellStyle name="Normál 66 9 3" xfId="11822"/>
    <cellStyle name="Normál 66 9 4" xfId="11823"/>
    <cellStyle name="Normál 66 9 5" xfId="11824"/>
    <cellStyle name="Normál 660" xfId="11825"/>
    <cellStyle name="Normál 661" xfId="11826"/>
    <cellStyle name="Normál 662" xfId="11827"/>
    <cellStyle name="Normál 663" xfId="11828"/>
    <cellStyle name="Normál 664" xfId="11829"/>
    <cellStyle name="Normál 665" xfId="11830"/>
    <cellStyle name="Normál 666" xfId="11831"/>
    <cellStyle name="Normál 667" xfId="11832"/>
    <cellStyle name="Normál 668" xfId="11833"/>
    <cellStyle name="Normál 669" xfId="11834"/>
    <cellStyle name="Normal 67" xfId="1808"/>
    <cellStyle name="Normál 67" xfId="11835"/>
    <cellStyle name="Normal 67 10" xfId="11836"/>
    <cellStyle name="Normál 67 10" xfId="11837"/>
    <cellStyle name="Normál 67 10 2" xfId="11838"/>
    <cellStyle name="Normál 67 10 3" xfId="11839"/>
    <cellStyle name="Normál 67 10 4" xfId="11840"/>
    <cellStyle name="Normál 67 10 5" xfId="11841"/>
    <cellStyle name="Normal 67 11" xfId="11842"/>
    <cellStyle name="Normál 67 11" xfId="11843"/>
    <cellStyle name="Normal 67 12" xfId="11844"/>
    <cellStyle name="Normál 67 12" xfId="11845"/>
    <cellStyle name="Normal 67 13" xfId="11846"/>
    <cellStyle name="Normál 67 13" xfId="11847"/>
    <cellStyle name="Normal 67 14" xfId="11848"/>
    <cellStyle name="Normál 67 14" xfId="11849"/>
    <cellStyle name="Normal 67 2" xfId="11850"/>
    <cellStyle name="Normál 67 2" xfId="11851"/>
    <cellStyle name="Normál 67 2 2" xfId="11852"/>
    <cellStyle name="Normál 67 2 3" xfId="11853"/>
    <cellStyle name="Normál 67 2 4" xfId="11854"/>
    <cellStyle name="Normál 67 2 5" xfId="11855"/>
    <cellStyle name="Normal 67 3" xfId="11856"/>
    <cellStyle name="Normál 67 3" xfId="11857"/>
    <cellStyle name="Normál 67 3 2" xfId="11858"/>
    <cellStyle name="Normál 67 3 3" xfId="11859"/>
    <cellStyle name="Normál 67 3 4" xfId="11860"/>
    <cellStyle name="Normál 67 3 5" xfId="11861"/>
    <cellStyle name="Normal 67 4" xfId="11862"/>
    <cellStyle name="Normál 67 4" xfId="11863"/>
    <cellStyle name="Normál 67 4 2" xfId="11864"/>
    <cellStyle name="Normál 67 4 3" xfId="11865"/>
    <cellStyle name="Normál 67 4 4" xfId="11866"/>
    <cellStyle name="Normál 67 4 5" xfId="11867"/>
    <cellStyle name="Normal 67 5" xfId="11868"/>
    <cellStyle name="Normál 67 5" xfId="11869"/>
    <cellStyle name="Normál 67 5 2" xfId="11870"/>
    <cellStyle name="Normál 67 5 3" xfId="11871"/>
    <cellStyle name="Normál 67 5 4" xfId="11872"/>
    <cellStyle name="Normál 67 5 5" xfId="11873"/>
    <cellStyle name="Normal 67 6" xfId="11874"/>
    <cellStyle name="Normál 67 6" xfId="11875"/>
    <cellStyle name="Normál 67 6 2" xfId="11876"/>
    <cellStyle name="Normál 67 6 3" xfId="11877"/>
    <cellStyle name="Normál 67 6 4" xfId="11878"/>
    <cellStyle name="Normál 67 6 5" xfId="11879"/>
    <cellStyle name="Normal 67 7" xfId="11880"/>
    <cellStyle name="Normál 67 7" xfId="11881"/>
    <cellStyle name="Normál 67 7 2" xfId="11882"/>
    <cellStyle name="Normál 67 7 3" xfId="11883"/>
    <cellStyle name="Normál 67 7 4" xfId="11884"/>
    <cellStyle name="Normál 67 7 5" xfId="11885"/>
    <cellStyle name="Normal 67 8" xfId="11886"/>
    <cellStyle name="Normál 67 8" xfId="11887"/>
    <cellStyle name="Normál 67 8 2" xfId="11888"/>
    <cellStyle name="Normál 67 8 3" xfId="11889"/>
    <cellStyle name="Normál 67 8 4" xfId="11890"/>
    <cellStyle name="Normál 67 8 5" xfId="11891"/>
    <cellStyle name="Normal 67 9" xfId="11892"/>
    <cellStyle name="Normál 67 9" xfId="11893"/>
    <cellStyle name="Normál 67 9 2" xfId="11894"/>
    <cellStyle name="Normál 67 9 3" xfId="11895"/>
    <cellStyle name="Normál 67 9 4" xfId="11896"/>
    <cellStyle name="Normál 67 9 5" xfId="11897"/>
    <cellStyle name="Normál 670" xfId="11898"/>
    <cellStyle name="Normál 671" xfId="11899"/>
    <cellStyle name="Normál 672" xfId="11900"/>
    <cellStyle name="Normál 673" xfId="11901"/>
    <cellStyle name="Normál 674" xfId="11902"/>
    <cellStyle name="Normál 675" xfId="11903"/>
    <cellStyle name="Normál 676" xfId="11904"/>
    <cellStyle name="Normál 677" xfId="11905"/>
    <cellStyle name="Normál 678" xfId="11906"/>
    <cellStyle name="Normál 679" xfId="11907"/>
    <cellStyle name="Normal 68" xfId="1809"/>
    <cellStyle name="Normál 68" xfId="11908"/>
    <cellStyle name="Normal 68 10" xfId="11909"/>
    <cellStyle name="Normál 68 10" xfId="11910"/>
    <cellStyle name="Normál 68 10 2" xfId="11911"/>
    <cellStyle name="Normál 68 10 3" xfId="11912"/>
    <cellStyle name="Normál 68 10 4" xfId="11913"/>
    <cellStyle name="Normál 68 10 5" xfId="11914"/>
    <cellStyle name="Normal 68 11" xfId="11915"/>
    <cellStyle name="Normál 68 11" xfId="11916"/>
    <cellStyle name="Normal 68 12" xfId="11917"/>
    <cellStyle name="Normál 68 12" xfId="11918"/>
    <cellStyle name="Normal 68 13" xfId="11919"/>
    <cellStyle name="Normál 68 13" xfId="11920"/>
    <cellStyle name="Normal 68 14" xfId="11921"/>
    <cellStyle name="Normál 68 14" xfId="11922"/>
    <cellStyle name="Normal 68 15" xfId="11923"/>
    <cellStyle name="Normal 68 2" xfId="1810"/>
    <cellStyle name="Normál 68 2" xfId="11924"/>
    <cellStyle name="Normál 68 2 2" xfId="11925"/>
    <cellStyle name="Normál 68 2 3" xfId="11926"/>
    <cellStyle name="Normál 68 2 4" xfId="11927"/>
    <cellStyle name="Normál 68 2 5" xfId="11928"/>
    <cellStyle name="Normal 68 3" xfId="11929"/>
    <cellStyle name="Normál 68 3" xfId="11930"/>
    <cellStyle name="Normál 68 3 2" xfId="11931"/>
    <cellStyle name="Normál 68 3 3" xfId="11932"/>
    <cellStyle name="Normál 68 3 4" xfId="11933"/>
    <cellStyle name="Normál 68 3 5" xfId="11934"/>
    <cellStyle name="Normal 68 4" xfId="11935"/>
    <cellStyle name="Normál 68 4" xfId="11936"/>
    <cellStyle name="Normál 68 4 2" xfId="11937"/>
    <cellStyle name="Normál 68 4 3" xfId="11938"/>
    <cellStyle name="Normál 68 4 4" xfId="11939"/>
    <cellStyle name="Normál 68 4 5" xfId="11940"/>
    <cellStyle name="Normal 68 5" xfId="11941"/>
    <cellStyle name="Normál 68 5" xfId="11942"/>
    <cellStyle name="Normál 68 5 2" xfId="11943"/>
    <cellStyle name="Normál 68 5 3" xfId="11944"/>
    <cellStyle name="Normál 68 5 4" xfId="11945"/>
    <cellStyle name="Normál 68 5 5" xfId="11946"/>
    <cellStyle name="Normal 68 6" xfId="11947"/>
    <cellStyle name="Normál 68 6" xfId="11948"/>
    <cellStyle name="Normál 68 6 2" xfId="11949"/>
    <cellStyle name="Normál 68 6 3" xfId="11950"/>
    <cellStyle name="Normál 68 6 4" xfId="11951"/>
    <cellStyle name="Normál 68 6 5" xfId="11952"/>
    <cellStyle name="Normal 68 7" xfId="11953"/>
    <cellStyle name="Normál 68 7" xfId="11954"/>
    <cellStyle name="Normál 68 7 2" xfId="11955"/>
    <cellStyle name="Normál 68 7 3" xfId="11956"/>
    <cellStyle name="Normál 68 7 4" xfId="11957"/>
    <cellStyle name="Normál 68 7 5" xfId="11958"/>
    <cellStyle name="Normal 68 8" xfId="11959"/>
    <cellStyle name="Normál 68 8" xfId="11960"/>
    <cellStyle name="Normál 68 8 2" xfId="11961"/>
    <cellStyle name="Normál 68 8 3" xfId="11962"/>
    <cellStyle name="Normál 68 8 4" xfId="11963"/>
    <cellStyle name="Normál 68 8 5" xfId="11964"/>
    <cellStyle name="Normal 68 9" xfId="11965"/>
    <cellStyle name="Normál 68 9" xfId="11966"/>
    <cellStyle name="Normál 68 9 2" xfId="11967"/>
    <cellStyle name="Normál 68 9 3" xfId="11968"/>
    <cellStyle name="Normál 68 9 4" xfId="11969"/>
    <cellStyle name="Normál 68 9 5" xfId="11970"/>
    <cellStyle name="Normál 680" xfId="11971"/>
    <cellStyle name="Normál 681" xfId="11972"/>
    <cellStyle name="Normál 682" xfId="11973"/>
    <cellStyle name="Normál 683" xfId="11974"/>
    <cellStyle name="Normál 684" xfId="11975"/>
    <cellStyle name="Normál 685" xfId="11976"/>
    <cellStyle name="Normál 686" xfId="11977"/>
    <cellStyle name="Normál 687" xfId="11978"/>
    <cellStyle name="Normál 688" xfId="11979"/>
    <cellStyle name="Normál 689" xfId="11980"/>
    <cellStyle name="Normal 69" xfId="1811"/>
    <cellStyle name="Normál 69" xfId="11981"/>
    <cellStyle name="Normal 69 10" xfId="11982"/>
    <cellStyle name="Normal 69 11" xfId="11983"/>
    <cellStyle name="Normal 69 12" xfId="11984"/>
    <cellStyle name="Normal 69 13" xfId="11985"/>
    <cellStyle name="Normal 69 14" xfId="11986"/>
    <cellStyle name="Normal 69 2" xfId="11987"/>
    <cellStyle name="Normal 69 3" xfId="11988"/>
    <cellStyle name="Normal 69 4" xfId="11989"/>
    <cellStyle name="Normal 69 5" xfId="11990"/>
    <cellStyle name="Normal 69 6" xfId="11991"/>
    <cellStyle name="Normal 69 7" xfId="11992"/>
    <cellStyle name="Normal 69 8" xfId="11993"/>
    <cellStyle name="Normal 69 9" xfId="11994"/>
    <cellStyle name="Normál 690" xfId="11995"/>
    <cellStyle name="Normál 691" xfId="11996"/>
    <cellStyle name="Normál 692" xfId="11997"/>
    <cellStyle name="Normál 693" xfId="11998"/>
    <cellStyle name="Normál 694" xfId="11999"/>
    <cellStyle name="Normál 695" xfId="12000"/>
    <cellStyle name="Normál 696" xfId="12001"/>
    <cellStyle name="Normál 697" xfId="12002"/>
    <cellStyle name="Normál 698" xfId="12003"/>
    <cellStyle name="Normál 699" xfId="12004"/>
    <cellStyle name="Normal 7" xfId="42"/>
    <cellStyle name="Normál 7" xfId="1812"/>
    <cellStyle name="Normal 7 10" xfId="12005"/>
    <cellStyle name="Normál 7 10" xfId="12006"/>
    <cellStyle name="Normal 7 11" xfId="12007"/>
    <cellStyle name="Normál 7 11" xfId="12008"/>
    <cellStyle name="Normal 7 12" xfId="12009"/>
    <cellStyle name="Normál 7 12" xfId="12010"/>
    <cellStyle name="Normal 7 13" xfId="12011"/>
    <cellStyle name="Normál 7 13" xfId="12012"/>
    <cellStyle name="Normal 7 14" xfId="12013"/>
    <cellStyle name="Normál 7 14" xfId="12014"/>
    <cellStyle name="Normal 7 15" xfId="12015"/>
    <cellStyle name="Normál 7 15" xfId="12016"/>
    <cellStyle name="Normal 7 16" xfId="12017"/>
    <cellStyle name="Normál 7 16" xfId="12018"/>
    <cellStyle name="Normal 7 17" xfId="12019"/>
    <cellStyle name="Normál 7 17" xfId="12020"/>
    <cellStyle name="Normal 7 18" xfId="12021"/>
    <cellStyle name="Normál 7 18" xfId="12022"/>
    <cellStyle name="Normal 7 19" xfId="12023"/>
    <cellStyle name="Normál 7 19" xfId="12024"/>
    <cellStyle name="Normal 7 2" xfId="1813"/>
    <cellStyle name="Normál 7 2" xfId="1814"/>
    <cellStyle name="Normal 7 2 10" xfId="12025"/>
    <cellStyle name="Normál 7 2 10" xfId="12026"/>
    <cellStyle name="Normal 7 2 11" xfId="12027"/>
    <cellStyle name="Normál 7 2 11" xfId="12028"/>
    <cellStyle name="Normal 7 2 12" xfId="12029"/>
    <cellStyle name="Normál 7 2 12" xfId="12030"/>
    <cellStyle name="Normal 7 2 13" xfId="12031"/>
    <cellStyle name="Normál 7 2 13" xfId="12032"/>
    <cellStyle name="Normal 7 2 14" xfId="12033"/>
    <cellStyle name="Normál 7 2 14" xfId="12034"/>
    <cellStyle name="Normal 7 2 15" xfId="12035"/>
    <cellStyle name="Normál 7 2 15" xfId="12036"/>
    <cellStyle name="Normal 7 2 16" xfId="12037"/>
    <cellStyle name="Normál 7 2 16" xfId="12038"/>
    <cellStyle name="Normal 7 2 2" xfId="1815"/>
    <cellStyle name="Normál 7 2 2" xfId="1816"/>
    <cellStyle name="Normal 7 2 2 10" xfId="12039"/>
    <cellStyle name="Normal 7 2 2 11" xfId="12040"/>
    <cellStyle name="Normal 7 2 2 12" xfId="12041"/>
    <cellStyle name="Normal 7 2 2 13" xfId="12042"/>
    <cellStyle name="Normal 7 2 2 14" xfId="12043"/>
    <cellStyle name="Normal 7 2 2 2" xfId="12044"/>
    <cellStyle name="Normal 7 2 2 3" xfId="12045"/>
    <cellStyle name="Normal 7 2 2 4" xfId="12046"/>
    <cellStyle name="Normal 7 2 2 5" xfId="12047"/>
    <cellStyle name="Normal 7 2 2 6" xfId="12048"/>
    <cellStyle name="Normal 7 2 2 7" xfId="12049"/>
    <cellStyle name="Normal 7 2 2 8" xfId="12050"/>
    <cellStyle name="Normal 7 2 2 9" xfId="12051"/>
    <cellStyle name="Normal 7 2 3" xfId="1817"/>
    <cellStyle name="Normál 7 2 3" xfId="12052"/>
    <cellStyle name="Normal 7 2 3 10" xfId="12053"/>
    <cellStyle name="Normal 7 2 3 11" xfId="12054"/>
    <cellStyle name="Normal 7 2 3 12" xfId="12055"/>
    <cellStyle name="Normal 7 2 3 13" xfId="12056"/>
    <cellStyle name="Normal 7 2 3 14" xfId="12057"/>
    <cellStyle name="Normal 7 2 3 2" xfId="1818"/>
    <cellStyle name="Normal 7 2 3 3" xfId="12058"/>
    <cellStyle name="Normal 7 2 3 4" xfId="12059"/>
    <cellStyle name="Normal 7 2 3 5" xfId="12060"/>
    <cellStyle name="Normal 7 2 3 6" xfId="12061"/>
    <cellStyle name="Normal 7 2 3 7" xfId="12062"/>
    <cellStyle name="Normal 7 2 3 8" xfId="12063"/>
    <cellStyle name="Normal 7 2 3 9" xfId="12064"/>
    <cellStyle name="Normal 7 2 4" xfId="1819"/>
    <cellStyle name="Normál 7 2 4" xfId="12065"/>
    <cellStyle name="Normal 7 2 5" xfId="1820"/>
    <cellStyle name="Normál 7 2 5" xfId="12066"/>
    <cellStyle name="Normal 7 2 6" xfId="12067"/>
    <cellStyle name="Normál 7 2 6" xfId="12068"/>
    <cellStyle name="Normal 7 2 7" xfId="1821"/>
    <cellStyle name="Normál 7 2 7" xfId="12069"/>
    <cellStyle name="Normal 7 2 8" xfId="12070"/>
    <cellStyle name="Normál 7 2 8" xfId="12071"/>
    <cellStyle name="Normal 7 2 9" xfId="12072"/>
    <cellStyle name="Normál 7 2 9" xfId="12073"/>
    <cellStyle name="Normál 7 20" xfId="12074"/>
    <cellStyle name="Normál 7 21" xfId="12075"/>
    <cellStyle name="Normál 7 22" xfId="12076"/>
    <cellStyle name="Normal 7 3" xfId="1822"/>
    <cellStyle name="Normál 7 3" xfId="1823"/>
    <cellStyle name="Normal 7 3 2" xfId="12077"/>
    <cellStyle name="Normál 7 3 2" xfId="12078"/>
    <cellStyle name="Normal 7 4" xfId="1824"/>
    <cellStyle name="Normál 7 4" xfId="1825"/>
    <cellStyle name="Normal 7 4 10" xfId="12079"/>
    <cellStyle name="Normal 7 4 11" xfId="12080"/>
    <cellStyle name="Normal 7 4 12" xfId="12081"/>
    <cellStyle name="Normal 7 4 13" xfId="12082"/>
    <cellStyle name="Normal 7 4 14" xfId="12083"/>
    <cellStyle name="Normal 7 4 2" xfId="12084"/>
    <cellStyle name="Normal 7 4 3" xfId="12085"/>
    <cellStyle name="Normal 7 4 4" xfId="12086"/>
    <cellStyle name="Normal 7 4 5" xfId="12087"/>
    <cellStyle name="Normal 7 4 6" xfId="12088"/>
    <cellStyle name="Normal 7 4 7" xfId="12089"/>
    <cellStyle name="Normal 7 4 8" xfId="12090"/>
    <cellStyle name="Normal 7 4 9" xfId="12091"/>
    <cellStyle name="Normal 7 5" xfId="1826"/>
    <cellStyle name="Normál 7 5" xfId="1827"/>
    <cellStyle name="Normal 7 6" xfId="1828"/>
    <cellStyle name="Normál 7 6" xfId="1829"/>
    <cellStyle name="Normal 7 6 10" xfId="12092"/>
    <cellStyle name="Normal 7 6 11" xfId="12093"/>
    <cellStyle name="Normal 7 6 12" xfId="12094"/>
    <cellStyle name="Normal 7 6 13" xfId="12095"/>
    <cellStyle name="Normal 7 6 14" xfId="12096"/>
    <cellStyle name="Normal 7 6 2" xfId="12097"/>
    <cellStyle name="Normal 7 6 3" xfId="12098"/>
    <cellStyle name="Normal 7 6 4" xfId="12099"/>
    <cellStyle name="Normal 7 6 5" xfId="12100"/>
    <cellStyle name="Normal 7 6 6" xfId="12101"/>
    <cellStyle name="Normal 7 6 7" xfId="12102"/>
    <cellStyle name="Normal 7 6 8" xfId="12103"/>
    <cellStyle name="Normal 7 6 9" xfId="12104"/>
    <cellStyle name="Normal 7 7" xfId="1830"/>
    <cellStyle name="Normál 7 7" xfId="1831"/>
    <cellStyle name="Normal 7 8" xfId="1832"/>
    <cellStyle name="Normál 7 8" xfId="1833"/>
    <cellStyle name="Normal 7 9" xfId="12105"/>
    <cellStyle name="Normál 7 9" xfId="12106"/>
    <cellStyle name="Normal 70" xfId="1834"/>
    <cellStyle name="Normál 70" xfId="12107"/>
    <cellStyle name="Normal 70 10" xfId="12108"/>
    <cellStyle name="Normál 70 10" xfId="12109"/>
    <cellStyle name="Normál 70 10 2" xfId="12110"/>
    <cellStyle name="Normál 70 10 3" xfId="12111"/>
    <cellStyle name="Normál 70 10 4" xfId="12112"/>
    <cellStyle name="Normál 70 10 5" xfId="12113"/>
    <cellStyle name="Normal 70 11" xfId="12114"/>
    <cellStyle name="Normál 70 11" xfId="12115"/>
    <cellStyle name="Normal 70 12" xfId="12116"/>
    <cellStyle name="Normál 70 12" xfId="12117"/>
    <cellStyle name="Normal 70 13" xfId="12118"/>
    <cellStyle name="Normál 70 13" xfId="12119"/>
    <cellStyle name="Normal 70 14" xfId="12120"/>
    <cellStyle name="Normál 70 14" xfId="12121"/>
    <cellStyle name="Normal 70 15" xfId="12122"/>
    <cellStyle name="Normal 70 2" xfId="1835"/>
    <cellStyle name="Normál 70 2" xfId="12123"/>
    <cellStyle name="Normál 70 2 2" xfId="12124"/>
    <cellStyle name="Normál 70 2 3" xfId="12125"/>
    <cellStyle name="Normál 70 2 4" xfId="12126"/>
    <cellStyle name="Normál 70 2 5" xfId="12127"/>
    <cellStyle name="Normal 70 3" xfId="12128"/>
    <cellStyle name="Normál 70 3" xfId="12129"/>
    <cellStyle name="Normál 70 3 2" xfId="12130"/>
    <cellStyle name="Normál 70 3 3" xfId="12131"/>
    <cellStyle name="Normál 70 3 4" xfId="12132"/>
    <cellStyle name="Normál 70 3 5" xfId="12133"/>
    <cellStyle name="Normal 70 4" xfId="12134"/>
    <cellStyle name="Normál 70 4" xfId="12135"/>
    <cellStyle name="Normál 70 4 2" xfId="12136"/>
    <cellStyle name="Normál 70 4 3" xfId="12137"/>
    <cellStyle name="Normál 70 4 4" xfId="12138"/>
    <cellStyle name="Normál 70 4 5" xfId="12139"/>
    <cellStyle name="Normal 70 5" xfId="12140"/>
    <cellStyle name="Normál 70 5" xfId="12141"/>
    <cellStyle name="Normál 70 5 2" xfId="12142"/>
    <cellStyle name="Normál 70 5 3" xfId="12143"/>
    <cellStyle name="Normál 70 5 4" xfId="12144"/>
    <cellStyle name="Normál 70 5 5" xfId="12145"/>
    <cellStyle name="Normal 70 6" xfId="12146"/>
    <cellStyle name="Normál 70 6" xfId="12147"/>
    <cellStyle name="Normál 70 6 2" xfId="12148"/>
    <cellStyle name="Normál 70 6 3" xfId="12149"/>
    <cellStyle name="Normál 70 6 4" xfId="12150"/>
    <cellStyle name="Normál 70 6 5" xfId="12151"/>
    <cellStyle name="Normal 70 7" xfId="12152"/>
    <cellStyle name="Normál 70 7" xfId="12153"/>
    <cellStyle name="Normál 70 7 2" xfId="12154"/>
    <cellStyle name="Normál 70 7 3" xfId="12155"/>
    <cellStyle name="Normál 70 7 4" xfId="12156"/>
    <cellStyle name="Normál 70 7 5" xfId="12157"/>
    <cellStyle name="Normal 70 8" xfId="12158"/>
    <cellStyle name="Normál 70 8" xfId="12159"/>
    <cellStyle name="Normál 70 8 2" xfId="12160"/>
    <cellStyle name="Normál 70 8 3" xfId="12161"/>
    <cellStyle name="Normál 70 8 4" xfId="12162"/>
    <cellStyle name="Normál 70 8 5" xfId="12163"/>
    <cellStyle name="Normal 70 9" xfId="12164"/>
    <cellStyle name="Normál 70 9" xfId="12165"/>
    <cellStyle name="Normál 70 9 2" xfId="12166"/>
    <cellStyle name="Normál 70 9 3" xfId="12167"/>
    <cellStyle name="Normál 70 9 4" xfId="12168"/>
    <cellStyle name="Normál 70 9 5" xfId="12169"/>
    <cellStyle name="Normál 700" xfId="12170"/>
    <cellStyle name="Normál 701" xfId="12171"/>
    <cellStyle name="Normál 702" xfId="12172"/>
    <cellStyle name="Normál 703" xfId="12173"/>
    <cellStyle name="Normál 704" xfId="12174"/>
    <cellStyle name="Normál 705" xfId="12175"/>
    <cellStyle name="Normál 706" xfId="12176"/>
    <cellStyle name="Normál 707" xfId="12177"/>
    <cellStyle name="Normál 708" xfId="12178"/>
    <cellStyle name="Normál 709" xfId="12179"/>
    <cellStyle name="Normal 71" xfId="1836"/>
    <cellStyle name="Normál 71" xfId="12180"/>
    <cellStyle name="Normal 71 10" xfId="12181"/>
    <cellStyle name="Normál 71 10" xfId="12182"/>
    <cellStyle name="Normál 71 10 2" xfId="12183"/>
    <cellStyle name="Normál 71 10 3" xfId="12184"/>
    <cellStyle name="Normál 71 10 4" xfId="12185"/>
    <cellStyle name="Normál 71 10 5" xfId="12186"/>
    <cellStyle name="Normal 71 11" xfId="12187"/>
    <cellStyle name="Normál 71 11" xfId="12188"/>
    <cellStyle name="Normal 71 12" xfId="12189"/>
    <cellStyle name="Normál 71 12" xfId="12190"/>
    <cellStyle name="Normal 71 13" xfId="12191"/>
    <cellStyle name="Normál 71 13" xfId="12192"/>
    <cellStyle name="Normal 71 14" xfId="12193"/>
    <cellStyle name="Normál 71 14" xfId="12194"/>
    <cellStyle name="Normal 71 2" xfId="12195"/>
    <cellStyle name="Normál 71 2" xfId="12196"/>
    <cellStyle name="Normál 71 2 2" xfId="12197"/>
    <cellStyle name="Normál 71 2 3" xfId="12198"/>
    <cellStyle name="Normál 71 2 4" xfId="12199"/>
    <cellStyle name="Normál 71 2 5" xfId="12200"/>
    <cellStyle name="Normal 71 3" xfId="12201"/>
    <cellStyle name="Normál 71 3" xfId="12202"/>
    <cellStyle name="Normál 71 3 2" xfId="12203"/>
    <cellStyle name="Normál 71 3 3" xfId="12204"/>
    <cellStyle name="Normál 71 3 4" xfId="12205"/>
    <cellStyle name="Normál 71 3 5" xfId="12206"/>
    <cellStyle name="Normal 71 4" xfId="12207"/>
    <cellStyle name="Normál 71 4" xfId="12208"/>
    <cellStyle name="Normál 71 4 2" xfId="12209"/>
    <cellStyle name="Normál 71 4 3" xfId="12210"/>
    <cellStyle name="Normál 71 4 4" xfId="12211"/>
    <cellStyle name="Normál 71 4 5" xfId="12212"/>
    <cellStyle name="Normal 71 5" xfId="12213"/>
    <cellStyle name="Normál 71 5" xfId="12214"/>
    <cellStyle name="Normál 71 5 2" xfId="12215"/>
    <cellStyle name="Normál 71 5 3" xfId="12216"/>
    <cellStyle name="Normál 71 5 4" xfId="12217"/>
    <cellStyle name="Normál 71 5 5" xfId="12218"/>
    <cellStyle name="Normal 71 6" xfId="12219"/>
    <cellStyle name="Normál 71 6" xfId="12220"/>
    <cellStyle name="Normál 71 6 2" xfId="12221"/>
    <cellStyle name="Normál 71 6 3" xfId="12222"/>
    <cellStyle name="Normál 71 6 4" xfId="12223"/>
    <cellStyle name="Normál 71 6 5" xfId="12224"/>
    <cellStyle name="Normal 71 7" xfId="12225"/>
    <cellStyle name="Normál 71 7" xfId="12226"/>
    <cellStyle name="Normál 71 7 2" xfId="12227"/>
    <cellStyle name="Normál 71 7 3" xfId="12228"/>
    <cellStyle name="Normál 71 7 4" xfId="12229"/>
    <cellStyle name="Normál 71 7 5" xfId="12230"/>
    <cellStyle name="Normal 71 8" xfId="12231"/>
    <cellStyle name="Normál 71 8" xfId="12232"/>
    <cellStyle name="Normál 71 8 2" xfId="12233"/>
    <cellStyle name="Normál 71 8 3" xfId="12234"/>
    <cellStyle name="Normál 71 8 4" xfId="12235"/>
    <cellStyle name="Normál 71 8 5" xfId="12236"/>
    <cellStyle name="Normal 71 9" xfId="12237"/>
    <cellStyle name="Normál 71 9" xfId="12238"/>
    <cellStyle name="Normál 71 9 2" xfId="12239"/>
    <cellStyle name="Normál 71 9 3" xfId="12240"/>
    <cellStyle name="Normál 71 9 4" xfId="12241"/>
    <cellStyle name="Normál 71 9 5" xfId="12242"/>
    <cellStyle name="Normál 710" xfId="12243"/>
    <cellStyle name="Normál 711" xfId="12244"/>
    <cellStyle name="Normál 712" xfId="12245"/>
    <cellStyle name="Normál 713" xfId="12246"/>
    <cellStyle name="Normál 714" xfId="12247"/>
    <cellStyle name="Normál 715" xfId="12248"/>
    <cellStyle name="Normál 716" xfId="12249"/>
    <cellStyle name="Normál 717" xfId="12250"/>
    <cellStyle name="Normál 718" xfId="12251"/>
    <cellStyle name="Normál 719" xfId="12252"/>
    <cellStyle name="Normal 72" xfId="1837"/>
    <cellStyle name="Normál 72" xfId="12253"/>
    <cellStyle name="Normal 72 10" xfId="12254"/>
    <cellStyle name="Normál 72 10" xfId="12255"/>
    <cellStyle name="Normál 72 10 2" xfId="12256"/>
    <cellStyle name="Normál 72 10 3" xfId="12257"/>
    <cellStyle name="Normál 72 10 4" xfId="12258"/>
    <cellStyle name="Normál 72 10 5" xfId="12259"/>
    <cellStyle name="Normal 72 11" xfId="12260"/>
    <cellStyle name="Normál 72 11" xfId="12261"/>
    <cellStyle name="Normal 72 12" xfId="12262"/>
    <cellStyle name="Normál 72 12" xfId="12263"/>
    <cellStyle name="Normal 72 13" xfId="12264"/>
    <cellStyle name="Normál 72 13" xfId="12265"/>
    <cellStyle name="Normal 72 14" xfId="12266"/>
    <cellStyle name="Normál 72 14" xfId="12267"/>
    <cellStyle name="Normal 72 2" xfId="12268"/>
    <cellStyle name="Normál 72 2" xfId="12269"/>
    <cellStyle name="Normál 72 2 2" xfId="12270"/>
    <cellStyle name="Normál 72 2 3" xfId="12271"/>
    <cellStyle name="Normál 72 2 4" xfId="12272"/>
    <cellStyle name="Normál 72 2 5" xfId="12273"/>
    <cellStyle name="Normal 72 3" xfId="12274"/>
    <cellStyle name="Normál 72 3" xfId="12275"/>
    <cellStyle name="Normál 72 3 2" xfId="12276"/>
    <cellStyle name="Normál 72 3 3" xfId="12277"/>
    <cellStyle name="Normál 72 3 4" xfId="12278"/>
    <cellStyle name="Normál 72 3 5" xfId="12279"/>
    <cellStyle name="Normal 72 4" xfId="12280"/>
    <cellStyle name="Normál 72 4" xfId="12281"/>
    <cellStyle name="Normál 72 4 2" xfId="12282"/>
    <cellStyle name="Normál 72 4 3" xfId="12283"/>
    <cellStyle name="Normál 72 4 4" xfId="12284"/>
    <cellStyle name="Normál 72 4 5" xfId="12285"/>
    <cellStyle name="Normal 72 5" xfId="12286"/>
    <cellStyle name="Normál 72 5" xfId="12287"/>
    <cellStyle name="Normál 72 5 2" xfId="12288"/>
    <cellStyle name="Normál 72 5 3" xfId="12289"/>
    <cellStyle name="Normál 72 5 4" xfId="12290"/>
    <cellStyle name="Normál 72 5 5" xfId="12291"/>
    <cellStyle name="Normal 72 6" xfId="12292"/>
    <cellStyle name="Normál 72 6" xfId="12293"/>
    <cellStyle name="Normál 72 6 2" xfId="12294"/>
    <cellStyle name="Normál 72 6 3" xfId="12295"/>
    <cellStyle name="Normál 72 6 4" xfId="12296"/>
    <cellStyle name="Normál 72 6 5" xfId="12297"/>
    <cellStyle name="Normal 72 7" xfId="12298"/>
    <cellStyle name="Normál 72 7" xfId="12299"/>
    <cellStyle name="Normál 72 7 2" xfId="12300"/>
    <cellStyle name="Normál 72 7 3" xfId="12301"/>
    <cellStyle name="Normál 72 7 4" xfId="12302"/>
    <cellStyle name="Normál 72 7 5" xfId="12303"/>
    <cellStyle name="Normal 72 8" xfId="12304"/>
    <cellStyle name="Normál 72 8" xfId="12305"/>
    <cellStyle name="Normál 72 8 2" xfId="12306"/>
    <cellStyle name="Normál 72 8 3" xfId="12307"/>
    <cellStyle name="Normál 72 8 4" xfId="12308"/>
    <cellStyle name="Normál 72 8 5" xfId="12309"/>
    <cellStyle name="Normal 72 9" xfId="12310"/>
    <cellStyle name="Normál 72 9" xfId="12311"/>
    <cellStyle name="Normál 72 9 2" xfId="12312"/>
    <cellStyle name="Normál 72 9 3" xfId="12313"/>
    <cellStyle name="Normál 72 9 4" xfId="12314"/>
    <cellStyle name="Normál 72 9 5" xfId="12315"/>
    <cellStyle name="Normál 720" xfId="12316"/>
    <cellStyle name="Normál 721" xfId="12317"/>
    <cellStyle name="Normál 722" xfId="12318"/>
    <cellStyle name="Normál 723" xfId="12319"/>
    <cellStyle name="Normál 724" xfId="12320"/>
    <cellStyle name="Normál 725" xfId="12321"/>
    <cellStyle name="Normál 726" xfId="12322"/>
    <cellStyle name="Normál 727" xfId="12323"/>
    <cellStyle name="Normál 728" xfId="12324"/>
    <cellStyle name="Normál 729" xfId="12325"/>
    <cellStyle name="Normal 73" xfId="1838"/>
    <cellStyle name="Normál 73" xfId="12326"/>
    <cellStyle name="Normal 73 10" xfId="12327"/>
    <cellStyle name="Normál 73 10" xfId="12328"/>
    <cellStyle name="Normál 73 10 2" xfId="12329"/>
    <cellStyle name="Normál 73 10 3" xfId="12330"/>
    <cellStyle name="Normál 73 10 4" xfId="12331"/>
    <cellStyle name="Normál 73 10 5" xfId="12332"/>
    <cellStyle name="Normal 73 11" xfId="12333"/>
    <cellStyle name="Normál 73 11" xfId="12334"/>
    <cellStyle name="Normal 73 12" xfId="12335"/>
    <cellStyle name="Normál 73 12" xfId="12336"/>
    <cellStyle name="Normal 73 13" xfId="12337"/>
    <cellStyle name="Normál 73 13" xfId="12338"/>
    <cellStyle name="Normal 73 14" xfId="12339"/>
    <cellStyle name="Normál 73 14" xfId="12340"/>
    <cellStyle name="Normal 73 2" xfId="12341"/>
    <cellStyle name="Normál 73 2" xfId="12342"/>
    <cellStyle name="Normál 73 2 2" xfId="12343"/>
    <cellStyle name="Normál 73 2 3" xfId="12344"/>
    <cellStyle name="Normál 73 2 4" xfId="12345"/>
    <cellStyle name="Normál 73 2 5" xfId="12346"/>
    <cellStyle name="Normal 73 3" xfId="12347"/>
    <cellStyle name="Normál 73 3" xfId="12348"/>
    <cellStyle name="Normál 73 3 2" xfId="12349"/>
    <cellStyle name="Normál 73 3 3" xfId="12350"/>
    <cellStyle name="Normál 73 3 4" xfId="12351"/>
    <cellStyle name="Normál 73 3 5" xfId="12352"/>
    <cellStyle name="Normal 73 4" xfId="12353"/>
    <cellStyle name="Normál 73 4" xfId="12354"/>
    <cellStyle name="Normál 73 4 2" xfId="12355"/>
    <cellStyle name="Normál 73 4 3" xfId="12356"/>
    <cellStyle name="Normál 73 4 4" xfId="12357"/>
    <cellStyle name="Normál 73 4 5" xfId="12358"/>
    <cellStyle name="Normal 73 5" xfId="12359"/>
    <cellStyle name="Normál 73 5" xfId="12360"/>
    <cellStyle name="Normál 73 5 2" xfId="12361"/>
    <cellStyle name="Normál 73 5 3" xfId="12362"/>
    <cellStyle name="Normál 73 5 4" xfId="12363"/>
    <cellStyle name="Normál 73 5 5" xfId="12364"/>
    <cellStyle name="Normal 73 6" xfId="12365"/>
    <cellStyle name="Normál 73 6" xfId="12366"/>
    <cellStyle name="Normál 73 6 2" xfId="12367"/>
    <cellStyle name="Normál 73 6 3" xfId="12368"/>
    <cellStyle name="Normál 73 6 4" xfId="12369"/>
    <cellStyle name="Normál 73 6 5" xfId="12370"/>
    <cellStyle name="Normal 73 7" xfId="12371"/>
    <cellStyle name="Normál 73 7" xfId="12372"/>
    <cellStyle name="Normál 73 7 2" xfId="12373"/>
    <cellStyle name="Normál 73 7 3" xfId="12374"/>
    <cellStyle name="Normál 73 7 4" xfId="12375"/>
    <cellStyle name="Normál 73 7 5" xfId="12376"/>
    <cellStyle name="Normal 73 8" xfId="12377"/>
    <cellStyle name="Normál 73 8" xfId="12378"/>
    <cellStyle name="Normál 73 8 2" xfId="12379"/>
    <cellStyle name="Normál 73 8 3" xfId="12380"/>
    <cellStyle name="Normál 73 8 4" xfId="12381"/>
    <cellStyle name="Normál 73 8 5" xfId="12382"/>
    <cellStyle name="Normal 73 9" xfId="12383"/>
    <cellStyle name="Normál 73 9" xfId="12384"/>
    <cellStyle name="Normál 73 9 2" xfId="12385"/>
    <cellStyle name="Normál 73 9 3" xfId="12386"/>
    <cellStyle name="Normál 73 9 4" xfId="12387"/>
    <cellStyle name="Normál 73 9 5" xfId="12388"/>
    <cellStyle name="Normál 730" xfId="12389"/>
    <cellStyle name="Normál 731" xfId="12390"/>
    <cellStyle name="Normál 732" xfId="12391"/>
    <cellStyle name="Normál 733" xfId="12392"/>
    <cellStyle name="Normál 734" xfId="12393"/>
    <cellStyle name="Normál 735" xfId="12394"/>
    <cellStyle name="Normál 736" xfId="12395"/>
    <cellStyle name="Normál 737" xfId="12396"/>
    <cellStyle name="Normál 738" xfId="12397"/>
    <cellStyle name="Normál 739" xfId="12398"/>
    <cellStyle name="Normal 74" xfId="1839"/>
    <cellStyle name="Normál 74" xfId="12399"/>
    <cellStyle name="Normal 74 10" xfId="12400"/>
    <cellStyle name="Normál 74 10" xfId="12401"/>
    <cellStyle name="Normál 74 10 2" xfId="12402"/>
    <cellStyle name="Normál 74 10 3" xfId="12403"/>
    <cellStyle name="Normál 74 10 4" xfId="12404"/>
    <cellStyle name="Normál 74 10 5" xfId="12405"/>
    <cellStyle name="Normal 74 11" xfId="12406"/>
    <cellStyle name="Normál 74 11" xfId="12407"/>
    <cellStyle name="Normal 74 12" xfId="12408"/>
    <cellStyle name="Normál 74 12" xfId="12409"/>
    <cellStyle name="Normal 74 13" xfId="12410"/>
    <cellStyle name="Normál 74 13" xfId="12411"/>
    <cellStyle name="Normal 74 14" xfId="12412"/>
    <cellStyle name="Normál 74 14" xfId="12413"/>
    <cellStyle name="Normal 74 15" xfId="12414"/>
    <cellStyle name="Normal 74 2" xfId="1840"/>
    <cellStyle name="Normál 74 2" xfId="12415"/>
    <cellStyle name="Normál 74 2 2" xfId="12416"/>
    <cellStyle name="Normál 74 2 3" xfId="12417"/>
    <cellStyle name="Normál 74 2 4" xfId="12418"/>
    <cellStyle name="Normál 74 2 5" xfId="12419"/>
    <cellStyle name="Normal 74 3" xfId="12420"/>
    <cellStyle name="Normál 74 3" xfId="12421"/>
    <cellStyle name="Normál 74 3 2" xfId="12422"/>
    <cellStyle name="Normál 74 3 3" xfId="12423"/>
    <cellStyle name="Normál 74 3 4" xfId="12424"/>
    <cellStyle name="Normál 74 3 5" xfId="12425"/>
    <cellStyle name="Normal 74 4" xfId="12426"/>
    <cellStyle name="Normál 74 4" xfId="12427"/>
    <cellStyle name="Normál 74 4 2" xfId="12428"/>
    <cellStyle name="Normál 74 4 3" xfId="12429"/>
    <cellStyle name="Normál 74 4 4" xfId="12430"/>
    <cellStyle name="Normál 74 4 5" xfId="12431"/>
    <cellStyle name="Normal 74 5" xfId="12432"/>
    <cellStyle name="Normál 74 5" xfId="12433"/>
    <cellStyle name="Normál 74 5 2" xfId="12434"/>
    <cellStyle name="Normál 74 5 3" xfId="12435"/>
    <cellStyle name="Normál 74 5 4" xfId="12436"/>
    <cellStyle name="Normál 74 5 5" xfId="12437"/>
    <cellStyle name="Normal 74 6" xfId="12438"/>
    <cellStyle name="Normál 74 6" xfId="12439"/>
    <cellStyle name="Normál 74 6 2" xfId="12440"/>
    <cellStyle name="Normál 74 6 3" xfId="12441"/>
    <cellStyle name="Normál 74 6 4" xfId="12442"/>
    <cellStyle name="Normál 74 6 5" xfId="12443"/>
    <cellStyle name="Normal 74 7" xfId="12444"/>
    <cellStyle name="Normál 74 7" xfId="12445"/>
    <cellStyle name="Normál 74 7 2" xfId="12446"/>
    <cellStyle name="Normál 74 7 3" xfId="12447"/>
    <cellStyle name="Normál 74 7 4" xfId="12448"/>
    <cellStyle name="Normál 74 7 5" xfId="12449"/>
    <cellStyle name="Normal 74 8" xfId="12450"/>
    <cellStyle name="Normál 74 8" xfId="12451"/>
    <cellStyle name="Normál 74 8 2" xfId="12452"/>
    <cellStyle name="Normál 74 8 3" xfId="12453"/>
    <cellStyle name="Normál 74 8 4" xfId="12454"/>
    <cellStyle name="Normál 74 8 5" xfId="12455"/>
    <cellStyle name="Normal 74 9" xfId="12456"/>
    <cellStyle name="Normál 74 9" xfId="12457"/>
    <cellStyle name="Normál 74 9 2" xfId="12458"/>
    <cellStyle name="Normál 74 9 3" xfId="12459"/>
    <cellStyle name="Normál 74 9 4" xfId="12460"/>
    <cellStyle name="Normál 74 9 5" xfId="12461"/>
    <cellStyle name="Normál 740" xfId="12462"/>
    <cellStyle name="Normál 741" xfId="12463"/>
    <cellStyle name="Normál 742" xfId="12464"/>
    <cellStyle name="Normál 743" xfId="12465"/>
    <cellStyle name="Normál 744" xfId="12466"/>
    <cellStyle name="Normál 745" xfId="12467"/>
    <cellStyle name="Normál 746" xfId="12468"/>
    <cellStyle name="Normál 747" xfId="12469"/>
    <cellStyle name="Normál 748" xfId="12470"/>
    <cellStyle name="Normál 749" xfId="12471"/>
    <cellStyle name="Normal 75" xfId="1841"/>
    <cellStyle name="Normál 75" xfId="12472"/>
    <cellStyle name="Normal 75 10" xfId="12473"/>
    <cellStyle name="Normál 75 10" xfId="12474"/>
    <cellStyle name="Normál 75 10 2" xfId="12475"/>
    <cellStyle name="Normál 75 10 3" xfId="12476"/>
    <cellStyle name="Normál 75 10 4" xfId="12477"/>
    <cellStyle name="Normál 75 10 5" xfId="12478"/>
    <cellStyle name="Normal 75 11" xfId="12479"/>
    <cellStyle name="Normál 75 11" xfId="12480"/>
    <cellStyle name="Normal 75 12" xfId="12481"/>
    <cellStyle name="Normál 75 12" xfId="12482"/>
    <cellStyle name="Normal 75 13" xfId="12483"/>
    <cellStyle name="Normál 75 13" xfId="12484"/>
    <cellStyle name="Normal 75 14" xfId="12485"/>
    <cellStyle name="Normál 75 14" xfId="12486"/>
    <cellStyle name="Normal 75 2" xfId="12487"/>
    <cellStyle name="Normál 75 2" xfId="12488"/>
    <cellStyle name="Normál 75 2 2" xfId="12489"/>
    <cellStyle name="Normál 75 2 3" xfId="12490"/>
    <cellStyle name="Normál 75 2 4" xfId="12491"/>
    <cellStyle name="Normál 75 2 5" xfId="12492"/>
    <cellStyle name="Normal 75 3" xfId="12493"/>
    <cellStyle name="Normál 75 3" xfId="12494"/>
    <cellStyle name="Normál 75 3 2" xfId="12495"/>
    <cellStyle name="Normál 75 3 3" xfId="12496"/>
    <cellStyle name="Normál 75 3 4" xfId="12497"/>
    <cellStyle name="Normál 75 3 5" xfId="12498"/>
    <cellStyle name="Normal 75 4" xfId="12499"/>
    <cellStyle name="Normál 75 4" xfId="12500"/>
    <cellStyle name="Normál 75 4 2" xfId="12501"/>
    <cellStyle name="Normál 75 4 3" xfId="12502"/>
    <cellStyle name="Normál 75 4 4" xfId="12503"/>
    <cellStyle name="Normál 75 4 5" xfId="12504"/>
    <cellStyle name="Normal 75 5" xfId="12505"/>
    <cellStyle name="Normál 75 5" xfId="12506"/>
    <cellStyle name="Normál 75 5 2" xfId="12507"/>
    <cellStyle name="Normál 75 5 3" xfId="12508"/>
    <cellStyle name="Normál 75 5 4" xfId="12509"/>
    <cellStyle name="Normál 75 5 5" xfId="12510"/>
    <cellStyle name="Normal 75 6" xfId="12511"/>
    <cellStyle name="Normál 75 6" xfId="12512"/>
    <cellStyle name="Normál 75 6 2" xfId="12513"/>
    <cellStyle name="Normál 75 6 3" xfId="12514"/>
    <cellStyle name="Normál 75 6 4" xfId="12515"/>
    <cellStyle name="Normál 75 6 5" xfId="12516"/>
    <cellStyle name="Normal 75 7" xfId="12517"/>
    <cellStyle name="Normál 75 7" xfId="12518"/>
    <cellStyle name="Normál 75 7 2" xfId="12519"/>
    <cellStyle name="Normál 75 7 3" xfId="12520"/>
    <cellStyle name="Normál 75 7 4" xfId="12521"/>
    <cellStyle name="Normál 75 7 5" xfId="12522"/>
    <cellStyle name="Normal 75 8" xfId="12523"/>
    <cellStyle name="Normál 75 8" xfId="12524"/>
    <cellStyle name="Normál 75 8 2" xfId="12525"/>
    <cellStyle name="Normál 75 8 3" xfId="12526"/>
    <cellStyle name="Normál 75 8 4" xfId="12527"/>
    <cellStyle name="Normál 75 8 5" xfId="12528"/>
    <cellStyle name="Normal 75 9" xfId="12529"/>
    <cellStyle name="Normál 75 9" xfId="12530"/>
    <cellStyle name="Normál 75 9 2" xfId="12531"/>
    <cellStyle name="Normál 75 9 3" xfId="12532"/>
    <cellStyle name="Normál 75 9 4" xfId="12533"/>
    <cellStyle name="Normál 75 9 5" xfId="12534"/>
    <cellStyle name="Normál 750" xfId="12535"/>
    <cellStyle name="Normál 751" xfId="12536"/>
    <cellStyle name="Normál 752" xfId="12537"/>
    <cellStyle name="Normál 753" xfId="12538"/>
    <cellStyle name="Normál 754" xfId="12539"/>
    <cellStyle name="Normál 755" xfId="12540"/>
    <cellStyle name="Normál 756" xfId="12541"/>
    <cellStyle name="Normál 757" xfId="12542"/>
    <cellStyle name="Normál 758" xfId="12543"/>
    <cellStyle name="Normál 759" xfId="12544"/>
    <cellStyle name="Normal 76" xfId="1842"/>
    <cellStyle name="Normál 76" xfId="12545"/>
    <cellStyle name="Normal 76 10" xfId="12546"/>
    <cellStyle name="Normál 76 10" xfId="12547"/>
    <cellStyle name="Normál 76 10 2" xfId="12548"/>
    <cellStyle name="Normál 76 10 3" xfId="12549"/>
    <cellStyle name="Normál 76 10 4" xfId="12550"/>
    <cellStyle name="Normál 76 10 5" xfId="12551"/>
    <cellStyle name="Normal 76 11" xfId="12552"/>
    <cellStyle name="Normál 76 11" xfId="12553"/>
    <cellStyle name="Normal 76 12" xfId="12554"/>
    <cellStyle name="Normál 76 12" xfId="12555"/>
    <cellStyle name="Normal 76 13" xfId="12556"/>
    <cellStyle name="Normál 76 13" xfId="12557"/>
    <cellStyle name="Normal 76 14" xfId="12558"/>
    <cellStyle name="Normál 76 14" xfId="12559"/>
    <cellStyle name="Normal 76 2" xfId="12560"/>
    <cellStyle name="Normál 76 2" xfId="12561"/>
    <cellStyle name="Normál 76 2 2" xfId="12562"/>
    <cellStyle name="Normál 76 2 3" xfId="12563"/>
    <cellStyle name="Normál 76 2 4" xfId="12564"/>
    <cellStyle name="Normál 76 2 5" xfId="12565"/>
    <cellStyle name="Normal 76 3" xfId="12566"/>
    <cellStyle name="Normál 76 3" xfId="12567"/>
    <cellStyle name="Normál 76 3 2" xfId="12568"/>
    <cellStyle name="Normál 76 3 3" xfId="12569"/>
    <cellStyle name="Normál 76 3 4" xfId="12570"/>
    <cellStyle name="Normál 76 3 5" xfId="12571"/>
    <cellStyle name="Normal 76 4" xfId="12572"/>
    <cellStyle name="Normál 76 4" xfId="12573"/>
    <cellStyle name="Normál 76 4 2" xfId="12574"/>
    <cellStyle name="Normál 76 4 3" xfId="12575"/>
    <cellStyle name="Normál 76 4 4" xfId="12576"/>
    <cellStyle name="Normál 76 4 5" xfId="12577"/>
    <cellStyle name="Normal 76 5" xfId="12578"/>
    <cellStyle name="Normál 76 5" xfId="12579"/>
    <cellStyle name="Normál 76 5 2" xfId="12580"/>
    <cellStyle name="Normál 76 5 3" xfId="12581"/>
    <cellStyle name="Normál 76 5 4" xfId="12582"/>
    <cellStyle name="Normál 76 5 5" xfId="12583"/>
    <cellStyle name="Normal 76 6" xfId="12584"/>
    <cellStyle name="Normál 76 6" xfId="12585"/>
    <cellStyle name="Normál 76 6 2" xfId="12586"/>
    <cellStyle name="Normál 76 6 3" xfId="12587"/>
    <cellStyle name="Normál 76 6 4" xfId="12588"/>
    <cellStyle name="Normál 76 6 5" xfId="12589"/>
    <cellStyle name="Normal 76 7" xfId="12590"/>
    <cellStyle name="Normál 76 7" xfId="12591"/>
    <cellStyle name="Normál 76 7 2" xfId="12592"/>
    <cellStyle name="Normál 76 7 3" xfId="12593"/>
    <cellStyle name="Normál 76 7 4" xfId="12594"/>
    <cellStyle name="Normál 76 7 5" xfId="12595"/>
    <cellStyle name="Normal 76 8" xfId="12596"/>
    <cellStyle name="Normál 76 8" xfId="12597"/>
    <cellStyle name="Normál 76 8 2" xfId="12598"/>
    <cellStyle name="Normál 76 8 3" xfId="12599"/>
    <cellStyle name="Normál 76 8 4" xfId="12600"/>
    <cellStyle name="Normál 76 8 5" xfId="12601"/>
    <cellStyle name="Normal 76 9" xfId="12602"/>
    <cellStyle name="Normál 76 9" xfId="12603"/>
    <cellStyle name="Normál 76 9 2" xfId="12604"/>
    <cellStyle name="Normál 76 9 3" xfId="12605"/>
    <cellStyle name="Normál 76 9 4" xfId="12606"/>
    <cellStyle name="Normál 76 9 5" xfId="12607"/>
    <cellStyle name="Normál 760" xfId="12608"/>
    <cellStyle name="Normál 761" xfId="12609"/>
    <cellStyle name="Normál 762" xfId="12610"/>
    <cellStyle name="Normál 763" xfId="12611"/>
    <cellStyle name="Normál 764" xfId="12612"/>
    <cellStyle name="Normál 765" xfId="12613"/>
    <cellStyle name="Normál 766" xfId="12614"/>
    <cellStyle name="Normál 767" xfId="12615"/>
    <cellStyle name="Normál 768" xfId="12616"/>
    <cellStyle name="Normál 769" xfId="12617"/>
    <cellStyle name="Normal 77" xfId="1843"/>
    <cellStyle name="Normál 77" xfId="12618"/>
    <cellStyle name="Normal 77 10" xfId="12619"/>
    <cellStyle name="Normál 77 10" xfId="12620"/>
    <cellStyle name="Normál 77 10 2" xfId="12621"/>
    <cellStyle name="Normál 77 10 3" xfId="12622"/>
    <cellStyle name="Normál 77 10 4" xfId="12623"/>
    <cellStyle name="Normál 77 10 5" xfId="12624"/>
    <cellStyle name="Normal 77 11" xfId="12625"/>
    <cellStyle name="Normál 77 11" xfId="12626"/>
    <cellStyle name="Normal 77 12" xfId="12627"/>
    <cellStyle name="Normál 77 12" xfId="12628"/>
    <cellStyle name="Normal 77 13" xfId="12629"/>
    <cellStyle name="Normál 77 13" xfId="12630"/>
    <cellStyle name="Normal 77 14" xfId="12631"/>
    <cellStyle name="Normál 77 14" xfId="12632"/>
    <cellStyle name="Normal 77 2" xfId="12633"/>
    <cellStyle name="Normál 77 2" xfId="12634"/>
    <cellStyle name="Normál 77 2 2" xfId="12635"/>
    <cellStyle name="Normál 77 2 3" xfId="12636"/>
    <cellStyle name="Normál 77 2 4" xfId="12637"/>
    <cellStyle name="Normál 77 2 5" xfId="12638"/>
    <cellStyle name="Normal 77 3" xfId="12639"/>
    <cellStyle name="Normál 77 3" xfId="12640"/>
    <cellStyle name="Normál 77 3 2" xfId="12641"/>
    <cellStyle name="Normál 77 3 3" xfId="12642"/>
    <cellStyle name="Normál 77 3 4" xfId="12643"/>
    <cellStyle name="Normál 77 3 5" xfId="12644"/>
    <cellStyle name="Normal 77 4" xfId="12645"/>
    <cellStyle name="Normál 77 4" xfId="12646"/>
    <cellStyle name="Normál 77 4 2" xfId="12647"/>
    <cellStyle name="Normál 77 4 3" xfId="12648"/>
    <cellStyle name="Normál 77 4 4" xfId="12649"/>
    <cellStyle name="Normál 77 4 5" xfId="12650"/>
    <cellStyle name="Normal 77 5" xfId="12651"/>
    <cellStyle name="Normál 77 5" xfId="12652"/>
    <cellStyle name="Normál 77 5 2" xfId="12653"/>
    <cellStyle name="Normál 77 5 3" xfId="12654"/>
    <cellStyle name="Normál 77 5 4" xfId="12655"/>
    <cellStyle name="Normál 77 5 5" xfId="12656"/>
    <cellStyle name="Normal 77 6" xfId="12657"/>
    <cellStyle name="Normál 77 6" xfId="12658"/>
    <cellStyle name="Normál 77 6 2" xfId="12659"/>
    <cellStyle name="Normál 77 6 3" xfId="12660"/>
    <cellStyle name="Normál 77 6 4" xfId="12661"/>
    <cellStyle name="Normál 77 6 5" xfId="12662"/>
    <cellStyle name="Normal 77 7" xfId="12663"/>
    <cellStyle name="Normál 77 7" xfId="12664"/>
    <cellStyle name="Normál 77 7 2" xfId="12665"/>
    <cellStyle name="Normál 77 7 3" xfId="12666"/>
    <cellStyle name="Normál 77 7 4" xfId="12667"/>
    <cellStyle name="Normál 77 7 5" xfId="12668"/>
    <cellStyle name="Normal 77 8" xfId="12669"/>
    <cellStyle name="Normál 77 8" xfId="12670"/>
    <cellStyle name="Normál 77 8 2" xfId="12671"/>
    <cellStyle name="Normál 77 8 3" xfId="12672"/>
    <cellStyle name="Normál 77 8 4" xfId="12673"/>
    <cellStyle name="Normál 77 8 5" xfId="12674"/>
    <cellStyle name="Normal 77 9" xfId="12675"/>
    <cellStyle name="Normál 77 9" xfId="12676"/>
    <cellStyle name="Normál 77 9 2" xfId="12677"/>
    <cellStyle name="Normál 77 9 3" xfId="12678"/>
    <cellStyle name="Normál 77 9 4" xfId="12679"/>
    <cellStyle name="Normál 77 9 5" xfId="12680"/>
    <cellStyle name="Normál 770" xfId="12681"/>
    <cellStyle name="Normál 771" xfId="12682"/>
    <cellStyle name="Normál 772" xfId="12683"/>
    <cellStyle name="Normál 773" xfId="12684"/>
    <cellStyle name="Normál 774" xfId="12685"/>
    <cellStyle name="Normál 775" xfId="12686"/>
    <cellStyle name="Normál 776" xfId="12687"/>
    <cellStyle name="Normál 777" xfId="12688"/>
    <cellStyle name="Normál 778" xfId="12689"/>
    <cellStyle name="Normál 779" xfId="12690"/>
    <cellStyle name="Normal 78" xfId="1844"/>
    <cellStyle name="Normál 78" xfId="12691"/>
    <cellStyle name="Normal 78 10" xfId="12692"/>
    <cellStyle name="Normál 78 10" xfId="12693"/>
    <cellStyle name="Normál 78 10 2" xfId="12694"/>
    <cellStyle name="Normál 78 10 3" xfId="12695"/>
    <cellStyle name="Normál 78 10 4" xfId="12696"/>
    <cellStyle name="Normál 78 10 5" xfId="12697"/>
    <cellStyle name="Normal 78 11" xfId="12698"/>
    <cellStyle name="Normál 78 11" xfId="12699"/>
    <cellStyle name="Normal 78 12" xfId="12700"/>
    <cellStyle name="Normál 78 12" xfId="12701"/>
    <cellStyle name="Normal 78 13" xfId="12702"/>
    <cellStyle name="Normál 78 13" xfId="12703"/>
    <cellStyle name="Normal 78 14" xfId="12704"/>
    <cellStyle name="Normál 78 14" xfId="12705"/>
    <cellStyle name="Normal 78 15" xfId="12706"/>
    <cellStyle name="Normal 78 2" xfId="1845"/>
    <cellStyle name="Normál 78 2" xfId="12707"/>
    <cellStyle name="Normál 78 2 2" xfId="12708"/>
    <cellStyle name="Normál 78 2 3" xfId="12709"/>
    <cellStyle name="Normál 78 2 4" xfId="12710"/>
    <cellStyle name="Normál 78 2 5" xfId="12711"/>
    <cellStyle name="Normal 78 3" xfId="12712"/>
    <cellStyle name="Normál 78 3" xfId="12713"/>
    <cellStyle name="Normál 78 3 2" xfId="12714"/>
    <cellStyle name="Normál 78 3 3" xfId="12715"/>
    <cellStyle name="Normál 78 3 4" xfId="12716"/>
    <cellStyle name="Normál 78 3 5" xfId="12717"/>
    <cellStyle name="Normal 78 4" xfId="12718"/>
    <cellStyle name="Normál 78 4" xfId="12719"/>
    <cellStyle name="Normál 78 4 2" xfId="12720"/>
    <cellStyle name="Normál 78 4 3" xfId="12721"/>
    <cellStyle name="Normál 78 4 4" xfId="12722"/>
    <cellStyle name="Normál 78 4 5" xfId="12723"/>
    <cellStyle name="Normal 78 5" xfId="12724"/>
    <cellStyle name="Normál 78 5" xfId="12725"/>
    <cellStyle name="Normál 78 5 2" xfId="12726"/>
    <cellStyle name="Normál 78 5 3" xfId="12727"/>
    <cellStyle name="Normál 78 5 4" xfId="12728"/>
    <cellStyle name="Normál 78 5 5" xfId="12729"/>
    <cellStyle name="Normal 78 6" xfId="12730"/>
    <cellStyle name="Normál 78 6" xfId="12731"/>
    <cellStyle name="Normál 78 6 2" xfId="12732"/>
    <cellStyle name="Normál 78 6 3" xfId="12733"/>
    <cellStyle name="Normál 78 6 4" xfId="12734"/>
    <cellStyle name="Normál 78 6 5" xfId="12735"/>
    <cellStyle name="Normal 78 7" xfId="12736"/>
    <cellStyle name="Normál 78 7" xfId="12737"/>
    <cellStyle name="Normál 78 7 2" xfId="12738"/>
    <cellStyle name="Normál 78 7 3" xfId="12739"/>
    <cellStyle name="Normál 78 7 4" xfId="12740"/>
    <cellStyle name="Normál 78 7 5" xfId="12741"/>
    <cellStyle name="Normal 78 8" xfId="12742"/>
    <cellStyle name="Normál 78 8" xfId="12743"/>
    <cellStyle name="Normál 78 8 2" xfId="12744"/>
    <cellStyle name="Normál 78 8 3" xfId="12745"/>
    <cellStyle name="Normál 78 8 4" xfId="12746"/>
    <cellStyle name="Normál 78 8 5" xfId="12747"/>
    <cellStyle name="Normal 78 9" xfId="12748"/>
    <cellStyle name="Normál 78 9" xfId="12749"/>
    <cellStyle name="Normál 78 9 2" xfId="12750"/>
    <cellStyle name="Normál 78 9 3" xfId="12751"/>
    <cellStyle name="Normál 78 9 4" xfId="12752"/>
    <cellStyle name="Normál 78 9 5" xfId="12753"/>
    <cellStyle name="Normál 780" xfId="12754"/>
    <cellStyle name="Normál 781" xfId="12755"/>
    <cellStyle name="Normál 782" xfId="12756"/>
    <cellStyle name="Normál 783" xfId="12757"/>
    <cellStyle name="Normál 784" xfId="12758"/>
    <cellStyle name="Normál 785" xfId="12759"/>
    <cellStyle name="Normál 786" xfId="12760"/>
    <cellStyle name="Normál 787" xfId="12761"/>
    <cellStyle name="Normál 788" xfId="12762"/>
    <cellStyle name="Normál 789" xfId="12763"/>
    <cellStyle name="Normal 79" xfId="1846"/>
    <cellStyle name="Normál 79" xfId="12764"/>
    <cellStyle name="Normal 79 10" xfId="12765"/>
    <cellStyle name="Normál 79 10" xfId="12766"/>
    <cellStyle name="Normál 79 10 2" xfId="12767"/>
    <cellStyle name="Normál 79 10 3" xfId="12768"/>
    <cellStyle name="Normál 79 10 4" xfId="12769"/>
    <cellStyle name="Normál 79 10 5" xfId="12770"/>
    <cellStyle name="Normal 79 11" xfId="12771"/>
    <cellStyle name="Normál 79 11" xfId="12772"/>
    <cellStyle name="Normal 79 12" xfId="12773"/>
    <cellStyle name="Normál 79 12" xfId="12774"/>
    <cellStyle name="Normal 79 13" xfId="12775"/>
    <cellStyle name="Normál 79 13" xfId="12776"/>
    <cellStyle name="Normal 79 14" xfId="12777"/>
    <cellStyle name="Normál 79 14" xfId="12778"/>
    <cellStyle name="Normal 79 2" xfId="1847"/>
    <cellStyle name="Normál 79 2" xfId="12779"/>
    <cellStyle name="Normál 79 2 2" xfId="12780"/>
    <cellStyle name="Normál 79 2 3" xfId="12781"/>
    <cellStyle name="Normál 79 2 4" xfId="12782"/>
    <cellStyle name="Normál 79 2 5" xfId="12783"/>
    <cellStyle name="Normal 79 3" xfId="12784"/>
    <cellStyle name="Normál 79 3" xfId="12785"/>
    <cellStyle name="Normál 79 3 2" xfId="12786"/>
    <cellStyle name="Normál 79 3 3" xfId="12787"/>
    <cellStyle name="Normál 79 3 4" xfId="12788"/>
    <cellStyle name="Normál 79 3 5" xfId="12789"/>
    <cellStyle name="Normal 79 4" xfId="12790"/>
    <cellStyle name="Normál 79 4" xfId="12791"/>
    <cellStyle name="Normál 79 4 2" xfId="12792"/>
    <cellStyle name="Normál 79 4 3" xfId="12793"/>
    <cellStyle name="Normál 79 4 4" xfId="12794"/>
    <cellStyle name="Normál 79 4 5" xfId="12795"/>
    <cellStyle name="Normal 79 5" xfId="12796"/>
    <cellStyle name="Normál 79 5" xfId="12797"/>
    <cellStyle name="Normál 79 5 2" xfId="12798"/>
    <cellStyle name="Normál 79 5 3" xfId="12799"/>
    <cellStyle name="Normál 79 5 4" xfId="12800"/>
    <cellStyle name="Normál 79 5 5" xfId="12801"/>
    <cellStyle name="Normal 79 6" xfId="12802"/>
    <cellStyle name="Normál 79 6" xfId="12803"/>
    <cellStyle name="Normál 79 6 2" xfId="12804"/>
    <cellStyle name="Normál 79 6 3" xfId="12805"/>
    <cellStyle name="Normál 79 6 4" xfId="12806"/>
    <cellStyle name="Normál 79 6 5" xfId="12807"/>
    <cellStyle name="Normal 79 7" xfId="12808"/>
    <cellStyle name="Normál 79 7" xfId="12809"/>
    <cellStyle name="Normál 79 7 2" xfId="12810"/>
    <cellStyle name="Normál 79 7 3" xfId="12811"/>
    <cellStyle name="Normál 79 7 4" xfId="12812"/>
    <cellStyle name="Normál 79 7 5" xfId="12813"/>
    <cellStyle name="Normal 79 8" xfId="12814"/>
    <cellStyle name="Normál 79 8" xfId="12815"/>
    <cellStyle name="Normál 79 8 2" xfId="12816"/>
    <cellStyle name="Normál 79 8 3" xfId="12817"/>
    <cellStyle name="Normál 79 8 4" xfId="12818"/>
    <cellStyle name="Normál 79 8 5" xfId="12819"/>
    <cellStyle name="Normal 79 9" xfId="12820"/>
    <cellStyle name="Normál 79 9" xfId="12821"/>
    <cellStyle name="Normál 79 9 2" xfId="12822"/>
    <cellStyle name="Normál 79 9 3" xfId="12823"/>
    <cellStyle name="Normál 79 9 4" xfId="12824"/>
    <cellStyle name="Normál 79 9 5" xfId="12825"/>
    <cellStyle name="Normál 790" xfId="12826"/>
    <cellStyle name="Normál 791" xfId="12827"/>
    <cellStyle name="Normál 792" xfId="12828"/>
    <cellStyle name="Normál 793" xfId="12829"/>
    <cellStyle name="Normál 794" xfId="12830"/>
    <cellStyle name="Normál 795" xfId="12831"/>
    <cellStyle name="Normál 796" xfId="12832"/>
    <cellStyle name="Normál 797" xfId="12833"/>
    <cellStyle name="Normál 798" xfId="12834"/>
    <cellStyle name="Normál 799" xfId="12835"/>
    <cellStyle name="Normal 8" xfId="1848"/>
    <cellStyle name="Normál 8" xfId="83"/>
    <cellStyle name="Normal 8 10" xfId="1849"/>
    <cellStyle name="Normál 8 10" xfId="1850"/>
    <cellStyle name="Normal 8 11" xfId="1851"/>
    <cellStyle name="Normal 8 12" xfId="12836"/>
    <cellStyle name="Normal 8 13" xfId="12837"/>
    <cellStyle name="Normal 8 14" xfId="12838"/>
    <cellStyle name="Normal 8 15" xfId="12839"/>
    <cellStyle name="Normal 8 16" xfId="12840"/>
    <cellStyle name="Normal 8 17" xfId="12841"/>
    <cellStyle name="Normal 8 2" xfId="77"/>
    <cellStyle name="Normál 8 2" xfId="1852"/>
    <cellStyle name="Normál 8 2 2" xfId="12842"/>
    <cellStyle name="Normál 8 2 3" xfId="12843"/>
    <cellStyle name="Normál 8 2 4" xfId="12844"/>
    <cellStyle name="Normál 8 2 5" xfId="12845"/>
    <cellStyle name="Normal 8 3" xfId="1853"/>
    <cellStyle name="Normál 8 3" xfId="1854"/>
    <cellStyle name="Normal 8 3 10" xfId="12846"/>
    <cellStyle name="Normal 8 3 11" xfId="12847"/>
    <cellStyle name="Normal 8 3 12" xfId="12848"/>
    <cellStyle name="Normal 8 3 13" xfId="12849"/>
    <cellStyle name="Normal 8 3 14" xfId="12850"/>
    <cellStyle name="Normal 8 3 2" xfId="12851"/>
    <cellStyle name="Normál 8 3 2" xfId="12852"/>
    <cellStyle name="Normal 8 3 3" xfId="12853"/>
    <cellStyle name="Normal 8 3 4" xfId="12854"/>
    <cellStyle name="Normal 8 3 5" xfId="12855"/>
    <cellStyle name="Normal 8 3 6" xfId="12856"/>
    <cellStyle name="Normal 8 3 7" xfId="12857"/>
    <cellStyle name="Normal 8 3 8" xfId="12858"/>
    <cellStyle name="Normal 8 3 9" xfId="12859"/>
    <cellStyle name="Normal 8 4" xfId="1855"/>
    <cellStyle name="Normál 8 4" xfId="1856"/>
    <cellStyle name="Normal 8 5" xfId="1857"/>
    <cellStyle name="Normál 8 5" xfId="1858"/>
    <cellStyle name="Normal 8 6" xfId="1859"/>
    <cellStyle name="Normál 8 6" xfId="1860"/>
    <cellStyle name="Normal 8 7" xfId="1861"/>
    <cellStyle name="Normál 8 7" xfId="1862"/>
    <cellStyle name="Normal 8 7 2" xfId="12860"/>
    <cellStyle name="Normal 8 8" xfId="1863"/>
    <cellStyle name="Normál 8 8" xfId="1864"/>
    <cellStyle name="Normal 8 9" xfId="1865"/>
    <cellStyle name="Normál 8 9" xfId="1866"/>
    <cellStyle name="Normál 8_1AN_1B_1C_1F_2A_2C" xfId="12861"/>
    <cellStyle name="Normal 80" xfId="1867"/>
    <cellStyle name="Normál 80" xfId="12862"/>
    <cellStyle name="Normal 80 10" xfId="12863"/>
    <cellStyle name="Normál 80 10" xfId="12864"/>
    <cellStyle name="Normál 80 10 2" xfId="12865"/>
    <cellStyle name="Normál 80 10 3" xfId="12866"/>
    <cellStyle name="Normál 80 10 4" xfId="12867"/>
    <cellStyle name="Normál 80 10 5" xfId="12868"/>
    <cellStyle name="Normal 80 11" xfId="12869"/>
    <cellStyle name="Normál 80 11" xfId="12870"/>
    <cellStyle name="Normal 80 12" xfId="12871"/>
    <cellStyle name="Normál 80 12" xfId="12872"/>
    <cellStyle name="Normal 80 13" xfId="12873"/>
    <cellStyle name="Normál 80 13" xfId="12874"/>
    <cellStyle name="Normal 80 14" xfId="12875"/>
    <cellStyle name="Normál 80 14" xfId="12876"/>
    <cellStyle name="Normal 80 2" xfId="12877"/>
    <cellStyle name="Normál 80 2" xfId="12878"/>
    <cellStyle name="Normál 80 2 2" xfId="12879"/>
    <cellStyle name="Normál 80 2 3" xfId="12880"/>
    <cellStyle name="Normál 80 2 4" xfId="12881"/>
    <cellStyle name="Normál 80 2 5" xfId="12882"/>
    <cellStyle name="Normal 80 3" xfId="12883"/>
    <cellStyle name="Normál 80 3" xfId="12884"/>
    <cellStyle name="Normál 80 3 2" xfId="12885"/>
    <cellStyle name="Normál 80 3 3" xfId="12886"/>
    <cellStyle name="Normál 80 3 4" xfId="12887"/>
    <cellStyle name="Normál 80 3 5" xfId="12888"/>
    <cellStyle name="Normal 80 4" xfId="12889"/>
    <cellStyle name="Normál 80 4" xfId="12890"/>
    <cellStyle name="Normál 80 4 2" xfId="12891"/>
    <cellStyle name="Normál 80 4 3" xfId="12892"/>
    <cellStyle name="Normál 80 4 4" xfId="12893"/>
    <cellStyle name="Normál 80 4 5" xfId="12894"/>
    <cellStyle name="Normal 80 5" xfId="12895"/>
    <cellStyle name="Normál 80 5" xfId="12896"/>
    <cellStyle name="Normál 80 5 2" xfId="12897"/>
    <cellStyle name="Normál 80 5 3" xfId="12898"/>
    <cellStyle name="Normál 80 5 4" xfId="12899"/>
    <cellStyle name="Normál 80 5 5" xfId="12900"/>
    <cellStyle name="Normal 80 6" xfId="12901"/>
    <cellStyle name="Normál 80 6" xfId="12902"/>
    <cellStyle name="Normál 80 6 2" xfId="12903"/>
    <cellStyle name="Normál 80 6 3" xfId="12904"/>
    <cellStyle name="Normál 80 6 4" xfId="12905"/>
    <cellStyle name="Normál 80 6 5" xfId="12906"/>
    <cellStyle name="Normal 80 7" xfId="12907"/>
    <cellStyle name="Normál 80 7" xfId="12908"/>
    <cellStyle name="Normál 80 7 2" xfId="12909"/>
    <cellStyle name="Normál 80 7 3" xfId="12910"/>
    <cellStyle name="Normál 80 7 4" xfId="12911"/>
    <cellStyle name="Normál 80 7 5" xfId="12912"/>
    <cellStyle name="Normal 80 8" xfId="12913"/>
    <cellStyle name="Normál 80 8" xfId="12914"/>
    <cellStyle name="Normál 80 8 2" xfId="12915"/>
    <cellStyle name="Normál 80 8 3" xfId="12916"/>
    <cellStyle name="Normál 80 8 4" xfId="12917"/>
    <cellStyle name="Normál 80 8 5" xfId="12918"/>
    <cellStyle name="Normal 80 9" xfId="12919"/>
    <cellStyle name="Normál 80 9" xfId="12920"/>
    <cellStyle name="Normál 80 9 2" xfId="12921"/>
    <cellStyle name="Normál 80 9 3" xfId="12922"/>
    <cellStyle name="Normál 80 9 4" xfId="12923"/>
    <cellStyle name="Normál 80 9 5" xfId="12924"/>
    <cellStyle name="Normál 800" xfId="12925"/>
    <cellStyle name="Normál 801" xfId="12926"/>
    <cellStyle name="Normál 802" xfId="12927"/>
    <cellStyle name="Normál 803" xfId="12928"/>
    <cellStyle name="Normál 804" xfId="12929"/>
    <cellStyle name="Normál 805" xfId="12930"/>
    <cellStyle name="Normál 806" xfId="12931"/>
    <cellStyle name="Normál 807" xfId="12932"/>
    <cellStyle name="Normál 808" xfId="12933"/>
    <cellStyle name="Normál 809" xfId="12934"/>
    <cellStyle name="Normal 81" xfId="1868"/>
    <cellStyle name="Normál 81" xfId="12935"/>
    <cellStyle name="Normal 81 10" xfId="12936"/>
    <cellStyle name="Normál 81 10" xfId="12937"/>
    <cellStyle name="Normál 81 10 2" xfId="12938"/>
    <cellStyle name="Normál 81 10 3" xfId="12939"/>
    <cellStyle name="Normál 81 10 4" xfId="12940"/>
    <cellStyle name="Normál 81 10 5" xfId="12941"/>
    <cellStyle name="Normal 81 11" xfId="12942"/>
    <cellStyle name="Normál 81 11" xfId="12943"/>
    <cellStyle name="Normal 81 12" xfId="12944"/>
    <cellStyle name="Normál 81 12" xfId="12945"/>
    <cellStyle name="Normal 81 13" xfId="12946"/>
    <cellStyle name="Normál 81 13" xfId="12947"/>
    <cellStyle name="Normal 81 14" xfId="12948"/>
    <cellStyle name="Normál 81 14" xfId="12949"/>
    <cellStyle name="Normal 81 2" xfId="12950"/>
    <cellStyle name="Normál 81 2" xfId="12951"/>
    <cellStyle name="Normál 81 2 2" xfId="12952"/>
    <cellStyle name="Normál 81 2 3" xfId="12953"/>
    <cellStyle name="Normál 81 2 4" xfId="12954"/>
    <cellStyle name="Normál 81 2 5" xfId="12955"/>
    <cellStyle name="Normal 81 3" xfId="12956"/>
    <cellStyle name="Normál 81 3" xfId="12957"/>
    <cellStyle name="Normál 81 3 2" xfId="12958"/>
    <cellStyle name="Normál 81 3 3" xfId="12959"/>
    <cellStyle name="Normál 81 3 4" xfId="12960"/>
    <cellStyle name="Normál 81 3 5" xfId="12961"/>
    <cellStyle name="Normal 81 4" xfId="12962"/>
    <cellStyle name="Normál 81 4" xfId="12963"/>
    <cellStyle name="Normál 81 4 2" xfId="12964"/>
    <cellStyle name="Normál 81 4 3" xfId="12965"/>
    <cellStyle name="Normál 81 4 4" xfId="12966"/>
    <cellStyle name="Normál 81 4 5" xfId="12967"/>
    <cellStyle name="Normal 81 5" xfId="12968"/>
    <cellStyle name="Normál 81 5" xfId="12969"/>
    <cellStyle name="Normál 81 5 2" xfId="12970"/>
    <cellStyle name="Normál 81 5 3" xfId="12971"/>
    <cellStyle name="Normál 81 5 4" xfId="12972"/>
    <cellStyle name="Normál 81 5 5" xfId="12973"/>
    <cellStyle name="Normal 81 6" xfId="12974"/>
    <cellStyle name="Normál 81 6" xfId="12975"/>
    <cellStyle name="Normál 81 6 2" xfId="12976"/>
    <cellStyle name="Normál 81 6 3" xfId="12977"/>
    <cellStyle name="Normál 81 6 4" xfId="12978"/>
    <cellStyle name="Normál 81 6 5" xfId="12979"/>
    <cellStyle name="Normal 81 7" xfId="12980"/>
    <cellStyle name="Normál 81 7" xfId="12981"/>
    <cellStyle name="Normál 81 7 2" xfId="12982"/>
    <cellStyle name="Normál 81 7 3" xfId="12983"/>
    <cellStyle name="Normál 81 7 4" xfId="12984"/>
    <cellStyle name="Normál 81 7 5" xfId="12985"/>
    <cellStyle name="Normal 81 8" xfId="12986"/>
    <cellStyle name="Normál 81 8" xfId="12987"/>
    <cellStyle name="Normál 81 8 2" xfId="12988"/>
    <cellStyle name="Normál 81 8 3" xfId="12989"/>
    <cellStyle name="Normál 81 8 4" xfId="12990"/>
    <cellStyle name="Normál 81 8 5" xfId="12991"/>
    <cellStyle name="Normal 81 9" xfId="12992"/>
    <cellStyle name="Normál 81 9" xfId="12993"/>
    <cellStyle name="Normál 81 9 2" xfId="12994"/>
    <cellStyle name="Normál 81 9 3" xfId="12995"/>
    <cellStyle name="Normál 81 9 4" xfId="12996"/>
    <cellStyle name="Normál 81 9 5" xfId="12997"/>
    <cellStyle name="Normál 810" xfId="12998"/>
    <cellStyle name="Normál 811" xfId="12999"/>
    <cellStyle name="Normál 812" xfId="13000"/>
    <cellStyle name="Normál 813" xfId="13001"/>
    <cellStyle name="Normál 814" xfId="13002"/>
    <cellStyle name="Normál 815" xfId="13003"/>
    <cellStyle name="Normál 816" xfId="13004"/>
    <cellStyle name="Normál 817" xfId="13005"/>
    <cellStyle name="Normál 818" xfId="13006"/>
    <cellStyle name="Normál 819" xfId="13007"/>
    <cellStyle name="Normal 82" xfId="1869"/>
    <cellStyle name="Normál 82" xfId="13008"/>
    <cellStyle name="Normal 82 10" xfId="13009"/>
    <cellStyle name="Normál 82 10" xfId="13010"/>
    <cellStyle name="Normál 82 10 2" xfId="13011"/>
    <cellStyle name="Normál 82 10 3" xfId="13012"/>
    <cellStyle name="Normál 82 10 4" xfId="13013"/>
    <cellStyle name="Normál 82 10 5" xfId="13014"/>
    <cellStyle name="Normal 82 11" xfId="13015"/>
    <cellStyle name="Normál 82 11" xfId="13016"/>
    <cellStyle name="Normal 82 12" xfId="13017"/>
    <cellStyle name="Normál 82 12" xfId="13018"/>
    <cellStyle name="Normal 82 13" xfId="13019"/>
    <cellStyle name="Normál 82 13" xfId="13020"/>
    <cellStyle name="Normal 82 14" xfId="13021"/>
    <cellStyle name="Normál 82 14" xfId="13022"/>
    <cellStyle name="Normal 82 15" xfId="13023"/>
    <cellStyle name="Normal 82 2" xfId="1870"/>
    <cellStyle name="Normál 82 2" xfId="13024"/>
    <cellStyle name="Normál 82 2 2" xfId="13025"/>
    <cellStyle name="Normál 82 2 3" xfId="13026"/>
    <cellStyle name="Normál 82 2 4" xfId="13027"/>
    <cellStyle name="Normál 82 2 5" xfId="13028"/>
    <cellStyle name="Normal 82 3" xfId="13029"/>
    <cellStyle name="Normál 82 3" xfId="13030"/>
    <cellStyle name="Normál 82 3 2" xfId="13031"/>
    <cellStyle name="Normál 82 3 3" xfId="13032"/>
    <cellStyle name="Normál 82 3 4" xfId="13033"/>
    <cellStyle name="Normál 82 3 5" xfId="13034"/>
    <cellStyle name="Normal 82 4" xfId="13035"/>
    <cellStyle name="Normál 82 4" xfId="13036"/>
    <cellStyle name="Normál 82 4 2" xfId="13037"/>
    <cellStyle name="Normál 82 4 3" xfId="13038"/>
    <cellStyle name="Normál 82 4 4" xfId="13039"/>
    <cellStyle name="Normál 82 4 5" xfId="13040"/>
    <cellStyle name="Normal 82 5" xfId="13041"/>
    <cellStyle name="Normál 82 5" xfId="13042"/>
    <cellStyle name="Normál 82 5 2" xfId="13043"/>
    <cellStyle name="Normál 82 5 3" xfId="13044"/>
    <cellStyle name="Normál 82 5 4" xfId="13045"/>
    <cellStyle name="Normál 82 5 5" xfId="13046"/>
    <cellStyle name="Normal 82 6" xfId="13047"/>
    <cellStyle name="Normál 82 6" xfId="13048"/>
    <cellStyle name="Normál 82 6 2" xfId="13049"/>
    <cellStyle name="Normál 82 6 3" xfId="13050"/>
    <cellStyle name="Normál 82 6 4" xfId="13051"/>
    <cellStyle name="Normál 82 6 5" xfId="13052"/>
    <cellStyle name="Normal 82 7" xfId="13053"/>
    <cellStyle name="Normál 82 7" xfId="13054"/>
    <cellStyle name="Normál 82 7 2" xfId="13055"/>
    <cellStyle name="Normál 82 7 3" xfId="13056"/>
    <cellStyle name="Normál 82 7 4" xfId="13057"/>
    <cellStyle name="Normál 82 7 5" xfId="13058"/>
    <cellStyle name="Normal 82 8" xfId="13059"/>
    <cellStyle name="Normál 82 8" xfId="13060"/>
    <cellStyle name="Normál 82 8 2" xfId="13061"/>
    <cellStyle name="Normál 82 8 3" xfId="13062"/>
    <cellStyle name="Normál 82 8 4" xfId="13063"/>
    <cellStyle name="Normál 82 8 5" xfId="13064"/>
    <cellStyle name="Normal 82 9" xfId="13065"/>
    <cellStyle name="Normál 82 9" xfId="13066"/>
    <cellStyle name="Normál 82 9 2" xfId="13067"/>
    <cellStyle name="Normál 82 9 3" xfId="13068"/>
    <cellStyle name="Normál 82 9 4" xfId="13069"/>
    <cellStyle name="Normál 82 9 5" xfId="13070"/>
    <cellStyle name="Normál 820" xfId="13071"/>
    <cellStyle name="Normál 821" xfId="13072"/>
    <cellStyle name="Normál 822" xfId="13073"/>
    <cellStyle name="Normál 823" xfId="13074"/>
    <cellStyle name="Normál 824" xfId="13075"/>
    <cellStyle name="Normál 825" xfId="13076"/>
    <cellStyle name="Normál 826" xfId="13077"/>
    <cellStyle name="Normál 827" xfId="13078"/>
    <cellStyle name="Normál 828" xfId="13079"/>
    <cellStyle name="Normál 829" xfId="13080"/>
    <cellStyle name="Normal 83" xfId="1871"/>
    <cellStyle name="Normál 83" xfId="13081"/>
    <cellStyle name="Normal 83 10" xfId="13082"/>
    <cellStyle name="Normál 83 10" xfId="13083"/>
    <cellStyle name="Normál 83 10 2" xfId="13084"/>
    <cellStyle name="Normál 83 10 3" xfId="13085"/>
    <cellStyle name="Normál 83 10 4" xfId="13086"/>
    <cellStyle name="Normál 83 10 5" xfId="13087"/>
    <cellStyle name="Normal 83 11" xfId="13088"/>
    <cellStyle name="Normál 83 11" xfId="13089"/>
    <cellStyle name="Normal 83 12" xfId="13090"/>
    <cellStyle name="Normál 83 12" xfId="13091"/>
    <cellStyle name="Normal 83 13" xfId="13092"/>
    <cellStyle name="Normál 83 13" xfId="13093"/>
    <cellStyle name="Normal 83 14" xfId="13094"/>
    <cellStyle name="Normál 83 14" xfId="13095"/>
    <cellStyle name="Normal 83 2" xfId="13096"/>
    <cellStyle name="Normál 83 2" xfId="13097"/>
    <cellStyle name="Normál 83 2 2" xfId="13098"/>
    <cellStyle name="Normál 83 2 3" xfId="13099"/>
    <cellStyle name="Normál 83 2 4" xfId="13100"/>
    <cellStyle name="Normál 83 2 5" xfId="13101"/>
    <cellStyle name="Normal 83 3" xfId="13102"/>
    <cellStyle name="Normál 83 3" xfId="13103"/>
    <cellStyle name="Normál 83 3 2" xfId="13104"/>
    <cellStyle name="Normál 83 3 3" xfId="13105"/>
    <cellStyle name="Normál 83 3 4" xfId="13106"/>
    <cellStyle name="Normál 83 3 5" xfId="13107"/>
    <cellStyle name="Normal 83 4" xfId="13108"/>
    <cellStyle name="Normál 83 4" xfId="13109"/>
    <cellStyle name="Normál 83 4 2" xfId="13110"/>
    <cellStyle name="Normál 83 4 3" xfId="13111"/>
    <cellStyle name="Normál 83 4 4" xfId="13112"/>
    <cellStyle name="Normál 83 4 5" xfId="13113"/>
    <cellStyle name="Normal 83 5" xfId="13114"/>
    <cellStyle name="Normál 83 5" xfId="13115"/>
    <cellStyle name="Normál 83 5 2" xfId="13116"/>
    <cellStyle name="Normál 83 5 3" xfId="13117"/>
    <cellStyle name="Normál 83 5 4" xfId="13118"/>
    <cellStyle name="Normál 83 5 5" xfId="13119"/>
    <cellStyle name="Normal 83 6" xfId="13120"/>
    <cellStyle name="Normál 83 6" xfId="13121"/>
    <cellStyle name="Normál 83 6 2" xfId="13122"/>
    <cellStyle name="Normál 83 6 3" xfId="13123"/>
    <cellStyle name="Normál 83 6 4" xfId="13124"/>
    <cellStyle name="Normál 83 6 5" xfId="13125"/>
    <cellStyle name="Normal 83 7" xfId="13126"/>
    <cellStyle name="Normál 83 7" xfId="13127"/>
    <cellStyle name="Normál 83 7 2" xfId="13128"/>
    <cellStyle name="Normál 83 7 3" xfId="13129"/>
    <cellStyle name="Normál 83 7 4" xfId="13130"/>
    <cellStyle name="Normál 83 7 5" xfId="13131"/>
    <cellStyle name="Normal 83 8" xfId="13132"/>
    <cellStyle name="Normál 83 8" xfId="13133"/>
    <cellStyle name="Normál 83 8 2" xfId="13134"/>
    <cellStyle name="Normál 83 8 3" xfId="13135"/>
    <cellStyle name="Normál 83 8 4" xfId="13136"/>
    <cellStyle name="Normál 83 8 5" xfId="13137"/>
    <cellStyle name="Normal 83 9" xfId="13138"/>
    <cellStyle name="Normál 83 9" xfId="13139"/>
    <cellStyle name="Normál 83 9 2" xfId="13140"/>
    <cellStyle name="Normál 83 9 3" xfId="13141"/>
    <cellStyle name="Normál 83 9 4" xfId="13142"/>
    <cellStyle name="Normál 83 9 5" xfId="13143"/>
    <cellStyle name="Normál 830" xfId="13144"/>
    <cellStyle name="Normál 831" xfId="13145"/>
    <cellStyle name="Normál 832" xfId="13146"/>
    <cellStyle name="Normál 833" xfId="13147"/>
    <cellStyle name="Normál 834" xfId="13148"/>
    <cellStyle name="Normál 835" xfId="13149"/>
    <cellStyle name="Normál 836" xfId="13150"/>
    <cellStyle name="Normál 837" xfId="13151"/>
    <cellStyle name="Normál 838" xfId="13152"/>
    <cellStyle name="Normál 839" xfId="13153"/>
    <cellStyle name="Normal 84" xfId="1872"/>
    <cellStyle name="Normál 84" xfId="13154"/>
    <cellStyle name="Normal 84 10" xfId="13155"/>
    <cellStyle name="Normál 84 10" xfId="13156"/>
    <cellStyle name="Normál 84 10 2" xfId="13157"/>
    <cellStyle name="Normál 84 10 3" xfId="13158"/>
    <cellStyle name="Normál 84 10 4" xfId="13159"/>
    <cellStyle name="Normál 84 10 5" xfId="13160"/>
    <cellStyle name="Normal 84 11" xfId="13161"/>
    <cellStyle name="Normál 84 11" xfId="13162"/>
    <cellStyle name="Normal 84 12" xfId="13163"/>
    <cellStyle name="Normál 84 12" xfId="13164"/>
    <cellStyle name="Normal 84 13" xfId="13165"/>
    <cellStyle name="Normál 84 13" xfId="13166"/>
    <cellStyle name="Normal 84 14" xfId="13167"/>
    <cellStyle name="Normál 84 14" xfId="13168"/>
    <cellStyle name="Normal 84 2" xfId="13169"/>
    <cellStyle name="Normál 84 2" xfId="13170"/>
    <cellStyle name="Normál 84 2 2" xfId="13171"/>
    <cellStyle name="Normál 84 2 3" xfId="13172"/>
    <cellStyle name="Normál 84 2 4" xfId="13173"/>
    <cellStyle name="Normál 84 2 5" xfId="13174"/>
    <cellStyle name="Normal 84 3" xfId="13175"/>
    <cellStyle name="Normál 84 3" xfId="13176"/>
    <cellStyle name="Normál 84 3 2" xfId="13177"/>
    <cellStyle name="Normál 84 3 3" xfId="13178"/>
    <cellStyle name="Normál 84 3 4" xfId="13179"/>
    <cellStyle name="Normál 84 3 5" xfId="13180"/>
    <cellStyle name="Normal 84 4" xfId="13181"/>
    <cellStyle name="Normál 84 4" xfId="13182"/>
    <cellStyle name="Normál 84 4 2" xfId="13183"/>
    <cellStyle name="Normál 84 4 3" xfId="13184"/>
    <cellStyle name="Normál 84 4 4" xfId="13185"/>
    <cellStyle name="Normál 84 4 5" xfId="13186"/>
    <cellStyle name="Normal 84 5" xfId="13187"/>
    <cellStyle name="Normál 84 5" xfId="13188"/>
    <cellStyle name="Normál 84 5 2" xfId="13189"/>
    <cellStyle name="Normál 84 5 3" xfId="13190"/>
    <cellStyle name="Normál 84 5 4" xfId="13191"/>
    <cellStyle name="Normál 84 5 5" xfId="13192"/>
    <cellStyle name="Normal 84 6" xfId="13193"/>
    <cellStyle name="Normál 84 6" xfId="13194"/>
    <cellStyle name="Normál 84 6 2" xfId="13195"/>
    <cellStyle name="Normál 84 6 3" xfId="13196"/>
    <cellStyle name="Normál 84 6 4" xfId="13197"/>
    <cellStyle name="Normál 84 6 5" xfId="13198"/>
    <cellStyle name="Normal 84 7" xfId="13199"/>
    <cellStyle name="Normál 84 7" xfId="13200"/>
    <cellStyle name="Normál 84 7 2" xfId="13201"/>
    <cellStyle name="Normál 84 7 3" xfId="13202"/>
    <cellStyle name="Normál 84 7 4" xfId="13203"/>
    <cellStyle name="Normál 84 7 5" xfId="13204"/>
    <cellStyle name="Normal 84 8" xfId="13205"/>
    <cellStyle name="Normál 84 8" xfId="13206"/>
    <cellStyle name="Normál 84 8 2" xfId="13207"/>
    <cellStyle name="Normál 84 8 3" xfId="13208"/>
    <cellStyle name="Normál 84 8 4" xfId="13209"/>
    <cellStyle name="Normál 84 8 5" xfId="13210"/>
    <cellStyle name="Normal 84 9" xfId="13211"/>
    <cellStyle name="Normál 84 9" xfId="13212"/>
    <cellStyle name="Normál 84 9 2" xfId="13213"/>
    <cellStyle name="Normál 84 9 3" xfId="13214"/>
    <cellStyle name="Normál 84 9 4" xfId="13215"/>
    <cellStyle name="Normál 84 9 5" xfId="13216"/>
    <cellStyle name="Normál 840" xfId="13217"/>
    <cellStyle name="Normál 841" xfId="13218"/>
    <cellStyle name="Normál 842" xfId="13219"/>
    <cellStyle name="Normál 843" xfId="13220"/>
    <cellStyle name="Normál 844" xfId="13221"/>
    <cellStyle name="Normál 845" xfId="13222"/>
    <cellStyle name="Normál 846" xfId="13223"/>
    <cellStyle name="Normál 847" xfId="13224"/>
    <cellStyle name="Normál 848" xfId="13225"/>
    <cellStyle name="Normál 849" xfId="13226"/>
    <cellStyle name="Normal 85" xfId="1873"/>
    <cellStyle name="Normál 85" xfId="13227"/>
    <cellStyle name="Normal 85 10" xfId="13228"/>
    <cellStyle name="Normál 85 10" xfId="13229"/>
    <cellStyle name="Normál 85 10 2" xfId="13230"/>
    <cellStyle name="Normál 85 10 3" xfId="13231"/>
    <cellStyle name="Normál 85 10 4" xfId="13232"/>
    <cellStyle name="Normál 85 10 5" xfId="13233"/>
    <cellStyle name="Normal 85 11" xfId="13234"/>
    <cellStyle name="Normál 85 11" xfId="13235"/>
    <cellStyle name="Normal 85 12" xfId="13236"/>
    <cellStyle name="Normál 85 12" xfId="13237"/>
    <cellStyle name="Normal 85 13" xfId="13238"/>
    <cellStyle name="Normál 85 13" xfId="13239"/>
    <cellStyle name="Normal 85 14" xfId="13240"/>
    <cellStyle name="Normál 85 14" xfId="13241"/>
    <cellStyle name="Normal 85 2" xfId="13242"/>
    <cellStyle name="Normál 85 2" xfId="13243"/>
    <cellStyle name="Normál 85 2 2" xfId="13244"/>
    <cellStyle name="Normál 85 2 3" xfId="13245"/>
    <cellStyle name="Normál 85 2 4" xfId="13246"/>
    <cellStyle name="Normál 85 2 5" xfId="13247"/>
    <cellStyle name="Normal 85 3" xfId="13248"/>
    <cellStyle name="Normál 85 3" xfId="13249"/>
    <cellStyle name="Normál 85 3 2" xfId="13250"/>
    <cellStyle name="Normál 85 3 3" xfId="13251"/>
    <cellStyle name="Normál 85 3 4" xfId="13252"/>
    <cellStyle name="Normál 85 3 5" xfId="13253"/>
    <cellStyle name="Normal 85 4" xfId="13254"/>
    <cellStyle name="Normál 85 4" xfId="13255"/>
    <cellStyle name="Normál 85 4 2" xfId="13256"/>
    <cellStyle name="Normál 85 4 3" xfId="13257"/>
    <cellStyle name="Normál 85 4 4" xfId="13258"/>
    <cellStyle name="Normál 85 4 5" xfId="13259"/>
    <cellStyle name="Normal 85 5" xfId="13260"/>
    <cellStyle name="Normál 85 5" xfId="13261"/>
    <cellStyle name="Normál 85 5 2" xfId="13262"/>
    <cellStyle name="Normál 85 5 3" xfId="13263"/>
    <cellStyle name="Normál 85 5 4" xfId="13264"/>
    <cellStyle name="Normál 85 5 5" xfId="13265"/>
    <cellStyle name="Normal 85 6" xfId="13266"/>
    <cellStyle name="Normál 85 6" xfId="13267"/>
    <cellStyle name="Normál 85 6 2" xfId="13268"/>
    <cellStyle name="Normál 85 6 3" xfId="13269"/>
    <cellStyle name="Normál 85 6 4" xfId="13270"/>
    <cellStyle name="Normál 85 6 5" xfId="13271"/>
    <cellStyle name="Normal 85 7" xfId="13272"/>
    <cellStyle name="Normál 85 7" xfId="13273"/>
    <cellStyle name="Normál 85 7 2" xfId="13274"/>
    <cellStyle name="Normál 85 7 3" xfId="13275"/>
    <cellStyle name="Normál 85 7 4" xfId="13276"/>
    <cellStyle name="Normál 85 7 5" xfId="13277"/>
    <cellStyle name="Normal 85 8" xfId="13278"/>
    <cellStyle name="Normál 85 8" xfId="13279"/>
    <cellStyle name="Normál 85 8 2" xfId="13280"/>
    <cellStyle name="Normál 85 8 3" xfId="13281"/>
    <cellStyle name="Normál 85 8 4" xfId="13282"/>
    <cellStyle name="Normál 85 8 5" xfId="13283"/>
    <cellStyle name="Normal 85 9" xfId="13284"/>
    <cellStyle name="Normál 85 9" xfId="13285"/>
    <cellStyle name="Normál 85 9 2" xfId="13286"/>
    <cellStyle name="Normál 85 9 3" xfId="13287"/>
    <cellStyle name="Normál 85 9 4" xfId="13288"/>
    <cellStyle name="Normál 85 9 5" xfId="13289"/>
    <cellStyle name="Normál 850" xfId="13290"/>
    <cellStyle name="Normál 851" xfId="13291"/>
    <cellStyle name="Normál 852" xfId="13292"/>
    <cellStyle name="Normál 853" xfId="13293"/>
    <cellStyle name="Normál 854" xfId="13294"/>
    <cellStyle name="Normál 855" xfId="13295"/>
    <cellStyle name="Normál 856" xfId="13296"/>
    <cellStyle name="Normál 857" xfId="13297"/>
    <cellStyle name="Normál 858" xfId="13298"/>
    <cellStyle name="Normál 859" xfId="13299"/>
    <cellStyle name="Normal 86" xfId="1874"/>
    <cellStyle name="Normál 86" xfId="13300"/>
    <cellStyle name="Normal 86 10" xfId="13301"/>
    <cellStyle name="Normál 86 10" xfId="13302"/>
    <cellStyle name="Normál 86 10 2" xfId="13303"/>
    <cellStyle name="Normál 86 10 3" xfId="13304"/>
    <cellStyle name="Normál 86 10 4" xfId="13305"/>
    <cellStyle name="Normál 86 10 5" xfId="13306"/>
    <cellStyle name="Normal 86 11" xfId="13307"/>
    <cellStyle name="Normál 86 11" xfId="13308"/>
    <cellStyle name="Normal 86 12" xfId="13309"/>
    <cellStyle name="Normál 86 12" xfId="13310"/>
    <cellStyle name="Normal 86 13" xfId="13311"/>
    <cellStyle name="Normál 86 13" xfId="13312"/>
    <cellStyle name="Normal 86 14" xfId="13313"/>
    <cellStyle name="Normál 86 14" xfId="13314"/>
    <cellStyle name="Normal 86 2" xfId="13315"/>
    <cellStyle name="Normál 86 2" xfId="13316"/>
    <cellStyle name="Normál 86 2 2" xfId="13317"/>
    <cellStyle name="Normál 86 2 3" xfId="13318"/>
    <cellStyle name="Normál 86 2 4" xfId="13319"/>
    <cellStyle name="Normál 86 2 5" xfId="13320"/>
    <cellStyle name="Normal 86 3" xfId="13321"/>
    <cellStyle name="Normál 86 3" xfId="13322"/>
    <cellStyle name="Normál 86 3 2" xfId="13323"/>
    <cellStyle name="Normál 86 3 3" xfId="13324"/>
    <cellStyle name="Normál 86 3 4" xfId="13325"/>
    <cellStyle name="Normál 86 3 5" xfId="13326"/>
    <cellStyle name="Normal 86 4" xfId="13327"/>
    <cellStyle name="Normál 86 4" xfId="13328"/>
    <cellStyle name="Normál 86 4 2" xfId="13329"/>
    <cellStyle name="Normál 86 4 3" xfId="13330"/>
    <cellStyle name="Normál 86 4 4" xfId="13331"/>
    <cellStyle name="Normál 86 4 5" xfId="13332"/>
    <cellStyle name="Normal 86 5" xfId="13333"/>
    <cellStyle name="Normál 86 5" xfId="13334"/>
    <cellStyle name="Normál 86 5 2" xfId="13335"/>
    <cellStyle name="Normál 86 5 3" xfId="13336"/>
    <cellStyle name="Normál 86 5 4" xfId="13337"/>
    <cellStyle name="Normál 86 5 5" xfId="13338"/>
    <cellStyle name="Normal 86 6" xfId="13339"/>
    <cellStyle name="Normál 86 6" xfId="13340"/>
    <cellStyle name="Normál 86 6 2" xfId="13341"/>
    <cellStyle name="Normál 86 6 3" xfId="13342"/>
    <cellStyle name="Normál 86 6 4" xfId="13343"/>
    <cellStyle name="Normál 86 6 5" xfId="13344"/>
    <cellStyle name="Normal 86 7" xfId="13345"/>
    <cellStyle name="Normál 86 7" xfId="13346"/>
    <cellStyle name="Normál 86 7 2" xfId="13347"/>
    <cellStyle name="Normál 86 7 3" xfId="13348"/>
    <cellStyle name="Normál 86 7 4" xfId="13349"/>
    <cellStyle name="Normál 86 7 5" xfId="13350"/>
    <cellStyle name="Normal 86 8" xfId="13351"/>
    <cellStyle name="Normál 86 8" xfId="13352"/>
    <cellStyle name="Normál 86 8 2" xfId="13353"/>
    <cellStyle name="Normál 86 8 3" xfId="13354"/>
    <cellStyle name="Normál 86 8 4" xfId="13355"/>
    <cellStyle name="Normál 86 8 5" xfId="13356"/>
    <cellStyle name="Normal 86 9" xfId="13357"/>
    <cellStyle name="Normál 86 9" xfId="13358"/>
    <cellStyle name="Normál 86 9 2" xfId="13359"/>
    <cellStyle name="Normál 86 9 3" xfId="13360"/>
    <cellStyle name="Normál 86 9 4" xfId="13361"/>
    <cellStyle name="Normál 86 9 5" xfId="13362"/>
    <cellStyle name="Normál 860" xfId="13363"/>
    <cellStyle name="Normál 861" xfId="13364"/>
    <cellStyle name="Normál 862" xfId="13365"/>
    <cellStyle name="Normál 863" xfId="13366"/>
    <cellStyle name="Normál 864" xfId="13367"/>
    <cellStyle name="Normál 865" xfId="13368"/>
    <cellStyle name="Normál 866" xfId="13369"/>
    <cellStyle name="Normál 867" xfId="13370"/>
    <cellStyle name="Normál 868" xfId="13371"/>
    <cellStyle name="Normál 869" xfId="13372"/>
    <cellStyle name="Normal 87" xfId="1875"/>
    <cellStyle name="Normál 87" xfId="13373"/>
    <cellStyle name="Normal 87 10" xfId="13374"/>
    <cellStyle name="Normal 87 11" xfId="13375"/>
    <cellStyle name="Normal 87 12" xfId="13376"/>
    <cellStyle name="Normal 87 13" xfId="13377"/>
    <cellStyle name="Normal 87 14" xfId="13378"/>
    <cellStyle name="Normal 87 2" xfId="13379"/>
    <cellStyle name="Normal 87 3" xfId="13380"/>
    <cellStyle name="Normal 87 4" xfId="13381"/>
    <cellStyle name="Normal 87 5" xfId="13382"/>
    <cellStyle name="Normal 87 6" xfId="13383"/>
    <cellStyle name="Normal 87 7" xfId="13384"/>
    <cellStyle name="Normal 87 8" xfId="13385"/>
    <cellStyle name="Normal 87 9" xfId="13386"/>
    <cellStyle name="Normál 870" xfId="13387"/>
    <cellStyle name="Normál 871" xfId="13388"/>
    <cellStyle name="Normál 872" xfId="13389"/>
    <cellStyle name="Normál 873" xfId="13390"/>
    <cellStyle name="Normál 874" xfId="13391"/>
    <cellStyle name="Normál 875" xfId="13392"/>
    <cellStyle name="Normal 88" xfId="1876"/>
    <cellStyle name="Normál 88" xfId="13393"/>
    <cellStyle name="Normal 88 10" xfId="13394"/>
    <cellStyle name="Normal 88 11" xfId="13395"/>
    <cellStyle name="Normal 88 12" xfId="13396"/>
    <cellStyle name="Normal 88 13" xfId="13397"/>
    <cellStyle name="Normal 88 14" xfId="13398"/>
    <cellStyle name="Normal 88 2" xfId="13399"/>
    <cellStyle name="Normal 88 3" xfId="13400"/>
    <cellStyle name="Normal 88 4" xfId="13401"/>
    <cellStyle name="Normal 88 5" xfId="13402"/>
    <cellStyle name="Normal 88 6" xfId="13403"/>
    <cellStyle name="Normal 88 7" xfId="13404"/>
    <cellStyle name="Normal 88 8" xfId="13405"/>
    <cellStyle name="Normal 88 9" xfId="13406"/>
    <cellStyle name="Normal 89" xfId="1877"/>
    <cellStyle name="Normál 89" xfId="13407"/>
    <cellStyle name="Normal 89 10" xfId="13408"/>
    <cellStyle name="Normal 89 11" xfId="13409"/>
    <cellStyle name="Normal 89 12" xfId="13410"/>
    <cellStyle name="Normal 89 13" xfId="13411"/>
    <cellStyle name="Normal 89 14" xfId="13412"/>
    <cellStyle name="Normal 89 2" xfId="13413"/>
    <cellStyle name="Normal 89 3" xfId="13414"/>
    <cellStyle name="Normal 89 4" xfId="13415"/>
    <cellStyle name="Normal 89 5" xfId="13416"/>
    <cellStyle name="Normal 89 6" xfId="13417"/>
    <cellStyle name="Normal 89 7" xfId="13418"/>
    <cellStyle name="Normal 89 8" xfId="13419"/>
    <cellStyle name="Normal 89 9" xfId="13420"/>
    <cellStyle name="Normal 9" xfId="1878"/>
    <cellStyle name="Normál 9" xfId="1879"/>
    <cellStyle name="Normal 9 10" xfId="13421"/>
    <cellStyle name="Normál 9 10" xfId="13422"/>
    <cellStyle name="Normal 9 11" xfId="13423"/>
    <cellStyle name="Normál 9 11" xfId="13424"/>
    <cellStyle name="Normal 9 12" xfId="13425"/>
    <cellStyle name="Normál 9 12" xfId="13426"/>
    <cellStyle name="Normal 9 13" xfId="13427"/>
    <cellStyle name="Normál 9 13" xfId="13428"/>
    <cellStyle name="Normal 9 14" xfId="13429"/>
    <cellStyle name="Normál 9 14" xfId="13430"/>
    <cellStyle name="Normal 9 15" xfId="13431"/>
    <cellStyle name="Normál 9 15" xfId="13432"/>
    <cellStyle name="Normal 9 16" xfId="13433"/>
    <cellStyle name="Normál 9 16" xfId="13434"/>
    <cellStyle name="Normal 9 17" xfId="13435"/>
    <cellStyle name="Normál 9 17" xfId="13436"/>
    <cellStyle name="Normal 9 18" xfId="13437"/>
    <cellStyle name="Normál 9 18" xfId="13438"/>
    <cellStyle name="Normal 9 19" xfId="13439"/>
    <cellStyle name="Normál 9 19" xfId="13440"/>
    <cellStyle name="Normal 9 2" xfId="1880"/>
    <cellStyle name="Normál 9 2" xfId="1881"/>
    <cellStyle name="Normal 9 2 10" xfId="13441"/>
    <cellStyle name="Normal 9 2 11" xfId="13442"/>
    <cellStyle name="Normal 9 2 12" xfId="13443"/>
    <cellStyle name="Normal 9 2 13" xfId="13444"/>
    <cellStyle name="Normal 9 2 14" xfId="13445"/>
    <cellStyle name="Normal 9 2 15" xfId="13446"/>
    <cellStyle name="Normal 9 2 16" xfId="13447"/>
    <cellStyle name="Normal 9 2 2" xfId="1882"/>
    <cellStyle name="Normál 9 2 2" xfId="1883"/>
    <cellStyle name="Normal 9 2 2 10" xfId="13448"/>
    <cellStyle name="Normal 9 2 2 11" xfId="13449"/>
    <cellStyle name="Normal 9 2 2 12" xfId="13450"/>
    <cellStyle name="Normal 9 2 2 13" xfId="13451"/>
    <cellStyle name="Normal 9 2 2 14" xfId="13452"/>
    <cellStyle name="Normal 9 2 2 2" xfId="13453"/>
    <cellStyle name="Normal 9 2 2 3" xfId="13454"/>
    <cellStyle name="Normal 9 2 2 4" xfId="13455"/>
    <cellStyle name="Normal 9 2 2 5" xfId="13456"/>
    <cellStyle name="Normal 9 2 2 6" xfId="13457"/>
    <cellStyle name="Normal 9 2 2 7" xfId="13458"/>
    <cellStyle name="Normal 9 2 2 8" xfId="13459"/>
    <cellStyle name="Normal 9 2 2 9" xfId="13460"/>
    <cellStyle name="Normal 9 2 3" xfId="13461"/>
    <cellStyle name="Normál 9 2 3" xfId="1884"/>
    <cellStyle name="Normál 9 2 3 10" xfId="13462"/>
    <cellStyle name="Normál 9 2 3 2" xfId="13463"/>
    <cellStyle name="Normál 9 2 3 3" xfId="13464"/>
    <cellStyle name="Normál 9 2 3 4" xfId="13465"/>
    <cellStyle name="Normál 9 2 3 5" xfId="13466"/>
    <cellStyle name="Normál 9 2 3 6" xfId="13467"/>
    <cellStyle name="Normál 9 2 3 7" xfId="13468"/>
    <cellStyle name="Normál 9 2 3 8" xfId="13469"/>
    <cellStyle name="Normál 9 2 3 9" xfId="13470"/>
    <cellStyle name="Normal 9 2 4" xfId="13471"/>
    <cellStyle name="Normál 9 2 4" xfId="1885"/>
    <cellStyle name="Normál 9 2 4 10" xfId="13472"/>
    <cellStyle name="Normál 9 2 4 2" xfId="13473"/>
    <cellStyle name="Normál 9 2 4 3" xfId="13474"/>
    <cellStyle name="Normál 9 2 4 4" xfId="13475"/>
    <cellStyle name="Normál 9 2 4 5" xfId="13476"/>
    <cellStyle name="Normál 9 2 4 6" xfId="13477"/>
    <cellStyle name="Normál 9 2 4 7" xfId="13478"/>
    <cellStyle name="Normál 9 2 4 8" xfId="13479"/>
    <cellStyle name="Normál 9 2 4 9" xfId="13480"/>
    <cellStyle name="Normal 9 2 5" xfId="13481"/>
    <cellStyle name="Normál 9 2 5" xfId="13482"/>
    <cellStyle name="Normal 9 2 6" xfId="13483"/>
    <cellStyle name="Normal 9 2 7" xfId="13484"/>
    <cellStyle name="Normal 9 2 8" xfId="13485"/>
    <cellStyle name="Normal 9 2 9" xfId="13486"/>
    <cellStyle name="Normal 9 20" xfId="13487"/>
    <cellStyle name="Normál 9 20" xfId="13488"/>
    <cellStyle name="Normál 9 21" xfId="13489"/>
    <cellStyle name="Normál 9 22" xfId="13490"/>
    <cellStyle name="Normál 9 23" xfId="13491"/>
    <cellStyle name="Normal 9 3" xfId="1886"/>
    <cellStyle name="Normál 9 3" xfId="1887"/>
    <cellStyle name="Normal 9 3 10" xfId="13492"/>
    <cellStyle name="Normal 9 3 11" xfId="13493"/>
    <cellStyle name="Normal 9 3 12" xfId="13494"/>
    <cellStyle name="Normal 9 3 13" xfId="13495"/>
    <cellStyle name="Normal 9 3 14" xfId="13496"/>
    <cellStyle name="Normal 9 3 15" xfId="13497"/>
    <cellStyle name="Normal 9 3 16" xfId="13498"/>
    <cellStyle name="Normal 9 3 2" xfId="1888"/>
    <cellStyle name="Normál 9 3 2" xfId="66"/>
    <cellStyle name="Normal 9 3 2 10" xfId="13499"/>
    <cellStyle name="Normal 9 3 2 2" xfId="13500"/>
    <cellStyle name="Normál 9 3 2 2" xfId="13501"/>
    <cellStyle name="Normal 9 3 2 3" xfId="13502"/>
    <cellStyle name="Normal 9 3 2 4" xfId="13503"/>
    <cellStyle name="Normal 9 3 2 5" xfId="13504"/>
    <cellStyle name="Normal 9 3 2 6" xfId="13505"/>
    <cellStyle name="Normal 9 3 2 7" xfId="13506"/>
    <cellStyle name="Normal 9 3 2 8" xfId="13507"/>
    <cellStyle name="Normal 9 3 2 9" xfId="13508"/>
    <cellStyle name="Normal 9 3 3" xfId="1889"/>
    <cellStyle name="Normál 9 3 3" xfId="13509"/>
    <cellStyle name="Normál 9 3 3 2" xfId="13510"/>
    <cellStyle name="Normal 9 3 4" xfId="1890"/>
    <cellStyle name="Normál 9 3 4" xfId="13511"/>
    <cellStyle name="Normál 9 3 4 2" xfId="13512"/>
    <cellStyle name="Normal 9 3 5" xfId="1891"/>
    <cellStyle name="Normál 9 3 5" xfId="13513"/>
    <cellStyle name="Normal 9 3 6" xfId="1892"/>
    <cellStyle name="Normal 9 3 7" xfId="13514"/>
    <cellStyle name="Normal 9 3 8" xfId="13515"/>
    <cellStyle name="Normal 9 3 9" xfId="13516"/>
    <cellStyle name="Normal 9 4" xfId="1893"/>
    <cellStyle name="Normál 9 4" xfId="1894"/>
    <cellStyle name="Normal 9 4 10" xfId="13517"/>
    <cellStyle name="Normal 9 4 11" xfId="13518"/>
    <cellStyle name="Normal 9 4 12" xfId="13519"/>
    <cellStyle name="Normal 9 4 13" xfId="13520"/>
    <cellStyle name="Normal 9 4 14" xfId="13521"/>
    <cellStyle name="Normal 9 4 15" xfId="13522"/>
    <cellStyle name="Normal 9 4 2" xfId="1895"/>
    <cellStyle name="Normál 9 4 2" xfId="13523"/>
    <cellStyle name="Normal 9 4 3" xfId="1896"/>
    <cellStyle name="Normal 9 4 4" xfId="1897"/>
    <cellStyle name="Normal 9 4 5" xfId="1898"/>
    <cellStyle name="Normal 9 4 6" xfId="13524"/>
    <cellStyle name="Normal 9 4 7" xfId="13525"/>
    <cellStyle name="Normal 9 4 8" xfId="13526"/>
    <cellStyle name="Normal 9 4 9" xfId="13527"/>
    <cellStyle name="Normal 9 5" xfId="1899"/>
    <cellStyle name="Normál 9 5" xfId="1900"/>
    <cellStyle name="Normal 9 5 2" xfId="1901"/>
    <cellStyle name="Normal 9 5 3" xfId="1902"/>
    <cellStyle name="Normal 9 5 4" xfId="1903"/>
    <cellStyle name="Normal 9 5 5" xfId="1904"/>
    <cellStyle name="Normal 9 6" xfId="1905"/>
    <cellStyle name="Normál 9 6" xfId="13528"/>
    <cellStyle name="Normal 9 7" xfId="1906"/>
    <cellStyle name="Normál 9 7" xfId="13529"/>
    <cellStyle name="Normal 9 8" xfId="1907"/>
    <cellStyle name="Normál 9 8" xfId="13530"/>
    <cellStyle name="Normal 9 9" xfId="13531"/>
    <cellStyle name="Normál 9 9" xfId="13532"/>
    <cellStyle name="Normal 90" xfId="1908"/>
    <cellStyle name="Normál 90" xfId="13533"/>
    <cellStyle name="Normal 90 10" xfId="13534"/>
    <cellStyle name="Normal 90 11" xfId="13535"/>
    <cellStyle name="Normal 90 12" xfId="13536"/>
    <cellStyle name="Normal 90 13" xfId="13537"/>
    <cellStyle name="Normal 90 14" xfId="13538"/>
    <cellStyle name="Normal 90 2" xfId="13539"/>
    <cellStyle name="Normal 90 3" xfId="13540"/>
    <cellStyle name="Normal 90 4" xfId="13541"/>
    <cellStyle name="Normal 90 5" xfId="13542"/>
    <cellStyle name="Normal 90 6" xfId="13543"/>
    <cellStyle name="Normal 90 7" xfId="13544"/>
    <cellStyle name="Normal 90 8" xfId="13545"/>
    <cellStyle name="Normal 90 9" xfId="13546"/>
    <cellStyle name="Normal 91" xfId="1909"/>
    <cellStyle name="Normál 91" xfId="13547"/>
    <cellStyle name="Normal 91 10" xfId="13548"/>
    <cellStyle name="Normal 91 11" xfId="13549"/>
    <cellStyle name="Normal 91 12" xfId="13550"/>
    <cellStyle name="Normal 91 13" xfId="13551"/>
    <cellStyle name="Normal 91 14" xfId="13552"/>
    <cellStyle name="Normal 91 2" xfId="13553"/>
    <cellStyle name="Normal 91 3" xfId="13554"/>
    <cellStyle name="Normal 91 4" xfId="13555"/>
    <cellStyle name="Normal 91 5" xfId="13556"/>
    <cellStyle name="Normal 91 6" xfId="13557"/>
    <cellStyle name="Normal 91 7" xfId="13558"/>
    <cellStyle name="Normal 91 8" xfId="13559"/>
    <cellStyle name="Normal 91 9" xfId="13560"/>
    <cellStyle name="Normal 92" xfId="1910"/>
    <cellStyle name="Normál 92" xfId="13561"/>
    <cellStyle name="Normal 92 10" xfId="13562"/>
    <cellStyle name="Normal 92 11" xfId="13563"/>
    <cellStyle name="Normal 92 12" xfId="13564"/>
    <cellStyle name="Normal 92 13" xfId="13565"/>
    <cellStyle name="Normal 92 14" xfId="13566"/>
    <cellStyle name="Normal 92 2" xfId="13567"/>
    <cellStyle name="Normal 92 3" xfId="13568"/>
    <cellStyle name="Normal 92 4" xfId="13569"/>
    <cellStyle name="Normal 92 5" xfId="13570"/>
    <cellStyle name="Normal 92 6" xfId="13571"/>
    <cellStyle name="Normal 92 7" xfId="13572"/>
    <cellStyle name="Normal 92 8" xfId="13573"/>
    <cellStyle name="Normal 92 9" xfId="13574"/>
    <cellStyle name="Normal 93" xfId="1911"/>
    <cellStyle name="Normál 93" xfId="13575"/>
    <cellStyle name="Normal 93 10" xfId="13576"/>
    <cellStyle name="Normal 93 11" xfId="13577"/>
    <cellStyle name="Normal 93 12" xfId="13578"/>
    <cellStyle name="Normal 93 13" xfId="13579"/>
    <cellStyle name="Normal 93 14" xfId="13580"/>
    <cellStyle name="Normal 93 2" xfId="13581"/>
    <cellStyle name="Normal 93 3" xfId="13582"/>
    <cellStyle name="Normal 93 4" xfId="13583"/>
    <cellStyle name="Normal 93 5" xfId="13584"/>
    <cellStyle name="Normal 93 6" xfId="13585"/>
    <cellStyle name="Normal 93 7" xfId="13586"/>
    <cellStyle name="Normal 93 8" xfId="13587"/>
    <cellStyle name="Normal 93 9" xfId="13588"/>
    <cellStyle name="Normal 94" xfId="1912"/>
    <cellStyle name="Normál 94" xfId="13589"/>
    <cellStyle name="Normal 94 10" xfId="13590"/>
    <cellStyle name="Normal 94 11" xfId="13591"/>
    <cellStyle name="Normal 94 12" xfId="13592"/>
    <cellStyle name="Normal 94 13" xfId="13593"/>
    <cellStyle name="Normal 94 14" xfId="13594"/>
    <cellStyle name="Normal 94 2" xfId="13595"/>
    <cellStyle name="Normal 94 3" xfId="13596"/>
    <cellStyle name="Normal 94 4" xfId="13597"/>
    <cellStyle name="Normal 94 5" xfId="13598"/>
    <cellStyle name="Normal 94 6" xfId="13599"/>
    <cellStyle name="Normal 94 7" xfId="13600"/>
    <cellStyle name="Normal 94 8" xfId="13601"/>
    <cellStyle name="Normal 94 9" xfId="13602"/>
    <cellStyle name="Normal 95" xfId="1913"/>
    <cellStyle name="Normál 95" xfId="13603"/>
    <cellStyle name="Normal 95 10" xfId="13604"/>
    <cellStyle name="Normal 95 11" xfId="13605"/>
    <cellStyle name="Normal 95 12" xfId="13606"/>
    <cellStyle name="Normal 95 13" xfId="13607"/>
    <cellStyle name="Normal 95 14" xfId="13608"/>
    <cellStyle name="Normal 95 2" xfId="13609"/>
    <cellStyle name="Normal 95 3" xfId="13610"/>
    <cellStyle name="Normal 95 4" xfId="13611"/>
    <cellStyle name="Normal 95 5" xfId="13612"/>
    <cellStyle name="Normal 95 6" xfId="13613"/>
    <cellStyle name="Normal 95 7" xfId="13614"/>
    <cellStyle name="Normal 95 8" xfId="13615"/>
    <cellStyle name="Normal 95 9" xfId="13616"/>
    <cellStyle name="Normal 96" xfId="1914"/>
    <cellStyle name="Normál 96" xfId="13617"/>
    <cellStyle name="Normal 96 10" xfId="13618"/>
    <cellStyle name="Normal 96 11" xfId="13619"/>
    <cellStyle name="Normal 96 12" xfId="13620"/>
    <cellStyle name="Normal 96 13" xfId="13621"/>
    <cellStyle name="Normal 96 14" xfId="13622"/>
    <cellStyle name="Normal 96 2" xfId="13623"/>
    <cellStyle name="Normal 96 3" xfId="13624"/>
    <cellStyle name="Normal 96 4" xfId="13625"/>
    <cellStyle name="Normal 96 5" xfId="13626"/>
    <cellStyle name="Normal 96 6" xfId="13627"/>
    <cellStyle name="Normal 96 7" xfId="13628"/>
    <cellStyle name="Normal 96 8" xfId="13629"/>
    <cellStyle name="Normal 96 9" xfId="13630"/>
    <cellStyle name="Normal 97" xfId="1915"/>
    <cellStyle name="Normál 97" xfId="13631"/>
    <cellStyle name="Normal 97 10" xfId="13632"/>
    <cellStyle name="Normal 97 11" xfId="13633"/>
    <cellStyle name="Normal 97 12" xfId="13634"/>
    <cellStyle name="Normal 97 13" xfId="13635"/>
    <cellStyle name="Normal 97 14" xfId="13636"/>
    <cellStyle name="Normal 97 2" xfId="13637"/>
    <cellStyle name="Normal 97 3" xfId="13638"/>
    <cellStyle name="Normal 97 4" xfId="13639"/>
    <cellStyle name="Normal 97 5" xfId="13640"/>
    <cellStyle name="Normal 97 6" xfId="13641"/>
    <cellStyle name="Normal 97 7" xfId="13642"/>
    <cellStyle name="Normal 97 8" xfId="13643"/>
    <cellStyle name="Normal 97 9" xfId="13644"/>
    <cellStyle name="Normal 98" xfId="1916"/>
    <cellStyle name="Normál 98" xfId="13645"/>
    <cellStyle name="Normal 98 10" xfId="13646"/>
    <cellStyle name="Normal 98 11" xfId="13647"/>
    <cellStyle name="Normal 98 12" xfId="13648"/>
    <cellStyle name="Normal 98 13" xfId="13649"/>
    <cellStyle name="Normal 98 14" xfId="13650"/>
    <cellStyle name="Normal 98 2" xfId="13651"/>
    <cellStyle name="Normal 98 3" xfId="13652"/>
    <cellStyle name="Normal 98 4" xfId="13653"/>
    <cellStyle name="Normal 98 5" xfId="13654"/>
    <cellStyle name="Normal 98 6" xfId="13655"/>
    <cellStyle name="Normal 98 7" xfId="13656"/>
    <cellStyle name="Normal 98 8" xfId="13657"/>
    <cellStyle name="Normal 98 9" xfId="13658"/>
    <cellStyle name="Normal 99" xfId="1917"/>
    <cellStyle name="Normál 99" xfId="13659"/>
    <cellStyle name="Normal 99 10" xfId="13660"/>
    <cellStyle name="Normal 99 11" xfId="13661"/>
    <cellStyle name="Normal 99 12" xfId="13662"/>
    <cellStyle name="Normal 99 13" xfId="13663"/>
    <cellStyle name="Normal 99 14" xfId="13664"/>
    <cellStyle name="Normal 99 2" xfId="13665"/>
    <cellStyle name="Normal 99 3" xfId="13666"/>
    <cellStyle name="Normal 99 4" xfId="13667"/>
    <cellStyle name="Normal 99 5" xfId="13668"/>
    <cellStyle name="Normal 99 6" xfId="13669"/>
    <cellStyle name="Normal 99 7" xfId="13670"/>
    <cellStyle name="Normal 99 8" xfId="13671"/>
    <cellStyle name="Normal 99 9" xfId="13672"/>
    <cellStyle name="Normal Bold Text" xfId="1918"/>
    <cellStyle name="Normal Italic Text" xfId="1919"/>
    <cellStyle name="Normal Text" xfId="1920"/>
    <cellStyle name="Normal_05tabla" xfId="68"/>
    <cellStyle name="Normál_1_9" xfId="39"/>
    <cellStyle name="Normal_23abra" xfId="79"/>
    <cellStyle name="Normal_aktuális_témák_cds" xfId="25"/>
    <cellStyle name="Normal_aktuális_témák_lakasar" xfId="24"/>
    <cellStyle name="Normál_C 2000-2001 minden negyedév" xfId="1921"/>
    <cellStyle name="Normal_listák_takszöv" xfId="81"/>
    <cellStyle name="Normal_pr" xfId="52"/>
    <cellStyle name="Normal_Stabjel_2009_március_BT" xfId="65"/>
    <cellStyle name="Normál_uzlidnk" xfId="13673"/>
    <cellStyle name="Normální 2" xfId="1922"/>
    <cellStyle name="normální_CC podklady" xfId="1923"/>
    <cellStyle name="Normalny 2" xfId="13674"/>
    <cellStyle name="Notas" xfId="13675"/>
    <cellStyle name="Note 10" xfId="13676"/>
    <cellStyle name="Note 10 2" xfId="13677"/>
    <cellStyle name="Note 11" xfId="13678"/>
    <cellStyle name="Note 11 2" xfId="13679"/>
    <cellStyle name="Note 12" xfId="13680"/>
    <cellStyle name="Note 12 2" xfId="13681"/>
    <cellStyle name="Note 13" xfId="13682"/>
    <cellStyle name="Note 13 2" xfId="13683"/>
    <cellStyle name="Note 2" xfId="1924"/>
    <cellStyle name="Note 2 2" xfId="1925"/>
    <cellStyle name="Note 3" xfId="1926"/>
    <cellStyle name="Note 3 10" xfId="13684"/>
    <cellStyle name="Note 3 10 2" xfId="13685"/>
    <cellStyle name="Note 3 11" xfId="13686"/>
    <cellStyle name="Note 3 11 2" xfId="13687"/>
    <cellStyle name="Note 3 12" xfId="13688"/>
    <cellStyle name="Note 3 2" xfId="1927"/>
    <cellStyle name="Note 3 2 10" xfId="13689"/>
    <cellStyle name="Note 3 2 2" xfId="13690"/>
    <cellStyle name="Note 3 2 2 2" xfId="13691"/>
    <cellStyle name="Note 3 2 3" xfId="13692"/>
    <cellStyle name="Note 3 2 3 2" xfId="13693"/>
    <cellStyle name="Note 3 2 4" xfId="13694"/>
    <cellStyle name="Note 3 2 4 2" xfId="13695"/>
    <cellStyle name="Note 3 2 5" xfId="13696"/>
    <cellStyle name="Note 3 2 5 2" xfId="13697"/>
    <cellStyle name="Note 3 2 6" xfId="13698"/>
    <cellStyle name="Note 3 2 6 2" xfId="13699"/>
    <cellStyle name="Note 3 2 7" xfId="13700"/>
    <cellStyle name="Note 3 2 7 2" xfId="13701"/>
    <cellStyle name="Note 3 2 8" xfId="13702"/>
    <cellStyle name="Note 3 2 8 2" xfId="13703"/>
    <cellStyle name="Note 3 2 9" xfId="13704"/>
    <cellStyle name="Note 3 2 9 2" xfId="13705"/>
    <cellStyle name="Note 3 3" xfId="1928"/>
    <cellStyle name="Note 3 3 10" xfId="13706"/>
    <cellStyle name="Note 3 3 2" xfId="13707"/>
    <cellStyle name="Note 3 3 2 2" xfId="13708"/>
    <cellStyle name="Note 3 3 3" xfId="13709"/>
    <cellStyle name="Note 3 3 3 2" xfId="13710"/>
    <cellStyle name="Note 3 3 4" xfId="13711"/>
    <cellStyle name="Note 3 3 4 2" xfId="13712"/>
    <cellStyle name="Note 3 3 5" xfId="13713"/>
    <cellStyle name="Note 3 3 5 2" xfId="13714"/>
    <cellStyle name="Note 3 3 6" xfId="13715"/>
    <cellStyle name="Note 3 3 6 2" xfId="13716"/>
    <cellStyle name="Note 3 3 7" xfId="13717"/>
    <cellStyle name="Note 3 3 7 2" xfId="13718"/>
    <cellStyle name="Note 3 3 8" xfId="13719"/>
    <cellStyle name="Note 3 3 8 2" xfId="13720"/>
    <cellStyle name="Note 3 3 9" xfId="13721"/>
    <cellStyle name="Note 3 3 9 2" xfId="13722"/>
    <cellStyle name="Note 3 4" xfId="13723"/>
    <cellStyle name="Note 3 4 2" xfId="13724"/>
    <cellStyle name="Note 3 4 2 2" xfId="13725"/>
    <cellStyle name="Note 3 4 3" xfId="13726"/>
    <cellStyle name="Note 3 4 3 2" xfId="13727"/>
    <cellStyle name="Note 3 4 4" xfId="13728"/>
    <cellStyle name="Note 3 4 4 2" xfId="13729"/>
    <cellStyle name="Note 3 4 5" xfId="13730"/>
    <cellStyle name="Note 3 4 5 2" xfId="13731"/>
    <cellStyle name="Note 3 4 6" xfId="13732"/>
    <cellStyle name="Note 3 4 6 2" xfId="13733"/>
    <cellStyle name="Note 3 4 7" xfId="13734"/>
    <cellStyle name="Note 3 4 7 2" xfId="13735"/>
    <cellStyle name="Note 3 4 8" xfId="13736"/>
    <cellStyle name="Note 3 5" xfId="13737"/>
    <cellStyle name="Note 3 5 2" xfId="13738"/>
    <cellStyle name="Note 3 6" xfId="13739"/>
    <cellStyle name="Note 3 6 2" xfId="13740"/>
    <cellStyle name="Note 3 7" xfId="13741"/>
    <cellStyle name="Note 3 7 2" xfId="13742"/>
    <cellStyle name="Note 3 8" xfId="13743"/>
    <cellStyle name="Note 3 8 2" xfId="13744"/>
    <cellStyle name="Note 3 9" xfId="13745"/>
    <cellStyle name="Note 3 9 2" xfId="13746"/>
    <cellStyle name="Note 4" xfId="1929"/>
    <cellStyle name="Note 4 10" xfId="13747"/>
    <cellStyle name="Note 4 10 2" xfId="13748"/>
    <cellStyle name="Note 4 11" xfId="13749"/>
    <cellStyle name="Note 4 11 2" xfId="13750"/>
    <cellStyle name="Note 4 12" xfId="13751"/>
    <cellStyle name="Note 4 2" xfId="1930"/>
    <cellStyle name="Note 4 2 10" xfId="13752"/>
    <cellStyle name="Note 4 2 2" xfId="13753"/>
    <cellStyle name="Note 4 2 2 2" xfId="13754"/>
    <cellStyle name="Note 4 2 3" xfId="13755"/>
    <cellStyle name="Note 4 2 3 2" xfId="13756"/>
    <cellStyle name="Note 4 2 4" xfId="13757"/>
    <cellStyle name="Note 4 2 4 2" xfId="13758"/>
    <cellStyle name="Note 4 2 5" xfId="13759"/>
    <cellStyle name="Note 4 2 5 2" xfId="13760"/>
    <cellStyle name="Note 4 2 6" xfId="13761"/>
    <cellStyle name="Note 4 2 6 2" xfId="13762"/>
    <cellStyle name="Note 4 2 7" xfId="13763"/>
    <cellStyle name="Note 4 2 7 2" xfId="13764"/>
    <cellStyle name="Note 4 2 8" xfId="13765"/>
    <cellStyle name="Note 4 2 8 2" xfId="13766"/>
    <cellStyle name="Note 4 2 9" xfId="13767"/>
    <cellStyle name="Note 4 2 9 2" xfId="13768"/>
    <cellStyle name="Note 4 3" xfId="1931"/>
    <cellStyle name="Note 4 3 10" xfId="13769"/>
    <cellStyle name="Note 4 3 2" xfId="13770"/>
    <cellStyle name="Note 4 3 2 2" xfId="13771"/>
    <cellStyle name="Note 4 3 3" xfId="13772"/>
    <cellStyle name="Note 4 3 3 2" xfId="13773"/>
    <cellStyle name="Note 4 3 4" xfId="13774"/>
    <cellStyle name="Note 4 3 4 2" xfId="13775"/>
    <cellStyle name="Note 4 3 5" xfId="13776"/>
    <cellStyle name="Note 4 3 5 2" xfId="13777"/>
    <cellStyle name="Note 4 3 6" xfId="13778"/>
    <cellStyle name="Note 4 3 6 2" xfId="13779"/>
    <cellStyle name="Note 4 3 7" xfId="13780"/>
    <cellStyle name="Note 4 3 7 2" xfId="13781"/>
    <cellStyle name="Note 4 3 8" xfId="13782"/>
    <cellStyle name="Note 4 3 8 2" xfId="13783"/>
    <cellStyle name="Note 4 3 9" xfId="13784"/>
    <cellStyle name="Note 4 3 9 2" xfId="13785"/>
    <cellStyle name="Note 4 4" xfId="13786"/>
    <cellStyle name="Note 4 4 2" xfId="13787"/>
    <cellStyle name="Note 4 5" xfId="13788"/>
    <cellStyle name="Note 4 5 2" xfId="13789"/>
    <cellStyle name="Note 4 6" xfId="13790"/>
    <cellStyle name="Note 4 6 2" xfId="13791"/>
    <cellStyle name="Note 4 7" xfId="13792"/>
    <cellStyle name="Note 4 7 2" xfId="13793"/>
    <cellStyle name="Note 4 8" xfId="13794"/>
    <cellStyle name="Note 4 8 2" xfId="13795"/>
    <cellStyle name="Note 4 9" xfId="13796"/>
    <cellStyle name="Note 4 9 2" xfId="13797"/>
    <cellStyle name="Note 5" xfId="13798"/>
    <cellStyle name="Note 5 2" xfId="13799"/>
    <cellStyle name="Note 5 2 2" xfId="13800"/>
    <cellStyle name="Note 5 3" xfId="13801"/>
    <cellStyle name="Note 5 3 2" xfId="13802"/>
    <cellStyle name="Note 5 4" xfId="13803"/>
    <cellStyle name="Note 5 4 2" xfId="13804"/>
    <cellStyle name="Note 5 5" xfId="13805"/>
    <cellStyle name="Note 5 5 2" xfId="13806"/>
    <cellStyle name="Note 5 6" xfId="13807"/>
    <cellStyle name="Note 5 6 2" xfId="13808"/>
    <cellStyle name="Note 5 7" xfId="13809"/>
    <cellStyle name="Note 5 7 2" xfId="13810"/>
    <cellStyle name="Note 5 8" xfId="13811"/>
    <cellStyle name="Note 6" xfId="13812"/>
    <cellStyle name="Note 6 2" xfId="13813"/>
    <cellStyle name="Note 6 2 2" xfId="13814"/>
    <cellStyle name="Note 6 3" xfId="13815"/>
    <cellStyle name="Note 6 3 2" xfId="13816"/>
    <cellStyle name="Note 6 4" xfId="13817"/>
    <cellStyle name="Note 6 4 2" xfId="13818"/>
    <cellStyle name="Note 6 5" xfId="13819"/>
    <cellStyle name="Note 6 5 2" xfId="13820"/>
    <cellStyle name="Note 6 6" xfId="13821"/>
    <cellStyle name="Note 6 6 2" xfId="13822"/>
    <cellStyle name="Note 6 7" xfId="13823"/>
    <cellStyle name="Note 6 7 2" xfId="13824"/>
    <cellStyle name="Note 6 8" xfId="13825"/>
    <cellStyle name="Note 7" xfId="13826"/>
    <cellStyle name="Note 7 2" xfId="13827"/>
    <cellStyle name="Note 7 2 2" xfId="13828"/>
    <cellStyle name="Note 7 3" xfId="13829"/>
    <cellStyle name="Note 7 3 2" xfId="13830"/>
    <cellStyle name="Note 7 4" xfId="13831"/>
    <cellStyle name="Note 7 4 2" xfId="13832"/>
    <cellStyle name="Note 7 5" xfId="13833"/>
    <cellStyle name="Note 7 5 2" xfId="13834"/>
    <cellStyle name="Note 7 6" xfId="13835"/>
    <cellStyle name="Note 7 6 2" xfId="13836"/>
    <cellStyle name="Note 7 7" xfId="13837"/>
    <cellStyle name="Note 7 7 2" xfId="13838"/>
    <cellStyle name="Note 7 8" xfId="13839"/>
    <cellStyle name="Note 8" xfId="13840"/>
    <cellStyle name="Note 8 2" xfId="13841"/>
    <cellStyle name="Note 9" xfId="13842"/>
    <cellStyle name="Note 9 2" xfId="13843"/>
    <cellStyle name="Notes" xfId="1932"/>
    <cellStyle name="optionalExposure" xfId="1933"/>
    <cellStyle name="optionalExposure 10" xfId="13844"/>
    <cellStyle name="optionalExposure 10 2" xfId="13845"/>
    <cellStyle name="optionalExposure 2" xfId="1934"/>
    <cellStyle name="optionalExposure 2 10" xfId="13846"/>
    <cellStyle name="optionalExposure 2 2" xfId="13847"/>
    <cellStyle name="optionalExposure 2 2 2" xfId="13848"/>
    <cellStyle name="optionalExposure 2 3" xfId="13849"/>
    <cellStyle name="optionalExposure 2 3 2" xfId="13850"/>
    <cellStyle name="optionalExposure 2 4" xfId="13851"/>
    <cellStyle name="optionalExposure 2 4 2" xfId="13852"/>
    <cellStyle name="optionalExposure 2 5" xfId="13853"/>
    <cellStyle name="optionalExposure 2 5 2" xfId="13854"/>
    <cellStyle name="optionalExposure 2 6" xfId="13855"/>
    <cellStyle name="optionalExposure 2 6 2" xfId="13856"/>
    <cellStyle name="optionalExposure 2 7" xfId="13857"/>
    <cellStyle name="optionalExposure 2 7 2" xfId="13858"/>
    <cellStyle name="optionalExposure 2 8" xfId="13859"/>
    <cellStyle name="optionalExposure 2 8 2" xfId="13860"/>
    <cellStyle name="optionalExposure 2 9" xfId="13861"/>
    <cellStyle name="optionalExposure 2 9 2" xfId="13862"/>
    <cellStyle name="optionalExposure 3" xfId="1935"/>
    <cellStyle name="optionalExposure 3 10" xfId="13863"/>
    <cellStyle name="optionalExposure 3 2" xfId="13864"/>
    <cellStyle name="optionalExposure 3 2 2" xfId="13865"/>
    <cellStyle name="optionalExposure 3 3" xfId="13866"/>
    <cellStyle name="optionalExposure 3 3 2" xfId="13867"/>
    <cellStyle name="optionalExposure 3 4" xfId="13868"/>
    <cellStyle name="optionalExposure 3 4 2" xfId="13869"/>
    <cellStyle name="optionalExposure 3 5" xfId="13870"/>
    <cellStyle name="optionalExposure 3 5 2" xfId="13871"/>
    <cellStyle name="optionalExposure 3 6" xfId="13872"/>
    <cellStyle name="optionalExposure 3 6 2" xfId="13873"/>
    <cellStyle name="optionalExposure 3 7" xfId="13874"/>
    <cellStyle name="optionalExposure 3 7 2" xfId="13875"/>
    <cellStyle name="optionalExposure 3 8" xfId="13876"/>
    <cellStyle name="optionalExposure 3 8 2" xfId="13877"/>
    <cellStyle name="optionalExposure 3 9" xfId="13878"/>
    <cellStyle name="optionalExposure 3 9 2" xfId="13879"/>
    <cellStyle name="optionalExposure 4" xfId="13880"/>
    <cellStyle name="optionalExposure 4 2" xfId="13881"/>
    <cellStyle name="optionalExposure 5" xfId="13882"/>
    <cellStyle name="optionalExposure 5 2" xfId="13883"/>
    <cellStyle name="optionalExposure 6" xfId="13884"/>
    <cellStyle name="optionalExposure 6 2" xfId="13885"/>
    <cellStyle name="optionalExposure 7" xfId="13886"/>
    <cellStyle name="optionalExposure 7 2" xfId="13887"/>
    <cellStyle name="optionalExposure 8" xfId="13888"/>
    <cellStyle name="optionalExposure 8 2" xfId="13889"/>
    <cellStyle name="optionalExposure 9" xfId="13890"/>
    <cellStyle name="optionalExposure 9 2" xfId="13891"/>
    <cellStyle name="optionalMaturity" xfId="1936"/>
    <cellStyle name="optionalMaturity 10" xfId="13892"/>
    <cellStyle name="optionalMaturity 10 2" xfId="13893"/>
    <cellStyle name="optionalMaturity 2" xfId="1937"/>
    <cellStyle name="optionalMaturity 2 10" xfId="13894"/>
    <cellStyle name="optionalMaturity 2 2" xfId="13895"/>
    <cellStyle name="optionalMaturity 2 2 2" xfId="13896"/>
    <cellStyle name="optionalMaturity 2 3" xfId="13897"/>
    <cellStyle name="optionalMaturity 2 3 2" xfId="13898"/>
    <cellStyle name="optionalMaturity 2 4" xfId="13899"/>
    <cellStyle name="optionalMaturity 2 4 2" xfId="13900"/>
    <cellStyle name="optionalMaturity 2 5" xfId="13901"/>
    <cellStyle name="optionalMaturity 2 5 2" xfId="13902"/>
    <cellStyle name="optionalMaturity 2 6" xfId="13903"/>
    <cellStyle name="optionalMaturity 2 6 2" xfId="13904"/>
    <cellStyle name="optionalMaturity 2 7" xfId="13905"/>
    <cellStyle name="optionalMaturity 2 7 2" xfId="13906"/>
    <cellStyle name="optionalMaturity 2 8" xfId="13907"/>
    <cellStyle name="optionalMaturity 2 8 2" xfId="13908"/>
    <cellStyle name="optionalMaturity 2 9" xfId="13909"/>
    <cellStyle name="optionalMaturity 2 9 2" xfId="13910"/>
    <cellStyle name="optionalMaturity 3" xfId="1938"/>
    <cellStyle name="optionalMaturity 3 10" xfId="13911"/>
    <cellStyle name="optionalMaturity 3 2" xfId="13912"/>
    <cellStyle name="optionalMaturity 3 2 2" xfId="13913"/>
    <cellStyle name="optionalMaturity 3 3" xfId="13914"/>
    <cellStyle name="optionalMaturity 3 3 2" xfId="13915"/>
    <cellStyle name="optionalMaturity 3 4" xfId="13916"/>
    <cellStyle name="optionalMaturity 3 4 2" xfId="13917"/>
    <cellStyle name="optionalMaturity 3 5" xfId="13918"/>
    <cellStyle name="optionalMaturity 3 5 2" xfId="13919"/>
    <cellStyle name="optionalMaturity 3 6" xfId="13920"/>
    <cellStyle name="optionalMaturity 3 6 2" xfId="13921"/>
    <cellStyle name="optionalMaturity 3 7" xfId="13922"/>
    <cellStyle name="optionalMaturity 3 7 2" xfId="13923"/>
    <cellStyle name="optionalMaturity 3 8" xfId="13924"/>
    <cellStyle name="optionalMaturity 3 8 2" xfId="13925"/>
    <cellStyle name="optionalMaturity 3 9" xfId="13926"/>
    <cellStyle name="optionalMaturity 3 9 2" xfId="13927"/>
    <cellStyle name="optionalMaturity 4" xfId="13928"/>
    <cellStyle name="optionalMaturity 4 2" xfId="13929"/>
    <cellStyle name="optionalMaturity 5" xfId="13930"/>
    <cellStyle name="optionalMaturity 5 2" xfId="13931"/>
    <cellStyle name="optionalMaturity 6" xfId="13932"/>
    <cellStyle name="optionalMaturity 6 2" xfId="13933"/>
    <cellStyle name="optionalMaturity 7" xfId="13934"/>
    <cellStyle name="optionalMaturity 7 2" xfId="13935"/>
    <cellStyle name="optionalMaturity 8" xfId="13936"/>
    <cellStyle name="optionalMaturity 8 2" xfId="13937"/>
    <cellStyle name="optionalMaturity 9" xfId="13938"/>
    <cellStyle name="optionalMaturity 9 2" xfId="13939"/>
    <cellStyle name="optionalPD" xfId="1939"/>
    <cellStyle name="optionalPD 10" xfId="13940"/>
    <cellStyle name="optionalPD 10 2" xfId="13941"/>
    <cellStyle name="optionalPD 2" xfId="1940"/>
    <cellStyle name="optionalPD 2 10" xfId="13942"/>
    <cellStyle name="optionalPD 2 2" xfId="13943"/>
    <cellStyle name="optionalPD 2 2 2" xfId="13944"/>
    <cellStyle name="optionalPD 2 3" xfId="13945"/>
    <cellStyle name="optionalPD 2 3 2" xfId="13946"/>
    <cellStyle name="optionalPD 2 4" xfId="13947"/>
    <cellStyle name="optionalPD 2 4 2" xfId="13948"/>
    <cellStyle name="optionalPD 2 5" xfId="13949"/>
    <cellStyle name="optionalPD 2 5 2" xfId="13950"/>
    <cellStyle name="optionalPD 2 6" xfId="13951"/>
    <cellStyle name="optionalPD 2 6 2" xfId="13952"/>
    <cellStyle name="optionalPD 2 7" xfId="13953"/>
    <cellStyle name="optionalPD 2 7 2" xfId="13954"/>
    <cellStyle name="optionalPD 2 8" xfId="13955"/>
    <cellStyle name="optionalPD 2 8 2" xfId="13956"/>
    <cellStyle name="optionalPD 2 9" xfId="13957"/>
    <cellStyle name="optionalPD 2 9 2" xfId="13958"/>
    <cellStyle name="optionalPD 3" xfId="1941"/>
    <cellStyle name="optionalPD 3 10" xfId="13959"/>
    <cellStyle name="optionalPD 3 2" xfId="13960"/>
    <cellStyle name="optionalPD 3 2 2" xfId="13961"/>
    <cellStyle name="optionalPD 3 3" xfId="13962"/>
    <cellStyle name="optionalPD 3 3 2" xfId="13963"/>
    <cellStyle name="optionalPD 3 4" xfId="13964"/>
    <cellStyle name="optionalPD 3 4 2" xfId="13965"/>
    <cellStyle name="optionalPD 3 5" xfId="13966"/>
    <cellStyle name="optionalPD 3 5 2" xfId="13967"/>
    <cellStyle name="optionalPD 3 6" xfId="13968"/>
    <cellStyle name="optionalPD 3 6 2" xfId="13969"/>
    <cellStyle name="optionalPD 3 7" xfId="13970"/>
    <cellStyle name="optionalPD 3 7 2" xfId="13971"/>
    <cellStyle name="optionalPD 3 8" xfId="13972"/>
    <cellStyle name="optionalPD 3 8 2" xfId="13973"/>
    <cellStyle name="optionalPD 3 9" xfId="13974"/>
    <cellStyle name="optionalPD 3 9 2" xfId="13975"/>
    <cellStyle name="optionalPD 4" xfId="13976"/>
    <cellStyle name="optionalPD 4 2" xfId="13977"/>
    <cellStyle name="optionalPD 5" xfId="13978"/>
    <cellStyle name="optionalPD 5 2" xfId="13979"/>
    <cellStyle name="optionalPD 6" xfId="13980"/>
    <cellStyle name="optionalPD 6 2" xfId="13981"/>
    <cellStyle name="optionalPD 7" xfId="13982"/>
    <cellStyle name="optionalPD 7 2" xfId="13983"/>
    <cellStyle name="optionalPD 8" xfId="13984"/>
    <cellStyle name="optionalPD 8 2" xfId="13985"/>
    <cellStyle name="optionalPD 9" xfId="13986"/>
    <cellStyle name="optionalPD 9 2" xfId="13987"/>
    <cellStyle name="optionalPercentage" xfId="1942"/>
    <cellStyle name="optionalPercentage 10" xfId="13988"/>
    <cellStyle name="optionalPercentage 10 2" xfId="13989"/>
    <cellStyle name="optionalPercentage 2" xfId="1943"/>
    <cellStyle name="optionalPercentage 2 10" xfId="13990"/>
    <cellStyle name="optionalPercentage 2 2" xfId="13991"/>
    <cellStyle name="optionalPercentage 2 2 2" xfId="13992"/>
    <cellStyle name="optionalPercentage 2 3" xfId="13993"/>
    <cellStyle name="optionalPercentage 2 3 2" xfId="13994"/>
    <cellStyle name="optionalPercentage 2 4" xfId="13995"/>
    <cellStyle name="optionalPercentage 2 4 2" xfId="13996"/>
    <cellStyle name="optionalPercentage 2 5" xfId="13997"/>
    <cellStyle name="optionalPercentage 2 5 2" xfId="13998"/>
    <cellStyle name="optionalPercentage 2 6" xfId="13999"/>
    <cellStyle name="optionalPercentage 2 6 2" xfId="14000"/>
    <cellStyle name="optionalPercentage 2 7" xfId="14001"/>
    <cellStyle name="optionalPercentage 2 7 2" xfId="14002"/>
    <cellStyle name="optionalPercentage 2 8" xfId="14003"/>
    <cellStyle name="optionalPercentage 2 8 2" xfId="14004"/>
    <cellStyle name="optionalPercentage 2 9" xfId="14005"/>
    <cellStyle name="optionalPercentage 2 9 2" xfId="14006"/>
    <cellStyle name="optionalPercentage 3" xfId="1944"/>
    <cellStyle name="optionalPercentage 3 10" xfId="14007"/>
    <cellStyle name="optionalPercentage 3 2" xfId="14008"/>
    <cellStyle name="optionalPercentage 3 2 2" xfId="14009"/>
    <cellStyle name="optionalPercentage 3 3" xfId="14010"/>
    <cellStyle name="optionalPercentage 3 3 2" xfId="14011"/>
    <cellStyle name="optionalPercentage 3 4" xfId="14012"/>
    <cellStyle name="optionalPercentage 3 4 2" xfId="14013"/>
    <cellStyle name="optionalPercentage 3 5" xfId="14014"/>
    <cellStyle name="optionalPercentage 3 5 2" xfId="14015"/>
    <cellStyle name="optionalPercentage 3 6" xfId="14016"/>
    <cellStyle name="optionalPercentage 3 6 2" xfId="14017"/>
    <cellStyle name="optionalPercentage 3 7" xfId="14018"/>
    <cellStyle name="optionalPercentage 3 7 2" xfId="14019"/>
    <cellStyle name="optionalPercentage 3 8" xfId="14020"/>
    <cellStyle name="optionalPercentage 3 8 2" xfId="14021"/>
    <cellStyle name="optionalPercentage 3 9" xfId="14022"/>
    <cellStyle name="optionalPercentage 3 9 2" xfId="14023"/>
    <cellStyle name="optionalPercentage 4" xfId="14024"/>
    <cellStyle name="optionalPercentage 4 2" xfId="14025"/>
    <cellStyle name="optionalPercentage 5" xfId="14026"/>
    <cellStyle name="optionalPercentage 5 2" xfId="14027"/>
    <cellStyle name="optionalPercentage 6" xfId="14028"/>
    <cellStyle name="optionalPercentage 6 2" xfId="14029"/>
    <cellStyle name="optionalPercentage 7" xfId="14030"/>
    <cellStyle name="optionalPercentage 7 2" xfId="14031"/>
    <cellStyle name="optionalPercentage 8" xfId="14032"/>
    <cellStyle name="optionalPercentage 8 2" xfId="14033"/>
    <cellStyle name="optionalPercentage 9" xfId="14034"/>
    <cellStyle name="optionalPercentage 9 2" xfId="14035"/>
    <cellStyle name="optionalPercentageL" xfId="1945"/>
    <cellStyle name="optionalPercentageL 10" xfId="14036"/>
    <cellStyle name="optionalPercentageL 10 2" xfId="14037"/>
    <cellStyle name="optionalPercentageL 2" xfId="1946"/>
    <cellStyle name="optionalPercentageL 2 10" xfId="14038"/>
    <cellStyle name="optionalPercentageL 2 2" xfId="14039"/>
    <cellStyle name="optionalPercentageL 2 2 2" xfId="14040"/>
    <cellStyle name="optionalPercentageL 2 3" xfId="14041"/>
    <cellStyle name="optionalPercentageL 2 3 2" xfId="14042"/>
    <cellStyle name="optionalPercentageL 2 4" xfId="14043"/>
    <cellStyle name="optionalPercentageL 2 4 2" xfId="14044"/>
    <cellStyle name="optionalPercentageL 2 5" xfId="14045"/>
    <cellStyle name="optionalPercentageL 2 5 2" xfId="14046"/>
    <cellStyle name="optionalPercentageL 2 6" xfId="14047"/>
    <cellStyle name="optionalPercentageL 2 6 2" xfId="14048"/>
    <cellStyle name="optionalPercentageL 2 7" xfId="14049"/>
    <cellStyle name="optionalPercentageL 2 7 2" xfId="14050"/>
    <cellStyle name="optionalPercentageL 2 8" xfId="14051"/>
    <cellStyle name="optionalPercentageL 2 8 2" xfId="14052"/>
    <cellStyle name="optionalPercentageL 2 9" xfId="14053"/>
    <cellStyle name="optionalPercentageL 2 9 2" xfId="14054"/>
    <cellStyle name="optionalPercentageL 3" xfId="1947"/>
    <cellStyle name="optionalPercentageL 3 10" xfId="14055"/>
    <cellStyle name="optionalPercentageL 3 2" xfId="14056"/>
    <cellStyle name="optionalPercentageL 3 2 2" xfId="14057"/>
    <cellStyle name="optionalPercentageL 3 3" xfId="14058"/>
    <cellStyle name="optionalPercentageL 3 3 2" xfId="14059"/>
    <cellStyle name="optionalPercentageL 3 4" xfId="14060"/>
    <cellStyle name="optionalPercentageL 3 4 2" xfId="14061"/>
    <cellStyle name="optionalPercentageL 3 5" xfId="14062"/>
    <cellStyle name="optionalPercentageL 3 5 2" xfId="14063"/>
    <cellStyle name="optionalPercentageL 3 6" xfId="14064"/>
    <cellStyle name="optionalPercentageL 3 6 2" xfId="14065"/>
    <cellStyle name="optionalPercentageL 3 7" xfId="14066"/>
    <cellStyle name="optionalPercentageL 3 7 2" xfId="14067"/>
    <cellStyle name="optionalPercentageL 3 8" xfId="14068"/>
    <cellStyle name="optionalPercentageL 3 8 2" xfId="14069"/>
    <cellStyle name="optionalPercentageL 3 9" xfId="14070"/>
    <cellStyle name="optionalPercentageL 3 9 2" xfId="14071"/>
    <cellStyle name="optionalPercentageL 4" xfId="14072"/>
    <cellStyle name="optionalPercentageL 4 2" xfId="14073"/>
    <cellStyle name="optionalPercentageL 5" xfId="14074"/>
    <cellStyle name="optionalPercentageL 5 2" xfId="14075"/>
    <cellStyle name="optionalPercentageL 6" xfId="14076"/>
    <cellStyle name="optionalPercentageL 6 2" xfId="14077"/>
    <cellStyle name="optionalPercentageL 7" xfId="14078"/>
    <cellStyle name="optionalPercentageL 7 2" xfId="14079"/>
    <cellStyle name="optionalPercentageL 8" xfId="14080"/>
    <cellStyle name="optionalPercentageL 8 2" xfId="14081"/>
    <cellStyle name="optionalPercentageL 9" xfId="14082"/>
    <cellStyle name="optionalPercentageL 9 2" xfId="14083"/>
    <cellStyle name="optionalPercentageS" xfId="1948"/>
    <cellStyle name="optionalPercentageS 10" xfId="14084"/>
    <cellStyle name="optionalPercentageS 10 2" xfId="14085"/>
    <cellStyle name="optionalPercentageS 11" xfId="14086"/>
    <cellStyle name="optionalPercentageS 2" xfId="1949"/>
    <cellStyle name="optionalPercentageS 2 10" xfId="14087"/>
    <cellStyle name="optionalPercentageS 2 2" xfId="14088"/>
    <cellStyle name="optionalPercentageS 2 2 2" xfId="14089"/>
    <cellStyle name="optionalPercentageS 2 3" xfId="14090"/>
    <cellStyle name="optionalPercentageS 2 3 2" xfId="14091"/>
    <cellStyle name="optionalPercentageS 2 4" xfId="14092"/>
    <cellStyle name="optionalPercentageS 2 4 2" xfId="14093"/>
    <cellStyle name="optionalPercentageS 2 5" xfId="14094"/>
    <cellStyle name="optionalPercentageS 2 5 2" xfId="14095"/>
    <cellStyle name="optionalPercentageS 2 6" xfId="14096"/>
    <cellStyle name="optionalPercentageS 2 6 2" xfId="14097"/>
    <cellStyle name="optionalPercentageS 2 7" xfId="14098"/>
    <cellStyle name="optionalPercentageS 2 7 2" xfId="14099"/>
    <cellStyle name="optionalPercentageS 2 8" xfId="14100"/>
    <cellStyle name="optionalPercentageS 2 8 2" xfId="14101"/>
    <cellStyle name="optionalPercentageS 2 9" xfId="14102"/>
    <cellStyle name="optionalPercentageS 2 9 2" xfId="14103"/>
    <cellStyle name="optionalPercentageS 3" xfId="1950"/>
    <cellStyle name="optionalPercentageS 3 10" xfId="14104"/>
    <cellStyle name="optionalPercentageS 3 2" xfId="14105"/>
    <cellStyle name="optionalPercentageS 3 2 2" xfId="14106"/>
    <cellStyle name="optionalPercentageS 3 3" xfId="14107"/>
    <cellStyle name="optionalPercentageS 3 3 2" xfId="14108"/>
    <cellStyle name="optionalPercentageS 3 4" xfId="14109"/>
    <cellStyle name="optionalPercentageS 3 4 2" xfId="14110"/>
    <cellStyle name="optionalPercentageS 3 5" xfId="14111"/>
    <cellStyle name="optionalPercentageS 3 5 2" xfId="14112"/>
    <cellStyle name="optionalPercentageS 3 6" xfId="14113"/>
    <cellStyle name="optionalPercentageS 3 6 2" xfId="14114"/>
    <cellStyle name="optionalPercentageS 3 7" xfId="14115"/>
    <cellStyle name="optionalPercentageS 3 7 2" xfId="14116"/>
    <cellStyle name="optionalPercentageS 3 8" xfId="14117"/>
    <cellStyle name="optionalPercentageS 3 8 2" xfId="14118"/>
    <cellStyle name="optionalPercentageS 3 9" xfId="14119"/>
    <cellStyle name="optionalPercentageS 3 9 2" xfId="14120"/>
    <cellStyle name="optionalPercentageS 4" xfId="14121"/>
    <cellStyle name="optionalPercentageS 4 2" xfId="14122"/>
    <cellStyle name="optionalPercentageS 5" xfId="14123"/>
    <cellStyle name="optionalPercentageS 5 2" xfId="14124"/>
    <cellStyle name="optionalPercentageS 6" xfId="14125"/>
    <cellStyle name="optionalPercentageS 6 2" xfId="14126"/>
    <cellStyle name="optionalPercentageS 7" xfId="14127"/>
    <cellStyle name="optionalPercentageS 7 2" xfId="14128"/>
    <cellStyle name="optionalPercentageS 8" xfId="14129"/>
    <cellStyle name="optionalPercentageS 8 2" xfId="14130"/>
    <cellStyle name="optionalPercentageS 9" xfId="14131"/>
    <cellStyle name="optionalPercentageS 9 2" xfId="14132"/>
    <cellStyle name="optionalSelection" xfId="1951"/>
    <cellStyle name="optionalSelection 10" xfId="14133"/>
    <cellStyle name="optionalSelection 10 2" xfId="14134"/>
    <cellStyle name="optionalSelection 2" xfId="1952"/>
    <cellStyle name="optionalSelection 2 10" xfId="14135"/>
    <cellStyle name="optionalSelection 2 2" xfId="14136"/>
    <cellStyle name="optionalSelection 2 2 2" xfId="14137"/>
    <cellStyle name="optionalSelection 2 3" xfId="14138"/>
    <cellStyle name="optionalSelection 2 3 2" xfId="14139"/>
    <cellStyle name="optionalSelection 2 4" xfId="14140"/>
    <cellStyle name="optionalSelection 2 4 2" xfId="14141"/>
    <cellStyle name="optionalSelection 2 5" xfId="14142"/>
    <cellStyle name="optionalSelection 2 5 2" xfId="14143"/>
    <cellStyle name="optionalSelection 2 6" xfId="14144"/>
    <cellStyle name="optionalSelection 2 6 2" xfId="14145"/>
    <cellStyle name="optionalSelection 2 7" xfId="14146"/>
    <cellStyle name="optionalSelection 2 7 2" xfId="14147"/>
    <cellStyle name="optionalSelection 2 8" xfId="14148"/>
    <cellStyle name="optionalSelection 2 8 2" xfId="14149"/>
    <cellStyle name="optionalSelection 2 9" xfId="14150"/>
    <cellStyle name="optionalSelection 2 9 2" xfId="14151"/>
    <cellStyle name="optionalSelection 3" xfId="1953"/>
    <cellStyle name="optionalSelection 3 10" xfId="14152"/>
    <cellStyle name="optionalSelection 3 2" xfId="14153"/>
    <cellStyle name="optionalSelection 3 2 2" xfId="14154"/>
    <cellStyle name="optionalSelection 3 3" xfId="14155"/>
    <cellStyle name="optionalSelection 3 3 2" xfId="14156"/>
    <cellStyle name="optionalSelection 3 4" xfId="14157"/>
    <cellStyle name="optionalSelection 3 4 2" xfId="14158"/>
    <cellStyle name="optionalSelection 3 5" xfId="14159"/>
    <cellStyle name="optionalSelection 3 5 2" xfId="14160"/>
    <cellStyle name="optionalSelection 3 6" xfId="14161"/>
    <cellStyle name="optionalSelection 3 6 2" xfId="14162"/>
    <cellStyle name="optionalSelection 3 7" xfId="14163"/>
    <cellStyle name="optionalSelection 3 7 2" xfId="14164"/>
    <cellStyle name="optionalSelection 3 8" xfId="14165"/>
    <cellStyle name="optionalSelection 3 8 2" xfId="14166"/>
    <cellStyle name="optionalSelection 3 9" xfId="14167"/>
    <cellStyle name="optionalSelection 3 9 2" xfId="14168"/>
    <cellStyle name="optionalSelection 4" xfId="14169"/>
    <cellStyle name="optionalSelection 4 2" xfId="14170"/>
    <cellStyle name="optionalSelection 5" xfId="14171"/>
    <cellStyle name="optionalSelection 5 2" xfId="14172"/>
    <cellStyle name="optionalSelection 6" xfId="14173"/>
    <cellStyle name="optionalSelection 6 2" xfId="14174"/>
    <cellStyle name="optionalSelection 7" xfId="14175"/>
    <cellStyle name="optionalSelection 7 2" xfId="14176"/>
    <cellStyle name="optionalSelection 8" xfId="14177"/>
    <cellStyle name="optionalSelection 8 2" xfId="14178"/>
    <cellStyle name="optionalSelection 9" xfId="14179"/>
    <cellStyle name="optionalSelection 9 2" xfId="14180"/>
    <cellStyle name="optionalText" xfId="1954"/>
    <cellStyle name="optionalText 10" xfId="14181"/>
    <cellStyle name="optionalText 10 2" xfId="14182"/>
    <cellStyle name="optionalText 2" xfId="1955"/>
    <cellStyle name="optionalText 2 10" xfId="14183"/>
    <cellStyle name="optionalText 2 2" xfId="14184"/>
    <cellStyle name="optionalText 2 2 2" xfId="14185"/>
    <cellStyle name="optionalText 2 3" xfId="14186"/>
    <cellStyle name="optionalText 2 3 2" xfId="14187"/>
    <cellStyle name="optionalText 2 4" xfId="14188"/>
    <cellStyle name="optionalText 2 4 2" xfId="14189"/>
    <cellStyle name="optionalText 2 5" xfId="14190"/>
    <cellStyle name="optionalText 2 5 2" xfId="14191"/>
    <cellStyle name="optionalText 2 6" xfId="14192"/>
    <cellStyle name="optionalText 2 6 2" xfId="14193"/>
    <cellStyle name="optionalText 2 7" xfId="14194"/>
    <cellStyle name="optionalText 2 7 2" xfId="14195"/>
    <cellStyle name="optionalText 2 8" xfId="14196"/>
    <cellStyle name="optionalText 2 8 2" xfId="14197"/>
    <cellStyle name="optionalText 2 9" xfId="14198"/>
    <cellStyle name="optionalText 2 9 2" xfId="14199"/>
    <cellStyle name="optionalText 3" xfId="1956"/>
    <cellStyle name="optionalText 3 10" xfId="14200"/>
    <cellStyle name="optionalText 3 2" xfId="14201"/>
    <cellStyle name="optionalText 3 2 2" xfId="14202"/>
    <cellStyle name="optionalText 3 3" xfId="14203"/>
    <cellStyle name="optionalText 3 3 2" xfId="14204"/>
    <cellStyle name="optionalText 3 4" xfId="14205"/>
    <cellStyle name="optionalText 3 4 2" xfId="14206"/>
    <cellStyle name="optionalText 3 5" xfId="14207"/>
    <cellStyle name="optionalText 3 5 2" xfId="14208"/>
    <cellStyle name="optionalText 3 6" xfId="14209"/>
    <cellStyle name="optionalText 3 6 2" xfId="14210"/>
    <cellStyle name="optionalText 3 7" xfId="14211"/>
    <cellStyle name="optionalText 3 7 2" xfId="14212"/>
    <cellStyle name="optionalText 3 8" xfId="14213"/>
    <cellStyle name="optionalText 3 8 2" xfId="14214"/>
    <cellStyle name="optionalText 3 9" xfId="14215"/>
    <cellStyle name="optionalText 3 9 2" xfId="14216"/>
    <cellStyle name="optionalText 4" xfId="14217"/>
    <cellStyle name="optionalText 4 2" xfId="14218"/>
    <cellStyle name="optionalText 5" xfId="14219"/>
    <cellStyle name="optionalText 5 2" xfId="14220"/>
    <cellStyle name="optionalText 6" xfId="14221"/>
    <cellStyle name="optionalText 6 2" xfId="14222"/>
    <cellStyle name="optionalText 7" xfId="14223"/>
    <cellStyle name="optionalText 7 2" xfId="14224"/>
    <cellStyle name="optionalText 8" xfId="14225"/>
    <cellStyle name="optionalText 8 2" xfId="14226"/>
    <cellStyle name="optionalText 9" xfId="14227"/>
    <cellStyle name="optionalText 9 2" xfId="14228"/>
    <cellStyle name="Output 10" xfId="14229"/>
    <cellStyle name="Output 10 2" xfId="14230"/>
    <cellStyle name="Output 11" xfId="14231"/>
    <cellStyle name="Output 11 2" xfId="14232"/>
    <cellStyle name="Output 12" xfId="14233"/>
    <cellStyle name="Output 12 2" xfId="14234"/>
    <cellStyle name="Output 13" xfId="14235"/>
    <cellStyle name="Output 13 2" xfId="14236"/>
    <cellStyle name="Output 2" xfId="1957"/>
    <cellStyle name="Output 2 10" xfId="14237"/>
    <cellStyle name="Output 2 10 2" xfId="14238"/>
    <cellStyle name="Output 2 11" xfId="14239"/>
    <cellStyle name="Output 2 11 2" xfId="14240"/>
    <cellStyle name="Output 2 12" xfId="14241"/>
    <cellStyle name="Output 2 2" xfId="1958"/>
    <cellStyle name="Output 2 2 10" xfId="14242"/>
    <cellStyle name="Output 2 2 10 2" xfId="14243"/>
    <cellStyle name="Output 2 2 11" xfId="14244"/>
    <cellStyle name="Output 2 2 2" xfId="1959"/>
    <cellStyle name="Output 2 2 2 10" xfId="14245"/>
    <cellStyle name="Output 2 2 2 2" xfId="14246"/>
    <cellStyle name="Output 2 2 2 2 2" xfId="14247"/>
    <cellStyle name="Output 2 2 2 3" xfId="14248"/>
    <cellStyle name="Output 2 2 2 3 2" xfId="14249"/>
    <cellStyle name="Output 2 2 2 4" xfId="14250"/>
    <cellStyle name="Output 2 2 2 4 2" xfId="14251"/>
    <cellStyle name="Output 2 2 2 5" xfId="14252"/>
    <cellStyle name="Output 2 2 2 5 2" xfId="14253"/>
    <cellStyle name="Output 2 2 2 6" xfId="14254"/>
    <cellStyle name="Output 2 2 2 6 2" xfId="14255"/>
    <cellStyle name="Output 2 2 2 7" xfId="14256"/>
    <cellStyle name="Output 2 2 2 7 2" xfId="14257"/>
    <cellStyle name="Output 2 2 2 8" xfId="14258"/>
    <cellStyle name="Output 2 2 2 8 2" xfId="14259"/>
    <cellStyle name="Output 2 2 2 9" xfId="14260"/>
    <cellStyle name="Output 2 2 2 9 2" xfId="14261"/>
    <cellStyle name="Output 2 2 3" xfId="1960"/>
    <cellStyle name="Output 2 2 3 10" xfId="14262"/>
    <cellStyle name="Output 2 2 3 2" xfId="14263"/>
    <cellStyle name="Output 2 2 3 2 2" xfId="14264"/>
    <cellStyle name="Output 2 2 3 3" xfId="14265"/>
    <cellStyle name="Output 2 2 3 3 2" xfId="14266"/>
    <cellStyle name="Output 2 2 3 4" xfId="14267"/>
    <cellStyle name="Output 2 2 3 4 2" xfId="14268"/>
    <cellStyle name="Output 2 2 3 5" xfId="14269"/>
    <cellStyle name="Output 2 2 3 5 2" xfId="14270"/>
    <cellStyle name="Output 2 2 3 6" xfId="14271"/>
    <cellStyle name="Output 2 2 3 6 2" xfId="14272"/>
    <cellStyle name="Output 2 2 3 7" xfId="14273"/>
    <cellStyle name="Output 2 2 3 7 2" xfId="14274"/>
    <cellStyle name="Output 2 2 3 8" xfId="14275"/>
    <cellStyle name="Output 2 2 3 8 2" xfId="14276"/>
    <cellStyle name="Output 2 2 3 9" xfId="14277"/>
    <cellStyle name="Output 2 2 3 9 2" xfId="14278"/>
    <cellStyle name="Output 2 2 4" xfId="14279"/>
    <cellStyle name="Output 2 2 4 2" xfId="14280"/>
    <cellStyle name="Output 2 2 5" xfId="14281"/>
    <cellStyle name="Output 2 2 5 2" xfId="14282"/>
    <cellStyle name="Output 2 2 6" xfId="14283"/>
    <cellStyle name="Output 2 2 6 2" xfId="14284"/>
    <cellStyle name="Output 2 2 7" xfId="14285"/>
    <cellStyle name="Output 2 2 7 2" xfId="14286"/>
    <cellStyle name="Output 2 2 8" xfId="14287"/>
    <cellStyle name="Output 2 2 8 2" xfId="14288"/>
    <cellStyle name="Output 2 2 9" xfId="14289"/>
    <cellStyle name="Output 2 2 9 2" xfId="14290"/>
    <cellStyle name="Output 2 3" xfId="1961"/>
    <cellStyle name="Output 2 3 10" xfId="14291"/>
    <cellStyle name="Output 2 3 2" xfId="14292"/>
    <cellStyle name="Output 2 3 2 2" xfId="14293"/>
    <cellStyle name="Output 2 3 3" xfId="14294"/>
    <cellStyle name="Output 2 3 3 2" xfId="14295"/>
    <cellStyle name="Output 2 3 4" xfId="14296"/>
    <cellStyle name="Output 2 3 4 2" xfId="14297"/>
    <cellStyle name="Output 2 3 5" xfId="14298"/>
    <cellStyle name="Output 2 3 5 2" xfId="14299"/>
    <cellStyle name="Output 2 3 6" xfId="14300"/>
    <cellStyle name="Output 2 3 6 2" xfId="14301"/>
    <cellStyle name="Output 2 3 7" xfId="14302"/>
    <cellStyle name="Output 2 3 7 2" xfId="14303"/>
    <cellStyle name="Output 2 3 8" xfId="14304"/>
    <cellStyle name="Output 2 3 8 2" xfId="14305"/>
    <cellStyle name="Output 2 3 9" xfId="14306"/>
    <cellStyle name="Output 2 3 9 2" xfId="14307"/>
    <cellStyle name="Output 2 4" xfId="1962"/>
    <cellStyle name="Output 2 4 2" xfId="14308"/>
    <cellStyle name="Output 2 4 2 2" xfId="14309"/>
    <cellStyle name="Output 2 4 3" xfId="14310"/>
    <cellStyle name="Output 2 4 3 2" xfId="14311"/>
    <cellStyle name="Output 2 4 4" xfId="14312"/>
    <cellStyle name="Output 2 4 4 2" xfId="14313"/>
    <cellStyle name="Output 2 4 5" xfId="14314"/>
    <cellStyle name="Output 2 4 5 2" xfId="14315"/>
    <cellStyle name="Output 2 4 6" xfId="14316"/>
    <cellStyle name="Output 2 4 6 2" xfId="14317"/>
    <cellStyle name="Output 2 4 7" xfId="14318"/>
    <cellStyle name="Output 2 4 7 2" xfId="14319"/>
    <cellStyle name="Output 2 4 8" xfId="14320"/>
    <cellStyle name="Output 2 5" xfId="1963"/>
    <cellStyle name="Output 2 5 2" xfId="14321"/>
    <cellStyle name="Output 2 6" xfId="14322"/>
    <cellStyle name="Output 2 6 2" xfId="14323"/>
    <cellStyle name="Output 2 7" xfId="14324"/>
    <cellStyle name="Output 2 7 2" xfId="14325"/>
    <cellStyle name="Output 2 8" xfId="14326"/>
    <cellStyle name="Output 2 8 2" xfId="14327"/>
    <cellStyle name="Output 2 9" xfId="14328"/>
    <cellStyle name="Output 2 9 2" xfId="14329"/>
    <cellStyle name="Output 3" xfId="1964"/>
    <cellStyle name="Output 3 10" xfId="14330"/>
    <cellStyle name="Output 3 10 2" xfId="14331"/>
    <cellStyle name="Output 3 11" xfId="14332"/>
    <cellStyle name="Output 3 11 2" xfId="14333"/>
    <cellStyle name="Output 3 12" xfId="14334"/>
    <cellStyle name="Output 3 2" xfId="1965"/>
    <cellStyle name="Output 3 2 10" xfId="14335"/>
    <cellStyle name="Output 3 2 2" xfId="14336"/>
    <cellStyle name="Output 3 2 2 2" xfId="14337"/>
    <cellStyle name="Output 3 2 3" xfId="14338"/>
    <cellStyle name="Output 3 2 3 2" xfId="14339"/>
    <cellStyle name="Output 3 2 4" xfId="14340"/>
    <cellStyle name="Output 3 2 4 2" xfId="14341"/>
    <cellStyle name="Output 3 2 5" xfId="14342"/>
    <cellStyle name="Output 3 2 5 2" xfId="14343"/>
    <cellStyle name="Output 3 2 6" xfId="14344"/>
    <cellStyle name="Output 3 2 6 2" xfId="14345"/>
    <cellStyle name="Output 3 2 7" xfId="14346"/>
    <cellStyle name="Output 3 2 7 2" xfId="14347"/>
    <cellStyle name="Output 3 2 8" xfId="14348"/>
    <cellStyle name="Output 3 2 8 2" xfId="14349"/>
    <cellStyle name="Output 3 2 9" xfId="14350"/>
    <cellStyle name="Output 3 2 9 2" xfId="14351"/>
    <cellStyle name="Output 3 3" xfId="1966"/>
    <cellStyle name="Output 3 3 10" xfId="14352"/>
    <cellStyle name="Output 3 3 2" xfId="14353"/>
    <cellStyle name="Output 3 3 2 2" xfId="14354"/>
    <cellStyle name="Output 3 3 3" xfId="14355"/>
    <cellStyle name="Output 3 3 3 2" xfId="14356"/>
    <cellStyle name="Output 3 3 4" xfId="14357"/>
    <cellStyle name="Output 3 3 4 2" xfId="14358"/>
    <cellStyle name="Output 3 3 5" xfId="14359"/>
    <cellStyle name="Output 3 3 5 2" xfId="14360"/>
    <cellStyle name="Output 3 3 6" xfId="14361"/>
    <cellStyle name="Output 3 3 6 2" xfId="14362"/>
    <cellStyle name="Output 3 3 7" xfId="14363"/>
    <cellStyle name="Output 3 3 7 2" xfId="14364"/>
    <cellStyle name="Output 3 3 8" xfId="14365"/>
    <cellStyle name="Output 3 3 8 2" xfId="14366"/>
    <cellStyle name="Output 3 3 9" xfId="14367"/>
    <cellStyle name="Output 3 3 9 2" xfId="14368"/>
    <cellStyle name="Output 3 4" xfId="14369"/>
    <cellStyle name="Output 3 4 2" xfId="14370"/>
    <cellStyle name="Output 3 4 2 2" xfId="14371"/>
    <cellStyle name="Output 3 4 3" xfId="14372"/>
    <cellStyle name="Output 3 4 3 2" xfId="14373"/>
    <cellStyle name="Output 3 4 4" xfId="14374"/>
    <cellStyle name="Output 3 4 4 2" xfId="14375"/>
    <cellStyle name="Output 3 4 5" xfId="14376"/>
    <cellStyle name="Output 3 4 5 2" xfId="14377"/>
    <cellStyle name="Output 3 4 6" xfId="14378"/>
    <cellStyle name="Output 3 4 6 2" xfId="14379"/>
    <cellStyle name="Output 3 4 7" xfId="14380"/>
    <cellStyle name="Output 3 4 7 2" xfId="14381"/>
    <cellStyle name="Output 3 4 8" xfId="14382"/>
    <cellStyle name="Output 3 5" xfId="14383"/>
    <cellStyle name="Output 3 5 2" xfId="14384"/>
    <cellStyle name="Output 3 6" xfId="14385"/>
    <cellStyle name="Output 3 6 2" xfId="14386"/>
    <cellStyle name="Output 3 7" xfId="14387"/>
    <cellStyle name="Output 3 7 2" xfId="14388"/>
    <cellStyle name="Output 3 8" xfId="14389"/>
    <cellStyle name="Output 3 8 2" xfId="14390"/>
    <cellStyle name="Output 3 9" xfId="14391"/>
    <cellStyle name="Output 3 9 2" xfId="14392"/>
    <cellStyle name="Output 4" xfId="1967"/>
    <cellStyle name="Output 4 10" xfId="14393"/>
    <cellStyle name="Output 4 10 2" xfId="14394"/>
    <cellStyle name="Output 4 11" xfId="14395"/>
    <cellStyle name="Output 4 2" xfId="1968"/>
    <cellStyle name="Output 4 2 10" xfId="14396"/>
    <cellStyle name="Output 4 2 2" xfId="14397"/>
    <cellStyle name="Output 4 2 2 2" xfId="14398"/>
    <cellStyle name="Output 4 2 3" xfId="14399"/>
    <cellStyle name="Output 4 2 3 2" xfId="14400"/>
    <cellStyle name="Output 4 2 4" xfId="14401"/>
    <cellStyle name="Output 4 2 4 2" xfId="14402"/>
    <cellStyle name="Output 4 2 5" xfId="14403"/>
    <cellStyle name="Output 4 2 5 2" xfId="14404"/>
    <cellStyle name="Output 4 2 6" xfId="14405"/>
    <cellStyle name="Output 4 2 6 2" xfId="14406"/>
    <cellStyle name="Output 4 2 7" xfId="14407"/>
    <cellStyle name="Output 4 2 7 2" xfId="14408"/>
    <cellStyle name="Output 4 2 8" xfId="14409"/>
    <cellStyle name="Output 4 2 8 2" xfId="14410"/>
    <cellStyle name="Output 4 2 9" xfId="14411"/>
    <cellStyle name="Output 4 2 9 2" xfId="14412"/>
    <cellStyle name="Output 4 3" xfId="1969"/>
    <cellStyle name="Output 4 3 10" xfId="14413"/>
    <cellStyle name="Output 4 3 2" xfId="14414"/>
    <cellStyle name="Output 4 3 2 2" xfId="14415"/>
    <cellStyle name="Output 4 3 3" xfId="14416"/>
    <cellStyle name="Output 4 3 3 2" xfId="14417"/>
    <cellStyle name="Output 4 3 4" xfId="14418"/>
    <cellStyle name="Output 4 3 4 2" xfId="14419"/>
    <cellStyle name="Output 4 3 5" xfId="14420"/>
    <cellStyle name="Output 4 3 5 2" xfId="14421"/>
    <cellStyle name="Output 4 3 6" xfId="14422"/>
    <cellStyle name="Output 4 3 6 2" xfId="14423"/>
    <cellStyle name="Output 4 3 7" xfId="14424"/>
    <cellStyle name="Output 4 3 7 2" xfId="14425"/>
    <cellStyle name="Output 4 3 8" xfId="14426"/>
    <cellStyle name="Output 4 3 8 2" xfId="14427"/>
    <cellStyle name="Output 4 3 9" xfId="14428"/>
    <cellStyle name="Output 4 3 9 2" xfId="14429"/>
    <cellStyle name="Output 4 4" xfId="14430"/>
    <cellStyle name="Output 4 4 2" xfId="14431"/>
    <cellStyle name="Output 4 5" xfId="14432"/>
    <cellStyle name="Output 4 5 2" xfId="14433"/>
    <cellStyle name="Output 4 6" xfId="14434"/>
    <cellStyle name="Output 4 6 2" xfId="14435"/>
    <cellStyle name="Output 4 7" xfId="14436"/>
    <cellStyle name="Output 4 7 2" xfId="14437"/>
    <cellStyle name="Output 4 8" xfId="14438"/>
    <cellStyle name="Output 4 8 2" xfId="14439"/>
    <cellStyle name="Output 4 9" xfId="14440"/>
    <cellStyle name="Output 4 9 2" xfId="14441"/>
    <cellStyle name="Output 5" xfId="14442"/>
    <cellStyle name="Output 5 2" xfId="14443"/>
    <cellStyle name="Output 5 2 2" xfId="14444"/>
    <cellStyle name="Output 5 3" xfId="14445"/>
    <cellStyle name="Output 5 3 2" xfId="14446"/>
    <cellStyle name="Output 5 4" xfId="14447"/>
    <cellStyle name="Output 5 4 2" xfId="14448"/>
    <cellStyle name="Output 5 5" xfId="14449"/>
    <cellStyle name="Output 5 5 2" xfId="14450"/>
    <cellStyle name="Output 5 6" xfId="14451"/>
    <cellStyle name="Output 5 6 2" xfId="14452"/>
    <cellStyle name="Output 5 7" xfId="14453"/>
    <cellStyle name="Output 5 7 2" xfId="14454"/>
    <cellStyle name="Output 5 8" xfId="14455"/>
    <cellStyle name="Output 6" xfId="14456"/>
    <cellStyle name="Output 6 2" xfId="14457"/>
    <cellStyle name="Output 6 2 2" xfId="14458"/>
    <cellStyle name="Output 6 3" xfId="14459"/>
    <cellStyle name="Output 6 3 2" xfId="14460"/>
    <cellStyle name="Output 6 4" xfId="14461"/>
    <cellStyle name="Output 6 4 2" xfId="14462"/>
    <cellStyle name="Output 6 5" xfId="14463"/>
    <cellStyle name="Output 6 5 2" xfId="14464"/>
    <cellStyle name="Output 6 6" xfId="14465"/>
    <cellStyle name="Output 6 6 2" xfId="14466"/>
    <cellStyle name="Output 6 7" xfId="14467"/>
    <cellStyle name="Output 6 7 2" xfId="14468"/>
    <cellStyle name="Output 6 8" xfId="14469"/>
    <cellStyle name="Output 7" xfId="14470"/>
    <cellStyle name="Output 7 2" xfId="14471"/>
    <cellStyle name="Output 7 2 2" xfId="14472"/>
    <cellStyle name="Output 7 3" xfId="14473"/>
    <cellStyle name="Output 7 3 2" xfId="14474"/>
    <cellStyle name="Output 7 4" xfId="14475"/>
    <cellStyle name="Output 7 4 2" xfId="14476"/>
    <cellStyle name="Output 7 5" xfId="14477"/>
    <cellStyle name="Output 7 5 2" xfId="14478"/>
    <cellStyle name="Output 7 6" xfId="14479"/>
    <cellStyle name="Output 7 6 2" xfId="14480"/>
    <cellStyle name="Output 7 7" xfId="14481"/>
    <cellStyle name="Output 7 7 2" xfId="14482"/>
    <cellStyle name="Output 7 8" xfId="14483"/>
    <cellStyle name="Output 8" xfId="14484"/>
    <cellStyle name="Output 8 2" xfId="14485"/>
    <cellStyle name="Output 9" xfId="14486"/>
    <cellStyle name="Output 9 2" xfId="14487"/>
    <cellStyle name="Összesen" xfId="1970"/>
    <cellStyle name="Összesen 10" xfId="14488"/>
    <cellStyle name="Összesen 2" xfId="1971"/>
    <cellStyle name="Összesen 2 10" xfId="14489"/>
    <cellStyle name="Összesen 2 10 2" xfId="14490"/>
    <cellStyle name="Összesen 2 11" xfId="14491"/>
    <cellStyle name="Összesen 2 11 2" xfId="14492"/>
    <cellStyle name="Összesen 2 12" xfId="14493"/>
    <cellStyle name="Összesen 2 12 2" xfId="14494"/>
    <cellStyle name="Összesen 2 13" xfId="14495"/>
    <cellStyle name="Összesen 2 13 2" xfId="14496"/>
    <cellStyle name="Összesen 2 14" xfId="14497"/>
    <cellStyle name="Összesen 2 15" xfId="14498"/>
    <cellStyle name="Összesen 2 16" xfId="14499"/>
    <cellStyle name="Összesen 2 2" xfId="1972"/>
    <cellStyle name="Összesen 2 3" xfId="1973"/>
    <cellStyle name="Összesen 2 4" xfId="1974"/>
    <cellStyle name="Összesen 2 4 10" xfId="14500"/>
    <cellStyle name="Összesen 2 4 2" xfId="14501"/>
    <cellStyle name="Összesen 2 4 2 2" xfId="14502"/>
    <cellStyle name="Összesen 2 4 3" xfId="14503"/>
    <cellStyle name="Összesen 2 4 3 2" xfId="14504"/>
    <cellStyle name="Összesen 2 4 4" xfId="14505"/>
    <cellStyle name="Összesen 2 4 4 2" xfId="14506"/>
    <cellStyle name="Összesen 2 4 5" xfId="14507"/>
    <cellStyle name="Összesen 2 4 5 2" xfId="14508"/>
    <cellStyle name="Összesen 2 4 6" xfId="14509"/>
    <cellStyle name="Összesen 2 4 6 2" xfId="14510"/>
    <cellStyle name="Összesen 2 4 7" xfId="14511"/>
    <cellStyle name="Összesen 2 4 7 2" xfId="14512"/>
    <cellStyle name="Összesen 2 4 8" xfId="14513"/>
    <cellStyle name="Összesen 2 4 8 2" xfId="14514"/>
    <cellStyle name="Összesen 2 4 9" xfId="14515"/>
    <cellStyle name="Összesen 2 4 9 2" xfId="14516"/>
    <cellStyle name="Összesen 2 5" xfId="1975"/>
    <cellStyle name="Összesen 2 5 10" xfId="14517"/>
    <cellStyle name="Összesen 2 5 2" xfId="14518"/>
    <cellStyle name="Összesen 2 5 2 2" xfId="14519"/>
    <cellStyle name="Összesen 2 5 3" xfId="14520"/>
    <cellStyle name="Összesen 2 5 3 2" xfId="14521"/>
    <cellStyle name="Összesen 2 5 4" xfId="14522"/>
    <cellStyle name="Összesen 2 5 4 2" xfId="14523"/>
    <cellStyle name="Összesen 2 5 5" xfId="14524"/>
    <cellStyle name="Összesen 2 5 5 2" xfId="14525"/>
    <cellStyle name="Összesen 2 5 6" xfId="14526"/>
    <cellStyle name="Összesen 2 5 6 2" xfId="14527"/>
    <cellStyle name="Összesen 2 5 7" xfId="14528"/>
    <cellStyle name="Összesen 2 5 7 2" xfId="14529"/>
    <cellStyle name="Összesen 2 5 8" xfId="14530"/>
    <cellStyle name="Összesen 2 5 8 2" xfId="14531"/>
    <cellStyle name="Összesen 2 5 9" xfId="14532"/>
    <cellStyle name="Összesen 2 5 9 2" xfId="14533"/>
    <cellStyle name="Összesen 2 6" xfId="14534"/>
    <cellStyle name="Összesen 2 6 2" xfId="14535"/>
    <cellStyle name="Összesen 2 7" xfId="14536"/>
    <cellStyle name="Összesen 2 7 2" xfId="14537"/>
    <cellStyle name="Összesen 2 8" xfId="14538"/>
    <cellStyle name="Összesen 2 8 2" xfId="14539"/>
    <cellStyle name="Összesen 2 9" xfId="14540"/>
    <cellStyle name="Összesen 2 9 2" xfId="14541"/>
    <cellStyle name="Összesen 3" xfId="1976"/>
    <cellStyle name="Összesen 3 10" xfId="14542"/>
    <cellStyle name="Összesen 3 10 2" xfId="14543"/>
    <cellStyle name="Összesen 3 11" xfId="14544"/>
    <cellStyle name="Összesen 3 11 2" xfId="14545"/>
    <cellStyle name="Összesen 3 12" xfId="14546"/>
    <cellStyle name="Összesen 3 13" xfId="14547"/>
    <cellStyle name="Összesen 3 14" xfId="14548"/>
    <cellStyle name="Összesen 3 2" xfId="1977"/>
    <cellStyle name="Összesen 3 2 10" xfId="14549"/>
    <cellStyle name="Összesen 3 2 2" xfId="14550"/>
    <cellStyle name="Összesen 3 2 2 2" xfId="14551"/>
    <cellStyle name="Összesen 3 2 3" xfId="14552"/>
    <cellStyle name="Összesen 3 2 3 2" xfId="14553"/>
    <cellStyle name="Összesen 3 2 4" xfId="14554"/>
    <cellStyle name="Összesen 3 2 4 2" xfId="14555"/>
    <cellStyle name="Összesen 3 2 5" xfId="14556"/>
    <cellStyle name="Összesen 3 2 5 2" xfId="14557"/>
    <cellStyle name="Összesen 3 2 6" xfId="14558"/>
    <cellStyle name="Összesen 3 2 6 2" xfId="14559"/>
    <cellStyle name="Összesen 3 2 7" xfId="14560"/>
    <cellStyle name="Összesen 3 2 7 2" xfId="14561"/>
    <cellStyle name="Összesen 3 2 8" xfId="14562"/>
    <cellStyle name="Összesen 3 2 8 2" xfId="14563"/>
    <cellStyle name="Összesen 3 2 9" xfId="14564"/>
    <cellStyle name="Összesen 3 2 9 2" xfId="14565"/>
    <cellStyle name="Összesen 3 3" xfId="1978"/>
    <cellStyle name="Összesen 3 3 10" xfId="14566"/>
    <cellStyle name="Összesen 3 3 2" xfId="14567"/>
    <cellStyle name="Összesen 3 3 2 2" xfId="14568"/>
    <cellStyle name="Összesen 3 3 3" xfId="14569"/>
    <cellStyle name="Összesen 3 3 3 2" xfId="14570"/>
    <cellStyle name="Összesen 3 3 4" xfId="14571"/>
    <cellStyle name="Összesen 3 3 4 2" xfId="14572"/>
    <cellStyle name="Összesen 3 3 5" xfId="14573"/>
    <cellStyle name="Összesen 3 3 5 2" xfId="14574"/>
    <cellStyle name="Összesen 3 3 6" xfId="14575"/>
    <cellStyle name="Összesen 3 3 6 2" xfId="14576"/>
    <cellStyle name="Összesen 3 3 7" xfId="14577"/>
    <cellStyle name="Összesen 3 3 7 2" xfId="14578"/>
    <cellStyle name="Összesen 3 3 8" xfId="14579"/>
    <cellStyle name="Összesen 3 3 8 2" xfId="14580"/>
    <cellStyle name="Összesen 3 3 9" xfId="14581"/>
    <cellStyle name="Összesen 3 3 9 2" xfId="14582"/>
    <cellStyle name="Összesen 3 4" xfId="14583"/>
    <cellStyle name="Összesen 3 4 2" xfId="14584"/>
    <cellStyle name="Összesen 3 5" xfId="14585"/>
    <cellStyle name="Összesen 3 5 2" xfId="14586"/>
    <cellStyle name="Összesen 3 6" xfId="14587"/>
    <cellStyle name="Összesen 3 6 2" xfId="14588"/>
    <cellStyle name="Összesen 3 7" xfId="14589"/>
    <cellStyle name="Összesen 3 7 2" xfId="14590"/>
    <cellStyle name="Összesen 3 8" xfId="14591"/>
    <cellStyle name="Összesen 3 8 2" xfId="14592"/>
    <cellStyle name="Összesen 3 9" xfId="14593"/>
    <cellStyle name="Összesen 3 9 2" xfId="14594"/>
    <cellStyle name="Összesen 4" xfId="1979"/>
    <cellStyle name="Összesen 4 10" xfId="14595"/>
    <cellStyle name="Összesen 4 10 2" xfId="14596"/>
    <cellStyle name="Összesen 4 11" xfId="14597"/>
    <cellStyle name="Összesen 4 11 2" xfId="14598"/>
    <cellStyle name="Összesen 4 12" xfId="14599"/>
    <cellStyle name="Összesen 4 2" xfId="1980"/>
    <cellStyle name="Összesen 4 2 10" xfId="14600"/>
    <cellStyle name="Összesen 4 2 2" xfId="14601"/>
    <cellStyle name="Összesen 4 2 2 2" xfId="14602"/>
    <cellStyle name="Összesen 4 2 3" xfId="14603"/>
    <cellStyle name="Összesen 4 2 3 2" xfId="14604"/>
    <cellStyle name="Összesen 4 2 4" xfId="14605"/>
    <cellStyle name="Összesen 4 2 4 2" xfId="14606"/>
    <cellStyle name="Összesen 4 2 5" xfId="14607"/>
    <cellStyle name="Összesen 4 2 5 2" xfId="14608"/>
    <cellStyle name="Összesen 4 2 6" xfId="14609"/>
    <cellStyle name="Összesen 4 2 6 2" xfId="14610"/>
    <cellStyle name="Összesen 4 2 7" xfId="14611"/>
    <cellStyle name="Összesen 4 2 7 2" xfId="14612"/>
    <cellStyle name="Összesen 4 2 8" xfId="14613"/>
    <cellStyle name="Összesen 4 2 8 2" xfId="14614"/>
    <cellStyle name="Összesen 4 2 9" xfId="14615"/>
    <cellStyle name="Összesen 4 2 9 2" xfId="14616"/>
    <cellStyle name="Összesen 4 3" xfId="1981"/>
    <cellStyle name="Összesen 4 3 10" xfId="14617"/>
    <cellStyle name="Összesen 4 3 2" xfId="14618"/>
    <cellStyle name="Összesen 4 3 2 2" xfId="14619"/>
    <cellStyle name="Összesen 4 3 3" xfId="14620"/>
    <cellStyle name="Összesen 4 3 3 2" xfId="14621"/>
    <cellStyle name="Összesen 4 3 4" xfId="14622"/>
    <cellStyle name="Összesen 4 3 4 2" xfId="14623"/>
    <cellStyle name="Összesen 4 3 5" xfId="14624"/>
    <cellStyle name="Összesen 4 3 5 2" xfId="14625"/>
    <cellStyle name="Összesen 4 3 6" xfId="14626"/>
    <cellStyle name="Összesen 4 3 6 2" xfId="14627"/>
    <cellStyle name="Összesen 4 3 7" xfId="14628"/>
    <cellStyle name="Összesen 4 3 7 2" xfId="14629"/>
    <cellStyle name="Összesen 4 3 8" xfId="14630"/>
    <cellStyle name="Összesen 4 3 8 2" xfId="14631"/>
    <cellStyle name="Összesen 4 3 9" xfId="14632"/>
    <cellStyle name="Összesen 4 3 9 2" xfId="14633"/>
    <cellStyle name="Összesen 4 4" xfId="14634"/>
    <cellStyle name="Összesen 4 4 2" xfId="14635"/>
    <cellStyle name="Összesen 4 5" xfId="14636"/>
    <cellStyle name="Összesen 4 5 2" xfId="14637"/>
    <cellStyle name="Összesen 4 6" xfId="14638"/>
    <cellStyle name="Összesen 4 6 2" xfId="14639"/>
    <cellStyle name="Összesen 4 7" xfId="14640"/>
    <cellStyle name="Összesen 4 7 2" xfId="14641"/>
    <cellStyle name="Összesen 4 8" xfId="14642"/>
    <cellStyle name="Összesen 4 8 2" xfId="14643"/>
    <cellStyle name="Összesen 4 9" xfId="14644"/>
    <cellStyle name="Összesen 4 9 2" xfId="14645"/>
    <cellStyle name="Összesen 5" xfId="1982"/>
    <cellStyle name="Összesen 5 10" xfId="14646"/>
    <cellStyle name="Összesen 5 2" xfId="14647"/>
    <cellStyle name="Összesen 5 2 2" xfId="14648"/>
    <cellStyle name="Összesen 5 3" xfId="14649"/>
    <cellStyle name="Összesen 5 3 2" xfId="14650"/>
    <cellStyle name="Összesen 5 4" xfId="14651"/>
    <cellStyle name="Összesen 5 4 2" xfId="14652"/>
    <cellStyle name="Összesen 5 5" xfId="14653"/>
    <cellStyle name="Összesen 5 5 2" xfId="14654"/>
    <cellStyle name="Összesen 5 6" xfId="14655"/>
    <cellStyle name="Összesen 5 6 2" xfId="14656"/>
    <cellStyle name="Összesen 5 7" xfId="14657"/>
    <cellStyle name="Összesen 5 7 2" xfId="14658"/>
    <cellStyle name="Összesen 5 8" xfId="14659"/>
    <cellStyle name="Összesen 5 8 2" xfId="14660"/>
    <cellStyle name="Összesen 5 9" xfId="14661"/>
    <cellStyle name="Összesen 5 9 2" xfId="14662"/>
    <cellStyle name="Összesen 6" xfId="14663"/>
    <cellStyle name="Összesen 7" xfId="14664"/>
    <cellStyle name="Összesen 8" xfId="14665"/>
    <cellStyle name="Összesen 9" xfId="14666"/>
    <cellStyle name="Pénznem 2" xfId="1983"/>
    <cellStyle name="Percent" xfId="36" builtinId="5"/>
    <cellStyle name="Percent (0 dp)" xfId="1984"/>
    <cellStyle name="Percent (1 dp)" xfId="1985"/>
    <cellStyle name="Percent (2 dp)" xfId="1986"/>
    <cellStyle name="Percent 10" xfId="1987"/>
    <cellStyle name="Percent 10 2" xfId="1988"/>
    <cellStyle name="Percent 10 2 2" xfId="14667"/>
    <cellStyle name="Percent 10 3" xfId="14668"/>
    <cellStyle name="Percent 11" xfId="1989"/>
    <cellStyle name="Percent 11 2" xfId="1990"/>
    <cellStyle name="Percent 11 2 2" xfId="1991"/>
    <cellStyle name="Percent 11 2 2 2" xfId="1992"/>
    <cellStyle name="Percent 11 2 3" xfId="1993"/>
    <cellStyle name="Percent 11 3" xfId="1994"/>
    <cellStyle name="Percent 11 3 2" xfId="14669"/>
    <cellStyle name="Percent 11 4" xfId="1995"/>
    <cellStyle name="Percent 12" xfId="1996"/>
    <cellStyle name="Percent 12 2" xfId="1997"/>
    <cellStyle name="Percent 12 2 2" xfId="14670"/>
    <cellStyle name="Percent 12 3" xfId="1998"/>
    <cellStyle name="Percent 13" xfId="1999"/>
    <cellStyle name="Percent 13 2" xfId="2000"/>
    <cellStyle name="Percent 13 2 2" xfId="2001"/>
    <cellStyle name="Percent 13 2 3" xfId="2002"/>
    <cellStyle name="Percent 13 3" xfId="2003"/>
    <cellStyle name="Percent 14" xfId="80"/>
    <cellStyle name="Percent 15" xfId="2004"/>
    <cellStyle name="Percent 16" xfId="2005"/>
    <cellStyle name="Percent 16 2" xfId="14"/>
    <cellStyle name="Percent 17" xfId="2006"/>
    <cellStyle name="Percent 18" xfId="2007"/>
    <cellStyle name="Percent 19" xfId="2008"/>
    <cellStyle name="Percent 2" xfId="2009"/>
    <cellStyle name="Percent 2 2" xfId="2010"/>
    <cellStyle name="Percent 2 2 2" xfId="2011"/>
    <cellStyle name="Percent 2 2 2 2" xfId="14671"/>
    <cellStyle name="Percent 2 2 3" xfId="2012"/>
    <cellStyle name="Percent 2 2 4" xfId="14672"/>
    <cellStyle name="Percent 2 3" xfId="2013"/>
    <cellStyle name="Percent 2 3 2" xfId="2014"/>
    <cellStyle name="Percent 2 3 3" xfId="14673"/>
    <cellStyle name="Percent 2 4" xfId="2015"/>
    <cellStyle name="Percent 2 4 2" xfId="14674"/>
    <cellStyle name="Percent 2 5" xfId="2016"/>
    <cellStyle name="Percent 2 5 2" xfId="14675"/>
    <cellStyle name="Percent 2 6" xfId="2017"/>
    <cellStyle name="Percent 2 7" xfId="14676"/>
    <cellStyle name="Percent 3" xfId="2018"/>
    <cellStyle name="Percent 3 2" xfId="2019"/>
    <cellStyle name="Percent 3 2 2" xfId="2020"/>
    <cellStyle name="Percent 3 2 3" xfId="2021"/>
    <cellStyle name="Percent 3 3" xfId="2022"/>
    <cellStyle name="Percent 3 4" xfId="2023"/>
    <cellStyle name="Percent 3 5" xfId="2024"/>
    <cellStyle name="Percent 3 6" xfId="14677"/>
    <cellStyle name="Percent 4" xfId="2025"/>
    <cellStyle name="Percent 4 2" xfId="14678"/>
    <cellStyle name="Percent 4 3" xfId="14679"/>
    <cellStyle name="Percent 4 4" xfId="14680"/>
    <cellStyle name="Percent 5" xfId="2026"/>
    <cellStyle name="Percent 5 2" xfId="14681"/>
    <cellStyle name="Percent 5 3" xfId="14682"/>
    <cellStyle name="Percent 6" xfId="2027"/>
    <cellStyle name="Percent 6 2" xfId="14683"/>
    <cellStyle name="Percent 7" xfId="2028"/>
    <cellStyle name="Percent 7 10" xfId="14684"/>
    <cellStyle name="Percent 7 11" xfId="14685"/>
    <cellStyle name="Percent 7 2" xfId="2029"/>
    <cellStyle name="Percent 7 2 10" xfId="14686"/>
    <cellStyle name="Percent 7 2 2" xfId="14687"/>
    <cellStyle name="Percent 7 2 3" xfId="14688"/>
    <cellStyle name="Percent 7 2 4" xfId="14689"/>
    <cellStyle name="Percent 7 2 5" xfId="14690"/>
    <cellStyle name="Percent 7 2 6" xfId="14691"/>
    <cellStyle name="Percent 7 2 7" xfId="14692"/>
    <cellStyle name="Percent 7 2 8" xfId="14693"/>
    <cellStyle name="Percent 7 2 9" xfId="14694"/>
    <cellStyle name="Percent 7 3" xfId="14695"/>
    <cellStyle name="Percent 7 4" xfId="14696"/>
    <cellStyle name="Percent 7 5" xfId="14697"/>
    <cellStyle name="Percent 7 6" xfId="14698"/>
    <cellStyle name="Percent 7 7" xfId="14699"/>
    <cellStyle name="Percent 7 8" xfId="14700"/>
    <cellStyle name="Percent 7 9" xfId="14701"/>
    <cellStyle name="Percent 8" xfId="2030"/>
    <cellStyle name="Percent 8 2" xfId="14702"/>
    <cellStyle name="Percent 8 3" xfId="14703"/>
    <cellStyle name="Percent 9" xfId="2031"/>
    <cellStyle name="Percent 9 2" xfId="2032"/>
    <cellStyle name="Percent 9 2 2" xfId="2033"/>
    <cellStyle name="Percent 9 2 2 2" xfId="2034"/>
    <cellStyle name="Percent 9 2 3" xfId="2035"/>
    <cellStyle name="Percent 9 3" xfId="2036"/>
    <cellStyle name="Percent 9 3 2" xfId="14704"/>
    <cellStyle name="Percent 9 4" xfId="2037"/>
    <cellStyle name="Percentage of" xfId="2038"/>
    <cellStyle name="PercentCell" xfId="14705"/>
    <cellStyle name="Planches" xfId="14706"/>
    <cellStyle name="Pourcentage 2" xfId="14707"/>
    <cellStyle name="Prozent 2" xfId="14708"/>
    <cellStyle name="Publication_style" xfId="2039"/>
    <cellStyle name="QIS2CalcCell" xfId="14709"/>
    <cellStyle name="QIS2Filler" xfId="14710"/>
    <cellStyle name="QIS2Heading" xfId="14711"/>
    <cellStyle name="QIS2InputCell" xfId="14712"/>
    <cellStyle name="QIS2Locked" xfId="14713"/>
    <cellStyle name="QIS2Para" xfId="14714"/>
    <cellStyle name="QIS2Param" xfId="14715"/>
    <cellStyle name="QIS5Header" xfId="2040"/>
    <cellStyle name="QIS5Header 10" xfId="14716"/>
    <cellStyle name="QIS5Header 2" xfId="14717"/>
    <cellStyle name="QIS5Header 2 2" xfId="14718"/>
    <cellStyle name="QIS5Header 3" xfId="14719"/>
    <cellStyle name="QIS5Header 3 2" xfId="14720"/>
    <cellStyle name="QIS5Header 4" xfId="14721"/>
    <cellStyle name="QIS5Header 4 2" xfId="14722"/>
    <cellStyle name="QIS5Header 5" xfId="14723"/>
    <cellStyle name="QIS5Header 5 2" xfId="14724"/>
    <cellStyle name="QIS5Header 6" xfId="14725"/>
    <cellStyle name="QIS5Header 6 2" xfId="14726"/>
    <cellStyle name="QIS5Header 7" xfId="14727"/>
    <cellStyle name="QIS5Header 7 2" xfId="14728"/>
    <cellStyle name="QIS5Header 8" xfId="14729"/>
    <cellStyle name="QIS5Header 8 2" xfId="14730"/>
    <cellStyle name="QIS5Header 9" xfId="14731"/>
    <cellStyle name="QIS5Header 9 2" xfId="14732"/>
    <cellStyle name="QIS5Label" xfId="2041"/>
    <cellStyle name="Refdb standard" xfId="2042"/>
    <cellStyle name="RenvoiPage" xfId="14733"/>
    <cellStyle name="ro1" xfId="2043"/>
    <cellStyle name="RO1COLS" xfId="2044"/>
    <cellStyle name="Rossz" xfId="2045"/>
    <cellStyle name="Rossz 2" xfId="2046"/>
    <cellStyle name="Rossz 2 2" xfId="2047"/>
    <cellStyle name="Rossz 2 3" xfId="2048"/>
    <cellStyle name="Rossz 2 4" xfId="14734"/>
    <cellStyle name="Rossz 3" xfId="2049"/>
    <cellStyle name="Rossz 3 2" xfId="14735"/>
    <cellStyle name="Rossz 4" xfId="14736"/>
    <cellStyle name="Rossz 4 2" xfId="14737"/>
    <cellStyle name="Rossz 5" xfId="14738"/>
    <cellStyle name="Rossz 6" xfId="14739"/>
    <cellStyle name="Rossz 7" xfId="14740"/>
    <cellStyle name="Rossz 8" xfId="14741"/>
    <cellStyle name="Row Header" xfId="2050"/>
    <cellStyle name="rowStyleStringLeft" xfId="2051"/>
    <cellStyle name="Rubrique" xfId="14742"/>
    <cellStyle name="Salida" xfId="14743"/>
    <cellStyle name="SAPBEXaggData" xfId="2052"/>
    <cellStyle name="SAPBEXaggData 2" xfId="14744"/>
    <cellStyle name="SAPBEXaggData 2 2" xfId="14745"/>
    <cellStyle name="SAPBEXaggData 3" xfId="14746"/>
    <cellStyle name="SAPBEXaggData 3 2" xfId="14747"/>
    <cellStyle name="SAPBEXaggData 4" xfId="14748"/>
    <cellStyle name="SAPBEXaggData 4 2" xfId="14749"/>
    <cellStyle name="SAPBEXaggData 5" xfId="14750"/>
    <cellStyle name="SAPBEXaggData 5 2" xfId="14751"/>
    <cellStyle name="SAPBEXaggData 6" xfId="14752"/>
    <cellStyle name="SAPBEXaggData 6 2" xfId="14753"/>
    <cellStyle name="SAPBEXaggData 7" xfId="14754"/>
    <cellStyle name="SAPBEXaggData 7 2" xfId="14755"/>
    <cellStyle name="SAPBEXaggData 8" xfId="14756"/>
    <cellStyle name="SAPBEXaggData 8 2" xfId="14757"/>
    <cellStyle name="SAPBEXaggData 9" xfId="14758"/>
    <cellStyle name="SAPBEXaggItem" xfId="2053"/>
    <cellStyle name="SAPBEXaggItem 2" xfId="14759"/>
    <cellStyle name="SAPBEXaggItem 2 2" xfId="14760"/>
    <cellStyle name="SAPBEXaggItem 3" xfId="14761"/>
    <cellStyle name="SAPBEXaggItem 3 2" xfId="14762"/>
    <cellStyle name="SAPBEXaggItem 4" xfId="14763"/>
    <cellStyle name="SAPBEXaggItem 4 2" xfId="14764"/>
    <cellStyle name="SAPBEXaggItem 5" xfId="14765"/>
    <cellStyle name="SAPBEXaggItem 5 2" xfId="14766"/>
    <cellStyle name="SAPBEXaggItem 6" xfId="14767"/>
    <cellStyle name="SAPBEXaggItem 6 2" xfId="14768"/>
    <cellStyle name="SAPBEXaggItem 7" xfId="14769"/>
    <cellStyle name="SAPBEXaggItem 7 2" xfId="14770"/>
    <cellStyle name="SAPBEXaggItem 8" xfId="14771"/>
    <cellStyle name="SAPBEXaggItem 8 2" xfId="14772"/>
    <cellStyle name="SAPBEXaggItem 9" xfId="14773"/>
    <cellStyle name="SAPBEXchaText" xfId="2054"/>
    <cellStyle name="SAPBEXfilterDrill" xfId="2055"/>
    <cellStyle name="SAPBEXfilterDrill 2" xfId="14774"/>
    <cellStyle name="SAPBEXfilterItem" xfId="2056"/>
    <cellStyle name="SAPBEXformats" xfId="2057"/>
    <cellStyle name="SAPBEXformats 2" xfId="14775"/>
    <cellStyle name="SAPBEXformats 2 2" xfId="14776"/>
    <cellStyle name="SAPBEXformats 3" xfId="14777"/>
    <cellStyle name="SAPBEXformats 3 2" xfId="14778"/>
    <cellStyle name="SAPBEXformats 4" xfId="14779"/>
    <cellStyle name="SAPBEXformats 4 2" xfId="14780"/>
    <cellStyle name="SAPBEXformats 5" xfId="14781"/>
    <cellStyle name="SAPBEXformats 5 2" xfId="14782"/>
    <cellStyle name="SAPBEXformats 6" xfId="14783"/>
    <cellStyle name="SAPBEXformats 6 2" xfId="14784"/>
    <cellStyle name="SAPBEXformats 7" xfId="14785"/>
    <cellStyle name="SAPBEXformats 7 2" xfId="14786"/>
    <cellStyle name="SAPBEXformats 8" xfId="14787"/>
    <cellStyle name="SAPBEXformats 8 2" xfId="14788"/>
    <cellStyle name="SAPBEXformats 9" xfId="14789"/>
    <cellStyle name="SAPBEXheaderItem" xfId="2058"/>
    <cellStyle name="SAPBEXheaderText" xfId="2059"/>
    <cellStyle name="SAPBEXHLevel3" xfId="14790"/>
    <cellStyle name="SAPBEXstdData" xfId="2060"/>
    <cellStyle name="SAPBEXstdData 2" xfId="14791"/>
    <cellStyle name="SAPBEXstdData 2 2" xfId="14792"/>
    <cellStyle name="SAPBEXstdData 3" xfId="14793"/>
    <cellStyle name="SAPBEXstdData 3 2" xfId="14794"/>
    <cellStyle name="SAPBEXstdData 4" xfId="14795"/>
    <cellStyle name="SAPBEXstdData 4 2" xfId="14796"/>
    <cellStyle name="SAPBEXstdData 5" xfId="14797"/>
    <cellStyle name="SAPBEXstdData 5 2" xfId="14798"/>
    <cellStyle name="SAPBEXstdData 6" xfId="14799"/>
    <cellStyle name="SAPBEXstdData 6 2" xfId="14800"/>
    <cellStyle name="SAPBEXstdData 7" xfId="14801"/>
    <cellStyle name="SAPBEXstdData 7 2" xfId="14802"/>
    <cellStyle name="SAPBEXstdData 8" xfId="14803"/>
    <cellStyle name="SAPBEXstdData 8 2" xfId="14804"/>
    <cellStyle name="SAPBEXstdData 9" xfId="14805"/>
    <cellStyle name="SAPBEXstdItem" xfId="2061"/>
    <cellStyle name="SAPBEXstdItem 2" xfId="14806"/>
    <cellStyle name="SAPBEXstdItem 2 2" xfId="14807"/>
    <cellStyle name="SAPBEXstdItem 3" xfId="14808"/>
    <cellStyle name="SAPBEXstdItem 3 2" xfId="14809"/>
    <cellStyle name="SAPBEXstdItem 4" xfId="14810"/>
    <cellStyle name="SAPBEXstdItem 4 2" xfId="14811"/>
    <cellStyle name="SAPBEXstdItem 5" xfId="14812"/>
    <cellStyle name="SAPBEXstdItem 5 2" xfId="14813"/>
    <cellStyle name="SAPBEXstdItem 6" xfId="14814"/>
    <cellStyle name="SAPBEXstdItem 6 2" xfId="14815"/>
    <cellStyle name="SAPBEXstdItem 7" xfId="14816"/>
    <cellStyle name="SAPBEXstdItem 7 2" xfId="14817"/>
    <cellStyle name="SAPBEXstdItem 8" xfId="14818"/>
    <cellStyle name="SAPBEXstdItem 8 2" xfId="14819"/>
    <cellStyle name="SAPBEXstdItem 9" xfId="14820"/>
    <cellStyle name="SAPBEXtitle" xfId="2062"/>
    <cellStyle name="SAPBEXundefined" xfId="2063"/>
    <cellStyle name="SAPBEXundefined 2" xfId="14821"/>
    <cellStyle name="SAPBEXundefined 2 2" xfId="14822"/>
    <cellStyle name="SAPBEXundefined 3" xfId="14823"/>
    <cellStyle name="SAPBEXundefined 3 2" xfId="14824"/>
    <cellStyle name="SAPBEXundefined 4" xfId="14825"/>
    <cellStyle name="SAPBEXundefined 4 2" xfId="14826"/>
    <cellStyle name="SAPBEXundefined 5" xfId="14827"/>
    <cellStyle name="SAPBEXundefined 5 2" xfId="14828"/>
    <cellStyle name="SAPBEXundefined 6" xfId="14829"/>
    <cellStyle name="SAPBEXundefined 6 2" xfId="14830"/>
    <cellStyle name="SAPBEXundefined 7" xfId="14831"/>
    <cellStyle name="SAPBEXundefined 7 2" xfId="14832"/>
    <cellStyle name="SAPBEXundefined 8" xfId="14833"/>
    <cellStyle name="SAPBEXundefined 8 2" xfId="14834"/>
    <cellStyle name="SAPBEXundefined 9" xfId="14835"/>
    <cellStyle name="semestre" xfId="2064"/>
    <cellStyle name="Semleges" xfId="2065"/>
    <cellStyle name="Semleges 2" xfId="2066"/>
    <cellStyle name="Semleges 2 2" xfId="2067"/>
    <cellStyle name="Semleges 2 3" xfId="2068"/>
    <cellStyle name="Semleges 2 4" xfId="14836"/>
    <cellStyle name="Semleges 3" xfId="2069"/>
    <cellStyle name="Semleges 3 2" xfId="14837"/>
    <cellStyle name="Semleges 4" xfId="14838"/>
    <cellStyle name="Semleges 4 2" xfId="14839"/>
    <cellStyle name="Semleges 5" xfId="14840"/>
    <cellStyle name="Semleges 6" xfId="14841"/>
    <cellStyle name="Semleges 7" xfId="14842"/>
    <cellStyle name="Semleges 8" xfId="14843"/>
    <cellStyle name="SFTables" xfId="2070"/>
    <cellStyle name="showCheck" xfId="2071"/>
    <cellStyle name="showCheck 2" xfId="14844"/>
    <cellStyle name="showCheck 2 2" xfId="14845"/>
    <cellStyle name="showCheck 3" xfId="14846"/>
    <cellStyle name="showCheck 3 2" xfId="14847"/>
    <cellStyle name="showCheck 4" xfId="14848"/>
    <cellStyle name="showCheck 4 2" xfId="14849"/>
    <cellStyle name="showCheck 5" xfId="14850"/>
    <cellStyle name="showCheck 5 2" xfId="14851"/>
    <cellStyle name="showCheck 6" xfId="14852"/>
    <cellStyle name="showCheck 6 2" xfId="14853"/>
    <cellStyle name="showCheck 7" xfId="14854"/>
    <cellStyle name="showCheck 7 2" xfId="14855"/>
    <cellStyle name="showCheck 8" xfId="14856"/>
    <cellStyle name="showCheck 8 2" xfId="14857"/>
    <cellStyle name="showCheck 9" xfId="14858"/>
    <cellStyle name="showCheck 9 2" xfId="14859"/>
    <cellStyle name="showExposure" xfId="2072"/>
    <cellStyle name="showExposure 2" xfId="14860"/>
    <cellStyle name="showExposure 2 2" xfId="14861"/>
    <cellStyle name="showExposure 3" xfId="14862"/>
    <cellStyle name="showExposure 3 2" xfId="14863"/>
    <cellStyle name="showExposure 4" xfId="14864"/>
    <cellStyle name="showExposure 4 2" xfId="14865"/>
    <cellStyle name="showExposure 5" xfId="14866"/>
    <cellStyle name="showExposure 5 2" xfId="14867"/>
    <cellStyle name="showExposure 6" xfId="14868"/>
    <cellStyle name="showExposure 6 2" xfId="14869"/>
    <cellStyle name="showExposure 7" xfId="14870"/>
    <cellStyle name="showExposure 7 2" xfId="14871"/>
    <cellStyle name="showExposure 8" xfId="14872"/>
    <cellStyle name="showExposure 8 2" xfId="14873"/>
    <cellStyle name="showExposure 9" xfId="14874"/>
    <cellStyle name="showExposure 9 2" xfId="14875"/>
    <cellStyle name="showParameterE" xfId="2073"/>
    <cellStyle name="showParameterE 2" xfId="14876"/>
    <cellStyle name="showParameterE 2 2" xfId="14877"/>
    <cellStyle name="showParameterE 3" xfId="14878"/>
    <cellStyle name="showParameterE 3 2" xfId="14879"/>
    <cellStyle name="showParameterE 4" xfId="14880"/>
    <cellStyle name="showParameterE 4 2" xfId="14881"/>
    <cellStyle name="showParameterE 5" xfId="14882"/>
    <cellStyle name="showParameterE 5 2" xfId="14883"/>
    <cellStyle name="showParameterE 6" xfId="14884"/>
    <cellStyle name="showParameterE 6 2" xfId="14885"/>
    <cellStyle name="showParameterE 7" xfId="14886"/>
    <cellStyle name="showParameterE 7 2" xfId="14887"/>
    <cellStyle name="showParameterE 8" xfId="14888"/>
    <cellStyle name="showParameterE 8 2" xfId="14889"/>
    <cellStyle name="showParameterE 9" xfId="14890"/>
    <cellStyle name="showParameterE 9 2" xfId="14891"/>
    <cellStyle name="showParameterS" xfId="2074"/>
    <cellStyle name="showParameterS 2" xfId="14892"/>
    <cellStyle name="showParameterS 2 2" xfId="14893"/>
    <cellStyle name="showParameterS 3" xfId="14894"/>
    <cellStyle name="showParameterS 3 2" xfId="14895"/>
    <cellStyle name="showParameterS 4" xfId="14896"/>
    <cellStyle name="showParameterS 4 2" xfId="14897"/>
    <cellStyle name="showParameterS 5" xfId="14898"/>
    <cellStyle name="showParameterS 5 2" xfId="14899"/>
    <cellStyle name="showParameterS 6" xfId="14900"/>
    <cellStyle name="showParameterS 6 2" xfId="14901"/>
    <cellStyle name="showParameterS 7" xfId="14902"/>
    <cellStyle name="showParameterS 7 2" xfId="14903"/>
    <cellStyle name="showParameterS 8" xfId="14904"/>
    <cellStyle name="showParameterS 8 2" xfId="14905"/>
    <cellStyle name="showParameterS 9" xfId="14906"/>
    <cellStyle name="showParameterS 9 2" xfId="14907"/>
    <cellStyle name="showPD" xfId="2075"/>
    <cellStyle name="showPD 2" xfId="14908"/>
    <cellStyle name="showPD 2 2" xfId="14909"/>
    <cellStyle name="showPD 3" xfId="14910"/>
    <cellStyle name="showPD 3 2" xfId="14911"/>
    <cellStyle name="showPD 4" xfId="14912"/>
    <cellStyle name="showPD 4 2" xfId="14913"/>
    <cellStyle name="showPD 5" xfId="14914"/>
    <cellStyle name="showPD 5 2" xfId="14915"/>
    <cellStyle name="showPD 6" xfId="14916"/>
    <cellStyle name="showPD 6 2" xfId="14917"/>
    <cellStyle name="showPD 7" xfId="14918"/>
    <cellStyle name="showPD 7 2" xfId="14919"/>
    <cellStyle name="showPD 8" xfId="14920"/>
    <cellStyle name="showPD 8 2" xfId="14921"/>
    <cellStyle name="showPD 9" xfId="14922"/>
    <cellStyle name="showPD 9 2" xfId="14923"/>
    <cellStyle name="showPercentage" xfId="2076"/>
    <cellStyle name="showPercentage 2" xfId="14924"/>
    <cellStyle name="showPercentage 2 2" xfId="14925"/>
    <cellStyle name="showPercentage 3" xfId="14926"/>
    <cellStyle name="showPercentage 3 2" xfId="14927"/>
    <cellStyle name="showPercentage 4" xfId="14928"/>
    <cellStyle name="showPercentage 4 2" xfId="14929"/>
    <cellStyle name="showPercentage 5" xfId="14930"/>
    <cellStyle name="showPercentage 5 2" xfId="14931"/>
    <cellStyle name="showPercentage 6" xfId="14932"/>
    <cellStyle name="showPercentage 6 2" xfId="14933"/>
    <cellStyle name="showPercentage 7" xfId="14934"/>
    <cellStyle name="showPercentage 7 2" xfId="14935"/>
    <cellStyle name="showPercentage 8" xfId="14936"/>
    <cellStyle name="showPercentage 8 2" xfId="14937"/>
    <cellStyle name="showPercentage 9" xfId="14938"/>
    <cellStyle name="showPercentage 9 2" xfId="14939"/>
    <cellStyle name="showSelection" xfId="2077"/>
    <cellStyle name="showSelection 2" xfId="14940"/>
    <cellStyle name="showSelection 2 2" xfId="14941"/>
    <cellStyle name="showSelection 3" xfId="14942"/>
    <cellStyle name="showSelection 3 2" xfId="14943"/>
    <cellStyle name="showSelection 4" xfId="14944"/>
    <cellStyle name="showSelection 4 2" xfId="14945"/>
    <cellStyle name="showSelection 5" xfId="14946"/>
    <cellStyle name="showSelection 5 2" xfId="14947"/>
    <cellStyle name="showSelection 6" xfId="14948"/>
    <cellStyle name="showSelection 6 2" xfId="14949"/>
    <cellStyle name="showSelection 7" xfId="14950"/>
    <cellStyle name="showSelection 7 2" xfId="14951"/>
    <cellStyle name="showSelection 8" xfId="14952"/>
    <cellStyle name="showSelection 8 2" xfId="14953"/>
    <cellStyle name="showSelection 9" xfId="14954"/>
    <cellStyle name="showSelection 9 2" xfId="14955"/>
    <cellStyle name="Side Col Head" xfId="2078"/>
    <cellStyle name="Side Col Head 10" xfId="14956"/>
    <cellStyle name="Side Col Head 10 2" xfId="14957"/>
    <cellStyle name="Side Col Head 11" xfId="14958"/>
    <cellStyle name="Side Col Head 11 2" xfId="14959"/>
    <cellStyle name="Side Col Head 12" xfId="14960"/>
    <cellStyle name="Side Col Head 12 2" xfId="14961"/>
    <cellStyle name="Side Col Head 13" xfId="14962"/>
    <cellStyle name="Side Col Head 2" xfId="2079"/>
    <cellStyle name="Side Col Head 2 10" xfId="14963"/>
    <cellStyle name="Side Col Head 2 2" xfId="14964"/>
    <cellStyle name="Side Col Head 2 2 2" xfId="14965"/>
    <cellStyle name="Side Col Head 2 3" xfId="14966"/>
    <cellStyle name="Side Col Head 2 3 2" xfId="14967"/>
    <cellStyle name="Side Col Head 2 4" xfId="14968"/>
    <cellStyle name="Side Col Head 2 4 2" xfId="14969"/>
    <cellStyle name="Side Col Head 2 5" xfId="14970"/>
    <cellStyle name="Side Col Head 2 5 2" xfId="14971"/>
    <cellStyle name="Side Col Head 2 6" xfId="14972"/>
    <cellStyle name="Side Col Head 2 6 2" xfId="14973"/>
    <cellStyle name="Side Col Head 2 7" xfId="14974"/>
    <cellStyle name="Side Col Head 2 7 2" xfId="14975"/>
    <cellStyle name="Side Col Head 2 8" xfId="14976"/>
    <cellStyle name="Side Col Head 2 8 2" xfId="14977"/>
    <cellStyle name="Side Col Head 2 9" xfId="14978"/>
    <cellStyle name="Side Col Head 2 9 2" xfId="14979"/>
    <cellStyle name="Side Col Head 3" xfId="2080"/>
    <cellStyle name="Side Col Head 3 10" xfId="14980"/>
    <cellStyle name="Side Col Head 3 2" xfId="14981"/>
    <cellStyle name="Side Col Head 3 2 2" xfId="14982"/>
    <cellStyle name="Side Col Head 3 3" xfId="14983"/>
    <cellStyle name="Side Col Head 3 3 2" xfId="14984"/>
    <cellStyle name="Side Col Head 3 4" xfId="14985"/>
    <cellStyle name="Side Col Head 3 4 2" xfId="14986"/>
    <cellStyle name="Side Col Head 3 5" xfId="14987"/>
    <cellStyle name="Side Col Head 3 5 2" xfId="14988"/>
    <cellStyle name="Side Col Head 3 6" xfId="14989"/>
    <cellStyle name="Side Col Head 3 6 2" xfId="14990"/>
    <cellStyle name="Side Col Head 3 7" xfId="14991"/>
    <cellStyle name="Side Col Head 3 7 2" xfId="14992"/>
    <cellStyle name="Side Col Head 3 8" xfId="14993"/>
    <cellStyle name="Side Col Head 3 8 2" xfId="14994"/>
    <cellStyle name="Side Col Head 3 9" xfId="14995"/>
    <cellStyle name="Side Col Head 3 9 2" xfId="14996"/>
    <cellStyle name="Side Col Head 4" xfId="14997"/>
    <cellStyle name="Side Col Head 4 2" xfId="14998"/>
    <cellStyle name="Side Col Head 4 2 2" xfId="14999"/>
    <cellStyle name="Side Col Head 4 3" xfId="15000"/>
    <cellStyle name="Side Col Head 4 3 2" xfId="15001"/>
    <cellStyle name="Side Col Head 4 4" xfId="15002"/>
    <cellStyle name="Side Col Head 4 4 2" xfId="15003"/>
    <cellStyle name="Side Col Head 4 5" xfId="15004"/>
    <cellStyle name="Side Col Head 4 5 2" xfId="15005"/>
    <cellStyle name="Side Col Head 4 6" xfId="15006"/>
    <cellStyle name="Side Col Head 4 6 2" xfId="15007"/>
    <cellStyle name="Side Col Head 4 7" xfId="15008"/>
    <cellStyle name="Side Col Head 4 7 2" xfId="15009"/>
    <cellStyle name="Side Col Head 4 8" xfId="15010"/>
    <cellStyle name="Side Col Head 5" xfId="15011"/>
    <cellStyle name="Side Col Head 5 2" xfId="15012"/>
    <cellStyle name="Side Col Head 6" xfId="15013"/>
    <cellStyle name="Side Col Head 6 2" xfId="15014"/>
    <cellStyle name="Side Col Head 7" xfId="15015"/>
    <cellStyle name="Side Col Head 7 2" xfId="15016"/>
    <cellStyle name="Side Col Head 8" xfId="15017"/>
    <cellStyle name="Side Col Head 8 2" xfId="15018"/>
    <cellStyle name="Side Col Head 9" xfId="15019"/>
    <cellStyle name="Side Col Head 9 2" xfId="15020"/>
    <cellStyle name="sor1" xfId="2081"/>
    <cellStyle name="Source Note" xfId="2082"/>
    <cellStyle name="ss10" xfId="2083"/>
    <cellStyle name="ss11" xfId="2084"/>
    <cellStyle name="ss12" xfId="2085"/>
    <cellStyle name="ss13" xfId="2086"/>
    <cellStyle name="ss14" xfId="2087"/>
    <cellStyle name="ss15" xfId="2088"/>
    <cellStyle name="ss16" xfId="2089"/>
    <cellStyle name="ss17" xfId="2090"/>
    <cellStyle name="ss18" xfId="2091"/>
    <cellStyle name="ss19" xfId="2092"/>
    <cellStyle name="ss20" xfId="2093"/>
    <cellStyle name="ss21" xfId="2094"/>
    <cellStyle name="ss22" xfId="2095"/>
    <cellStyle name="ss6" xfId="2096"/>
    <cellStyle name="ss7" xfId="2097"/>
    <cellStyle name="ss8" xfId="2098"/>
    <cellStyle name="ss9" xfId="2099"/>
    <cellStyle name="ST14_Empty" xfId="2100"/>
    <cellStyle name="Standard 2" xfId="15021"/>
    <cellStyle name="Standard 2 2" xfId="15022"/>
    <cellStyle name="Standard 3" xfId="15023"/>
    <cellStyle name="Standard 4" xfId="15024"/>
    <cellStyle name="Standard_050801 Q2 05 Presentation Tables" xfId="2101"/>
    <cellStyle name="Stílus 1" xfId="2102"/>
    <cellStyle name="Stílus 1 2" xfId="2103"/>
    <cellStyle name="Stílus 1 3" xfId="2104"/>
    <cellStyle name="Stílus 1 4" xfId="2105"/>
    <cellStyle name="Stílus 1 5" xfId="2106"/>
    <cellStyle name="Stílus 1 6" xfId="2107"/>
    <cellStyle name="Style 1" xfId="2108"/>
    <cellStyle name="Style 1 2" xfId="15025"/>
    <cellStyle name="Style s0" xfId="15026"/>
    <cellStyle name="Style s1" xfId="15027"/>
    <cellStyle name="Style s2" xfId="15028"/>
    <cellStyle name="Style s3" xfId="15029"/>
    <cellStyle name="style1412069460483" xfId="2109"/>
    <cellStyle name="style1421159891797" xfId="2110"/>
    <cellStyle name="style1421159891939" xfId="2111"/>
    <cellStyle name="style1421159892373" xfId="2112"/>
    <cellStyle name="style1421159893157" xfId="2113"/>
    <cellStyle name="style1421159893237" xfId="2114"/>
    <cellStyle name="style1421159893277" xfId="2115"/>
    <cellStyle name="style1421159893849" xfId="2116"/>
    <cellStyle name="style1421159893879" xfId="2117"/>
    <cellStyle name="style1421159893909" xfId="2118"/>
    <cellStyle name="sub" xfId="2119"/>
    <cellStyle name="subheading" xfId="2120"/>
    <cellStyle name="Subtitle" xfId="2121"/>
    <cellStyle name="Subtitle 2" xfId="2122"/>
    <cellStyle name="Subtitle 3" xfId="2123"/>
    <cellStyle name="sup2Date" xfId="2124"/>
    <cellStyle name="sup2Date 2" xfId="15030"/>
    <cellStyle name="sup2Date 2 2" xfId="15031"/>
    <cellStyle name="sup2Date 3" xfId="15032"/>
    <cellStyle name="sup2Date 3 2" xfId="15033"/>
    <cellStyle name="sup2Date 4" xfId="15034"/>
    <cellStyle name="sup2Date 4 2" xfId="15035"/>
    <cellStyle name="sup2Date 5" xfId="15036"/>
    <cellStyle name="sup2Date 5 2" xfId="15037"/>
    <cellStyle name="sup2Date 6" xfId="15038"/>
    <cellStyle name="sup2Date 6 2" xfId="15039"/>
    <cellStyle name="sup2Date 7" xfId="15040"/>
    <cellStyle name="sup2Date 7 2" xfId="15041"/>
    <cellStyle name="sup2Date 8" xfId="15042"/>
    <cellStyle name="sup2Date 8 2" xfId="15043"/>
    <cellStyle name="sup2Date 9" xfId="15044"/>
    <cellStyle name="sup2Date 9 2" xfId="15045"/>
    <cellStyle name="sup2Int" xfId="2125"/>
    <cellStyle name="sup2Int 2" xfId="15046"/>
    <cellStyle name="sup2Int 2 2" xfId="15047"/>
    <cellStyle name="sup2Int 3" xfId="15048"/>
    <cellStyle name="sup2Int 3 2" xfId="15049"/>
    <cellStyle name="sup2Int 4" xfId="15050"/>
    <cellStyle name="sup2Int 4 2" xfId="15051"/>
    <cellStyle name="sup2Int 5" xfId="15052"/>
    <cellStyle name="sup2Int 5 2" xfId="15053"/>
    <cellStyle name="sup2Int 6" xfId="15054"/>
    <cellStyle name="sup2Int 6 2" xfId="15055"/>
    <cellStyle name="sup2Int 7" xfId="15056"/>
    <cellStyle name="sup2Int 7 2" xfId="15057"/>
    <cellStyle name="sup2Int 8" xfId="15058"/>
    <cellStyle name="sup2Int 8 2" xfId="15059"/>
    <cellStyle name="sup2Int 9" xfId="15060"/>
    <cellStyle name="sup2Int 9 2" xfId="15061"/>
    <cellStyle name="sup2ParameterE" xfId="2126"/>
    <cellStyle name="sup2ParameterE 2" xfId="15062"/>
    <cellStyle name="sup2ParameterE 2 2" xfId="15063"/>
    <cellStyle name="sup2ParameterE 3" xfId="15064"/>
    <cellStyle name="sup2ParameterE 3 2" xfId="15065"/>
    <cellStyle name="sup2ParameterE 4" xfId="15066"/>
    <cellStyle name="sup2ParameterE 4 2" xfId="15067"/>
    <cellStyle name="sup2ParameterE 5" xfId="15068"/>
    <cellStyle name="sup2ParameterE 5 2" xfId="15069"/>
    <cellStyle name="sup2ParameterE 6" xfId="15070"/>
    <cellStyle name="sup2ParameterE 6 2" xfId="15071"/>
    <cellStyle name="sup2ParameterE 7" xfId="15072"/>
    <cellStyle name="sup2ParameterE 7 2" xfId="15073"/>
    <cellStyle name="sup2ParameterE 8" xfId="15074"/>
    <cellStyle name="sup2ParameterE 8 2" xfId="15075"/>
    <cellStyle name="sup2ParameterE 9" xfId="15076"/>
    <cellStyle name="sup2ParameterE 9 2" xfId="15077"/>
    <cellStyle name="sup2Percentage" xfId="2127"/>
    <cellStyle name="sup2Percentage 2" xfId="15078"/>
    <cellStyle name="sup2Percentage 2 2" xfId="15079"/>
    <cellStyle name="sup2Percentage 3" xfId="15080"/>
    <cellStyle name="sup2Percentage 3 2" xfId="15081"/>
    <cellStyle name="sup2Percentage 4" xfId="15082"/>
    <cellStyle name="sup2Percentage 4 2" xfId="15083"/>
    <cellStyle name="sup2Percentage 5" xfId="15084"/>
    <cellStyle name="sup2Percentage 5 2" xfId="15085"/>
    <cellStyle name="sup2Percentage 6" xfId="15086"/>
    <cellStyle name="sup2Percentage 6 2" xfId="15087"/>
    <cellStyle name="sup2Percentage 7" xfId="15088"/>
    <cellStyle name="sup2Percentage 7 2" xfId="15089"/>
    <cellStyle name="sup2Percentage 8" xfId="15090"/>
    <cellStyle name="sup2Percentage 8 2" xfId="15091"/>
    <cellStyle name="sup2Percentage 9" xfId="15092"/>
    <cellStyle name="sup2Percentage 9 2" xfId="15093"/>
    <cellStyle name="sup2PercentageL" xfId="2128"/>
    <cellStyle name="sup2PercentageL 2" xfId="15094"/>
    <cellStyle name="sup2PercentageL 2 2" xfId="15095"/>
    <cellStyle name="sup2PercentageL 3" xfId="15096"/>
    <cellStyle name="sup2PercentageL 3 2" xfId="15097"/>
    <cellStyle name="sup2PercentageL 4" xfId="15098"/>
    <cellStyle name="sup2PercentageL 4 2" xfId="15099"/>
    <cellStyle name="sup2PercentageL 5" xfId="15100"/>
    <cellStyle name="sup2PercentageL 5 2" xfId="15101"/>
    <cellStyle name="sup2PercentageL 6" xfId="15102"/>
    <cellStyle name="sup2PercentageL 6 2" xfId="15103"/>
    <cellStyle name="sup2PercentageL 7" xfId="15104"/>
    <cellStyle name="sup2PercentageL 7 2" xfId="15105"/>
    <cellStyle name="sup2PercentageL 8" xfId="15106"/>
    <cellStyle name="sup2PercentageL 8 2" xfId="15107"/>
    <cellStyle name="sup2PercentageL 9" xfId="15108"/>
    <cellStyle name="sup2PercentageL 9 2" xfId="15109"/>
    <cellStyle name="sup2PercentageM" xfId="2129"/>
    <cellStyle name="sup2PercentageM 2" xfId="15110"/>
    <cellStyle name="sup2PercentageM 2 2" xfId="15111"/>
    <cellStyle name="sup2PercentageM 3" xfId="15112"/>
    <cellStyle name="sup2PercentageM 3 2" xfId="15113"/>
    <cellStyle name="sup2PercentageM 4" xfId="15114"/>
    <cellStyle name="sup2PercentageM 4 2" xfId="15115"/>
    <cellStyle name="sup2PercentageM 5" xfId="15116"/>
    <cellStyle name="sup2PercentageM 5 2" xfId="15117"/>
    <cellStyle name="sup2PercentageM 6" xfId="15118"/>
    <cellStyle name="sup2PercentageM 6 2" xfId="15119"/>
    <cellStyle name="sup2PercentageM 7" xfId="15120"/>
    <cellStyle name="sup2PercentageM 7 2" xfId="15121"/>
    <cellStyle name="sup2PercentageM 8" xfId="15122"/>
    <cellStyle name="sup2PercentageM 8 2" xfId="15123"/>
    <cellStyle name="sup2PercentageM 9" xfId="15124"/>
    <cellStyle name="sup2PercentageM 9 2" xfId="15125"/>
    <cellStyle name="sup2Selection" xfId="2130"/>
    <cellStyle name="sup2Selection 2" xfId="15126"/>
    <cellStyle name="sup2Selection 2 2" xfId="15127"/>
    <cellStyle name="sup2Selection 3" xfId="15128"/>
    <cellStyle name="sup2Selection 3 2" xfId="15129"/>
    <cellStyle name="sup2Selection 4" xfId="15130"/>
    <cellStyle name="sup2Selection 4 2" xfId="15131"/>
    <cellStyle name="sup2Selection 5" xfId="15132"/>
    <cellStyle name="sup2Selection 5 2" xfId="15133"/>
    <cellStyle name="sup2Selection 6" xfId="15134"/>
    <cellStyle name="sup2Selection 6 2" xfId="15135"/>
    <cellStyle name="sup2Selection 7" xfId="15136"/>
    <cellStyle name="sup2Selection 7 2" xfId="15137"/>
    <cellStyle name="sup2Selection 8" xfId="15138"/>
    <cellStyle name="sup2Selection 8 2" xfId="15139"/>
    <cellStyle name="sup2Selection 9" xfId="15140"/>
    <cellStyle name="sup2Selection 9 2" xfId="15141"/>
    <cellStyle name="sup2Text" xfId="2131"/>
    <cellStyle name="sup2Text 2" xfId="15142"/>
    <cellStyle name="sup2Text 2 2" xfId="15143"/>
    <cellStyle name="sup2Text 3" xfId="15144"/>
    <cellStyle name="sup2Text 3 2" xfId="15145"/>
    <cellStyle name="sup2Text 4" xfId="15146"/>
    <cellStyle name="sup2Text 4 2" xfId="15147"/>
    <cellStyle name="sup2Text 5" xfId="15148"/>
    <cellStyle name="sup2Text 5 2" xfId="15149"/>
    <cellStyle name="sup2Text 6" xfId="15150"/>
    <cellStyle name="sup2Text 6 2" xfId="15151"/>
    <cellStyle name="sup2Text 7" xfId="15152"/>
    <cellStyle name="sup2Text 7 2" xfId="15153"/>
    <cellStyle name="sup2Text 8" xfId="15154"/>
    <cellStyle name="sup2Text 8 2" xfId="15155"/>
    <cellStyle name="sup2Text 9" xfId="15156"/>
    <cellStyle name="sup2Text 9 2" xfId="15157"/>
    <cellStyle name="sup3ParameterE" xfId="2132"/>
    <cellStyle name="sup3ParameterE 2" xfId="15158"/>
    <cellStyle name="sup3ParameterE 2 2" xfId="15159"/>
    <cellStyle name="sup3ParameterE 3" xfId="15160"/>
    <cellStyle name="sup3ParameterE 3 2" xfId="15161"/>
    <cellStyle name="sup3ParameterE 4" xfId="15162"/>
    <cellStyle name="sup3ParameterE 4 2" xfId="15163"/>
    <cellStyle name="sup3ParameterE 5" xfId="15164"/>
    <cellStyle name="sup3ParameterE 5 2" xfId="15165"/>
    <cellStyle name="sup3ParameterE 6" xfId="15166"/>
    <cellStyle name="sup3ParameterE 6 2" xfId="15167"/>
    <cellStyle name="sup3ParameterE 7" xfId="15168"/>
    <cellStyle name="sup3ParameterE 7 2" xfId="15169"/>
    <cellStyle name="sup3ParameterE 8" xfId="15170"/>
    <cellStyle name="sup3ParameterE 8 2" xfId="15171"/>
    <cellStyle name="sup3ParameterE 9" xfId="15172"/>
    <cellStyle name="sup3ParameterE 9 2" xfId="15173"/>
    <cellStyle name="sup3Percentage" xfId="2133"/>
    <cellStyle name="sup3Percentage 2" xfId="15174"/>
    <cellStyle name="sup3Percentage 2 2" xfId="15175"/>
    <cellStyle name="sup3Percentage 3" xfId="15176"/>
    <cellStyle name="sup3Percentage 3 2" xfId="15177"/>
    <cellStyle name="sup3Percentage 4" xfId="15178"/>
    <cellStyle name="sup3Percentage 4 2" xfId="15179"/>
    <cellStyle name="sup3Percentage 5" xfId="15180"/>
    <cellStyle name="sup3Percentage 5 2" xfId="15181"/>
    <cellStyle name="sup3Percentage 6" xfId="15182"/>
    <cellStyle name="sup3Percentage 6 2" xfId="15183"/>
    <cellStyle name="sup3Percentage 7" xfId="15184"/>
    <cellStyle name="sup3Percentage 7 2" xfId="15185"/>
    <cellStyle name="sup3Percentage 8" xfId="15186"/>
    <cellStyle name="sup3Percentage 8 2" xfId="15187"/>
    <cellStyle name="sup3Percentage 9" xfId="15188"/>
    <cellStyle name="sup3Percentage 9 2" xfId="15189"/>
    <cellStyle name="supFloat" xfId="2134"/>
    <cellStyle name="supFloat 2" xfId="15190"/>
    <cellStyle name="supFloat 2 2" xfId="15191"/>
    <cellStyle name="supFloat 3" xfId="15192"/>
    <cellStyle name="supFloat 3 2" xfId="15193"/>
    <cellStyle name="supFloat 4" xfId="15194"/>
    <cellStyle name="supFloat 4 2" xfId="15195"/>
    <cellStyle name="supFloat 5" xfId="15196"/>
    <cellStyle name="supFloat 5 2" xfId="15197"/>
    <cellStyle name="supFloat 6" xfId="15198"/>
    <cellStyle name="supFloat 6 2" xfId="15199"/>
    <cellStyle name="supFloat 7" xfId="15200"/>
    <cellStyle name="supFloat 7 2" xfId="15201"/>
    <cellStyle name="supFloat 8" xfId="15202"/>
    <cellStyle name="supFloat 8 2" xfId="15203"/>
    <cellStyle name="supFloat 9" xfId="15204"/>
    <cellStyle name="supFloat 9 2" xfId="15205"/>
    <cellStyle name="supInt" xfId="2135"/>
    <cellStyle name="supInt 2" xfId="15206"/>
    <cellStyle name="supInt 2 2" xfId="15207"/>
    <cellStyle name="supInt 3" xfId="15208"/>
    <cellStyle name="supInt 3 2" xfId="15209"/>
    <cellStyle name="supInt 4" xfId="15210"/>
    <cellStyle name="supInt 4 2" xfId="15211"/>
    <cellStyle name="supInt 5" xfId="15212"/>
    <cellStyle name="supInt 5 2" xfId="15213"/>
    <cellStyle name="supInt 6" xfId="15214"/>
    <cellStyle name="supInt 6 2" xfId="15215"/>
    <cellStyle name="supInt 7" xfId="15216"/>
    <cellStyle name="supInt 7 2" xfId="15217"/>
    <cellStyle name="supInt 8" xfId="15218"/>
    <cellStyle name="supInt 8 2" xfId="15219"/>
    <cellStyle name="supInt 9" xfId="15220"/>
    <cellStyle name="supInt 9 2" xfId="15221"/>
    <cellStyle name="supParameterE" xfId="2136"/>
    <cellStyle name="supParameterE 2" xfId="15222"/>
    <cellStyle name="supParameterE 2 2" xfId="15223"/>
    <cellStyle name="supParameterE 3" xfId="15224"/>
    <cellStyle name="supParameterE 3 2" xfId="15225"/>
    <cellStyle name="supParameterE 4" xfId="15226"/>
    <cellStyle name="supParameterE 4 2" xfId="15227"/>
    <cellStyle name="supParameterE 5" xfId="15228"/>
    <cellStyle name="supParameterE 5 2" xfId="15229"/>
    <cellStyle name="supParameterE 6" xfId="15230"/>
    <cellStyle name="supParameterE 6 2" xfId="15231"/>
    <cellStyle name="supParameterE 7" xfId="15232"/>
    <cellStyle name="supParameterE 7 2" xfId="15233"/>
    <cellStyle name="supParameterE 8" xfId="15234"/>
    <cellStyle name="supParameterE 8 2" xfId="15235"/>
    <cellStyle name="supParameterE 9" xfId="15236"/>
    <cellStyle name="supParameterE 9 2" xfId="15237"/>
    <cellStyle name="supParameterS" xfId="2137"/>
    <cellStyle name="supParameterS 2" xfId="15238"/>
    <cellStyle name="supParameterS 2 2" xfId="15239"/>
    <cellStyle name="supParameterS 3" xfId="15240"/>
    <cellStyle name="supParameterS 3 2" xfId="15241"/>
    <cellStyle name="supParameterS 4" xfId="15242"/>
    <cellStyle name="supParameterS 4 2" xfId="15243"/>
    <cellStyle name="supParameterS 5" xfId="15244"/>
    <cellStyle name="supParameterS 5 2" xfId="15245"/>
    <cellStyle name="supParameterS 6" xfId="15246"/>
    <cellStyle name="supParameterS 6 2" xfId="15247"/>
    <cellStyle name="supParameterS 7" xfId="15248"/>
    <cellStyle name="supParameterS 7 2" xfId="15249"/>
    <cellStyle name="supParameterS 8" xfId="15250"/>
    <cellStyle name="supParameterS 8 2" xfId="15251"/>
    <cellStyle name="supParameterS 9" xfId="15252"/>
    <cellStyle name="supParameterS 9 2" xfId="15253"/>
    <cellStyle name="supPD" xfId="2138"/>
    <cellStyle name="supPD 2" xfId="15254"/>
    <cellStyle name="supPD 2 2" xfId="15255"/>
    <cellStyle name="supPD 3" xfId="15256"/>
    <cellStyle name="supPD 3 2" xfId="15257"/>
    <cellStyle name="supPD 4" xfId="15258"/>
    <cellStyle name="supPD 4 2" xfId="15259"/>
    <cellStyle name="supPD 5" xfId="15260"/>
    <cellStyle name="supPD 5 2" xfId="15261"/>
    <cellStyle name="supPD 6" xfId="15262"/>
    <cellStyle name="supPD 6 2" xfId="15263"/>
    <cellStyle name="supPD 7" xfId="15264"/>
    <cellStyle name="supPD 7 2" xfId="15265"/>
    <cellStyle name="supPD 8" xfId="15266"/>
    <cellStyle name="supPD 8 2" xfId="15267"/>
    <cellStyle name="supPD 9" xfId="15268"/>
    <cellStyle name="supPD 9 2" xfId="15269"/>
    <cellStyle name="supPercentage" xfId="2139"/>
    <cellStyle name="supPercentage 2" xfId="15270"/>
    <cellStyle name="supPercentage 2 2" xfId="15271"/>
    <cellStyle name="supPercentage 3" xfId="15272"/>
    <cellStyle name="supPercentage 3 2" xfId="15273"/>
    <cellStyle name="supPercentage 4" xfId="15274"/>
    <cellStyle name="supPercentage 4 2" xfId="15275"/>
    <cellStyle name="supPercentage 5" xfId="15276"/>
    <cellStyle name="supPercentage 5 2" xfId="15277"/>
    <cellStyle name="supPercentage 6" xfId="15278"/>
    <cellStyle name="supPercentage 6 2" xfId="15279"/>
    <cellStyle name="supPercentage 7" xfId="15280"/>
    <cellStyle name="supPercentage 7 2" xfId="15281"/>
    <cellStyle name="supPercentage 8" xfId="15282"/>
    <cellStyle name="supPercentage 8 2" xfId="15283"/>
    <cellStyle name="supPercentage 9" xfId="15284"/>
    <cellStyle name="supPercentage 9 2" xfId="15285"/>
    <cellStyle name="supPercentageL" xfId="2140"/>
    <cellStyle name="supPercentageL 2" xfId="15286"/>
    <cellStyle name="supPercentageL 2 2" xfId="15287"/>
    <cellStyle name="supPercentageL 3" xfId="15288"/>
    <cellStyle name="supPercentageL 3 2" xfId="15289"/>
    <cellStyle name="supPercentageL 4" xfId="15290"/>
    <cellStyle name="supPercentageL 4 2" xfId="15291"/>
    <cellStyle name="supPercentageL 5" xfId="15292"/>
    <cellStyle name="supPercentageL 5 2" xfId="15293"/>
    <cellStyle name="supPercentageL 6" xfId="15294"/>
    <cellStyle name="supPercentageL 6 2" xfId="15295"/>
    <cellStyle name="supPercentageL 7" xfId="15296"/>
    <cellStyle name="supPercentageL 7 2" xfId="15297"/>
    <cellStyle name="supPercentageL 8" xfId="15298"/>
    <cellStyle name="supPercentageL 8 2" xfId="15299"/>
    <cellStyle name="supPercentageL 9" xfId="15300"/>
    <cellStyle name="supPercentageL 9 2" xfId="15301"/>
    <cellStyle name="supPercentageM" xfId="2141"/>
    <cellStyle name="supPercentageM 10" xfId="15302"/>
    <cellStyle name="supPercentageM 10 2" xfId="15303"/>
    <cellStyle name="supPercentageM 11" xfId="15304"/>
    <cellStyle name="supPercentageM 2" xfId="2142"/>
    <cellStyle name="supPercentageM 2 2" xfId="15305"/>
    <cellStyle name="supPercentageM 2 2 2" xfId="15306"/>
    <cellStyle name="supPercentageM 2 3" xfId="15307"/>
    <cellStyle name="supPercentageM 2 3 2" xfId="15308"/>
    <cellStyle name="supPercentageM 2 4" xfId="15309"/>
    <cellStyle name="supPercentageM 2 4 2" xfId="15310"/>
    <cellStyle name="supPercentageM 2 5" xfId="15311"/>
    <cellStyle name="supPercentageM 2 5 2" xfId="15312"/>
    <cellStyle name="supPercentageM 2 6" xfId="15313"/>
    <cellStyle name="supPercentageM 2 6 2" xfId="15314"/>
    <cellStyle name="supPercentageM 2 7" xfId="15315"/>
    <cellStyle name="supPercentageM 2 7 2" xfId="15316"/>
    <cellStyle name="supPercentageM 2 8" xfId="15317"/>
    <cellStyle name="supPercentageM 2 8 2" xfId="15318"/>
    <cellStyle name="supPercentageM 2 9" xfId="15319"/>
    <cellStyle name="supPercentageM 3" xfId="2143"/>
    <cellStyle name="supPercentageM 3 2" xfId="15320"/>
    <cellStyle name="supPercentageM 3 2 2" xfId="15321"/>
    <cellStyle name="supPercentageM 3 3" xfId="15322"/>
    <cellStyle name="supPercentageM 3 3 2" xfId="15323"/>
    <cellStyle name="supPercentageM 3 4" xfId="15324"/>
    <cellStyle name="supPercentageM 3 4 2" xfId="15325"/>
    <cellStyle name="supPercentageM 3 5" xfId="15326"/>
    <cellStyle name="supPercentageM 3 5 2" xfId="15327"/>
    <cellStyle name="supPercentageM 3 6" xfId="15328"/>
    <cellStyle name="supPercentageM 3 6 2" xfId="15329"/>
    <cellStyle name="supPercentageM 3 7" xfId="15330"/>
    <cellStyle name="supPercentageM 3 7 2" xfId="15331"/>
    <cellStyle name="supPercentageM 3 8" xfId="15332"/>
    <cellStyle name="supPercentageM 3 8 2" xfId="15333"/>
    <cellStyle name="supPercentageM 3 9" xfId="15334"/>
    <cellStyle name="supPercentageM 4" xfId="15335"/>
    <cellStyle name="supPercentageM 4 2" xfId="15336"/>
    <cellStyle name="supPercentageM 5" xfId="15337"/>
    <cellStyle name="supPercentageM 5 2" xfId="15338"/>
    <cellStyle name="supPercentageM 6" xfId="15339"/>
    <cellStyle name="supPercentageM 6 2" xfId="15340"/>
    <cellStyle name="supPercentageM 7" xfId="15341"/>
    <cellStyle name="supPercentageM 7 2" xfId="15342"/>
    <cellStyle name="supPercentageM 8" xfId="15343"/>
    <cellStyle name="supPercentageM 8 2" xfId="15344"/>
    <cellStyle name="supPercentageM 9" xfId="15345"/>
    <cellStyle name="supPercentageM 9 2" xfId="15346"/>
    <cellStyle name="supSelection" xfId="2144"/>
    <cellStyle name="supSelection 2" xfId="15347"/>
    <cellStyle name="supSelection 2 2" xfId="15348"/>
    <cellStyle name="supSelection 3" xfId="15349"/>
    <cellStyle name="supSelection 3 2" xfId="15350"/>
    <cellStyle name="supSelection 4" xfId="15351"/>
    <cellStyle name="supSelection 4 2" xfId="15352"/>
    <cellStyle name="supSelection 5" xfId="15353"/>
    <cellStyle name="supSelection 5 2" xfId="15354"/>
    <cellStyle name="supSelection 6" xfId="15355"/>
    <cellStyle name="supSelection 6 2" xfId="15356"/>
    <cellStyle name="supSelection 7" xfId="15357"/>
    <cellStyle name="supSelection 7 2" xfId="15358"/>
    <cellStyle name="supSelection 8" xfId="15359"/>
    <cellStyle name="supSelection 8 2" xfId="15360"/>
    <cellStyle name="supSelection 9" xfId="15361"/>
    <cellStyle name="supSelection 9 2" xfId="15362"/>
    <cellStyle name="supText" xfId="2145"/>
    <cellStyle name="supText 2" xfId="15363"/>
    <cellStyle name="supText 2 2" xfId="15364"/>
    <cellStyle name="supText 3" xfId="15365"/>
    <cellStyle name="supText 3 2" xfId="15366"/>
    <cellStyle name="supText 4" xfId="15367"/>
    <cellStyle name="supText 4 2" xfId="15368"/>
    <cellStyle name="supText 5" xfId="15369"/>
    <cellStyle name="supText 5 2" xfId="15370"/>
    <cellStyle name="supText 6" xfId="15371"/>
    <cellStyle name="supText 6 2" xfId="15372"/>
    <cellStyle name="supText 7" xfId="15373"/>
    <cellStyle name="supText 7 2" xfId="15374"/>
    <cellStyle name="supText 8" xfId="15375"/>
    <cellStyle name="supText 8 2" xfId="15376"/>
    <cellStyle name="supText 9" xfId="15377"/>
    <cellStyle name="supText 9 2" xfId="15378"/>
    <cellStyle name="Számítás" xfId="2146"/>
    <cellStyle name="Számítás 2" xfId="2147"/>
    <cellStyle name="Számítás 2 10" xfId="15379"/>
    <cellStyle name="Számítás 2 10 2" xfId="15380"/>
    <cellStyle name="Számítás 2 11" xfId="15381"/>
    <cellStyle name="Számítás 2 11 2" xfId="15382"/>
    <cellStyle name="Számítás 2 12" xfId="15383"/>
    <cellStyle name="Számítás 2 12 2" xfId="15384"/>
    <cellStyle name="Számítás 2 13" xfId="15385"/>
    <cellStyle name="Számítás 2 13 2" xfId="15386"/>
    <cellStyle name="Számítás 2 14" xfId="15387"/>
    <cellStyle name="Számítás 2 15" xfId="15388"/>
    <cellStyle name="Számítás 2 16" xfId="15389"/>
    <cellStyle name="Számítás 2 2" xfId="2148"/>
    <cellStyle name="Számítás 2 3" xfId="2149"/>
    <cellStyle name="Számítás 2 4" xfId="2150"/>
    <cellStyle name="Számítás 2 4 2" xfId="15390"/>
    <cellStyle name="Számítás 2 4 2 2" xfId="15391"/>
    <cellStyle name="Számítás 2 4 3" xfId="15392"/>
    <cellStyle name="Számítás 2 4 3 2" xfId="15393"/>
    <cellStyle name="Számítás 2 4 4" xfId="15394"/>
    <cellStyle name="Számítás 2 4 4 2" xfId="15395"/>
    <cellStyle name="Számítás 2 4 5" xfId="15396"/>
    <cellStyle name="Számítás 2 4 5 2" xfId="15397"/>
    <cellStyle name="Számítás 2 4 6" xfId="15398"/>
    <cellStyle name="Számítás 2 4 6 2" xfId="15399"/>
    <cellStyle name="Számítás 2 4 7" xfId="15400"/>
    <cellStyle name="Számítás 2 4 7 2" xfId="15401"/>
    <cellStyle name="Számítás 2 4 8" xfId="15402"/>
    <cellStyle name="Számítás 2 4 8 2" xfId="15403"/>
    <cellStyle name="Számítás 2 4 9" xfId="15404"/>
    <cellStyle name="Számítás 2 5" xfId="2151"/>
    <cellStyle name="Számítás 2 5 2" xfId="15405"/>
    <cellStyle name="Számítás 2 5 2 2" xfId="15406"/>
    <cellStyle name="Számítás 2 5 3" xfId="15407"/>
    <cellStyle name="Számítás 2 5 3 2" xfId="15408"/>
    <cellStyle name="Számítás 2 5 4" xfId="15409"/>
    <cellStyle name="Számítás 2 5 4 2" xfId="15410"/>
    <cellStyle name="Számítás 2 5 5" xfId="15411"/>
    <cellStyle name="Számítás 2 5 5 2" xfId="15412"/>
    <cellStyle name="Számítás 2 5 6" xfId="15413"/>
    <cellStyle name="Számítás 2 5 6 2" xfId="15414"/>
    <cellStyle name="Számítás 2 5 7" xfId="15415"/>
    <cellStyle name="Számítás 2 5 7 2" xfId="15416"/>
    <cellStyle name="Számítás 2 5 8" xfId="15417"/>
    <cellStyle name="Számítás 2 5 8 2" xfId="15418"/>
    <cellStyle name="Számítás 2 5 9" xfId="15419"/>
    <cellStyle name="Számítás 2 6" xfId="15420"/>
    <cellStyle name="Számítás 2 6 2" xfId="15421"/>
    <cellStyle name="Számítás 2 7" xfId="15422"/>
    <cellStyle name="Számítás 2 7 2" xfId="15423"/>
    <cellStyle name="Számítás 2 8" xfId="15424"/>
    <cellStyle name="Számítás 2 8 2" xfId="15425"/>
    <cellStyle name="Számítás 2 9" xfId="15426"/>
    <cellStyle name="Számítás 2 9 2" xfId="15427"/>
    <cellStyle name="Számítás 3" xfId="2152"/>
    <cellStyle name="Számítás 3 10" xfId="15428"/>
    <cellStyle name="Számítás 3 10 2" xfId="15429"/>
    <cellStyle name="Számítás 3 11" xfId="15430"/>
    <cellStyle name="Számítás 3 11 2" xfId="15431"/>
    <cellStyle name="Számítás 3 12" xfId="15432"/>
    <cellStyle name="Számítás 3 13" xfId="15433"/>
    <cellStyle name="Számítás 3 14" xfId="15434"/>
    <cellStyle name="Számítás 3 2" xfId="2153"/>
    <cellStyle name="Számítás 3 2 2" xfId="15435"/>
    <cellStyle name="Számítás 3 2 2 2" xfId="15436"/>
    <cellStyle name="Számítás 3 2 3" xfId="15437"/>
    <cellStyle name="Számítás 3 2 3 2" xfId="15438"/>
    <cellStyle name="Számítás 3 2 4" xfId="15439"/>
    <cellStyle name="Számítás 3 2 4 2" xfId="15440"/>
    <cellStyle name="Számítás 3 2 5" xfId="15441"/>
    <cellStyle name="Számítás 3 2 5 2" xfId="15442"/>
    <cellStyle name="Számítás 3 2 6" xfId="15443"/>
    <cellStyle name="Számítás 3 2 6 2" xfId="15444"/>
    <cellStyle name="Számítás 3 2 7" xfId="15445"/>
    <cellStyle name="Számítás 3 2 7 2" xfId="15446"/>
    <cellStyle name="Számítás 3 2 8" xfId="15447"/>
    <cellStyle name="Számítás 3 2 8 2" xfId="15448"/>
    <cellStyle name="Számítás 3 2 9" xfId="15449"/>
    <cellStyle name="Számítás 3 3" xfId="2154"/>
    <cellStyle name="Számítás 3 3 2" xfId="15450"/>
    <cellStyle name="Számítás 3 3 2 2" xfId="15451"/>
    <cellStyle name="Számítás 3 3 3" xfId="15452"/>
    <cellStyle name="Számítás 3 3 3 2" xfId="15453"/>
    <cellStyle name="Számítás 3 3 4" xfId="15454"/>
    <cellStyle name="Számítás 3 3 4 2" xfId="15455"/>
    <cellStyle name="Számítás 3 3 5" xfId="15456"/>
    <cellStyle name="Számítás 3 3 5 2" xfId="15457"/>
    <cellStyle name="Számítás 3 3 6" xfId="15458"/>
    <cellStyle name="Számítás 3 3 6 2" xfId="15459"/>
    <cellStyle name="Számítás 3 3 7" xfId="15460"/>
    <cellStyle name="Számítás 3 3 7 2" xfId="15461"/>
    <cellStyle name="Számítás 3 3 8" xfId="15462"/>
    <cellStyle name="Számítás 3 3 8 2" xfId="15463"/>
    <cellStyle name="Számítás 3 3 9" xfId="15464"/>
    <cellStyle name="Számítás 3 4" xfId="15465"/>
    <cellStyle name="Számítás 3 4 2" xfId="15466"/>
    <cellStyle name="Számítás 3 5" xfId="15467"/>
    <cellStyle name="Számítás 3 5 2" xfId="15468"/>
    <cellStyle name="Számítás 3 6" xfId="15469"/>
    <cellStyle name="Számítás 3 6 2" xfId="15470"/>
    <cellStyle name="Számítás 3 7" xfId="15471"/>
    <cellStyle name="Számítás 3 7 2" xfId="15472"/>
    <cellStyle name="Számítás 3 8" xfId="15473"/>
    <cellStyle name="Számítás 3 8 2" xfId="15474"/>
    <cellStyle name="Számítás 3 9" xfId="15475"/>
    <cellStyle name="Számítás 3 9 2" xfId="15476"/>
    <cellStyle name="Számítás 4" xfId="15477"/>
    <cellStyle name="Számítás 4 2" xfId="15478"/>
    <cellStyle name="Számítás 5" xfId="15479"/>
    <cellStyle name="Számítás 6" xfId="15480"/>
    <cellStyle name="Számítás 7" xfId="15481"/>
    <cellStyle name="Számítás 8" xfId="15482"/>
    <cellStyle name="Százalék 10" xfId="2155"/>
    <cellStyle name="Százalék 10 2" xfId="2156"/>
    <cellStyle name="Százalék 11" xfId="2157"/>
    <cellStyle name="Százalék 11 2" xfId="2158"/>
    <cellStyle name="Százalék 12" xfId="2159"/>
    <cellStyle name="Százalék 12 10" xfId="15483"/>
    <cellStyle name="Százalék 12 11" xfId="15484"/>
    <cellStyle name="Százalék 12 12" xfId="15485"/>
    <cellStyle name="Százalék 12 2" xfId="2160"/>
    <cellStyle name="Százalék 12 2 10" xfId="15486"/>
    <cellStyle name="Százalék 12 2 2" xfId="15487"/>
    <cellStyle name="Százalék 12 2 3" xfId="15488"/>
    <cellStyle name="Százalék 12 2 4" xfId="15489"/>
    <cellStyle name="Százalék 12 2 5" xfId="15490"/>
    <cellStyle name="Százalék 12 2 6" xfId="15491"/>
    <cellStyle name="Százalék 12 2 7" xfId="15492"/>
    <cellStyle name="Százalék 12 2 8" xfId="15493"/>
    <cellStyle name="Százalék 12 2 9" xfId="15494"/>
    <cellStyle name="Százalék 12 3" xfId="2161"/>
    <cellStyle name="Százalék 12 3 10" xfId="15495"/>
    <cellStyle name="Százalék 12 3 2" xfId="15496"/>
    <cellStyle name="Százalék 12 3 3" xfId="15497"/>
    <cellStyle name="Százalék 12 3 4" xfId="15498"/>
    <cellStyle name="Százalék 12 3 5" xfId="15499"/>
    <cellStyle name="Százalék 12 3 6" xfId="15500"/>
    <cellStyle name="Százalék 12 3 7" xfId="15501"/>
    <cellStyle name="Százalék 12 3 8" xfId="15502"/>
    <cellStyle name="Százalék 12 3 9" xfId="15503"/>
    <cellStyle name="Százalék 12 4" xfId="15504"/>
    <cellStyle name="Százalék 12 5" xfId="15505"/>
    <cellStyle name="Százalék 12 6" xfId="15506"/>
    <cellStyle name="Százalék 12 7" xfId="15507"/>
    <cellStyle name="Százalék 12 8" xfId="15508"/>
    <cellStyle name="Százalék 12 9" xfId="15509"/>
    <cellStyle name="Százalék 13" xfId="2162"/>
    <cellStyle name="Százalék 13 2" xfId="2163"/>
    <cellStyle name="Százalék 13 2 10" xfId="15510"/>
    <cellStyle name="Százalék 13 2 2" xfId="15511"/>
    <cellStyle name="Százalék 13 2 3" xfId="15512"/>
    <cellStyle name="Százalék 13 2 4" xfId="15513"/>
    <cellStyle name="Százalék 13 2 5" xfId="15514"/>
    <cellStyle name="Százalék 13 2 6" xfId="15515"/>
    <cellStyle name="Százalék 13 2 7" xfId="15516"/>
    <cellStyle name="Százalék 13 2 8" xfId="15517"/>
    <cellStyle name="Százalék 13 2 9" xfId="15518"/>
    <cellStyle name="Százalék 13 3" xfId="2164"/>
    <cellStyle name="Százalék 13 3 10" xfId="15519"/>
    <cellStyle name="Százalék 13 3 2" xfId="15520"/>
    <cellStyle name="Százalék 13 3 3" xfId="15521"/>
    <cellStyle name="Százalék 13 3 4" xfId="15522"/>
    <cellStyle name="Százalék 13 3 5" xfId="15523"/>
    <cellStyle name="Százalék 13 3 6" xfId="15524"/>
    <cellStyle name="Százalék 13 3 7" xfId="15525"/>
    <cellStyle name="Százalék 13 3 8" xfId="15526"/>
    <cellStyle name="Százalék 13 3 9" xfId="15527"/>
    <cellStyle name="Százalék 14" xfId="2165"/>
    <cellStyle name="Százalék 14 10" xfId="15528"/>
    <cellStyle name="Százalék 14 10 2" xfId="15529"/>
    <cellStyle name="Százalék 14 10 3" xfId="15530"/>
    <cellStyle name="Százalék 14 10 4" xfId="15531"/>
    <cellStyle name="Százalék 14 10 5" xfId="15532"/>
    <cellStyle name="Százalék 14 11" xfId="15533"/>
    <cellStyle name="Százalék 14 12" xfId="15534"/>
    <cellStyle name="Százalék 14 13" xfId="15535"/>
    <cellStyle name="Százalék 14 14" xfId="15536"/>
    <cellStyle name="Százalék 14 2" xfId="2166"/>
    <cellStyle name="Százalék 14 2 2" xfId="15537"/>
    <cellStyle name="Százalék 14 2 3" xfId="15538"/>
    <cellStyle name="Százalék 14 2 4" xfId="15539"/>
    <cellStyle name="Százalék 14 2 5" xfId="15540"/>
    <cellStyle name="Százalék 14 3" xfId="15541"/>
    <cellStyle name="Százalék 14 3 2" xfId="15542"/>
    <cellStyle name="Százalék 14 3 3" xfId="15543"/>
    <cellStyle name="Százalék 14 3 4" xfId="15544"/>
    <cellStyle name="Százalék 14 3 5" xfId="15545"/>
    <cellStyle name="Százalék 14 4" xfId="15546"/>
    <cellStyle name="Százalék 14 4 2" xfId="15547"/>
    <cellStyle name="Százalék 14 4 3" xfId="15548"/>
    <cellStyle name="Százalék 14 4 4" xfId="15549"/>
    <cellStyle name="Százalék 14 4 5" xfId="15550"/>
    <cellStyle name="Százalék 14 5" xfId="15551"/>
    <cellStyle name="Százalék 14 5 2" xfId="15552"/>
    <cellStyle name="Százalék 14 5 3" xfId="15553"/>
    <cellStyle name="Százalék 14 5 4" xfId="15554"/>
    <cellStyle name="Százalék 14 5 5" xfId="15555"/>
    <cellStyle name="Százalék 14 6" xfId="15556"/>
    <cellStyle name="Százalék 14 6 2" xfId="15557"/>
    <cellStyle name="Százalék 14 6 3" xfId="15558"/>
    <cellStyle name="Százalék 14 6 4" xfId="15559"/>
    <cellStyle name="Százalék 14 6 5" xfId="15560"/>
    <cellStyle name="Százalék 14 7" xfId="15561"/>
    <cellStyle name="Százalék 14 7 2" xfId="15562"/>
    <cellStyle name="Százalék 14 7 3" xfId="15563"/>
    <cellStyle name="Százalék 14 7 4" xfId="15564"/>
    <cellStyle name="Százalék 14 7 5" xfId="15565"/>
    <cellStyle name="Százalék 14 8" xfId="15566"/>
    <cellStyle name="Százalék 14 8 2" xfId="15567"/>
    <cellStyle name="Százalék 14 8 3" xfId="15568"/>
    <cellStyle name="Százalék 14 8 4" xfId="15569"/>
    <cellStyle name="Százalék 14 8 5" xfId="15570"/>
    <cellStyle name="Százalék 14 9" xfId="15571"/>
    <cellStyle name="Százalék 14 9 2" xfId="15572"/>
    <cellStyle name="Százalék 14 9 3" xfId="15573"/>
    <cellStyle name="Százalék 14 9 4" xfId="15574"/>
    <cellStyle name="Százalék 14 9 5" xfId="15575"/>
    <cellStyle name="Százalék 15" xfId="57"/>
    <cellStyle name="Százalék 16" xfId="15576"/>
    <cellStyle name="Százalék 17" xfId="15577"/>
    <cellStyle name="Százalék 18" xfId="15578"/>
    <cellStyle name="Százalék 19" xfId="15579"/>
    <cellStyle name="Százalék 2" xfId="2167"/>
    <cellStyle name="Százalék 2 2" xfId="2168"/>
    <cellStyle name="Százalék 2 2 10" xfId="15580"/>
    <cellStyle name="Százalék 2 2 11" xfId="15581"/>
    <cellStyle name="Százalék 2 2 2" xfId="2169"/>
    <cellStyle name="Százalék 2 2 3" xfId="15582"/>
    <cellStyle name="Százalék 2 2 4" xfId="15583"/>
    <cellStyle name="Százalék 2 2 5" xfId="15584"/>
    <cellStyle name="Százalék 2 2 6" xfId="15585"/>
    <cellStyle name="Százalék 2 2 7" xfId="15586"/>
    <cellStyle name="Százalék 2 2 8" xfId="15587"/>
    <cellStyle name="Százalék 2 2 9" xfId="15588"/>
    <cellStyle name="Százalék 2 3" xfId="2170"/>
    <cellStyle name="Százalék 2 4" xfId="2171"/>
    <cellStyle name="Százalék 2 5" xfId="15589"/>
    <cellStyle name="Százalék 2 6" xfId="15590"/>
    <cellStyle name="Százalék 3" xfId="2172"/>
    <cellStyle name="Százalék 3 10" xfId="15591"/>
    <cellStyle name="Százalék 3 11" xfId="15592"/>
    <cellStyle name="Százalék 3 12" xfId="15593"/>
    <cellStyle name="Százalék 3 13" xfId="15594"/>
    <cellStyle name="Százalék 3 2" xfId="2173"/>
    <cellStyle name="Százalék 3 3" xfId="2174"/>
    <cellStyle name="Százalék 3 4" xfId="2175"/>
    <cellStyle name="Százalék 3 5" xfId="15595"/>
    <cellStyle name="Százalék 3 6" xfId="15596"/>
    <cellStyle name="Százalék 3 7" xfId="15597"/>
    <cellStyle name="Százalék 3 8" xfId="15598"/>
    <cellStyle name="Százalék 3 9" xfId="15599"/>
    <cellStyle name="Százalék 4" xfId="2176"/>
    <cellStyle name="Százalék 4 2" xfId="2177"/>
    <cellStyle name="Százalék 4 3" xfId="2178"/>
    <cellStyle name="Százalék 5" xfId="2179"/>
    <cellStyle name="Százalék 5 2" xfId="2180"/>
    <cellStyle name="Százalék 6" xfId="67"/>
    <cellStyle name="Százalék 6 2" xfId="2181"/>
    <cellStyle name="Százalék 7" xfId="2182"/>
    <cellStyle name="Százalék 7 2" xfId="2183"/>
    <cellStyle name="Százalék 8" xfId="2184"/>
    <cellStyle name="Százalék 8 2" xfId="2185"/>
    <cellStyle name="Százalék 9" xfId="2186"/>
    <cellStyle name="Százalék 9 2" xfId="2187"/>
    <cellStyle name="tabla" xfId="2188"/>
    <cellStyle name="tablafej" xfId="2189"/>
    <cellStyle name="tablasor" xfId="2190"/>
    <cellStyle name="table imported" xfId="2191"/>
    <cellStyle name="table sum" xfId="2192"/>
    <cellStyle name="table thousands" xfId="2193"/>
    <cellStyle name="Table Title" xfId="2194"/>
    <cellStyle name="table values" xfId="2195"/>
    <cellStyle name="test" xfId="2196"/>
    <cellStyle name="tête chapitre" xfId="2197"/>
    <cellStyle name="Texto de advertencia" xfId="15600"/>
    <cellStyle name="Texto explicativo" xfId="15601"/>
    <cellStyle name="Title 2" xfId="2198"/>
    <cellStyle name="Title 3" xfId="2199"/>
    <cellStyle name="Title 4" xfId="2200"/>
    <cellStyle name="Title 5" xfId="15602"/>
    <cellStyle name="titre" xfId="2201"/>
    <cellStyle name="Titre colonne" xfId="2202"/>
    <cellStyle name="Titre colonnes" xfId="2203"/>
    <cellStyle name="Titre general" xfId="2204"/>
    <cellStyle name="Titre général" xfId="2205"/>
    <cellStyle name="Titre ligne" xfId="2206"/>
    <cellStyle name="Titre lignes" xfId="2207"/>
    <cellStyle name="Titre tableau" xfId="2208"/>
    <cellStyle name="TitreRubrique" xfId="15603"/>
    <cellStyle name="TitreTableau" xfId="15604"/>
    <cellStyle name="Título" xfId="15605"/>
    <cellStyle name="Título 1" xfId="15606"/>
    <cellStyle name="Título 2" xfId="15607"/>
    <cellStyle name="Título 3" xfId="15608"/>
    <cellStyle name="Título_20091015 DE_Proposed amendments to CR SEC_MKR" xfId="15609"/>
    <cellStyle name="Top Level Col Head" xfId="2209"/>
    <cellStyle name="Top Level Row Head" xfId="2210"/>
    <cellStyle name="Total 10" xfId="15610"/>
    <cellStyle name="Total 10 2" xfId="15611"/>
    <cellStyle name="Total 11" xfId="15612"/>
    <cellStyle name="Total 11 2" xfId="15613"/>
    <cellStyle name="Total 12" xfId="15614"/>
    <cellStyle name="Total 12 2" xfId="15615"/>
    <cellStyle name="Total 13" xfId="15616"/>
    <cellStyle name="Total 13 2" xfId="15617"/>
    <cellStyle name="Total 2" xfId="2211"/>
    <cellStyle name="Total 2 10" xfId="15618"/>
    <cellStyle name="Total 2 10 2" xfId="15619"/>
    <cellStyle name="Total 2 11" xfId="15620"/>
    <cellStyle name="Total 2 11 2" xfId="15621"/>
    <cellStyle name="Total 2 2" xfId="2212"/>
    <cellStyle name="Total 2 2 2" xfId="15622"/>
    <cellStyle name="Total 2 3" xfId="15623"/>
    <cellStyle name="Total 2 3 2" xfId="15624"/>
    <cellStyle name="Total 2 4" xfId="15625"/>
    <cellStyle name="Total 2 4 2" xfId="15626"/>
    <cellStyle name="Total 2 5" xfId="15627"/>
    <cellStyle name="Total 2 5 2" xfId="15628"/>
    <cellStyle name="Total 2 6" xfId="15629"/>
    <cellStyle name="Total 2 6 2" xfId="15630"/>
    <cellStyle name="Total 2 7" xfId="15631"/>
    <cellStyle name="Total 2 7 2" xfId="15632"/>
    <cellStyle name="Total 2 8" xfId="15633"/>
    <cellStyle name="Total 2 8 2" xfId="15634"/>
    <cellStyle name="Total 2 9" xfId="15635"/>
    <cellStyle name="Total 2 9 2" xfId="15636"/>
    <cellStyle name="Total 3" xfId="2213"/>
    <cellStyle name="Total 3 10" xfId="15637"/>
    <cellStyle name="Total 3 10 2" xfId="15638"/>
    <cellStyle name="Total 3 11" xfId="15639"/>
    <cellStyle name="Total 3 2" xfId="2214"/>
    <cellStyle name="Total 3 2 10" xfId="15640"/>
    <cellStyle name="Total 3 2 2" xfId="15641"/>
    <cellStyle name="Total 3 2 2 2" xfId="15642"/>
    <cellStyle name="Total 3 2 3" xfId="15643"/>
    <cellStyle name="Total 3 2 3 2" xfId="15644"/>
    <cellStyle name="Total 3 2 4" xfId="15645"/>
    <cellStyle name="Total 3 2 4 2" xfId="15646"/>
    <cellStyle name="Total 3 2 5" xfId="15647"/>
    <cellStyle name="Total 3 2 5 2" xfId="15648"/>
    <cellStyle name="Total 3 2 6" xfId="15649"/>
    <cellStyle name="Total 3 2 6 2" xfId="15650"/>
    <cellStyle name="Total 3 2 7" xfId="15651"/>
    <cellStyle name="Total 3 2 7 2" xfId="15652"/>
    <cellStyle name="Total 3 2 8" xfId="15653"/>
    <cellStyle name="Total 3 2 8 2" xfId="15654"/>
    <cellStyle name="Total 3 2 9" xfId="15655"/>
    <cellStyle name="Total 3 2 9 2" xfId="15656"/>
    <cellStyle name="Total 3 3" xfId="2215"/>
    <cellStyle name="Total 3 3 10" xfId="15657"/>
    <cellStyle name="Total 3 3 2" xfId="15658"/>
    <cellStyle name="Total 3 3 2 2" xfId="15659"/>
    <cellStyle name="Total 3 3 3" xfId="15660"/>
    <cellStyle name="Total 3 3 3 2" xfId="15661"/>
    <cellStyle name="Total 3 3 4" xfId="15662"/>
    <cellStyle name="Total 3 3 4 2" xfId="15663"/>
    <cellStyle name="Total 3 3 5" xfId="15664"/>
    <cellStyle name="Total 3 3 5 2" xfId="15665"/>
    <cellStyle name="Total 3 3 6" xfId="15666"/>
    <cellStyle name="Total 3 3 6 2" xfId="15667"/>
    <cellStyle name="Total 3 3 7" xfId="15668"/>
    <cellStyle name="Total 3 3 7 2" xfId="15669"/>
    <cellStyle name="Total 3 3 8" xfId="15670"/>
    <cellStyle name="Total 3 3 8 2" xfId="15671"/>
    <cellStyle name="Total 3 3 9" xfId="15672"/>
    <cellStyle name="Total 3 3 9 2" xfId="15673"/>
    <cellStyle name="Total 3 4" xfId="15674"/>
    <cellStyle name="Total 3 4 2" xfId="15675"/>
    <cellStyle name="Total 3 5" xfId="15676"/>
    <cellStyle name="Total 3 5 2" xfId="15677"/>
    <cellStyle name="Total 3 6" xfId="15678"/>
    <cellStyle name="Total 3 6 2" xfId="15679"/>
    <cellStyle name="Total 3 7" xfId="15680"/>
    <cellStyle name="Total 3 7 2" xfId="15681"/>
    <cellStyle name="Total 3 8" xfId="15682"/>
    <cellStyle name="Total 3 8 2" xfId="15683"/>
    <cellStyle name="Total 3 9" xfId="15684"/>
    <cellStyle name="Total 3 9 2" xfId="15685"/>
    <cellStyle name="Total 4" xfId="2216"/>
    <cellStyle name="Total 4 10" xfId="15686"/>
    <cellStyle name="Total 4 10 2" xfId="15687"/>
    <cellStyle name="Total 4 11" xfId="15688"/>
    <cellStyle name="Total 4 2" xfId="2217"/>
    <cellStyle name="Total 4 2 2" xfId="15689"/>
    <cellStyle name="Total 4 2 2 2" xfId="15690"/>
    <cellStyle name="Total 4 2 3" xfId="15691"/>
    <cellStyle name="Total 4 2 3 2" xfId="15692"/>
    <cellStyle name="Total 4 2 4" xfId="15693"/>
    <cellStyle name="Total 4 2 4 2" xfId="15694"/>
    <cellStyle name="Total 4 2 5" xfId="15695"/>
    <cellStyle name="Total 4 2 5 2" xfId="15696"/>
    <cellStyle name="Total 4 2 6" xfId="15697"/>
    <cellStyle name="Total 4 2 6 2" xfId="15698"/>
    <cellStyle name="Total 4 2 7" xfId="15699"/>
    <cellStyle name="Total 4 2 7 2" xfId="15700"/>
    <cellStyle name="Total 4 2 8" xfId="15701"/>
    <cellStyle name="Total 4 2 8 2" xfId="15702"/>
    <cellStyle name="Total 4 2 9" xfId="15703"/>
    <cellStyle name="Total 4 3" xfId="2218"/>
    <cellStyle name="Total 4 3 2" xfId="15704"/>
    <cellStyle name="Total 4 3 2 2" xfId="15705"/>
    <cellStyle name="Total 4 3 3" xfId="15706"/>
    <cellStyle name="Total 4 3 3 2" xfId="15707"/>
    <cellStyle name="Total 4 3 4" xfId="15708"/>
    <cellStyle name="Total 4 3 4 2" xfId="15709"/>
    <cellStyle name="Total 4 3 5" xfId="15710"/>
    <cellStyle name="Total 4 3 5 2" xfId="15711"/>
    <cellStyle name="Total 4 3 6" xfId="15712"/>
    <cellStyle name="Total 4 3 6 2" xfId="15713"/>
    <cellStyle name="Total 4 3 7" xfId="15714"/>
    <cellStyle name="Total 4 3 7 2" xfId="15715"/>
    <cellStyle name="Total 4 3 8" xfId="15716"/>
    <cellStyle name="Total 4 3 8 2" xfId="15717"/>
    <cellStyle name="Total 4 3 9" xfId="15718"/>
    <cellStyle name="Total 4 4" xfId="15719"/>
    <cellStyle name="Total 4 4 2" xfId="15720"/>
    <cellStyle name="Total 4 5" xfId="15721"/>
    <cellStyle name="Total 4 5 2" xfId="15722"/>
    <cellStyle name="Total 4 6" xfId="15723"/>
    <cellStyle name="Total 4 6 2" xfId="15724"/>
    <cellStyle name="Total 4 7" xfId="15725"/>
    <cellStyle name="Total 4 7 2" xfId="15726"/>
    <cellStyle name="Total 4 8" xfId="15727"/>
    <cellStyle name="Total 4 8 2" xfId="15728"/>
    <cellStyle name="Total 4 9" xfId="15729"/>
    <cellStyle name="Total 4 9 2" xfId="15730"/>
    <cellStyle name="Total 5" xfId="15731"/>
    <cellStyle name="Total 5 2" xfId="15732"/>
    <cellStyle name="Total 5 2 2" xfId="15733"/>
    <cellStyle name="Total 5 3" xfId="15734"/>
    <cellStyle name="Total 5 3 2" xfId="15735"/>
    <cellStyle name="Total 5 4" xfId="15736"/>
    <cellStyle name="Total 5 4 2" xfId="15737"/>
    <cellStyle name="Total 5 5" xfId="15738"/>
    <cellStyle name="Total 5 5 2" xfId="15739"/>
    <cellStyle name="Total 5 6" xfId="15740"/>
    <cellStyle name="Total 5 6 2" xfId="15741"/>
    <cellStyle name="Total 5 7" xfId="15742"/>
    <cellStyle name="Total 5 7 2" xfId="15743"/>
    <cellStyle name="Total 5 8" xfId="15744"/>
    <cellStyle name="Total 6" xfId="15745"/>
    <cellStyle name="Total 6 2" xfId="15746"/>
    <cellStyle name="Total 7" xfId="15747"/>
    <cellStyle name="Total 7 2" xfId="15748"/>
    <cellStyle name="Total 8" xfId="15749"/>
    <cellStyle name="Total 8 2" xfId="15750"/>
    <cellStyle name="Total 9" xfId="15751"/>
    <cellStyle name="Total 9 2" xfId="15752"/>
    <cellStyle name="Total Column Header" xfId="2219"/>
    <cellStyle name="Total Column Header 10" xfId="15753"/>
    <cellStyle name="Total Column Header 10 2" xfId="15754"/>
    <cellStyle name="Total Column Header 11" xfId="15755"/>
    <cellStyle name="Total Column Header 11 2" xfId="15756"/>
    <cellStyle name="Total Column Header 12" xfId="15757"/>
    <cellStyle name="Total Column Header 2" xfId="2220"/>
    <cellStyle name="Total Column Header 2 10" xfId="15758"/>
    <cellStyle name="Total Column Header 2 2" xfId="15759"/>
    <cellStyle name="Total Column Header 2 2 2" xfId="15760"/>
    <cellStyle name="Total Column Header 2 3" xfId="15761"/>
    <cellStyle name="Total Column Header 2 3 2" xfId="15762"/>
    <cellStyle name="Total Column Header 2 4" xfId="15763"/>
    <cellStyle name="Total Column Header 2 4 2" xfId="15764"/>
    <cellStyle name="Total Column Header 2 5" xfId="15765"/>
    <cellStyle name="Total Column Header 2 5 2" xfId="15766"/>
    <cellStyle name="Total Column Header 2 6" xfId="15767"/>
    <cellStyle name="Total Column Header 2 6 2" xfId="15768"/>
    <cellStyle name="Total Column Header 2 7" xfId="15769"/>
    <cellStyle name="Total Column Header 2 7 2" xfId="15770"/>
    <cellStyle name="Total Column Header 2 8" xfId="15771"/>
    <cellStyle name="Total Column Header 2 8 2" xfId="15772"/>
    <cellStyle name="Total Column Header 2 9" xfId="15773"/>
    <cellStyle name="Total Column Header 2 9 2" xfId="15774"/>
    <cellStyle name="Total Column Header 3" xfId="2221"/>
    <cellStyle name="Total Column Header 3 10" xfId="15775"/>
    <cellStyle name="Total Column Header 3 2" xfId="15776"/>
    <cellStyle name="Total Column Header 3 2 2" xfId="15777"/>
    <cellStyle name="Total Column Header 3 3" xfId="15778"/>
    <cellStyle name="Total Column Header 3 3 2" xfId="15779"/>
    <cellStyle name="Total Column Header 3 4" xfId="15780"/>
    <cellStyle name="Total Column Header 3 4 2" xfId="15781"/>
    <cellStyle name="Total Column Header 3 5" xfId="15782"/>
    <cellStyle name="Total Column Header 3 5 2" xfId="15783"/>
    <cellStyle name="Total Column Header 3 6" xfId="15784"/>
    <cellStyle name="Total Column Header 3 6 2" xfId="15785"/>
    <cellStyle name="Total Column Header 3 7" xfId="15786"/>
    <cellStyle name="Total Column Header 3 7 2" xfId="15787"/>
    <cellStyle name="Total Column Header 3 8" xfId="15788"/>
    <cellStyle name="Total Column Header 3 8 2" xfId="15789"/>
    <cellStyle name="Total Column Header 3 9" xfId="15790"/>
    <cellStyle name="Total Column Header 3 9 2" xfId="15791"/>
    <cellStyle name="Total Column Header 4" xfId="15792"/>
    <cellStyle name="Total Column Header 4 2" xfId="15793"/>
    <cellStyle name="Total Column Header 5" xfId="15794"/>
    <cellStyle name="Total Column Header 5 2" xfId="15795"/>
    <cellStyle name="Total Column Header 6" xfId="15796"/>
    <cellStyle name="Total Column Header 6 2" xfId="15797"/>
    <cellStyle name="Total Column Header 7" xfId="15798"/>
    <cellStyle name="Total Column Header 7 2" xfId="15799"/>
    <cellStyle name="Total Column Header 8" xfId="15800"/>
    <cellStyle name="Total Column Header 8 2" xfId="15801"/>
    <cellStyle name="Total Column Header 9" xfId="15802"/>
    <cellStyle name="Total Column Header 9 2" xfId="15803"/>
    <cellStyle name="Total Data (0 dp)" xfId="2222"/>
    <cellStyle name="Total Data (1 dp)" xfId="2223"/>
    <cellStyle name="Total Data (2 dp)" xfId="2224"/>
    <cellStyle name="Total Data General" xfId="2225"/>
    <cellStyle name="Total intermediaire" xfId="2226"/>
    <cellStyle name="Total intermediaire 0" xfId="2227"/>
    <cellStyle name="Total intermediaire 1" xfId="2228"/>
    <cellStyle name="Total intermediaire 2" xfId="2229"/>
    <cellStyle name="Total intermediaire 3" xfId="2230"/>
    <cellStyle name="Total intermediaire 4" xfId="2231"/>
    <cellStyle name="Total intermediaire_Sheet1" xfId="2232"/>
    <cellStyle name="Total Percent (0 dp)" xfId="2233"/>
    <cellStyle name="Total Percent (1 dp)" xfId="2234"/>
    <cellStyle name="Total Percent (2 dp)" xfId="2235"/>
    <cellStyle name="Total Row Header" xfId="2236"/>
    <cellStyle name="Total Side Col Head" xfId="2237"/>
    <cellStyle name="Total tableau" xfId="2238"/>
    <cellStyle name="TotalRubrique" xfId="15804"/>
    <cellStyle name="ts97" xfId="2239"/>
    <cellStyle name="Währung [0]_Bamumlauf" xfId="2240"/>
    <cellStyle name="Währung_ACEA" xfId="2241"/>
    <cellStyle name="Warning Text 2" xfId="2242"/>
    <cellStyle name="Warning Text 2 2" xfId="15805"/>
    <cellStyle name="Warning Text 3" xfId="2243"/>
    <cellStyle name="Warning Text 4" xfId="2244"/>
    <cellStyle name="Warning Text 5" xfId="15806"/>
    <cellStyle name="Wrap Column Header" xfId="2245"/>
    <cellStyle name="Wrap Normal Bold Text" xfId="2246"/>
    <cellStyle name="Wrap Normal Italic Text" xfId="2247"/>
    <cellStyle name="Wrap Normal Text" xfId="2248"/>
    <cellStyle name="Wrap Row Header" xfId="2249"/>
    <cellStyle name="Wrap Side Col Head" xfId="2250"/>
    <cellStyle name="Wrap Table Title" xfId="2251"/>
    <cellStyle name="Wrap Top Level Col Head" xfId="2252"/>
    <cellStyle name="Wrap Top Level Row Head" xfId="2253"/>
    <cellStyle name="Wrap Total Column Header" xfId="2254"/>
    <cellStyle name="Wrap Total Row Header" xfId="2255"/>
    <cellStyle name="Wrap Total Side Col Head" xfId="2256"/>
    <cellStyle name="표준 2" xfId="15807"/>
    <cellStyle name="一般 2" xfId="2257"/>
    <cellStyle name="一般_BSSR0011" xfId="2258"/>
    <cellStyle name="壞_Saving &amp; TD BA" xfId="2259"/>
    <cellStyle name="壞_Sheet1" xfId="2260"/>
    <cellStyle name="好_Saving &amp; TD BA" xfId="2261"/>
    <cellStyle name="好_Sheet1" xfId="2262"/>
  </cellStyles>
  <dxfs count="1">
    <dxf>
      <font>
        <color rgb="FF9C0006"/>
      </font>
      <fill>
        <patternFill>
          <bgColor rgb="FFFFC7CE"/>
        </patternFill>
      </fill>
    </dxf>
  </dxfs>
  <tableStyles count="0" defaultTableStyle="TableStyleMedium2" defaultPivotStyle="PivotStyleLight16"/>
  <colors>
    <mruColors>
      <color rgb="FF78A3D5"/>
      <color rgb="FF586D2D"/>
      <color rgb="FF669933"/>
      <color rgb="FFE57200"/>
      <color rgb="FF232157"/>
      <color rgb="FF77933C"/>
      <color rgb="FF4F81BD"/>
      <color rgb="FF984807"/>
      <color rgb="FFF79646"/>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externalLink" Target="externalLinks/externalLink9.xml"/><Relationship Id="rId84" Type="http://schemas.openxmlformats.org/officeDocument/2006/relationships/externalLink" Target="externalLinks/externalLink17.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2.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9.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image" Target="../media/image2.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723888888888891E-2"/>
          <c:y val="7.4946666666666703E-2"/>
          <c:w val="0.90564080768313737"/>
          <c:h val="0.53190827878177516"/>
        </c:manualLayout>
      </c:layout>
      <c:barChart>
        <c:barDir val="col"/>
        <c:grouping val="clustered"/>
        <c:varyColors val="0"/>
        <c:ser>
          <c:idx val="1"/>
          <c:order val="0"/>
          <c:tx>
            <c:strRef>
              <c:f>'1_ábra_chart'!$I$11</c:f>
              <c:strCache>
                <c:ptCount val="1"/>
                <c:pt idx="0">
                  <c:v>GDP növekedési ráta (tény és 2015-ös becslés)</c:v>
                </c:pt>
              </c:strCache>
            </c:strRef>
          </c:tx>
          <c:spPr>
            <a:solidFill>
              <a:srgbClr val="C3D69B"/>
            </a:solidFill>
            <a:ln>
              <a:solidFill>
                <a:schemeClr val="tx1"/>
              </a:solidFill>
            </a:ln>
          </c:spPr>
          <c:invertIfNegative val="0"/>
          <c:cat>
            <c:multiLvlStrRef>
              <c:f>'1_ábra_chart'!$E$12:$F$23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Eurózóna</c:v>
                  </c:pt>
                </c:lvl>
              </c:multiLvlStrCache>
            </c:multiLvlStrRef>
          </c:cat>
          <c:val>
            <c:numRef>
              <c:f>'1_ábra_chart'!$I$12:$I$23</c:f>
              <c:numCache>
                <c:formatCode>0.0</c:formatCode>
                <c:ptCount val="12"/>
                <c:pt idx="0">
                  <c:v>2.7789999999999999</c:v>
                </c:pt>
                <c:pt idx="1">
                  <c:v>1.56</c:v>
                </c:pt>
                <c:pt idx="2">
                  <c:v>2.5880000000000001</c:v>
                </c:pt>
                <c:pt idx="3">
                  <c:v>3.35</c:v>
                </c:pt>
                <c:pt idx="4">
                  <c:v>3.476</c:v>
                </c:pt>
                <c:pt idx="5">
                  <c:v>3.3639999999999999</c:v>
                </c:pt>
                <c:pt idx="6">
                  <c:v>-0.68723529411764706</c:v>
                </c:pt>
                <c:pt idx="7">
                  <c:v>-0.96976470588235297</c:v>
                </c:pt>
                <c:pt idx="8">
                  <c:v>0.76805882352941168</c:v>
                </c:pt>
                <c:pt idx="9">
                  <c:v>1.7208823529411768</c:v>
                </c:pt>
                <c:pt idx="10">
                  <c:v>2.0644117647058828</c:v>
                </c:pt>
                <c:pt idx="11">
                  <c:v>2.135470588235294</c:v>
                </c:pt>
              </c:numCache>
            </c:numRef>
          </c:val>
        </c:ser>
        <c:ser>
          <c:idx val="4"/>
          <c:order val="1"/>
          <c:tx>
            <c:strRef>
              <c:f>'1_ábra_chart'!$J$11</c:f>
              <c:strCache>
                <c:ptCount val="1"/>
                <c:pt idx="0">
                  <c:v>GDP növekedési ráta 2016 szeptemberi becslés</c:v>
                </c:pt>
              </c:strCache>
            </c:strRef>
          </c:tx>
          <c:spPr>
            <a:solidFill>
              <a:srgbClr val="77933C"/>
            </a:solidFill>
          </c:spPr>
          <c:invertIfNegative val="0"/>
          <c:val>
            <c:numRef>
              <c:f>'1_ábra_chart'!$J$12:$J$23</c:f>
              <c:numCache>
                <c:formatCode>0.0</c:formatCode>
                <c:ptCount val="12"/>
                <c:pt idx="4">
                  <c:v>1.4</c:v>
                </c:pt>
                <c:pt idx="5">
                  <c:v>2.1</c:v>
                </c:pt>
                <c:pt idx="10">
                  <c:v>1.7</c:v>
                </c:pt>
                <c:pt idx="11">
                  <c:v>1.6</c:v>
                </c:pt>
              </c:numCache>
            </c:numRef>
          </c:val>
        </c:ser>
        <c:ser>
          <c:idx val="0"/>
          <c:order val="2"/>
          <c:tx>
            <c:strRef>
              <c:f>'1_ábra_chart'!$G$11</c:f>
              <c:strCache>
                <c:ptCount val="1"/>
                <c:pt idx="0">
                  <c:v>Inflációs ráta (tény és 2015-ös becslés)</c:v>
                </c:pt>
              </c:strCache>
            </c:strRef>
          </c:tx>
          <c:spPr>
            <a:solidFill>
              <a:srgbClr val="D99694"/>
            </a:solidFill>
            <a:ln>
              <a:solidFill>
                <a:schemeClr val="tx1"/>
              </a:solidFill>
            </a:ln>
          </c:spPr>
          <c:invertIfNegative val="0"/>
          <c:cat>
            <c:multiLvlStrRef>
              <c:f>'1_ábra_chart'!$E$12:$F$23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Eurózóna</c:v>
                  </c:pt>
                </c:lvl>
              </c:multiLvlStrCache>
            </c:multiLvlStrRef>
          </c:cat>
          <c:val>
            <c:numRef>
              <c:f>'1_ábra_chart'!$G$12:$G$23</c:f>
              <c:numCache>
                <c:formatCode>0.0</c:formatCode>
                <c:ptCount val="12"/>
                <c:pt idx="0">
                  <c:v>2.0760000000000001</c:v>
                </c:pt>
                <c:pt idx="1">
                  <c:v>1.3919999999999999</c:v>
                </c:pt>
                <c:pt idx="2">
                  <c:v>1.5109999999999999</c:v>
                </c:pt>
                <c:pt idx="3">
                  <c:v>1.7769999999999999</c:v>
                </c:pt>
                <c:pt idx="4">
                  <c:v>1.95</c:v>
                </c:pt>
                <c:pt idx="5">
                  <c:v>2.1389999999999998</c:v>
                </c:pt>
                <c:pt idx="6">
                  <c:v>2.7769999999999997</c:v>
                </c:pt>
                <c:pt idx="7">
                  <c:v>1.6573529411764703</c:v>
                </c:pt>
                <c:pt idx="8">
                  <c:v>1.5392941176470587</c:v>
                </c:pt>
                <c:pt idx="9">
                  <c:v>1.6441176470588237</c:v>
                </c:pt>
                <c:pt idx="10">
                  <c:v>1.7069999999999999</c:v>
                </c:pt>
                <c:pt idx="11">
                  <c:v>1.7297647058823531</c:v>
                </c:pt>
              </c:numCache>
            </c:numRef>
          </c:val>
        </c:ser>
        <c:ser>
          <c:idx val="3"/>
          <c:order val="3"/>
          <c:tx>
            <c:strRef>
              <c:f>'1_ábra_chart'!$H$11</c:f>
              <c:strCache>
                <c:ptCount val="1"/>
                <c:pt idx="0">
                  <c:v>Inflációs ráta 2016-os becslés</c:v>
                </c:pt>
              </c:strCache>
            </c:strRef>
          </c:tx>
          <c:spPr>
            <a:solidFill>
              <a:srgbClr val="953700"/>
            </a:solidFill>
          </c:spPr>
          <c:invertIfNegative val="0"/>
          <c:dPt>
            <c:idx val="4"/>
            <c:invertIfNegative val="0"/>
            <c:bubble3D val="0"/>
            <c:spPr>
              <a:solidFill>
                <a:srgbClr val="953735"/>
              </a:solidFill>
            </c:spPr>
          </c:dPt>
          <c:val>
            <c:numRef>
              <c:f>'1_ábra_chart'!$H$12:$H$23</c:f>
              <c:numCache>
                <c:formatCode>0.0</c:formatCode>
                <c:ptCount val="12"/>
                <c:pt idx="4">
                  <c:v>1.9</c:v>
                </c:pt>
                <c:pt idx="5">
                  <c:v>1.8</c:v>
                </c:pt>
                <c:pt idx="10">
                  <c:v>0.2</c:v>
                </c:pt>
                <c:pt idx="11">
                  <c:v>1.2</c:v>
                </c:pt>
              </c:numCache>
            </c:numRef>
          </c:val>
        </c:ser>
        <c:dLbls>
          <c:showLegendKey val="0"/>
          <c:showVal val="0"/>
          <c:showCatName val="0"/>
          <c:showSerName val="0"/>
          <c:showPercent val="0"/>
          <c:showBubbleSize val="0"/>
        </c:dLbls>
        <c:gapWidth val="150"/>
        <c:axId val="229344384"/>
        <c:axId val="229346304"/>
      </c:barChart>
      <c:lineChart>
        <c:grouping val="standard"/>
        <c:varyColors val="0"/>
        <c:ser>
          <c:idx val="2"/>
          <c:order val="4"/>
          <c:tx>
            <c:strRef>
              <c:f>'1_ábra_chart'!$K$11</c:f>
              <c:strCache>
                <c:ptCount val="1"/>
                <c:pt idx="0">
                  <c:v>Alapkamat (tény és 2015-ös becslés)</c:v>
                </c:pt>
              </c:strCache>
            </c:strRef>
          </c:tx>
          <c:spPr>
            <a:ln>
              <a:solidFill>
                <a:srgbClr val="C0504D"/>
              </a:solidFill>
            </a:ln>
          </c:spPr>
          <c:marker>
            <c:spPr>
              <a:solidFill>
                <a:srgbClr val="C0504D"/>
              </a:solidFill>
              <a:ln>
                <a:solidFill>
                  <a:srgbClr val="C0504D"/>
                </a:solidFill>
              </a:ln>
            </c:spPr>
          </c:marker>
          <c:dPt>
            <c:idx val="1"/>
            <c:bubble3D val="0"/>
          </c:dPt>
          <c:dPt>
            <c:idx val="2"/>
            <c:bubble3D val="0"/>
          </c:dPt>
          <c:dPt>
            <c:idx val="3"/>
            <c:bubble3D val="0"/>
          </c:dPt>
          <c:dPt>
            <c:idx val="4"/>
            <c:bubble3D val="0"/>
          </c:dPt>
          <c:dPt>
            <c:idx val="5"/>
            <c:bubble3D val="0"/>
          </c:dPt>
          <c:dPt>
            <c:idx val="6"/>
            <c:marker>
              <c:spPr>
                <a:solidFill>
                  <a:srgbClr val="C0504D"/>
                </a:solidFill>
                <a:ln>
                  <a:solidFill>
                    <a:schemeClr val="bg1"/>
                  </a:solidFill>
                </a:ln>
              </c:spPr>
            </c:marker>
            <c:bubble3D val="0"/>
            <c:spPr>
              <a:ln>
                <a:solidFill>
                  <a:schemeClr val="bg1"/>
                </a:solidFill>
              </a:ln>
            </c:spPr>
          </c:dPt>
          <c:dPt>
            <c:idx val="7"/>
            <c:bubble3D val="0"/>
          </c:dPt>
          <c:dPt>
            <c:idx val="8"/>
            <c:bubble3D val="0"/>
          </c:dPt>
          <c:dPt>
            <c:idx val="9"/>
            <c:bubble3D val="0"/>
          </c:dPt>
          <c:dPt>
            <c:idx val="10"/>
            <c:bubble3D val="0"/>
          </c:dPt>
          <c:dPt>
            <c:idx val="11"/>
            <c:bubble3D val="0"/>
          </c:dPt>
          <c:dPt>
            <c:idx val="12"/>
            <c:bubble3D val="0"/>
          </c:dPt>
          <c:cat>
            <c:multiLvlStrRef>
              <c:f>'1_ábra_chart'!$D$12:$E$23</c:f>
              <c:multiLvlStrCache>
                <c:ptCount val="12"/>
                <c:lvl>
                  <c:pt idx="0">
                    <c:v>USA</c:v>
                  </c:pt>
                  <c:pt idx="6">
                    <c:v>Eurózóna</c:v>
                  </c:pt>
                </c:lvl>
                <c:lvl>
                  <c:pt idx="0">
                    <c:v>2012</c:v>
                  </c:pt>
                  <c:pt idx="1">
                    <c:v>2013</c:v>
                  </c:pt>
                  <c:pt idx="2">
                    <c:v>2014</c:v>
                  </c:pt>
                  <c:pt idx="3">
                    <c:v>2015</c:v>
                  </c:pt>
                  <c:pt idx="4">
                    <c:v>2016</c:v>
                  </c:pt>
                  <c:pt idx="5">
                    <c:v>2017</c:v>
                  </c:pt>
                  <c:pt idx="6">
                    <c:v>2012</c:v>
                  </c:pt>
                  <c:pt idx="7">
                    <c:v>2013</c:v>
                  </c:pt>
                  <c:pt idx="8">
                    <c:v>2014</c:v>
                  </c:pt>
                  <c:pt idx="9">
                    <c:v>2015</c:v>
                  </c:pt>
                  <c:pt idx="10">
                    <c:v>2016</c:v>
                  </c:pt>
                  <c:pt idx="11">
                    <c:v>2017</c:v>
                  </c:pt>
                </c:lvl>
              </c:multiLvlStrCache>
            </c:multiLvlStrRef>
          </c:cat>
          <c:val>
            <c:numRef>
              <c:f>'1_ábra_chart'!$K$12:$K$23</c:f>
              <c:numCache>
                <c:formatCode>0.00</c:formatCode>
                <c:ptCount val="12"/>
                <c:pt idx="0">
                  <c:v>0.25</c:v>
                </c:pt>
                <c:pt idx="1">
                  <c:v>0.25</c:v>
                </c:pt>
                <c:pt idx="2">
                  <c:v>0.25</c:v>
                </c:pt>
                <c:pt idx="3">
                  <c:v>0.625</c:v>
                </c:pt>
                <c:pt idx="4">
                  <c:v>1.875</c:v>
                </c:pt>
                <c:pt idx="5">
                  <c:v>3.125</c:v>
                </c:pt>
                <c:pt idx="6">
                  <c:v>0.75</c:v>
                </c:pt>
                <c:pt idx="7">
                  <c:v>0.25</c:v>
                </c:pt>
                <c:pt idx="8">
                  <c:v>0.05</c:v>
                </c:pt>
                <c:pt idx="9">
                  <c:v>0.1</c:v>
                </c:pt>
                <c:pt idx="10">
                  <c:v>0.1</c:v>
                </c:pt>
                <c:pt idx="11">
                  <c:v>0.2</c:v>
                </c:pt>
              </c:numCache>
            </c:numRef>
          </c:val>
          <c:smooth val="0"/>
        </c:ser>
        <c:ser>
          <c:idx val="5"/>
          <c:order val="5"/>
          <c:tx>
            <c:strRef>
              <c:f>'1_ábra_chart'!$L$11</c:f>
              <c:strCache>
                <c:ptCount val="1"/>
                <c:pt idx="0">
                  <c:v>Alapkamat 2016-os becslés</c:v>
                </c:pt>
              </c:strCache>
            </c:strRef>
          </c:tx>
          <c:spPr>
            <a:ln>
              <a:solidFill>
                <a:srgbClr val="002060"/>
              </a:solidFill>
            </a:ln>
          </c:spPr>
          <c:marker>
            <c:symbol val="triangle"/>
            <c:size val="7"/>
            <c:spPr>
              <a:solidFill>
                <a:srgbClr val="002060"/>
              </a:solidFill>
              <a:ln>
                <a:solidFill>
                  <a:srgbClr val="002060"/>
                </a:solidFill>
              </a:ln>
            </c:spPr>
          </c:marker>
          <c:val>
            <c:numRef>
              <c:f>'1_ábra_chart'!$L$12:$L$23</c:f>
              <c:numCache>
                <c:formatCode>0.0</c:formatCode>
                <c:ptCount val="12"/>
                <c:pt idx="3" formatCode="General">
                  <c:v>0.63</c:v>
                </c:pt>
                <c:pt idx="4" formatCode="0.00">
                  <c:v>0.75</c:v>
                </c:pt>
                <c:pt idx="5" formatCode="General">
                  <c:v>1.25</c:v>
                </c:pt>
                <c:pt idx="9" formatCode="0.00">
                  <c:v>0.1</c:v>
                </c:pt>
                <c:pt idx="10" formatCode="0.00">
                  <c:v>0</c:v>
                </c:pt>
                <c:pt idx="11" formatCode="0.00">
                  <c:v>0</c:v>
                </c:pt>
              </c:numCache>
            </c:numRef>
          </c:val>
          <c:smooth val="0"/>
        </c:ser>
        <c:dLbls>
          <c:showLegendKey val="0"/>
          <c:showVal val="0"/>
          <c:showCatName val="0"/>
          <c:showSerName val="0"/>
          <c:showPercent val="0"/>
          <c:showBubbleSize val="0"/>
        </c:dLbls>
        <c:marker val="1"/>
        <c:smooth val="0"/>
        <c:axId val="234368000"/>
        <c:axId val="234366080"/>
      </c:lineChart>
      <c:catAx>
        <c:axId val="229344384"/>
        <c:scaling>
          <c:orientation val="minMax"/>
        </c:scaling>
        <c:delete val="0"/>
        <c:axPos val="b"/>
        <c:numFmt formatCode="General" sourceLinked="1"/>
        <c:majorTickMark val="out"/>
        <c:minorTickMark val="none"/>
        <c:tickLblPos val="low"/>
        <c:spPr>
          <a:ln w="12700">
            <a:solidFill>
              <a:schemeClr val="tx1"/>
            </a:solidFill>
          </a:ln>
        </c:spPr>
        <c:crossAx val="229346304"/>
        <c:crosses val="autoZero"/>
        <c:auto val="1"/>
        <c:lblAlgn val="ctr"/>
        <c:lblOffset val="100"/>
        <c:noMultiLvlLbl val="0"/>
      </c:catAx>
      <c:valAx>
        <c:axId val="229346304"/>
        <c:scaling>
          <c:orientation val="minMax"/>
          <c:max val="4"/>
          <c:min val="-2"/>
        </c:scaling>
        <c:delete val="0"/>
        <c:axPos val="l"/>
        <c:majorGridlines>
          <c:spPr>
            <a:ln w="3175" cmpd="sng">
              <a:solidFill>
                <a:schemeClr val="bg1">
                  <a:lumMod val="75000"/>
                </a:schemeClr>
              </a:solidFill>
              <a:prstDash val="dash"/>
            </a:ln>
          </c:spPr>
        </c:majorGridlines>
        <c:title>
          <c:tx>
            <c:rich>
              <a:bodyPr rot="0" vert="horz"/>
              <a:lstStyle/>
              <a:p>
                <a:pPr algn="ctr" rtl="0">
                  <a:defRPr b="0"/>
                </a:pPr>
                <a:r>
                  <a:rPr lang="en-US" b="0"/>
                  <a:t>%</a:t>
                </a:r>
              </a:p>
            </c:rich>
          </c:tx>
          <c:layout>
            <c:manualLayout>
              <c:xMode val="edge"/>
              <c:yMode val="edge"/>
              <c:x val="6.3472010606433982E-2"/>
              <c:y val="2.7905185185185286E-2"/>
            </c:manualLayout>
          </c:layout>
          <c:overlay val="0"/>
        </c:title>
        <c:numFmt formatCode="0" sourceLinked="0"/>
        <c:majorTickMark val="out"/>
        <c:minorTickMark val="none"/>
        <c:tickLblPos val="nextTo"/>
        <c:spPr>
          <a:ln>
            <a:solidFill>
              <a:schemeClr val="tx1"/>
            </a:solidFill>
          </a:ln>
        </c:spPr>
        <c:crossAx val="229344384"/>
        <c:crosses val="autoZero"/>
        <c:crossBetween val="between"/>
        <c:majorUnit val="2"/>
      </c:valAx>
      <c:valAx>
        <c:axId val="234366080"/>
        <c:scaling>
          <c:orientation val="minMax"/>
          <c:max val="4"/>
          <c:min val="-2"/>
        </c:scaling>
        <c:delete val="0"/>
        <c:axPos val="r"/>
        <c:title>
          <c:tx>
            <c:rich>
              <a:bodyPr rot="0" vert="horz"/>
              <a:lstStyle/>
              <a:p>
                <a:pPr>
                  <a:defRPr b="0"/>
                </a:pPr>
                <a:r>
                  <a:rPr lang="hu-HU" b="0"/>
                  <a:t>%</a:t>
                </a:r>
              </a:p>
            </c:rich>
          </c:tx>
          <c:layout>
            <c:manualLayout>
              <c:xMode val="edge"/>
              <c:yMode val="edge"/>
              <c:x val="0.90881187809542363"/>
              <c:y val="2.08045825154764E-2"/>
            </c:manualLayout>
          </c:layout>
          <c:overlay val="0"/>
        </c:title>
        <c:numFmt formatCode="0" sourceLinked="0"/>
        <c:majorTickMark val="out"/>
        <c:minorTickMark val="none"/>
        <c:tickLblPos val="nextTo"/>
        <c:spPr>
          <a:ln>
            <a:solidFill>
              <a:schemeClr val="tx1"/>
            </a:solidFill>
          </a:ln>
        </c:spPr>
        <c:crossAx val="234368000"/>
        <c:crosses val="max"/>
        <c:crossBetween val="between"/>
        <c:majorUnit val="2"/>
      </c:valAx>
      <c:catAx>
        <c:axId val="234368000"/>
        <c:scaling>
          <c:orientation val="minMax"/>
        </c:scaling>
        <c:delete val="1"/>
        <c:axPos val="b"/>
        <c:majorTickMark val="out"/>
        <c:minorTickMark val="none"/>
        <c:tickLblPos val="none"/>
        <c:crossAx val="234366080"/>
        <c:crosses val="autoZero"/>
        <c:auto val="1"/>
        <c:lblAlgn val="ctr"/>
        <c:lblOffset val="100"/>
        <c:noMultiLvlLbl val="0"/>
      </c:catAx>
      <c:spPr>
        <a:noFill/>
        <a:ln w="19050">
          <a:solidFill>
            <a:schemeClr val="tx1"/>
          </a:solidFill>
        </a:ln>
      </c:spPr>
    </c:plotArea>
    <c:legend>
      <c:legendPos val="b"/>
      <c:layout>
        <c:manualLayout>
          <c:xMode val="edge"/>
          <c:yMode val="edge"/>
          <c:x val="6.2805131192894201E-3"/>
          <c:y val="0.74954227154388064"/>
          <c:w val="0.98741901834711954"/>
          <c:h val="0.24331699586193609"/>
        </c:manualLayout>
      </c:layout>
      <c:overlay val="0"/>
      <c:spPr>
        <a:ln>
          <a:solidFill>
            <a:schemeClr val="tx1"/>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09347222222223"/>
          <c:y val="3.7077083333333337E-2"/>
          <c:w val="0.83377276652082111"/>
          <c:h val="0.78437772791767524"/>
        </c:manualLayout>
      </c:layout>
      <c:scatterChart>
        <c:scatterStyle val="lineMarker"/>
        <c:varyColors val="0"/>
        <c:ser>
          <c:idx val="0"/>
          <c:order val="0"/>
          <c:spPr>
            <a:ln w="28575">
              <a:noFill/>
            </a:ln>
          </c:spPr>
          <c:marker>
            <c:symbol val="diamond"/>
            <c:size val="10"/>
            <c:spPr>
              <a:solidFill>
                <a:srgbClr val="232157"/>
              </a:solidFill>
            </c:spPr>
          </c:marker>
          <c:dPt>
            <c:idx val="14"/>
            <c:marker>
              <c:spPr>
                <a:solidFill>
                  <a:srgbClr val="C00000"/>
                </a:solidFill>
              </c:spPr>
            </c:marker>
            <c:bubble3D val="0"/>
          </c:dPt>
          <c:dLbls>
            <c:dLbl>
              <c:idx val="3"/>
              <c:layout>
                <c:manualLayout>
                  <c:x val="-6.8791666666666668E-2"/>
                  <c:y val="-2.4253472222222221E-2"/>
                </c:manualLayout>
              </c:layout>
              <c:tx>
                <c:rich>
                  <a:bodyPr/>
                  <a:lstStyle/>
                  <a:p>
                    <a:r>
                      <a:rPr lang="hu-HU"/>
                      <a:t>CY</a:t>
                    </a:r>
                    <a:endParaRPr lang="en-US"/>
                  </a:p>
                </c:rich>
              </c:tx>
              <c:showLegendKey val="0"/>
              <c:showVal val="1"/>
              <c:showCatName val="0"/>
              <c:showSerName val="0"/>
              <c:showPercent val="0"/>
              <c:showBubbleSize val="0"/>
            </c:dLbl>
            <c:dLbl>
              <c:idx val="12"/>
              <c:tx>
                <c:rich>
                  <a:bodyPr/>
                  <a:lstStyle/>
                  <a:p>
                    <a:r>
                      <a:rPr lang="hu-HU"/>
                      <a:t>GR</a:t>
                    </a:r>
                    <a:endParaRPr lang="en-US"/>
                  </a:p>
                </c:rich>
              </c:tx>
              <c:showLegendKey val="0"/>
              <c:showVal val="1"/>
              <c:showCatName val="0"/>
              <c:showSerName val="0"/>
              <c:showPercent val="0"/>
              <c:showBubbleSize val="0"/>
            </c:dLbl>
            <c:dLbl>
              <c:idx val="13"/>
              <c:layout>
                <c:manualLayout>
                  <c:x val="-7.231944444444445E-2"/>
                  <c:y val="2.4253472222222221E-2"/>
                </c:manualLayout>
              </c:layout>
              <c:tx>
                <c:rich>
                  <a:bodyPr/>
                  <a:lstStyle/>
                  <a:p>
                    <a:r>
                      <a:rPr lang="hu-HU"/>
                      <a:t>HR</a:t>
                    </a:r>
                    <a:endParaRPr lang="en-US"/>
                  </a:p>
                </c:rich>
              </c:tx>
              <c:showLegendKey val="0"/>
              <c:showVal val="1"/>
              <c:showCatName val="0"/>
              <c:showSerName val="0"/>
              <c:showPercent val="0"/>
              <c:showBubbleSize val="0"/>
            </c:dLbl>
            <c:dLbl>
              <c:idx val="14"/>
              <c:tx>
                <c:rich>
                  <a:bodyPr/>
                  <a:lstStyle/>
                  <a:p>
                    <a:r>
                      <a:rPr lang="hu-HU"/>
                      <a:t>HU</a:t>
                    </a:r>
                    <a:endParaRPr lang="en-US"/>
                  </a:p>
                </c:rich>
              </c:tx>
              <c:showLegendKey val="0"/>
              <c:showVal val="1"/>
              <c:showCatName val="0"/>
              <c:showSerName val="0"/>
              <c:showPercent val="0"/>
              <c:showBubbleSize val="0"/>
            </c:dLbl>
            <c:dLbl>
              <c:idx val="16"/>
              <c:tx>
                <c:rich>
                  <a:bodyPr/>
                  <a:lstStyle/>
                  <a:p>
                    <a:r>
                      <a:rPr lang="hu-HU"/>
                      <a:t>IT</a:t>
                    </a:r>
                    <a:endParaRPr lang="en-US"/>
                  </a:p>
                </c:rich>
              </c:tx>
              <c:showLegendKey val="0"/>
              <c:showVal val="1"/>
              <c:showCatName val="0"/>
              <c:showSerName val="0"/>
              <c:showPercent val="0"/>
              <c:showBubbleSize val="0"/>
            </c:dLbl>
            <c:dLbl>
              <c:idx val="23"/>
              <c:tx>
                <c:rich>
                  <a:bodyPr/>
                  <a:lstStyle/>
                  <a:p>
                    <a:r>
                      <a:rPr lang="hu-HU"/>
                      <a:t>PT</a:t>
                    </a:r>
                    <a:endParaRPr lang="en-US"/>
                  </a:p>
                </c:rich>
              </c:tx>
              <c:showLegendKey val="0"/>
              <c:showVal val="1"/>
              <c:showCatName val="0"/>
              <c:showSerName val="0"/>
              <c:showPercent val="0"/>
              <c:showBubbleSize val="0"/>
            </c:dLbl>
            <c:dLbl>
              <c:idx val="24"/>
              <c:layout>
                <c:manualLayout>
                  <c:x val="-3.5277777777777777E-3"/>
                  <c:y val="1.7638888888888888E-2"/>
                </c:manualLayout>
              </c:layout>
              <c:tx>
                <c:rich>
                  <a:bodyPr/>
                  <a:lstStyle/>
                  <a:p>
                    <a:r>
                      <a:rPr lang="hu-HU"/>
                      <a:t>RO</a:t>
                    </a:r>
                    <a:endParaRPr lang="en-US"/>
                  </a:p>
                </c:rich>
              </c:tx>
              <c:showLegendKey val="0"/>
              <c:showVal val="1"/>
              <c:showCatName val="0"/>
              <c:showSerName val="0"/>
              <c:showPercent val="0"/>
              <c:showBubbleSize val="0"/>
            </c:dLbl>
            <c:dLbl>
              <c:idx val="26"/>
              <c:layout>
                <c:manualLayout>
                  <c:x val="-1.7638888888888888E-3"/>
                  <c:y val="-4.409722222222222E-3"/>
                </c:manualLayout>
              </c:layout>
              <c:tx>
                <c:rich>
                  <a:bodyPr/>
                  <a:lstStyle/>
                  <a:p>
                    <a:r>
                      <a:rPr lang="hu-HU"/>
                      <a:t>SI</a:t>
                    </a:r>
                    <a:endParaRPr lang="en-US"/>
                  </a:p>
                </c:rich>
              </c:tx>
              <c:showLegendKey val="0"/>
              <c:showVal val="1"/>
              <c:showCatName val="0"/>
              <c:showSerName val="0"/>
              <c:showPercent val="0"/>
              <c:showBubbleSize val="0"/>
            </c:dLbl>
            <c:showLegendKey val="0"/>
            <c:showVal val="0"/>
            <c:showCatName val="0"/>
            <c:showSerName val="0"/>
            <c:showPercent val="0"/>
            <c:showBubbleSize val="0"/>
          </c:dLbls>
          <c:xVal>
            <c:numRef>
              <c:f>'5_ábra_chart'!$D$9:$D$35</c:f>
              <c:numCache>
                <c:formatCode>0.00</c:formatCode>
                <c:ptCount val="27"/>
                <c:pt idx="0">
                  <c:v>23.9163</c:v>
                </c:pt>
                <c:pt idx="1">
                  <c:v>22.370200000000001</c:v>
                </c:pt>
                <c:pt idx="2">
                  <c:v>48.120800000000003</c:v>
                </c:pt>
                <c:pt idx="3">
                  <c:v>251.6344</c:v>
                </c:pt>
                <c:pt idx="4">
                  <c:v>26.1663</c:v>
                </c:pt>
                <c:pt idx="5">
                  <c:v>26.605</c:v>
                </c:pt>
                <c:pt idx="6">
                  <c:v>33.038499999999999</c:v>
                </c:pt>
                <c:pt idx="7">
                  <c:v>8.3689999999999998</c:v>
                </c:pt>
                <c:pt idx="8">
                  <c:v>35.042200000000001</c:v>
                </c:pt>
                <c:pt idx="9">
                  <c:v>10.7326</c:v>
                </c:pt>
                <c:pt idx="10">
                  <c:v>19.7652</c:v>
                </c:pt>
                <c:pt idx="11">
                  <c:v>10.444599999999999</c:v>
                </c:pt>
                <c:pt idx="12">
                  <c:v>180.40969999999999</c:v>
                </c:pt>
                <c:pt idx="13">
                  <c:v>32.920499999999997</c:v>
                </c:pt>
                <c:pt idx="14">
                  <c:v>45.134700000000002</c:v>
                </c:pt>
                <c:pt idx="15">
                  <c:v>52.962000000000003</c:v>
                </c:pt>
                <c:pt idx="16">
                  <c:v>88.278000000000006</c:v>
                </c:pt>
                <c:pt idx="17">
                  <c:v>33.446300000000001</c:v>
                </c:pt>
                <c:pt idx="18">
                  <c:v>2.3489</c:v>
                </c:pt>
                <c:pt idx="19">
                  <c:v>25.363800000000001</c:v>
                </c:pt>
                <c:pt idx="20">
                  <c:v>21.15</c:v>
                </c:pt>
                <c:pt idx="21">
                  <c:v>18.920400000000001</c:v>
                </c:pt>
                <c:pt idx="22">
                  <c:v>19.0746</c:v>
                </c:pt>
                <c:pt idx="23">
                  <c:v>97.792500000000004</c:v>
                </c:pt>
                <c:pt idx="24">
                  <c:v>41.1524</c:v>
                </c:pt>
                <c:pt idx="25">
                  <c:v>11.840999999999999</c:v>
                </c:pt>
                <c:pt idx="26">
                  <c:v>49.372999999999998</c:v>
                </c:pt>
              </c:numCache>
            </c:numRef>
          </c:xVal>
          <c:yVal>
            <c:numRef>
              <c:f>'5_ábra_chart'!$E$9:$E$35</c:f>
              <c:numCache>
                <c:formatCode>0.00</c:formatCode>
                <c:ptCount val="27"/>
                <c:pt idx="0">
                  <c:v>2.6482666666666668</c:v>
                </c:pt>
                <c:pt idx="1">
                  <c:v>8.0848666666666666</c:v>
                </c:pt>
                <c:pt idx="2">
                  <c:v>6.5433999999999992</c:v>
                </c:pt>
                <c:pt idx="3">
                  <c:v>-34.899033333333335</c:v>
                </c:pt>
                <c:pt idx="4">
                  <c:v>11.0336</c:v>
                </c:pt>
                <c:pt idx="5">
                  <c:v>1.8122666666666667</c:v>
                </c:pt>
                <c:pt idx="6">
                  <c:v>5.3170666666666664</c:v>
                </c:pt>
                <c:pt idx="7">
                  <c:v>9.0737000000000005</c:v>
                </c:pt>
                <c:pt idx="8">
                  <c:v>6.3502333333333327</c:v>
                </c:pt>
                <c:pt idx="9">
                  <c:v>8.5045666666666673</c:v>
                </c:pt>
                <c:pt idx="10">
                  <c:v>5.7391666666666667</c:v>
                </c:pt>
                <c:pt idx="11">
                  <c:v>3.0681999999999996</c:v>
                </c:pt>
                <c:pt idx="12">
                  <c:v>-17.397549999999999</c:v>
                </c:pt>
                <c:pt idx="13">
                  <c:v>-0.78193333333333326</c:v>
                </c:pt>
                <c:pt idx="14">
                  <c:v>-7.3476666666666661</c:v>
                </c:pt>
                <c:pt idx="15">
                  <c:v>0.72560000000000002</c:v>
                </c:pt>
                <c:pt idx="16">
                  <c:v>-3.7142999999999997</c:v>
                </c:pt>
                <c:pt idx="17">
                  <c:v>7.9239666666666659</c:v>
                </c:pt>
                <c:pt idx="18">
                  <c:v>6.950566666666667</c:v>
                </c:pt>
                <c:pt idx="19">
                  <c:v>9.9115666666666673</c:v>
                </c:pt>
                <c:pt idx="20">
                  <c:v>4.7953000000000001</c:v>
                </c:pt>
                <c:pt idx="21">
                  <c:v>5.1341666666666663</c:v>
                </c:pt>
                <c:pt idx="22">
                  <c:v>9.0220333333333329</c:v>
                </c:pt>
                <c:pt idx="23">
                  <c:v>-8.5217333333333318</c:v>
                </c:pt>
                <c:pt idx="24">
                  <c:v>-1.3102999999999996</c:v>
                </c:pt>
                <c:pt idx="25">
                  <c:v>11.358633333333332</c:v>
                </c:pt>
                <c:pt idx="26">
                  <c:v>-29.740233333333336</c:v>
                </c:pt>
              </c:numCache>
            </c:numRef>
          </c:yVal>
          <c:smooth val="0"/>
        </c:ser>
        <c:dLbls>
          <c:showLegendKey val="0"/>
          <c:showVal val="0"/>
          <c:showCatName val="0"/>
          <c:showSerName val="0"/>
          <c:showPercent val="0"/>
          <c:showBubbleSize val="0"/>
        </c:dLbls>
        <c:axId val="236146688"/>
        <c:axId val="236148608"/>
      </c:scatterChart>
      <c:valAx>
        <c:axId val="236146688"/>
        <c:scaling>
          <c:orientation val="minMax"/>
          <c:max val="260"/>
          <c:min val="0"/>
        </c:scaling>
        <c:delete val="0"/>
        <c:axPos val="b"/>
        <c:majorGridlines>
          <c:spPr>
            <a:ln w="3175">
              <a:solidFill>
                <a:schemeClr val="bg1">
                  <a:lumMod val="85000"/>
                </a:schemeClr>
              </a:solidFill>
              <a:prstDash val="dash"/>
            </a:ln>
          </c:spPr>
        </c:majorGridlines>
        <c:title>
          <c:tx>
            <c:rich>
              <a:bodyPr/>
              <a:lstStyle/>
              <a:p>
                <a:pPr>
                  <a:defRPr b="0" i="1"/>
                </a:pPr>
                <a:r>
                  <a:rPr lang="hu-HU" sz="1600" b="0" i="1" baseline="0">
                    <a:effectLst/>
                  </a:rPr>
                  <a:t>Net non-performing portfolio/total own capital (Q1 2016) </a:t>
                </a:r>
                <a:r>
                  <a:rPr lang="hu-HU" sz="1600" b="0" i="1"/>
                  <a:t>(per cent)</a:t>
                </a:r>
              </a:p>
            </c:rich>
          </c:tx>
          <c:overlay val="0"/>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236148608"/>
        <c:crosses val="autoZero"/>
        <c:crossBetween val="midCat"/>
        <c:majorUnit val="20"/>
      </c:valAx>
      <c:valAx>
        <c:axId val="236148608"/>
        <c:scaling>
          <c:orientation val="minMax"/>
          <c:max val="15"/>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hu-HU" b="0" i="1" baseline="0"/>
                  <a:t> Average </a:t>
                </a:r>
                <a:r>
                  <a:rPr lang="hu-HU" b="0" i="1"/>
                  <a:t>ROE (2013-2015) (per cent)</a:t>
                </a:r>
              </a:p>
            </c:rich>
          </c:tx>
          <c:layout>
            <c:manualLayout>
              <c:xMode val="edge"/>
              <c:yMode val="edge"/>
              <c:x val="2.1289444444444444E-2"/>
              <c:y val="0.16186388888888892"/>
            </c:manualLayout>
          </c:layout>
          <c:overlay val="0"/>
        </c:title>
        <c:numFmt formatCode="#,##0" sourceLinked="0"/>
        <c:majorTickMark val="out"/>
        <c:minorTickMark val="none"/>
        <c:tickLblPos val="low"/>
        <c:spPr>
          <a:ln>
            <a:solidFill>
              <a:sysClr val="windowText" lastClr="000000">
                <a:lumMod val="100000"/>
              </a:sysClr>
            </a:solidFill>
          </a:ln>
        </c:spPr>
        <c:crossAx val="236146688"/>
        <c:crosses val="autoZero"/>
        <c:crossBetween val="midCat"/>
        <c:majorUnit val="5"/>
      </c:valAx>
      <c:spPr>
        <a:noFill/>
        <a:ln w="6350">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018434208787353E-2"/>
          <c:w val="0.84780111111111112"/>
          <c:h val="0.59371003832674818"/>
        </c:manualLayout>
      </c:layout>
      <c:barChart>
        <c:barDir val="col"/>
        <c:grouping val="clustered"/>
        <c:varyColors val="0"/>
        <c:ser>
          <c:idx val="1"/>
          <c:order val="1"/>
          <c:tx>
            <c:strRef>
              <c:f>'51_ábra_chart'!$E$10</c:f>
              <c:strCache>
                <c:ptCount val="1"/>
                <c:pt idx="0">
                  <c:v>The estimated cost of funds for lending</c:v>
                </c:pt>
              </c:strCache>
            </c:strRef>
          </c:tx>
          <c:spPr>
            <a:solidFill>
              <a:srgbClr val="78A3D5"/>
            </a:solidFill>
            <a:ln w="28575" cap="rnd" cmpd="sng" algn="ctr">
              <a:noFill/>
              <a:prstDash val="solid"/>
              <a:round/>
              <a:headEnd type="none" w="med" len="med"/>
              <a:tailEnd type="none" w="med" len="med"/>
            </a:ln>
          </c:spPr>
          <c:invertIfNegative val="0"/>
          <c:cat>
            <c:strRef>
              <c:f>'51_ábra_chart'!$C$12:$C$150</c:f>
              <c:strCache>
                <c:ptCount val="139"/>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strCache>
            </c:strRef>
          </c:cat>
          <c:val>
            <c:numRef>
              <c:f>'51_ábra_chart'!$E$12:$E$150</c:f>
              <c:numCache>
                <c:formatCode>0.00</c:formatCode>
                <c:ptCount val="139"/>
                <c:pt idx="0">
                  <c:v>5.1204976082821032</c:v>
                </c:pt>
                <c:pt idx="1">
                  <c:v>4.9482544066501513</c:v>
                </c:pt>
                <c:pt idx="2">
                  <c:v>4.5299422989524754</c:v>
                </c:pt>
                <c:pt idx="3">
                  <c:v>4.2497986803781194</c:v>
                </c:pt>
                <c:pt idx="4">
                  <c:v>4.0250787436714122</c:v>
                </c:pt>
                <c:pt idx="5">
                  <c:v>3.8705474377395741</c:v>
                </c:pt>
                <c:pt idx="6">
                  <c:v>3.7066013782747</c:v>
                </c:pt>
                <c:pt idx="7">
                  <c:v>3.5205694416376447</c:v>
                </c:pt>
                <c:pt idx="8">
                  <c:v>3.3293717342532201</c:v>
                </c:pt>
                <c:pt idx="9">
                  <c:v>3.2297110099910959</c:v>
                </c:pt>
                <c:pt idx="10">
                  <c:v>3.251286064624753</c:v>
                </c:pt>
                <c:pt idx="11">
                  <c:v>3.2410122828563748</c:v>
                </c:pt>
                <c:pt idx="12">
                  <c:v>3.3591861146705493</c:v>
                </c:pt>
                <c:pt idx="13">
                  <c:v>3.354707265653007</c:v>
                </c:pt>
                <c:pt idx="14">
                  <c:v>3.3472117345406205</c:v>
                </c:pt>
                <c:pt idx="15">
                  <c:v>3.4141287803629927</c:v>
                </c:pt>
                <c:pt idx="16">
                  <c:v>3.4824648484482248</c:v>
                </c:pt>
                <c:pt idx="17">
                  <c:v>3.486871962509285</c:v>
                </c:pt>
                <c:pt idx="18">
                  <c:v>3.6437923301180168</c:v>
                </c:pt>
                <c:pt idx="19">
                  <c:v>3.9182099522428202</c:v>
                </c:pt>
                <c:pt idx="20">
                  <c:v>4.0212711417842852</c:v>
                </c:pt>
                <c:pt idx="21">
                  <c:v>4.2762730663212745</c:v>
                </c:pt>
                <c:pt idx="22">
                  <c:v>4.3714652637681723</c:v>
                </c:pt>
                <c:pt idx="23">
                  <c:v>4.4617194684564128</c:v>
                </c:pt>
                <c:pt idx="24">
                  <c:v>4.5728474346558405</c:v>
                </c:pt>
                <c:pt idx="25">
                  <c:v>4.6001150224427008</c:v>
                </c:pt>
                <c:pt idx="26">
                  <c:v>4.6354364690285363</c:v>
                </c:pt>
                <c:pt idx="27">
                  <c:v>4.6652549325746824</c:v>
                </c:pt>
                <c:pt idx="28">
                  <c:v>4.6475105675624651</c:v>
                </c:pt>
                <c:pt idx="29">
                  <c:v>4.6802656416007098</c:v>
                </c:pt>
                <c:pt idx="30">
                  <c:v>4.6575687086896567</c:v>
                </c:pt>
                <c:pt idx="31">
                  <c:v>4.8113646192089279</c:v>
                </c:pt>
                <c:pt idx="32">
                  <c:v>4.9439334026471435</c:v>
                </c:pt>
                <c:pt idx="33">
                  <c:v>4.8688755262607524</c:v>
                </c:pt>
                <c:pt idx="34">
                  <c:v>4.7824884662723335</c:v>
                </c:pt>
                <c:pt idx="35">
                  <c:v>4.904099315340483</c:v>
                </c:pt>
                <c:pt idx="36">
                  <c:v>4.5133262344340279</c:v>
                </c:pt>
                <c:pt idx="37">
                  <c:v>4.5359401432345283</c:v>
                </c:pt>
                <c:pt idx="38">
                  <c:v>4.7549279879587782</c:v>
                </c:pt>
                <c:pt idx="39">
                  <c:v>4.900619956377942</c:v>
                </c:pt>
                <c:pt idx="40">
                  <c:v>5.0147988822353158</c:v>
                </c:pt>
                <c:pt idx="41">
                  <c:v>5.1186921751886949</c:v>
                </c:pt>
                <c:pt idx="42">
                  <c:v>5.2072692645072349</c:v>
                </c:pt>
                <c:pt idx="43">
                  <c:v>5.2619365041267745</c:v>
                </c:pt>
                <c:pt idx="44">
                  <c:v>5.4952233709486134</c:v>
                </c:pt>
                <c:pt idx="45">
                  <c:v>5.575880245381228</c:v>
                </c:pt>
                <c:pt idx="46">
                  <c:v>5.4756605425834595</c:v>
                </c:pt>
                <c:pt idx="47">
                  <c:v>5.1345822955787099</c:v>
                </c:pt>
                <c:pt idx="48">
                  <c:v>4.7831292552022955</c:v>
                </c:pt>
                <c:pt idx="49">
                  <c:v>4.7101115149631063</c:v>
                </c:pt>
                <c:pt idx="50">
                  <c:v>4.5616720665046024</c:v>
                </c:pt>
                <c:pt idx="51">
                  <c:v>4.7330918857330229</c:v>
                </c:pt>
                <c:pt idx="52">
                  <c:v>4.8439229321401314</c:v>
                </c:pt>
                <c:pt idx="53">
                  <c:v>4.8719458540038847</c:v>
                </c:pt>
                <c:pt idx="54">
                  <c:v>4.8891902206483593</c:v>
                </c:pt>
                <c:pt idx="55">
                  <c:v>4.755732145606042</c:v>
                </c:pt>
                <c:pt idx="56">
                  <c:v>4.6743273723319527</c:v>
                </c:pt>
                <c:pt idx="57">
                  <c:v>4.4159412832319846</c:v>
                </c:pt>
                <c:pt idx="58">
                  <c:v>4.2204357316839642</c:v>
                </c:pt>
                <c:pt idx="59">
                  <c:v>3.9012595648395569</c:v>
                </c:pt>
                <c:pt idx="60">
                  <c:v>3.6026744393727048</c:v>
                </c:pt>
                <c:pt idx="61">
                  <c:v>3.3687768807418794</c:v>
                </c:pt>
                <c:pt idx="62">
                  <c:v>3.1141527673073766</c:v>
                </c:pt>
                <c:pt idx="63">
                  <c:v>2.9474412272819182</c:v>
                </c:pt>
                <c:pt idx="64">
                  <c:v>2.7596191944402797</c:v>
                </c:pt>
                <c:pt idx="65">
                  <c:v>2.6398147200671107</c:v>
                </c:pt>
                <c:pt idx="66">
                  <c:v>2.7462556577236419</c:v>
                </c:pt>
                <c:pt idx="67">
                  <c:v>2.7974533117395355</c:v>
                </c:pt>
                <c:pt idx="68">
                  <c:v>2.8079516659131802</c:v>
                </c:pt>
                <c:pt idx="69">
                  <c:v>2.894705538716452</c:v>
                </c:pt>
                <c:pt idx="70">
                  <c:v>2.9219188436560999</c:v>
                </c:pt>
                <c:pt idx="71">
                  <c:v>2.9760278599305501</c:v>
                </c:pt>
                <c:pt idx="72">
                  <c:v>3.0669066353348158</c:v>
                </c:pt>
                <c:pt idx="73">
                  <c:v>3.1729327541545445</c:v>
                </c:pt>
                <c:pt idx="74">
                  <c:v>3.2452125110216086</c:v>
                </c:pt>
                <c:pt idx="75">
                  <c:v>3.3239227595898604</c:v>
                </c:pt>
                <c:pt idx="76">
                  <c:v>3.2961608329940852</c:v>
                </c:pt>
                <c:pt idx="77">
                  <c:v>3.3380118466213462</c:v>
                </c:pt>
                <c:pt idx="78">
                  <c:v>3.3066422823129318</c:v>
                </c:pt>
                <c:pt idx="79">
                  <c:v>3.2976691463155698</c:v>
                </c:pt>
                <c:pt idx="80">
                  <c:v>3.3488324347516563</c:v>
                </c:pt>
                <c:pt idx="81">
                  <c:v>3.4487008421716241</c:v>
                </c:pt>
                <c:pt idx="82">
                  <c:v>3.5529035431989606</c:v>
                </c:pt>
                <c:pt idx="83">
                  <c:v>3.6813411776059843</c:v>
                </c:pt>
                <c:pt idx="84">
                  <c:v>3.7895659982266436</c:v>
                </c:pt>
                <c:pt idx="85">
                  <c:v>3.9157418768858343</c:v>
                </c:pt>
                <c:pt idx="86">
                  <c:v>3.934288995112885</c:v>
                </c:pt>
                <c:pt idx="87">
                  <c:v>4.0491788107600204</c:v>
                </c:pt>
                <c:pt idx="88">
                  <c:v>4.1781996234648719</c:v>
                </c:pt>
                <c:pt idx="89">
                  <c:v>4.1801876902987747</c:v>
                </c:pt>
                <c:pt idx="90">
                  <c:v>4.1546343009208879</c:v>
                </c:pt>
                <c:pt idx="91">
                  <c:v>4.193640046960458</c:v>
                </c:pt>
                <c:pt idx="92">
                  <c:v>3.9901183438336343</c:v>
                </c:pt>
                <c:pt idx="93">
                  <c:v>3.8882905072201188</c:v>
                </c:pt>
                <c:pt idx="94">
                  <c:v>3.7604126904975743</c:v>
                </c:pt>
                <c:pt idx="95">
                  <c:v>3.6369479927446799</c:v>
                </c:pt>
                <c:pt idx="96">
                  <c:v>3.4956298032944604</c:v>
                </c:pt>
                <c:pt idx="97">
                  <c:v>3.2839118425427469</c:v>
                </c:pt>
                <c:pt idx="98">
                  <c:v>3.0695974463790394</c:v>
                </c:pt>
                <c:pt idx="99">
                  <c:v>2.9288931943989165</c:v>
                </c:pt>
                <c:pt idx="100">
                  <c:v>2.7144722286507204</c:v>
                </c:pt>
                <c:pt idx="101">
                  <c:v>2.5681236208918339</c:v>
                </c:pt>
                <c:pt idx="102">
                  <c:v>2.380595719831784</c:v>
                </c:pt>
                <c:pt idx="103">
                  <c:v>2.1988060825046554</c:v>
                </c:pt>
                <c:pt idx="104">
                  <c:v>1.9561458333435211</c:v>
                </c:pt>
                <c:pt idx="105">
                  <c:v>1.8886538353759703</c:v>
                </c:pt>
                <c:pt idx="106">
                  <c:v>1.8031079069162066</c:v>
                </c:pt>
                <c:pt idx="107">
                  <c:v>1.7016776854309623</c:v>
                </c:pt>
                <c:pt idx="108">
                  <c:v>1.653413289852701</c:v>
                </c:pt>
                <c:pt idx="109">
                  <c:v>1.600785265357247</c:v>
                </c:pt>
                <c:pt idx="110">
                  <c:v>1.5033795678428283</c:v>
                </c:pt>
                <c:pt idx="111">
                  <c:v>1.456104652222479</c:v>
                </c:pt>
                <c:pt idx="112">
                  <c:v>1.3306464719753484</c:v>
                </c:pt>
                <c:pt idx="113">
                  <c:v>1.2161235451999346</c:v>
                </c:pt>
                <c:pt idx="114">
                  <c:v>1.1514959643383258</c:v>
                </c:pt>
                <c:pt idx="115">
                  <c:v>1.0431131085718279</c:v>
                </c:pt>
                <c:pt idx="116">
                  <c:v>0.96726536003809205</c:v>
                </c:pt>
                <c:pt idx="117">
                  <c:v>0.92569251301998545</c:v>
                </c:pt>
                <c:pt idx="118">
                  <c:v>0.90073276797269386</c:v>
                </c:pt>
                <c:pt idx="119">
                  <c:v>0.88364207792095573</c:v>
                </c:pt>
                <c:pt idx="120">
                  <c:v>0.78138611114625178</c:v>
                </c:pt>
                <c:pt idx="121">
                  <c:v>0.75716080685318943</c:v>
                </c:pt>
                <c:pt idx="122">
                  <c:v>0.78197283317164035</c:v>
                </c:pt>
                <c:pt idx="123">
                  <c:v>0.73869442633369498</c:v>
                </c:pt>
                <c:pt idx="124">
                  <c:v>0.67753560868851803</c:v>
                </c:pt>
                <c:pt idx="125">
                  <c:v>0.62351992767846076</c:v>
                </c:pt>
                <c:pt idx="126">
                  <c:v>0.58844015569401875</c:v>
                </c:pt>
                <c:pt idx="127">
                  <c:v>0.56891106428105509</c:v>
                </c:pt>
                <c:pt idx="128">
                  <c:v>0.59069780718395337</c:v>
                </c:pt>
                <c:pt idx="129">
                  <c:v>0.56262578919324246</c:v>
                </c:pt>
                <c:pt idx="130">
                  <c:v>0.50892444680584437</c:v>
                </c:pt>
                <c:pt idx="131">
                  <c:v>0.50265626382384965</c:v>
                </c:pt>
                <c:pt idx="132">
                  <c:v>0.53063563933436386</c:v>
                </c:pt>
                <c:pt idx="133">
                  <c:v>0.4884940291996826</c:v>
                </c:pt>
                <c:pt idx="134">
                  <c:v>0.51269182236034738</c:v>
                </c:pt>
                <c:pt idx="135">
                  <c:v>0.4770878444736496</c:v>
                </c:pt>
                <c:pt idx="136">
                  <c:v>0.45701242134732861</c:v>
                </c:pt>
                <c:pt idx="137">
                  <c:v>0.4280730614883298</c:v>
                </c:pt>
                <c:pt idx="138">
                  <c:v>0.40077075354348823</c:v>
                </c:pt>
              </c:numCache>
            </c:numRef>
          </c:val>
        </c:ser>
        <c:dLbls>
          <c:showLegendKey val="0"/>
          <c:showVal val="0"/>
          <c:showCatName val="0"/>
          <c:showSerName val="0"/>
          <c:showPercent val="0"/>
          <c:showBubbleSize val="0"/>
        </c:dLbls>
        <c:gapWidth val="0"/>
        <c:axId val="242328704"/>
        <c:axId val="242330240"/>
      </c:barChart>
      <c:lineChart>
        <c:grouping val="standard"/>
        <c:varyColors val="0"/>
        <c:ser>
          <c:idx val="0"/>
          <c:order val="0"/>
          <c:tx>
            <c:strRef>
              <c:f>'51_ábra_chart'!$D$10</c:f>
              <c:strCache>
                <c:ptCount val="1"/>
                <c:pt idx="0">
                  <c:v>Average interest rate on loans</c:v>
                </c:pt>
              </c:strCache>
            </c:strRef>
          </c:tx>
          <c:spPr>
            <a:ln w="28575" cap="rnd" cmpd="sng" algn="ctr">
              <a:solidFill>
                <a:srgbClr val="232157"/>
              </a:solidFill>
              <a:prstDash val="solid"/>
              <a:round/>
              <a:headEnd type="none" w="med" len="med"/>
              <a:tailEnd type="none" w="med" len="med"/>
            </a:ln>
          </c:spPr>
          <c:marker>
            <c:symbol val="none"/>
          </c:marker>
          <c:cat>
            <c:multiLvlStrRef>
              <c:f>'50_ábra_chart'!#REF!</c:f>
            </c:multiLvlStrRef>
          </c:cat>
          <c:val>
            <c:numRef>
              <c:f>'51_ábra_chart'!$D$12:$D$150</c:f>
              <c:numCache>
                <c:formatCode>0.00</c:formatCode>
                <c:ptCount val="139"/>
                <c:pt idx="0">
                  <c:v>10.229460510255745</c:v>
                </c:pt>
                <c:pt idx="1">
                  <c:v>9.9852013199178238</c:v>
                </c:pt>
                <c:pt idx="2">
                  <c:v>9.6546414810457364</c:v>
                </c:pt>
                <c:pt idx="3">
                  <c:v>9.3614798792548513</c:v>
                </c:pt>
                <c:pt idx="4">
                  <c:v>9.136959378479121</c:v>
                </c:pt>
                <c:pt idx="5">
                  <c:v>9.0668364792505436</c:v>
                </c:pt>
                <c:pt idx="6">
                  <c:v>8.9286713245861922</c:v>
                </c:pt>
                <c:pt idx="7">
                  <c:v>8.7130939546409891</c:v>
                </c:pt>
                <c:pt idx="8">
                  <c:v>8.4460753813922622</c:v>
                </c:pt>
                <c:pt idx="9">
                  <c:v>8.326560597277707</c:v>
                </c:pt>
                <c:pt idx="10">
                  <c:v>8.2078603377312032</c:v>
                </c:pt>
                <c:pt idx="11">
                  <c:v>8.1634190417619905</c:v>
                </c:pt>
                <c:pt idx="12">
                  <c:v>7.8408577848831529</c:v>
                </c:pt>
                <c:pt idx="13">
                  <c:v>7.8102018363314665</c:v>
                </c:pt>
                <c:pt idx="14">
                  <c:v>7.7621184313367984</c:v>
                </c:pt>
                <c:pt idx="15">
                  <c:v>7.738141699214431</c:v>
                </c:pt>
                <c:pt idx="16">
                  <c:v>7.7258285168537455</c:v>
                </c:pt>
                <c:pt idx="17">
                  <c:v>7.7135781826116201</c:v>
                </c:pt>
                <c:pt idx="18">
                  <c:v>7.8464456151181308</c:v>
                </c:pt>
                <c:pt idx="19">
                  <c:v>7.9323824400398353</c:v>
                </c:pt>
                <c:pt idx="20">
                  <c:v>8.1391117465874814</c:v>
                </c:pt>
                <c:pt idx="21">
                  <c:v>8.4047095147116497</c:v>
                </c:pt>
                <c:pt idx="22">
                  <c:v>8.498450477043523</c:v>
                </c:pt>
                <c:pt idx="23">
                  <c:v>8.5916505883628407</c:v>
                </c:pt>
                <c:pt idx="24">
                  <c:v>8.5945572295837529</c:v>
                </c:pt>
                <c:pt idx="25">
                  <c:v>8.6134401922167001</c:v>
                </c:pt>
                <c:pt idx="26">
                  <c:v>8.6969089301338034</c:v>
                </c:pt>
                <c:pt idx="27">
                  <c:v>8.6783238865122296</c:v>
                </c:pt>
                <c:pt idx="28">
                  <c:v>8.6370017526752942</c:v>
                </c:pt>
                <c:pt idx="29">
                  <c:v>8.6543093828518405</c:v>
                </c:pt>
                <c:pt idx="30">
                  <c:v>8.5624500560801007</c:v>
                </c:pt>
                <c:pt idx="31">
                  <c:v>8.5220895249809097</c:v>
                </c:pt>
                <c:pt idx="32">
                  <c:v>8.5702843450209851</c:v>
                </c:pt>
                <c:pt idx="33">
                  <c:v>8.5320263812377295</c:v>
                </c:pt>
                <c:pt idx="34">
                  <c:v>8.4364338051512853</c:v>
                </c:pt>
                <c:pt idx="35">
                  <c:v>8.4573243333338066</c:v>
                </c:pt>
                <c:pt idx="36">
                  <c:v>8.429202508432013</c:v>
                </c:pt>
                <c:pt idx="37">
                  <c:v>8.3569913035833316</c:v>
                </c:pt>
                <c:pt idx="38">
                  <c:v>8.4132409681974778</c:v>
                </c:pt>
                <c:pt idx="39">
                  <c:v>8.5739179921327153</c:v>
                </c:pt>
                <c:pt idx="40">
                  <c:v>8.7702126323315195</c:v>
                </c:pt>
                <c:pt idx="41">
                  <c:v>8.9417557784633939</c:v>
                </c:pt>
                <c:pt idx="42">
                  <c:v>9.005520413822568</c:v>
                </c:pt>
                <c:pt idx="43">
                  <c:v>9.0001418426039184</c:v>
                </c:pt>
                <c:pt idx="44">
                  <c:v>9.0268635250486398</c:v>
                </c:pt>
                <c:pt idx="45">
                  <c:v>9.0526264852155052</c:v>
                </c:pt>
                <c:pt idx="46">
                  <c:v>9.3421719147118871</c:v>
                </c:pt>
                <c:pt idx="47">
                  <c:v>8.9630854573592629</c:v>
                </c:pt>
                <c:pt idx="48">
                  <c:v>8.5677349291202969</c:v>
                </c:pt>
                <c:pt idx="49">
                  <c:v>8.4919705230410525</c:v>
                </c:pt>
                <c:pt idx="50">
                  <c:v>8.2952983035568391</c:v>
                </c:pt>
                <c:pt idx="51">
                  <c:v>8.4928913066931209</c:v>
                </c:pt>
                <c:pt idx="52">
                  <c:v>8.6288543626694327</c:v>
                </c:pt>
                <c:pt idx="53">
                  <c:v>8.7688652379366356</c:v>
                </c:pt>
                <c:pt idx="54">
                  <c:v>8.7398248315157794</c:v>
                </c:pt>
                <c:pt idx="55">
                  <c:v>8.6005402713304946</c:v>
                </c:pt>
                <c:pt idx="56">
                  <c:v>8.5502836384748893</c:v>
                </c:pt>
                <c:pt idx="57">
                  <c:v>8.3744969059438095</c:v>
                </c:pt>
                <c:pt idx="58">
                  <c:v>8.2829987783632451</c:v>
                </c:pt>
                <c:pt idx="59">
                  <c:v>8.0930905387042671</c:v>
                </c:pt>
                <c:pt idx="60">
                  <c:v>8.1011489855274537</c:v>
                </c:pt>
                <c:pt idx="61">
                  <c:v>8.0089796341562707</c:v>
                </c:pt>
                <c:pt idx="62">
                  <c:v>8.0055629210814345</c:v>
                </c:pt>
                <c:pt idx="63">
                  <c:v>7.9344054715911447</c:v>
                </c:pt>
                <c:pt idx="64">
                  <c:v>7.8625340162145267</c:v>
                </c:pt>
                <c:pt idx="65">
                  <c:v>7.6519499078035</c:v>
                </c:pt>
                <c:pt idx="66">
                  <c:v>7.7209079246541963</c:v>
                </c:pt>
                <c:pt idx="67">
                  <c:v>7.7114738901531892</c:v>
                </c:pt>
                <c:pt idx="68">
                  <c:v>7.7796046170150088</c:v>
                </c:pt>
                <c:pt idx="69">
                  <c:v>7.8079689105769932</c:v>
                </c:pt>
                <c:pt idx="70">
                  <c:v>7.7517236406585743</c:v>
                </c:pt>
                <c:pt idx="71">
                  <c:v>7.8485291407741098</c:v>
                </c:pt>
                <c:pt idx="72">
                  <c:v>7.9781852122318391</c:v>
                </c:pt>
                <c:pt idx="73">
                  <c:v>8.0223517289637343</c:v>
                </c:pt>
                <c:pt idx="74">
                  <c:v>8.1588689192347115</c:v>
                </c:pt>
                <c:pt idx="75">
                  <c:v>8.2098310863192676</c:v>
                </c:pt>
                <c:pt idx="76">
                  <c:v>8.1692935375260252</c:v>
                </c:pt>
                <c:pt idx="77">
                  <c:v>8.2572003410437844</c:v>
                </c:pt>
                <c:pt idx="78">
                  <c:v>8.1652859995711289</c:v>
                </c:pt>
                <c:pt idx="79">
                  <c:v>8.1938565717020015</c:v>
                </c:pt>
                <c:pt idx="80">
                  <c:v>8.0987789957507008</c:v>
                </c:pt>
                <c:pt idx="81">
                  <c:v>8.0877937680889609</c:v>
                </c:pt>
                <c:pt idx="82">
                  <c:v>8.1412731816154889</c:v>
                </c:pt>
                <c:pt idx="83">
                  <c:v>8.268614355453332</c:v>
                </c:pt>
                <c:pt idx="84">
                  <c:v>8.4992331961832939</c:v>
                </c:pt>
                <c:pt idx="85">
                  <c:v>8.5954088611897213</c:v>
                </c:pt>
                <c:pt idx="86">
                  <c:v>8.5236311828226423</c:v>
                </c:pt>
                <c:pt idx="87">
                  <c:v>8.5753223736216704</c:v>
                </c:pt>
                <c:pt idx="88">
                  <c:v>8.5172922298704119</c:v>
                </c:pt>
                <c:pt idx="89">
                  <c:v>8.6154716342545168</c:v>
                </c:pt>
                <c:pt idx="90">
                  <c:v>8.7052324165580099</c:v>
                </c:pt>
                <c:pt idx="91">
                  <c:v>8.6819499271678673</c:v>
                </c:pt>
                <c:pt idx="92">
                  <c:v>8.6200998352619767</c:v>
                </c:pt>
                <c:pt idx="93">
                  <c:v>8.5392651839890057</c:v>
                </c:pt>
                <c:pt idx="94">
                  <c:v>8.5077515320126871</c:v>
                </c:pt>
                <c:pt idx="95">
                  <c:v>8.3187732463804149</c:v>
                </c:pt>
                <c:pt idx="96">
                  <c:v>8.2063062981623727</c:v>
                </c:pt>
                <c:pt idx="97">
                  <c:v>8.1142746093766096</c:v>
                </c:pt>
                <c:pt idx="98">
                  <c:v>7.9571431685447154</c:v>
                </c:pt>
                <c:pt idx="99">
                  <c:v>7.9197272124114004</c:v>
                </c:pt>
                <c:pt idx="100">
                  <c:v>7.8766194871918742</c:v>
                </c:pt>
                <c:pt idx="101">
                  <c:v>7.7927039611154267</c:v>
                </c:pt>
                <c:pt idx="102">
                  <c:v>7.694565718705654</c:v>
                </c:pt>
                <c:pt idx="103">
                  <c:v>7.5665944477056319</c:v>
                </c:pt>
                <c:pt idx="104">
                  <c:v>7.4299977766772329</c:v>
                </c:pt>
                <c:pt idx="105">
                  <c:v>7.3612199242387781</c:v>
                </c:pt>
                <c:pt idx="106">
                  <c:v>7.2745853032912562</c:v>
                </c:pt>
                <c:pt idx="107">
                  <c:v>7.2177853604984028</c:v>
                </c:pt>
                <c:pt idx="108">
                  <c:v>7.1096828929031108</c:v>
                </c:pt>
                <c:pt idx="109">
                  <c:v>7.0534368274203523</c:v>
                </c:pt>
                <c:pt idx="110">
                  <c:v>7.0337543641370859</c:v>
                </c:pt>
                <c:pt idx="111">
                  <c:v>6.9102900924303468</c:v>
                </c:pt>
                <c:pt idx="112">
                  <c:v>6.9260879019285566</c:v>
                </c:pt>
                <c:pt idx="113">
                  <c:v>6.8234092777340587</c:v>
                </c:pt>
                <c:pt idx="114">
                  <c:v>6.7471189186834781</c:v>
                </c:pt>
                <c:pt idx="115">
                  <c:v>6.6994845117045303</c:v>
                </c:pt>
                <c:pt idx="116">
                  <c:v>6.6331211535471573</c:v>
                </c:pt>
                <c:pt idx="117">
                  <c:v>6.566342512754165</c:v>
                </c:pt>
                <c:pt idx="118">
                  <c:v>6.5835644896956209</c:v>
                </c:pt>
                <c:pt idx="119">
                  <c:v>6.4053674862199621</c:v>
                </c:pt>
                <c:pt idx="120">
                  <c:v>6.2436497893750671</c:v>
                </c:pt>
                <c:pt idx="121">
                  <c:v>6.0503617609145834</c:v>
                </c:pt>
                <c:pt idx="122">
                  <c:v>6.061155357247082</c:v>
                </c:pt>
                <c:pt idx="123">
                  <c:v>5.9652368606537944</c:v>
                </c:pt>
                <c:pt idx="124">
                  <c:v>5.8917299283746587</c:v>
                </c:pt>
                <c:pt idx="125">
                  <c:v>5.8454809797870189</c:v>
                </c:pt>
                <c:pt idx="126">
                  <c:v>5.7467659086401186</c:v>
                </c:pt>
                <c:pt idx="127">
                  <c:v>5.6638472750494397</c:v>
                </c:pt>
                <c:pt idx="128">
                  <c:v>5.6349208315319936</c:v>
                </c:pt>
                <c:pt idx="129">
                  <c:v>5.5531074906191691</c:v>
                </c:pt>
                <c:pt idx="130">
                  <c:v>5.5042276157262595</c:v>
                </c:pt>
                <c:pt idx="131">
                  <c:v>5.5304827592377652</c:v>
                </c:pt>
                <c:pt idx="132">
                  <c:v>5.5165488624126819</c:v>
                </c:pt>
                <c:pt idx="133">
                  <c:v>5.4977940898000446</c:v>
                </c:pt>
                <c:pt idx="134">
                  <c:v>5.394444138836799</c:v>
                </c:pt>
                <c:pt idx="135">
                  <c:v>5.356416879428024</c:v>
                </c:pt>
                <c:pt idx="136">
                  <c:v>5.3457945184097149</c:v>
                </c:pt>
                <c:pt idx="137">
                  <c:v>5.2724288835539994</c:v>
                </c:pt>
                <c:pt idx="138">
                  <c:v>5.2113219503984594</c:v>
                </c:pt>
              </c:numCache>
            </c:numRef>
          </c:val>
          <c:smooth val="0"/>
        </c:ser>
        <c:ser>
          <c:idx val="2"/>
          <c:order val="2"/>
          <c:tx>
            <c:strRef>
              <c:f>'51_ábra_chart'!$F$10</c:f>
              <c:strCache>
                <c:ptCount val="1"/>
                <c:pt idx="0">
                  <c:v>Statistical margin on loans</c:v>
                </c:pt>
              </c:strCache>
            </c:strRef>
          </c:tx>
          <c:spPr>
            <a:ln w="28575" cap="rnd" cmpd="sng" algn="ctr">
              <a:solidFill>
                <a:srgbClr val="DA0000"/>
              </a:solidFill>
              <a:prstDash val="solid"/>
              <a:round/>
              <a:headEnd type="none" w="med" len="med"/>
              <a:tailEnd type="none" w="med" len="med"/>
            </a:ln>
          </c:spPr>
          <c:marker>
            <c:symbol val="none"/>
          </c:marker>
          <c:cat>
            <c:multiLvlStrRef>
              <c:f>'50_ábra_chart'!#REF!</c:f>
            </c:multiLvlStrRef>
          </c:cat>
          <c:val>
            <c:numRef>
              <c:f>'51_ábra_chart'!$F$12:$F$150</c:f>
              <c:numCache>
                <c:formatCode>0.00</c:formatCode>
                <c:ptCount val="139"/>
                <c:pt idx="0">
                  <c:v>5.1089629019736416</c:v>
                </c:pt>
                <c:pt idx="1">
                  <c:v>5.0369469132676725</c:v>
                </c:pt>
                <c:pt idx="2">
                  <c:v>5.124699182093261</c:v>
                </c:pt>
                <c:pt idx="3">
                  <c:v>5.1116811988767319</c:v>
                </c:pt>
                <c:pt idx="4">
                  <c:v>5.1118806348077088</c:v>
                </c:pt>
                <c:pt idx="5">
                  <c:v>5.196289041510969</c:v>
                </c:pt>
                <c:pt idx="6">
                  <c:v>5.2220699463114926</c:v>
                </c:pt>
                <c:pt idx="7">
                  <c:v>5.1925245130033444</c:v>
                </c:pt>
                <c:pt idx="8">
                  <c:v>5.1167036471390421</c:v>
                </c:pt>
                <c:pt idx="9">
                  <c:v>5.0968495872866111</c:v>
                </c:pt>
                <c:pt idx="10">
                  <c:v>4.9565742731064502</c:v>
                </c:pt>
                <c:pt idx="11">
                  <c:v>4.9224067589056162</c:v>
                </c:pt>
                <c:pt idx="12">
                  <c:v>4.481671670212604</c:v>
                </c:pt>
                <c:pt idx="13">
                  <c:v>4.455494570678459</c:v>
                </c:pt>
                <c:pt idx="14">
                  <c:v>4.4149066967961783</c:v>
                </c:pt>
                <c:pt idx="15">
                  <c:v>4.3240129188514382</c:v>
                </c:pt>
                <c:pt idx="16">
                  <c:v>4.2433636684055207</c:v>
                </c:pt>
                <c:pt idx="17">
                  <c:v>4.2267062201023347</c:v>
                </c:pt>
                <c:pt idx="18">
                  <c:v>4.2026532850001139</c:v>
                </c:pt>
                <c:pt idx="19">
                  <c:v>4.0141724877970155</c:v>
                </c:pt>
                <c:pt idx="20">
                  <c:v>4.1178406048031961</c:v>
                </c:pt>
                <c:pt idx="21">
                  <c:v>4.1284364483903753</c:v>
                </c:pt>
                <c:pt idx="22">
                  <c:v>4.1269852132753506</c:v>
                </c:pt>
                <c:pt idx="23">
                  <c:v>4.1299311199064279</c:v>
                </c:pt>
                <c:pt idx="24">
                  <c:v>4.0217097949279124</c:v>
                </c:pt>
                <c:pt idx="25">
                  <c:v>4.0133251697739993</c:v>
                </c:pt>
                <c:pt idx="26">
                  <c:v>4.0614724611052671</c:v>
                </c:pt>
                <c:pt idx="27">
                  <c:v>4.0130689539375473</c:v>
                </c:pt>
                <c:pt idx="28">
                  <c:v>3.9894911851128292</c:v>
                </c:pt>
                <c:pt idx="29">
                  <c:v>3.9740437412511307</c:v>
                </c:pt>
                <c:pt idx="30">
                  <c:v>3.904881347390444</c:v>
                </c:pt>
                <c:pt idx="31">
                  <c:v>3.7107249057719818</c:v>
                </c:pt>
                <c:pt idx="32">
                  <c:v>3.6263509423738416</c:v>
                </c:pt>
                <c:pt idx="33">
                  <c:v>3.6631508549769771</c:v>
                </c:pt>
                <c:pt idx="34">
                  <c:v>3.6539453388789518</c:v>
                </c:pt>
                <c:pt idx="35">
                  <c:v>3.5532250179933236</c:v>
                </c:pt>
                <c:pt idx="36">
                  <c:v>3.9158762739979851</c:v>
                </c:pt>
                <c:pt idx="37">
                  <c:v>3.8210511603488033</c:v>
                </c:pt>
                <c:pt idx="38">
                  <c:v>3.6583129802386996</c:v>
                </c:pt>
                <c:pt idx="39">
                  <c:v>3.6732980357547733</c:v>
                </c:pt>
                <c:pt idx="40">
                  <c:v>3.7554137500962037</c:v>
                </c:pt>
                <c:pt idx="41">
                  <c:v>3.823063603274699</c:v>
                </c:pt>
                <c:pt idx="42">
                  <c:v>3.798251149315333</c:v>
                </c:pt>
                <c:pt idx="43">
                  <c:v>3.7382053384771439</c:v>
                </c:pt>
                <c:pt idx="44">
                  <c:v>3.5316401541000264</c:v>
                </c:pt>
                <c:pt idx="45">
                  <c:v>3.4767462398342772</c:v>
                </c:pt>
                <c:pt idx="46">
                  <c:v>3.8665113721284277</c:v>
                </c:pt>
                <c:pt idx="47">
                  <c:v>3.8285031617805529</c:v>
                </c:pt>
                <c:pt idx="48">
                  <c:v>3.7846056739180014</c:v>
                </c:pt>
                <c:pt idx="49">
                  <c:v>3.7818590080779462</c:v>
                </c:pt>
                <c:pt idx="50">
                  <c:v>3.7336262370522366</c:v>
                </c:pt>
                <c:pt idx="51">
                  <c:v>3.759799420960098</c:v>
                </c:pt>
                <c:pt idx="52">
                  <c:v>3.7849314305293014</c:v>
                </c:pt>
                <c:pt idx="53">
                  <c:v>3.8969193839327509</c:v>
                </c:pt>
                <c:pt idx="54">
                  <c:v>3.8506346108674201</c:v>
                </c:pt>
                <c:pt idx="55">
                  <c:v>3.8448081257244526</c:v>
                </c:pt>
                <c:pt idx="56">
                  <c:v>3.8759562661429365</c:v>
                </c:pt>
                <c:pt idx="57">
                  <c:v>3.9585556227118248</c:v>
                </c:pt>
                <c:pt idx="58">
                  <c:v>4.0625630466792808</c:v>
                </c:pt>
                <c:pt idx="59">
                  <c:v>4.1918309738647102</c:v>
                </c:pt>
                <c:pt idx="60">
                  <c:v>4.4984745461547488</c:v>
                </c:pt>
                <c:pt idx="61">
                  <c:v>4.6402027534143908</c:v>
                </c:pt>
                <c:pt idx="62">
                  <c:v>4.891410153774058</c:v>
                </c:pt>
                <c:pt idx="63">
                  <c:v>4.9869642443092266</c:v>
                </c:pt>
                <c:pt idx="64">
                  <c:v>5.102914821774247</c:v>
                </c:pt>
                <c:pt idx="65">
                  <c:v>5.0121351877363889</c:v>
                </c:pt>
                <c:pt idx="66">
                  <c:v>4.9746522669305548</c:v>
                </c:pt>
                <c:pt idx="67">
                  <c:v>4.9140205784136537</c:v>
                </c:pt>
                <c:pt idx="68">
                  <c:v>4.971652951101829</c:v>
                </c:pt>
                <c:pt idx="69">
                  <c:v>4.9132633718605412</c:v>
                </c:pt>
                <c:pt idx="70">
                  <c:v>4.829804797002474</c:v>
                </c:pt>
                <c:pt idx="71">
                  <c:v>4.8725012808435597</c:v>
                </c:pt>
                <c:pt idx="72">
                  <c:v>4.9112785768970237</c:v>
                </c:pt>
                <c:pt idx="73">
                  <c:v>4.8494189748091898</c:v>
                </c:pt>
                <c:pt idx="74">
                  <c:v>4.9136564082131029</c:v>
                </c:pt>
                <c:pt idx="75">
                  <c:v>4.8859083267294068</c:v>
                </c:pt>
                <c:pt idx="76">
                  <c:v>4.8731327045319404</c:v>
                </c:pt>
                <c:pt idx="77">
                  <c:v>4.9191884944224382</c:v>
                </c:pt>
                <c:pt idx="78">
                  <c:v>4.8586437172581967</c:v>
                </c:pt>
                <c:pt idx="79">
                  <c:v>4.8961874253864313</c:v>
                </c:pt>
                <c:pt idx="80">
                  <c:v>4.7499465609990441</c:v>
                </c:pt>
                <c:pt idx="81">
                  <c:v>4.6390929259173372</c:v>
                </c:pt>
                <c:pt idx="82">
                  <c:v>4.5883696384165287</c:v>
                </c:pt>
                <c:pt idx="83">
                  <c:v>4.5872731778473472</c:v>
                </c:pt>
                <c:pt idx="84">
                  <c:v>4.7096671979566498</c:v>
                </c:pt>
                <c:pt idx="85">
                  <c:v>4.6796669843038874</c:v>
                </c:pt>
                <c:pt idx="86">
                  <c:v>4.5893421877097573</c:v>
                </c:pt>
                <c:pt idx="87">
                  <c:v>4.52614356286165</c:v>
                </c:pt>
                <c:pt idx="88">
                  <c:v>4.33909260640554</c:v>
                </c:pt>
                <c:pt idx="89">
                  <c:v>4.4352839439557421</c:v>
                </c:pt>
                <c:pt idx="90">
                  <c:v>4.550598115637122</c:v>
                </c:pt>
                <c:pt idx="91">
                  <c:v>4.4883098802074093</c:v>
                </c:pt>
                <c:pt idx="92">
                  <c:v>4.6299814914283424</c:v>
                </c:pt>
                <c:pt idx="93">
                  <c:v>4.6509746767688869</c:v>
                </c:pt>
                <c:pt idx="94">
                  <c:v>4.7473388415151128</c:v>
                </c:pt>
                <c:pt idx="95">
                  <c:v>4.6818252536357345</c:v>
                </c:pt>
                <c:pt idx="96">
                  <c:v>4.7106764948679123</c:v>
                </c:pt>
                <c:pt idx="97">
                  <c:v>4.8303627668338631</c:v>
                </c:pt>
                <c:pt idx="98">
                  <c:v>4.887545722165676</c:v>
                </c:pt>
                <c:pt idx="99">
                  <c:v>4.9908340180124835</c:v>
                </c:pt>
                <c:pt idx="100">
                  <c:v>5.1621472585411539</c:v>
                </c:pt>
                <c:pt idx="101">
                  <c:v>5.2245803402235929</c:v>
                </c:pt>
                <c:pt idx="102">
                  <c:v>5.31396999887387</c:v>
                </c:pt>
                <c:pt idx="103">
                  <c:v>5.3677883652009761</c:v>
                </c:pt>
                <c:pt idx="104">
                  <c:v>5.4738519433337114</c:v>
                </c:pt>
                <c:pt idx="105">
                  <c:v>5.4725660888628074</c:v>
                </c:pt>
                <c:pt idx="106">
                  <c:v>5.4714773963750494</c:v>
                </c:pt>
                <c:pt idx="107">
                  <c:v>5.51610767506744</c:v>
                </c:pt>
                <c:pt idx="108">
                  <c:v>5.4562696030504103</c:v>
                </c:pt>
                <c:pt idx="109">
                  <c:v>5.4526515620631049</c:v>
                </c:pt>
                <c:pt idx="110">
                  <c:v>5.5303747962942573</c:v>
                </c:pt>
                <c:pt idx="111">
                  <c:v>5.4541854402078673</c:v>
                </c:pt>
                <c:pt idx="112">
                  <c:v>5.5954414299532083</c:v>
                </c:pt>
                <c:pt idx="113">
                  <c:v>5.6072857325341241</c:v>
                </c:pt>
                <c:pt idx="114">
                  <c:v>5.5956229543451528</c:v>
                </c:pt>
                <c:pt idx="115">
                  <c:v>5.6563714031327024</c:v>
                </c:pt>
                <c:pt idx="116">
                  <c:v>5.6658557935090652</c:v>
                </c:pt>
                <c:pt idx="117">
                  <c:v>5.6406499997341797</c:v>
                </c:pt>
                <c:pt idx="118">
                  <c:v>5.6828317217229269</c:v>
                </c:pt>
                <c:pt idx="119">
                  <c:v>5.5217254082990062</c:v>
                </c:pt>
                <c:pt idx="120">
                  <c:v>5.4622636782288154</c:v>
                </c:pt>
                <c:pt idx="121">
                  <c:v>5.293200954061394</c:v>
                </c:pt>
                <c:pt idx="122">
                  <c:v>5.2791825240754413</c:v>
                </c:pt>
                <c:pt idx="123">
                  <c:v>5.2265424343200992</c:v>
                </c:pt>
                <c:pt idx="124">
                  <c:v>5.2141943196861407</c:v>
                </c:pt>
                <c:pt idx="125">
                  <c:v>5.2219610521085578</c:v>
                </c:pt>
                <c:pt idx="126">
                  <c:v>5.1583257529460997</c:v>
                </c:pt>
                <c:pt idx="127">
                  <c:v>5.0949362107683847</c:v>
                </c:pt>
                <c:pt idx="128">
                  <c:v>5.0442230243480406</c:v>
                </c:pt>
                <c:pt idx="129">
                  <c:v>4.9904817014259262</c:v>
                </c:pt>
                <c:pt idx="130">
                  <c:v>4.9953031689204153</c:v>
                </c:pt>
                <c:pt idx="131">
                  <c:v>5.0278264954139154</c:v>
                </c:pt>
                <c:pt idx="132">
                  <c:v>4.9859132230783185</c:v>
                </c:pt>
                <c:pt idx="133">
                  <c:v>5.0093000606003617</c:v>
                </c:pt>
                <c:pt idx="134">
                  <c:v>4.8817523164764518</c:v>
                </c:pt>
                <c:pt idx="135">
                  <c:v>4.8793290349543748</c:v>
                </c:pt>
                <c:pt idx="136">
                  <c:v>4.8887820970623865</c:v>
                </c:pt>
                <c:pt idx="137">
                  <c:v>4.8443558220656699</c:v>
                </c:pt>
                <c:pt idx="138">
                  <c:v>4.8105511968549708</c:v>
                </c:pt>
              </c:numCache>
            </c:numRef>
          </c:val>
          <c:smooth val="0"/>
        </c:ser>
        <c:dLbls>
          <c:showLegendKey val="0"/>
          <c:showVal val="0"/>
          <c:showCatName val="0"/>
          <c:showSerName val="0"/>
          <c:showPercent val="0"/>
          <c:showBubbleSize val="0"/>
        </c:dLbls>
        <c:marker val="1"/>
        <c:smooth val="0"/>
        <c:axId val="242328704"/>
        <c:axId val="242330240"/>
      </c:lineChart>
      <c:lineChart>
        <c:grouping val="standard"/>
        <c:varyColors val="0"/>
        <c:ser>
          <c:idx val="3"/>
          <c:order val="3"/>
          <c:tx>
            <c:v>fikt</c:v>
          </c:tx>
          <c:marker>
            <c:symbol val="none"/>
          </c:marker>
          <c:smooth val="0"/>
        </c:ser>
        <c:dLbls>
          <c:showLegendKey val="0"/>
          <c:showVal val="0"/>
          <c:showCatName val="0"/>
          <c:showSerName val="0"/>
          <c:showPercent val="0"/>
          <c:showBubbleSize val="0"/>
        </c:dLbls>
        <c:marker val="1"/>
        <c:smooth val="0"/>
        <c:axId val="242342528"/>
        <c:axId val="242340608"/>
      </c:lineChart>
      <c:catAx>
        <c:axId val="242328704"/>
        <c:scaling>
          <c:orientation val="minMax"/>
        </c:scaling>
        <c:delete val="0"/>
        <c:axPos val="b"/>
        <c:numFmt formatCode="[$-409]mmm\-yy;@"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42330240"/>
        <c:crosses val="autoZero"/>
        <c:auto val="0"/>
        <c:lblAlgn val="ctr"/>
        <c:lblOffset val="100"/>
        <c:tickMarkSkip val="5"/>
        <c:noMultiLvlLbl val="0"/>
      </c:catAx>
      <c:valAx>
        <c:axId val="2423302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7.7611111111111117E-2"/>
              <c:y val="0"/>
            </c:manualLayout>
          </c:layout>
          <c:overlay val="0"/>
        </c:title>
        <c:numFmt formatCode="#\ ##0" sourceLinked="0"/>
        <c:majorTickMark val="out"/>
        <c:minorTickMark val="none"/>
        <c:tickLblPos val="nextTo"/>
        <c:spPr>
          <a:ln>
            <a:solidFill>
              <a:sysClr val="windowText" lastClr="000000">
                <a:lumMod val="100000"/>
              </a:sysClr>
            </a:solidFill>
          </a:ln>
        </c:spPr>
        <c:crossAx val="242328704"/>
        <c:crosses val="autoZero"/>
        <c:crossBetween val="between"/>
      </c:valAx>
      <c:valAx>
        <c:axId val="242340608"/>
        <c:scaling>
          <c:orientation val="minMax"/>
          <c:max val="12"/>
          <c:min val="0"/>
        </c:scaling>
        <c:delete val="0"/>
        <c:axPos val="r"/>
        <c:title>
          <c:tx>
            <c:rich>
              <a:bodyPr rot="0" vert="horz"/>
              <a:lstStyle/>
              <a:p>
                <a:pPr>
                  <a:defRPr b="0"/>
                </a:pPr>
                <a:r>
                  <a:rPr lang="hu-HU" b="0"/>
                  <a:t>per cent</a:t>
                </a:r>
                <a:endParaRPr lang="en-US" b="0"/>
              </a:p>
            </c:rich>
          </c:tx>
          <c:layout>
            <c:manualLayout>
              <c:xMode val="edge"/>
              <c:yMode val="edge"/>
              <c:x val="0.8131527777777777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2342528"/>
        <c:crosses val="max"/>
        <c:crossBetween val="between"/>
        <c:majorUnit val="2"/>
      </c:valAx>
      <c:catAx>
        <c:axId val="242342528"/>
        <c:scaling>
          <c:orientation val="minMax"/>
        </c:scaling>
        <c:delete val="1"/>
        <c:axPos val="b"/>
        <c:majorTickMark val="out"/>
        <c:minorTickMark val="none"/>
        <c:tickLblPos val="nextTo"/>
        <c:crossAx val="2423406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0.17156777777777779"/>
          <c:y val="0.8275159618828869"/>
          <c:w val="0.62335041666666668"/>
          <c:h val="0.1585934402471870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7658626005083"/>
          <c:y val="2.5321649608613737E-2"/>
          <c:w val="0.85093682734102682"/>
          <c:h val="0.77446374758710712"/>
        </c:manualLayout>
      </c:layout>
      <c:scatterChart>
        <c:scatterStyle val="lineMarker"/>
        <c:varyColors val="0"/>
        <c:ser>
          <c:idx val="1"/>
          <c:order val="0"/>
          <c:tx>
            <c:v>2008</c:v>
          </c:tx>
          <c:spPr>
            <a:ln w="28575">
              <a:noFill/>
            </a:ln>
          </c:spPr>
          <c:marker>
            <c:symbol val="diamond"/>
            <c:size val="9"/>
            <c:spPr>
              <a:solidFill>
                <a:srgbClr val="669933"/>
              </a:solidFill>
              <a:ln>
                <a:noFill/>
              </a:ln>
            </c:spPr>
          </c:marker>
          <c:xVal>
            <c:numRef>
              <c:f>'52_ábra_chart'!$E$12:$E$159</c:f>
              <c:numCache>
                <c:formatCode>0.0</c:formatCode>
                <c:ptCount val="148"/>
                <c:pt idx="0">
                  <c:v>1.8925642918447365</c:v>
                </c:pt>
                <c:pt idx="1">
                  <c:v>2.336845526270547</c:v>
                </c:pt>
                <c:pt idx="2">
                  <c:v>-1.7573030654499051</c:v>
                </c:pt>
                <c:pt idx="3">
                  <c:v>1.1302480262578201</c:v>
                </c:pt>
                <c:pt idx="4">
                  <c:v>1.8521435468145937</c:v>
                </c:pt>
                <c:pt idx="5">
                  <c:v>2.0381825959451745</c:v>
                </c:pt>
                <c:pt idx="6">
                  <c:v>2.0769283239537804</c:v>
                </c:pt>
                <c:pt idx="7">
                  <c:v>2.3657761262777246</c:v>
                </c:pt>
                <c:pt idx="8">
                  <c:v>2.7003646958470493</c:v>
                </c:pt>
                <c:pt idx="9">
                  <c:v>2.2111022878384858</c:v>
                </c:pt>
                <c:pt idx="10">
                  <c:v>1.087855634053768</c:v>
                </c:pt>
                <c:pt idx="11">
                  <c:v>2.6259659107698097</c:v>
                </c:pt>
                <c:pt idx="12">
                  <c:v>1.3387064473209789</c:v>
                </c:pt>
                <c:pt idx="13">
                  <c:v>1.8113543185958949</c:v>
                </c:pt>
                <c:pt idx="14">
                  <c:v>2.1998927072954291</c:v>
                </c:pt>
                <c:pt idx="15">
                  <c:v>2.1027687982295102</c:v>
                </c:pt>
                <c:pt idx="16">
                  <c:v>1.3078167906963849</c:v>
                </c:pt>
                <c:pt idx="17">
                  <c:v>4.3448004648639314E-2</c:v>
                </c:pt>
                <c:pt idx="18">
                  <c:v>1.5982911992716768</c:v>
                </c:pt>
                <c:pt idx="19">
                  <c:v>1.9356946326048947</c:v>
                </c:pt>
                <c:pt idx="20">
                  <c:v>1.7851603359858601</c:v>
                </c:pt>
                <c:pt idx="21">
                  <c:v>3.4518606277434847</c:v>
                </c:pt>
                <c:pt idx="22">
                  <c:v>1.8129431900244772</c:v>
                </c:pt>
                <c:pt idx="23">
                  <c:v>0.83000153817283862</c:v>
                </c:pt>
                <c:pt idx="24">
                  <c:v>3.0717492190316968</c:v>
                </c:pt>
                <c:pt idx="25">
                  <c:v>0.71371111100655815</c:v>
                </c:pt>
                <c:pt idx="26">
                  <c:v>-0.21493344599581027</c:v>
                </c:pt>
                <c:pt idx="27">
                  <c:v>2.6904378832404179</c:v>
                </c:pt>
                <c:pt idx="28">
                  <c:v>1.0705192851118037</c:v>
                </c:pt>
                <c:pt idx="29">
                  <c:v>-0.82165453874766536</c:v>
                </c:pt>
                <c:pt idx="30">
                  <c:v>1.4539739930382301</c:v>
                </c:pt>
                <c:pt idx="31">
                  <c:v>2.3075281985466969</c:v>
                </c:pt>
                <c:pt idx="32">
                  <c:v>1.3832883116924404</c:v>
                </c:pt>
                <c:pt idx="33">
                  <c:v>3.2006850422527795</c:v>
                </c:pt>
                <c:pt idx="34">
                  <c:v>1.0614691809941319</c:v>
                </c:pt>
                <c:pt idx="35">
                  <c:v>1.8849062166076778</c:v>
                </c:pt>
                <c:pt idx="36">
                  <c:v>2.0016865502856511</c:v>
                </c:pt>
                <c:pt idx="37">
                  <c:v>1.5381893232505315</c:v>
                </c:pt>
                <c:pt idx="38">
                  <c:v>1.607571031454462</c:v>
                </c:pt>
                <c:pt idx="39">
                  <c:v>1.3859509575382356</c:v>
                </c:pt>
                <c:pt idx="40">
                  <c:v>2.1221373284702816</c:v>
                </c:pt>
                <c:pt idx="41">
                  <c:v>1.8729113765730232</c:v>
                </c:pt>
                <c:pt idx="42">
                  <c:v>1.3508292503148385</c:v>
                </c:pt>
                <c:pt idx="43">
                  <c:v>1.9273322159431703</c:v>
                </c:pt>
                <c:pt idx="44">
                  <c:v>2.3466092836119894</c:v>
                </c:pt>
                <c:pt idx="45">
                  <c:v>1.0231735826235466</c:v>
                </c:pt>
                <c:pt idx="46">
                  <c:v>1.44449886629307</c:v>
                </c:pt>
                <c:pt idx="47">
                  <c:v>2.2143006808382011</c:v>
                </c:pt>
                <c:pt idx="48">
                  <c:v>2.4263069262030124</c:v>
                </c:pt>
                <c:pt idx="49">
                  <c:v>0.44394650122742813</c:v>
                </c:pt>
                <c:pt idx="50">
                  <c:v>1.6348897063824543</c:v>
                </c:pt>
                <c:pt idx="51">
                  <c:v>3.6604774068171246</c:v>
                </c:pt>
                <c:pt idx="52">
                  <c:v>1.4620604573018785</c:v>
                </c:pt>
                <c:pt idx="53">
                  <c:v>1.9844865084475398</c:v>
                </c:pt>
                <c:pt idx="54">
                  <c:v>0.71397847755200583</c:v>
                </c:pt>
                <c:pt idx="55">
                  <c:v>1.3849170088244429</c:v>
                </c:pt>
                <c:pt idx="56">
                  <c:v>1.6387524826970805</c:v>
                </c:pt>
                <c:pt idx="57">
                  <c:v>1.3269235402655464</c:v>
                </c:pt>
                <c:pt idx="58">
                  <c:v>1.9911152186705832</c:v>
                </c:pt>
                <c:pt idx="59">
                  <c:v>3.2966275452890819</c:v>
                </c:pt>
                <c:pt idx="60">
                  <c:v>1.7218471369394823</c:v>
                </c:pt>
                <c:pt idx="61">
                  <c:v>2.6433494095805932</c:v>
                </c:pt>
                <c:pt idx="62">
                  <c:v>2.7464594382467449</c:v>
                </c:pt>
                <c:pt idx="63">
                  <c:v>1.7508158346133558</c:v>
                </c:pt>
                <c:pt idx="64">
                  <c:v>1.7945670840359289</c:v>
                </c:pt>
                <c:pt idx="65">
                  <c:v>2.0335387711480819</c:v>
                </c:pt>
                <c:pt idx="66">
                  <c:v>1.3946435396049328</c:v>
                </c:pt>
                <c:pt idx="67">
                  <c:v>1.6961689193241396</c:v>
                </c:pt>
                <c:pt idx="68">
                  <c:v>1.2317667851906984</c:v>
                </c:pt>
                <c:pt idx="69">
                  <c:v>1.1762532856183152</c:v>
                </c:pt>
                <c:pt idx="70">
                  <c:v>1.9248542092662191</c:v>
                </c:pt>
                <c:pt idx="71">
                  <c:v>0.76898181931515719</c:v>
                </c:pt>
                <c:pt idx="72">
                  <c:v>1.538539828292951</c:v>
                </c:pt>
                <c:pt idx="73">
                  <c:v>1.7693308877979808</c:v>
                </c:pt>
                <c:pt idx="74">
                  <c:v>1.4601778605807791</c:v>
                </c:pt>
                <c:pt idx="75">
                  <c:v>2.2262485770699105</c:v>
                </c:pt>
                <c:pt idx="76">
                  <c:v>1.2055601048691358</c:v>
                </c:pt>
                <c:pt idx="77">
                  <c:v>1.6972546140370595</c:v>
                </c:pt>
                <c:pt idx="78">
                  <c:v>1.4140688801304913</c:v>
                </c:pt>
                <c:pt idx="79">
                  <c:v>1.7136208561942323</c:v>
                </c:pt>
                <c:pt idx="80">
                  <c:v>1.3436303204299738</c:v>
                </c:pt>
                <c:pt idx="81">
                  <c:v>2.2885378302658603</c:v>
                </c:pt>
                <c:pt idx="82">
                  <c:v>1.8798183433340234</c:v>
                </c:pt>
                <c:pt idx="83">
                  <c:v>0.66990195520894347</c:v>
                </c:pt>
                <c:pt idx="84">
                  <c:v>2.6599004218694779</c:v>
                </c:pt>
                <c:pt idx="85">
                  <c:v>1.1033634690378675</c:v>
                </c:pt>
                <c:pt idx="86">
                  <c:v>1.4781296864295645</c:v>
                </c:pt>
                <c:pt idx="87">
                  <c:v>0.79182678287509323</c:v>
                </c:pt>
                <c:pt idx="88">
                  <c:v>1.75010784064293</c:v>
                </c:pt>
                <c:pt idx="89">
                  <c:v>2.3709081350837984</c:v>
                </c:pt>
                <c:pt idx="90">
                  <c:v>1.0455803577887859</c:v>
                </c:pt>
                <c:pt idx="91">
                  <c:v>1.9236138580936326</c:v>
                </c:pt>
                <c:pt idx="92">
                  <c:v>1.796914716641538</c:v>
                </c:pt>
                <c:pt idx="93">
                  <c:v>2.3469697997726455</c:v>
                </c:pt>
                <c:pt idx="94">
                  <c:v>1.6572165630029465</c:v>
                </c:pt>
                <c:pt idx="95">
                  <c:v>1.3868906134528316</c:v>
                </c:pt>
                <c:pt idx="96">
                  <c:v>1.5472330723880645</c:v>
                </c:pt>
                <c:pt idx="97">
                  <c:v>2.7488594787383867</c:v>
                </c:pt>
                <c:pt idx="98">
                  <c:v>1.8852234697568429</c:v>
                </c:pt>
                <c:pt idx="99">
                  <c:v>2.0621182946395025</c:v>
                </c:pt>
                <c:pt idx="100">
                  <c:v>1.773485311071779</c:v>
                </c:pt>
                <c:pt idx="101">
                  <c:v>0.89097914098096465</c:v>
                </c:pt>
                <c:pt idx="102">
                  <c:v>1.6784415496684271</c:v>
                </c:pt>
                <c:pt idx="103">
                  <c:v>1.7888197352987067</c:v>
                </c:pt>
                <c:pt idx="104">
                  <c:v>0.85119921741907356</c:v>
                </c:pt>
                <c:pt idx="105">
                  <c:v>1.736549545383036</c:v>
                </c:pt>
                <c:pt idx="106">
                  <c:v>0.17577972734159675</c:v>
                </c:pt>
                <c:pt idx="107">
                  <c:v>1.3205121870190468</c:v>
                </c:pt>
                <c:pt idx="108">
                  <c:v>2.0554427836718334</c:v>
                </c:pt>
                <c:pt idx="109">
                  <c:v>1.49796677988371</c:v>
                </c:pt>
                <c:pt idx="110">
                  <c:v>1.4441732320396119</c:v>
                </c:pt>
                <c:pt idx="111">
                  <c:v>1.62269146258468</c:v>
                </c:pt>
                <c:pt idx="112">
                  <c:v>2.1391724301284785</c:v>
                </c:pt>
                <c:pt idx="113">
                  <c:v>1.1728615168697685</c:v>
                </c:pt>
                <c:pt idx="114">
                  <c:v>2.2380427654847952</c:v>
                </c:pt>
                <c:pt idx="115">
                  <c:v>1.6538127947606531</c:v>
                </c:pt>
                <c:pt idx="116">
                  <c:v>0.92066766039619208</c:v>
                </c:pt>
                <c:pt idx="117">
                  <c:v>1.4020792051249185</c:v>
                </c:pt>
                <c:pt idx="118">
                  <c:v>1.527436148498557</c:v>
                </c:pt>
                <c:pt idx="119">
                  <c:v>0.70856556710878293</c:v>
                </c:pt>
                <c:pt idx="120">
                  <c:v>3.4152221112891858</c:v>
                </c:pt>
                <c:pt idx="121">
                  <c:v>1.2639239599460284</c:v>
                </c:pt>
                <c:pt idx="122">
                  <c:v>1.4500617861540408</c:v>
                </c:pt>
                <c:pt idx="123">
                  <c:v>1.6252481497737674</c:v>
                </c:pt>
                <c:pt idx="124">
                  <c:v>2.061380419487409</c:v>
                </c:pt>
                <c:pt idx="125">
                  <c:v>0.84896409912188919</c:v>
                </c:pt>
                <c:pt idx="126">
                  <c:v>1.3149488449451963</c:v>
                </c:pt>
                <c:pt idx="127">
                  <c:v>2.1843108556215811</c:v>
                </c:pt>
                <c:pt idx="128">
                  <c:v>1.1954740099677938</c:v>
                </c:pt>
                <c:pt idx="129">
                  <c:v>1.8418785788883076</c:v>
                </c:pt>
                <c:pt idx="130">
                  <c:v>1.6162636158688757</c:v>
                </c:pt>
                <c:pt idx="131">
                  <c:v>2.2278720688402363</c:v>
                </c:pt>
                <c:pt idx="132">
                  <c:v>0.27367625058765754</c:v>
                </c:pt>
                <c:pt idx="133">
                  <c:v>2.1379139009166672</c:v>
                </c:pt>
                <c:pt idx="134">
                  <c:v>1.4162973281143587</c:v>
                </c:pt>
                <c:pt idx="135">
                  <c:v>0.65998831583855544</c:v>
                </c:pt>
                <c:pt idx="136">
                  <c:v>1.1840255832095887</c:v>
                </c:pt>
                <c:pt idx="137">
                  <c:v>1.3276502559889976</c:v>
                </c:pt>
                <c:pt idx="138">
                  <c:v>-0.39251980221544669</c:v>
                </c:pt>
                <c:pt idx="139">
                  <c:v>1.3226773565542773</c:v>
                </c:pt>
                <c:pt idx="140">
                  <c:v>1.6664579002927102</c:v>
                </c:pt>
                <c:pt idx="141">
                  <c:v>2.9270173058501587</c:v>
                </c:pt>
                <c:pt idx="142">
                  <c:v>0.20064018466907566</c:v>
                </c:pt>
                <c:pt idx="143">
                  <c:v>1.4055607380587223</c:v>
                </c:pt>
                <c:pt idx="144">
                  <c:v>-0.48306140894035293</c:v>
                </c:pt>
                <c:pt idx="145">
                  <c:v>1.0348274525953856</c:v>
                </c:pt>
                <c:pt idx="146">
                  <c:v>1.7527566175462381</c:v>
                </c:pt>
                <c:pt idx="147">
                  <c:v>1.4549508617271529</c:v>
                </c:pt>
              </c:numCache>
            </c:numRef>
          </c:xVal>
          <c:yVal>
            <c:numRef>
              <c:f>'52_ábra_chart'!$F$12:$F$159</c:f>
              <c:numCache>
                <c:formatCode>0.0</c:formatCode>
                <c:ptCount val="148"/>
                <c:pt idx="0">
                  <c:v>118.77435284620475</c:v>
                </c:pt>
                <c:pt idx="1">
                  <c:v>96.229844460544143</c:v>
                </c:pt>
                <c:pt idx="2">
                  <c:v>95.737845129829395</c:v>
                </c:pt>
                <c:pt idx="3">
                  <c:v>87.99494551492181</c:v>
                </c:pt>
                <c:pt idx="4">
                  <c:v>86.109265078213326</c:v>
                </c:pt>
                <c:pt idx="5">
                  <c:v>83.23146685348145</c:v>
                </c:pt>
                <c:pt idx="6">
                  <c:v>81.469472251279939</c:v>
                </c:pt>
                <c:pt idx="7">
                  <c:v>80.469224751470136</c:v>
                </c:pt>
                <c:pt idx="8">
                  <c:v>79.957708859582468</c:v>
                </c:pt>
                <c:pt idx="9">
                  <c:v>79.389939636977175</c:v>
                </c:pt>
                <c:pt idx="10">
                  <c:v>78.818258556338421</c:v>
                </c:pt>
                <c:pt idx="11">
                  <c:v>75.057507395215168</c:v>
                </c:pt>
                <c:pt idx="12">
                  <c:v>73.91848634687878</c:v>
                </c:pt>
                <c:pt idx="13">
                  <c:v>73.709729730538939</c:v>
                </c:pt>
                <c:pt idx="14">
                  <c:v>72.035902286777812</c:v>
                </c:pt>
                <c:pt idx="15">
                  <c:v>71.879364520725673</c:v>
                </c:pt>
                <c:pt idx="16">
                  <c:v>70.329802970615887</c:v>
                </c:pt>
                <c:pt idx="17">
                  <c:v>70.309422993269294</c:v>
                </c:pt>
                <c:pt idx="18">
                  <c:v>69.047724435867281</c:v>
                </c:pt>
                <c:pt idx="19">
                  <c:v>68.732557240648163</c:v>
                </c:pt>
                <c:pt idx="20">
                  <c:v>68.605380021797131</c:v>
                </c:pt>
                <c:pt idx="21">
                  <c:v>68.398115053786341</c:v>
                </c:pt>
                <c:pt idx="22">
                  <c:v>67.987206569012699</c:v>
                </c:pt>
                <c:pt idx="23">
                  <c:v>67.061143828963694</c:v>
                </c:pt>
                <c:pt idx="24">
                  <c:v>66.764947988558689</c:v>
                </c:pt>
                <c:pt idx="25">
                  <c:v>66.458314182301763</c:v>
                </c:pt>
                <c:pt idx="26">
                  <c:v>66.423866139011835</c:v>
                </c:pt>
                <c:pt idx="27">
                  <c:v>66.276170771743352</c:v>
                </c:pt>
                <c:pt idx="28">
                  <c:v>64.679860620229618</c:v>
                </c:pt>
                <c:pt idx="29">
                  <c:v>63.682099491758763</c:v>
                </c:pt>
                <c:pt idx="30">
                  <c:v>63.197240232893613</c:v>
                </c:pt>
                <c:pt idx="31">
                  <c:v>62.115244303480765</c:v>
                </c:pt>
                <c:pt idx="32">
                  <c:v>60.986080716204846</c:v>
                </c:pt>
                <c:pt idx="33">
                  <c:v>60.684043304996635</c:v>
                </c:pt>
                <c:pt idx="34">
                  <c:v>59.907899512432991</c:v>
                </c:pt>
                <c:pt idx="35">
                  <c:v>59.707362490929107</c:v>
                </c:pt>
                <c:pt idx="36">
                  <c:v>59.703007726256651</c:v>
                </c:pt>
                <c:pt idx="37">
                  <c:v>59.693713945788843</c:v>
                </c:pt>
                <c:pt idx="38">
                  <c:v>59.090934200788546</c:v>
                </c:pt>
                <c:pt idx="39">
                  <c:v>58.949889092352038</c:v>
                </c:pt>
                <c:pt idx="40">
                  <c:v>58.915181416831253</c:v>
                </c:pt>
                <c:pt idx="41">
                  <c:v>58.79596526436157</c:v>
                </c:pt>
                <c:pt idx="42">
                  <c:v>57.835049098519654</c:v>
                </c:pt>
                <c:pt idx="43">
                  <c:v>57.671961487322577</c:v>
                </c:pt>
                <c:pt idx="44">
                  <c:v>57.637377634245233</c:v>
                </c:pt>
                <c:pt idx="45">
                  <c:v>57.626115815927889</c:v>
                </c:pt>
                <c:pt idx="46">
                  <c:v>57.512140775456075</c:v>
                </c:pt>
                <c:pt idx="47">
                  <c:v>56.712720594280242</c:v>
                </c:pt>
                <c:pt idx="48">
                  <c:v>56.596175121969708</c:v>
                </c:pt>
                <c:pt idx="49">
                  <c:v>56.415365675896886</c:v>
                </c:pt>
                <c:pt idx="50">
                  <c:v>55.957741624502667</c:v>
                </c:pt>
                <c:pt idx="51">
                  <c:v>55.721111886802234</c:v>
                </c:pt>
                <c:pt idx="52">
                  <c:v>55.640615842213023</c:v>
                </c:pt>
                <c:pt idx="53">
                  <c:v>55.636525118933513</c:v>
                </c:pt>
                <c:pt idx="54">
                  <c:v>55.591632627522777</c:v>
                </c:pt>
                <c:pt idx="55">
                  <c:v>55.011678696467328</c:v>
                </c:pt>
                <c:pt idx="56">
                  <c:v>54.850369217180713</c:v>
                </c:pt>
                <c:pt idx="57">
                  <c:v>54.817632960746735</c:v>
                </c:pt>
                <c:pt idx="58">
                  <c:v>54.611717550288787</c:v>
                </c:pt>
                <c:pt idx="59">
                  <c:v>54.502426800223738</c:v>
                </c:pt>
                <c:pt idx="60">
                  <c:v>54.314138130736787</c:v>
                </c:pt>
                <c:pt idx="61">
                  <c:v>54.207618912546685</c:v>
                </c:pt>
                <c:pt idx="62">
                  <c:v>54.074467259131843</c:v>
                </c:pt>
                <c:pt idx="63">
                  <c:v>53.853124006103634</c:v>
                </c:pt>
                <c:pt idx="64">
                  <c:v>53.799889453076176</c:v>
                </c:pt>
                <c:pt idx="65">
                  <c:v>53.706923385900417</c:v>
                </c:pt>
                <c:pt idx="66">
                  <c:v>53.696838065668537</c:v>
                </c:pt>
                <c:pt idx="67">
                  <c:v>53.374847569746734</c:v>
                </c:pt>
                <c:pt idx="68">
                  <c:v>52.926197174706182</c:v>
                </c:pt>
                <c:pt idx="69">
                  <c:v>51.633193170453929</c:v>
                </c:pt>
                <c:pt idx="70">
                  <c:v>51.611035745788726</c:v>
                </c:pt>
                <c:pt idx="71">
                  <c:v>51.570851369062929</c:v>
                </c:pt>
                <c:pt idx="72">
                  <c:v>51.502443112527644</c:v>
                </c:pt>
                <c:pt idx="73">
                  <c:v>51.106697201586336</c:v>
                </c:pt>
                <c:pt idx="74">
                  <c:v>50.790586215867208</c:v>
                </c:pt>
                <c:pt idx="75">
                  <c:v>50.271678322074855</c:v>
                </c:pt>
                <c:pt idx="76">
                  <c:v>50.248376601333533</c:v>
                </c:pt>
                <c:pt idx="77">
                  <c:v>49.929082980961873</c:v>
                </c:pt>
                <c:pt idx="78">
                  <c:v>49.725322418756441</c:v>
                </c:pt>
                <c:pt idx="79">
                  <c:v>49.66774288526149</c:v>
                </c:pt>
                <c:pt idx="80">
                  <c:v>48.783300023986484</c:v>
                </c:pt>
                <c:pt idx="81">
                  <c:v>48.370275133305661</c:v>
                </c:pt>
                <c:pt idx="82">
                  <c:v>47.861026605312908</c:v>
                </c:pt>
                <c:pt idx="83">
                  <c:v>47.297753461100449</c:v>
                </c:pt>
                <c:pt idx="84">
                  <c:v>46.976872107583475</c:v>
                </c:pt>
                <c:pt idx="85">
                  <c:v>46.634275320065605</c:v>
                </c:pt>
                <c:pt idx="86">
                  <c:v>45.950333886883229</c:v>
                </c:pt>
                <c:pt idx="87">
                  <c:v>45.45042250600963</c:v>
                </c:pt>
                <c:pt idx="88">
                  <c:v>45.196883455822039</c:v>
                </c:pt>
                <c:pt idx="89">
                  <c:v>44.515805508444387</c:v>
                </c:pt>
                <c:pt idx="90">
                  <c:v>44.204558128264452</c:v>
                </c:pt>
                <c:pt idx="91">
                  <c:v>43.963212391655759</c:v>
                </c:pt>
                <c:pt idx="92">
                  <c:v>43.940426015520217</c:v>
                </c:pt>
                <c:pt idx="93">
                  <c:v>43.47321115644236</c:v>
                </c:pt>
                <c:pt idx="94">
                  <c:v>43.26007435023164</c:v>
                </c:pt>
                <c:pt idx="95">
                  <c:v>43.051389710368873</c:v>
                </c:pt>
                <c:pt idx="96">
                  <c:v>42.5977040997305</c:v>
                </c:pt>
                <c:pt idx="97">
                  <c:v>42.595681728816452</c:v>
                </c:pt>
                <c:pt idx="98">
                  <c:v>42.280621709727683</c:v>
                </c:pt>
                <c:pt idx="99">
                  <c:v>42.073554050315558</c:v>
                </c:pt>
                <c:pt idx="100">
                  <c:v>41.571808607994029</c:v>
                </c:pt>
                <c:pt idx="101">
                  <c:v>41.189132750817905</c:v>
                </c:pt>
                <c:pt idx="102">
                  <c:v>41.108657396972895</c:v>
                </c:pt>
                <c:pt idx="103">
                  <c:v>40.875479122790168</c:v>
                </c:pt>
                <c:pt idx="104">
                  <c:v>40.821801246830766</c:v>
                </c:pt>
                <c:pt idx="105">
                  <c:v>40.804725812772816</c:v>
                </c:pt>
                <c:pt idx="106">
                  <c:v>40.218529319320659</c:v>
                </c:pt>
                <c:pt idx="107">
                  <c:v>39.739491764368893</c:v>
                </c:pt>
                <c:pt idx="108">
                  <c:v>39.653045601085694</c:v>
                </c:pt>
                <c:pt idx="109">
                  <c:v>39.483718994299487</c:v>
                </c:pt>
                <c:pt idx="110">
                  <c:v>39.439170297822024</c:v>
                </c:pt>
                <c:pt idx="111">
                  <c:v>38.841807564801748</c:v>
                </c:pt>
                <c:pt idx="112">
                  <c:v>38.524921100156639</c:v>
                </c:pt>
                <c:pt idx="113">
                  <c:v>38.133495780825328</c:v>
                </c:pt>
                <c:pt idx="114">
                  <c:v>37.537278492216721</c:v>
                </c:pt>
                <c:pt idx="115">
                  <c:v>37.220699408450756</c:v>
                </c:pt>
                <c:pt idx="116">
                  <c:v>37.090648869043477</c:v>
                </c:pt>
                <c:pt idx="117">
                  <c:v>36.542618350504114</c:v>
                </c:pt>
                <c:pt idx="118">
                  <c:v>36.313319019665919</c:v>
                </c:pt>
                <c:pt idx="119">
                  <c:v>36.201635292638905</c:v>
                </c:pt>
                <c:pt idx="120">
                  <c:v>36.134727775803235</c:v>
                </c:pt>
                <c:pt idx="121">
                  <c:v>36.129222278707104</c:v>
                </c:pt>
                <c:pt idx="122">
                  <c:v>36.081209286400707</c:v>
                </c:pt>
                <c:pt idx="123">
                  <c:v>35.625516187233956</c:v>
                </c:pt>
                <c:pt idx="124">
                  <c:v>35.511262455981743</c:v>
                </c:pt>
                <c:pt idx="125">
                  <c:v>35.374257794041171</c:v>
                </c:pt>
                <c:pt idx="126">
                  <c:v>35.147067450485629</c:v>
                </c:pt>
                <c:pt idx="127">
                  <c:v>34.945737983148881</c:v>
                </c:pt>
                <c:pt idx="128">
                  <c:v>34.368488865816644</c:v>
                </c:pt>
                <c:pt idx="129">
                  <c:v>34.366513466688964</c:v>
                </c:pt>
                <c:pt idx="130">
                  <c:v>34.287824924614526</c:v>
                </c:pt>
                <c:pt idx="131">
                  <c:v>33.638833662654747</c:v>
                </c:pt>
                <c:pt idx="132">
                  <c:v>33.57321612390448</c:v>
                </c:pt>
                <c:pt idx="133">
                  <c:v>32.884133763549627</c:v>
                </c:pt>
                <c:pt idx="134">
                  <c:v>32.53205938693506</c:v>
                </c:pt>
                <c:pt idx="135">
                  <c:v>31.423520706454138</c:v>
                </c:pt>
                <c:pt idx="136">
                  <c:v>29.670850887883898</c:v>
                </c:pt>
                <c:pt idx="137">
                  <c:v>29.50004680524551</c:v>
                </c:pt>
                <c:pt idx="138">
                  <c:v>29.481171421993285</c:v>
                </c:pt>
                <c:pt idx="139">
                  <c:v>29.257779021233983</c:v>
                </c:pt>
                <c:pt idx="140">
                  <c:v>28.489229056531396</c:v>
                </c:pt>
                <c:pt idx="141">
                  <c:v>27.348110170680833</c:v>
                </c:pt>
                <c:pt idx="142">
                  <c:v>27.029112217340213</c:v>
                </c:pt>
                <c:pt idx="143">
                  <c:v>25.196650851101843</c:v>
                </c:pt>
                <c:pt idx="144">
                  <c:v>24.248957492888053</c:v>
                </c:pt>
                <c:pt idx="145">
                  <c:v>10.642461602209321</c:v>
                </c:pt>
                <c:pt idx="146">
                  <c:v>10.443469741312281</c:v>
                </c:pt>
                <c:pt idx="147">
                  <c:v>9.9707555257695155</c:v>
                </c:pt>
              </c:numCache>
            </c:numRef>
          </c:yVal>
          <c:smooth val="0"/>
        </c:ser>
        <c:ser>
          <c:idx val="0"/>
          <c:order val="1"/>
          <c:tx>
            <c:v>2016. I. f.év</c:v>
          </c:tx>
          <c:spPr>
            <a:ln w="28575">
              <a:noFill/>
            </a:ln>
          </c:spPr>
          <c:marker>
            <c:symbol val="diamond"/>
            <c:size val="9"/>
            <c:spPr>
              <a:solidFill>
                <a:srgbClr val="FF0000"/>
              </a:solidFill>
              <a:ln>
                <a:noFill/>
              </a:ln>
            </c:spPr>
          </c:marker>
          <c:xVal>
            <c:numRef>
              <c:f>'52_ábra_chart'!$C$12:$C$91</c:f>
              <c:numCache>
                <c:formatCode>#,##0.00</c:formatCode>
                <c:ptCount val="80"/>
                <c:pt idx="0">
                  <c:v>0.34449083300718086</c:v>
                </c:pt>
                <c:pt idx="1">
                  <c:v>0.76345100016416167</c:v>
                </c:pt>
                <c:pt idx="2">
                  <c:v>0.90384644763409483</c:v>
                </c:pt>
                <c:pt idx="3">
                  <c:v>0.74816849326361434</c:v>
                </c:pt>
                <c:pt idx="4">
                  <c:v>0.52470165761467735</c:v>
                </c:pt>
                <c:pt idx="5">
                  <c:v>0.67143812456513374</c:v>
                </c:pt>
                <c:pt idx="6">
                  <c:v>0.4798215364292307</c:v>
                </c:pt>
                <c:pt idx="7">
                  <c:v>0.86119873033597449</c:v>
                </c:pt>
                <c:pt idx="8">
                  <c:v>0.63982955874869918</c:v>
                </c:pt>
                <c:pt idx="9">
                  <c:v>0.29017576890725527</c:v>
                </c:pt>
                <c:pt idx="10">
                  <c:v>0.64309678137662807</c:v>
                </c:pt>
                <c:pt idx="11">
                  <c:v>1.0447631111423243</c:v>
                </c:pt>
                <c:pt idx="12">
                  <c:v>-0.24365015118949021</c:v>
                </c:pt>
                <c:pt idx="13">
                  <c:v>1.0282600390601713</c:v>
                </c:pt>
                <c:pt idx="14">
                  <c:v>0.63445490498595958</c:v>
                </c:pt>
                <c:pt idx="15">
                  <c:v>-1.1304185424608921E-2</c:v>
                </c:pt>
                <c:pt idx="16">
                  <c:v>0.4599039579259428</c:v>
                </c:pt>
                <c:pt idx="17">
                  <c:v>0.70054757238450893</c:v>
                </c:pt>
                <c:pt idx="18">
                  <c:v>1.5645930691963624E-3</c:v>
                </c:pt>
                <c:pt idx="19">
                  <c:v>0.13255167608240923</c:v>
                </c:pt>
                <c:pt idx="20">
                  <c:v>0.54121656132685658</c:v>
                </c:pt>
                <c:pt idx="21">
                  <c:v>0.65672006640946134</c:v>
                </c:pt>
                <c:pt idx="22">
                  <c:v>0.1822420548543702</c:v>
                </c:pt>
                <c:pt idx="23">
                  <c:v>0.79495965793278511</c:v>
                </c:pt>
                <c:pt idx="24">
                  <c:v>0.73329471238087374</c:v>
                </c:pt>
                <c:pt idx="25">
                  <c:v>0.78036016700228994</c:v>
                </c:pt>
                <c:pt idx="26">
                  <c:v>-0.85638129837922861</c:v>
                </c:pt>
                <c:pt idx="27">
                  <c:v>0.17607254745785011</c:v>
                </c:pt>
                <c:pt idx="28">
                  <c:v>0.60724524865050944</c:v>
                </c:pt>
                <c:pt idx="29">
                  <c:v>0.78001728035610451</c:v>
                </c:pt>
                <c:pt idx="30">
                  <c:v>0.30007449292553173</c:v>
                </c:pt>
                <c:pt idx="31">
                  <c:v>8.0214501834555113E-2</c:v>
                </c:pt>
                <c:pt idx="32">
                  <c:v>0.14182667632920842</c:v>
                </c:pt>
                <c:pt idx="33">
                  <c:v>0.31595871855116225</c:v>
                </c:pt>
                <c:pt idx="34">
                  <c:v>0.79730078968949136</c:v>
                </c:pt>
                <c:pt idx="35">
                  <c:v>0.56471735171392823</c:v>
                </c:pt>
                <c:pt idx="36">
                  <c:v>0.23892710614739407</c:v>
                </c:pt>
                <c:pt idx="37">
                  <c:v>0.59445041228989837</c:v>
                </c:pt>
                <c:pt idx="38">
                  <c:v>1.0658016955052563</c:v>
                </c:pt>
                <c:pt idx="39">
                  <c:v>1.0273146082636038</c:v>
                </c:pt>
                <c:pt idx="40">
                  <c:v>0.57414169690629568</c:v>
                </c:pt>
                <c:pt idx="41">
                  <c:v>0.50274972670271534</c:v>
                </c:pt>
                <c:pt idx="42">
                  <c:v>0.65476255988042709</c:v>
                </c:pt>
                <c:pt idx="43">
                  <c:v>0.70082414345547517</c:v>
                </c:pt>
                <c:pt idx="44">
                  <c:v>0.62814962731203017</c:v>
                </c:pt>
                <c:pt idx="45">
                  <c:v>-0.15265166239016367</c:v>
                </c:pt>
                <c:pt idx="46">
                  <c:v>-0.31881097624666727</c:v>
                </c:pt>
                <c:pt idx="47">
                  <c:v>0.15946320512706411</c:v>
                </c:pt>
                <c:pt idx="48">
                  <c:v>9.556779274716766E-2</c:v>
                </c:pt>
                <c:pt idx="49">
                  <c:v>1.17539459239137</c:v>
                </c:pt>
                <c:pt idx="50">
                  <c:v>1.2052405538538709</c:v>
                </c:pt>
                <c:pt idx="51">
                  <c:v>0.19934438096697385</c:v>
                </c:pt>
                <c:pt idx="52">
                  <c:v>0.99522685281944379</c:v>
                </c:pt>
                <c:pt idx="53">
                  <c:v>0.15879538498370335</c:v>
                </c:pt>
                <c:pt idx="54">
                  <c:v>8.2865346038909882E-2</c:v>
                </c:pt>
                <c:pt idx="55">
                  <c:v>0.36864970395909669</c:v>
                </c:pt>
                <c:pt idx="56">
                  <c:v>0.67478081691579284</c:v>
                </c:pt>
                <c:pt idx="57">
                  <c:v>0.69243376385954714</c:v>
                </c:pt>
                <c:pt idx="58">
                  <c:v>0.149960890657722</c:v>
                </c:pt>
                <c:pt idx="59">
                  <c:v>0.82459602451840019</c:v>
                </c:pt>
                <c:pt idx="60">
                  <c:v>4.5519336620222818E-2</c:v>
                </c:pt>
                <c:pt idx="61">
                  <c:v>0.66634012735672543</c:v>
                </c:pt>
                <c:pt idx="62">
                  <c:v>0.60329746233610482</c:v>
                </c:pt>
                <c:pt idx="63">
                  <c:v>0.7053258934453186</c:v>
                </c:pt>
                <c:pt idx="64">
                  <c:v>0.92300708752540928</c:v>
                </c:pt>
                <c:pt idx="65">
                  <c:v>0.43416945257043216</c:v>
                </c:pt>
                <c:pt idx="66">
                  <c:v>0.60079581691068062</c:v>
                </c:pt>
                <c:pt idx="67">
                  <c:v>0.88717232313437444</c:v>
                </c:pt>
                <c:pt idx="68">
                  <c:v>0.52721655438975212</c:v>
                </c:pt>
                <c:pt idx="69">
                  <c:v>1.2981324780762926</c:v>
                </c:pt>
                <c:pt idx="70">
                  <c:v>0.64429944197613442</c:v>
                </c:pt>
                <c:pt idx="71">
                  <c:v>0.25805936656987227</c:v>
                </c:pt>
                <c:pt idx="72">
                  <c:v>0.21569752118509627</c:v>
                </c:pt>
                <c:pt idx="73">
                  <c:v>3.8975935954788578E-2</c:v>
                </c:pt>
                <c:pt idx="74">
                  <c:v>0.78628254030719025</c:v>
                </c:pt>
                <c:pt idx="75">
                  <c:v>0.79548371274731444</c:v>
                </c:pt>
                <c:pt idx="76">
                  <c:v>-9.0833366266722171E-2</c:v>
                </c:pt>
                <c:pt idx="77">
                  <c:v>2.8848741122612001E-2</c:v>
                </c:pt>
                <c:pt idx="78">
                  <c:v>-0.70010307567644159</c:v>
                </c:pt>
                <c:pt idx="79">
                  <c:v>-0.71072568218374366</c:v>
                </c:pt>
              </c:numCache>
            </c:numRef>
          </c:xVal>
          <c:yVal>
            <c:numRef>
              <c:f>'52_ábra_chart'!$D$12:$D$91</c:f>
              <c:numCache>
                <c:formatCode>#,##0</c:formatCode>
                <c:ptCount val="80"/>
                <c:pt idx="0">
                  <c:v>31.601753179446224</c:v>
                </c:pt>
                <c:pt idx="1">
                  <c:v>77.079886659430059</c:v>
                </c:pt>
                <c:pt idx="2">
                  <c:v>78.079781295939441</c:v>
                </c:pt>
                <c:pt idx="3">
                  <c:v>58.039812098356094</c:v>
                </c:pt>
                <c:pt idx="4">
                  <c:v>36.425529215339679</c:v>
                </c:pt>
                <c:pt idx="5">
                  <c:v>37.248043581714022</c:v>
                </c:pt>
                <c:pt idx="6">
                  <c:v>28.905719198377383</c:v>
                </c:pt>
                <c:pt idx="7">
                  <c:v>53.253115322059564</c:v>
                </c:pt>
                <c:pt idx="8">
                  <c:v>34.078257594708795</c:v>
                </c:pt>
                <c:pt idx="9">
                  <c:v>27.613052196410298</c:v>
                </c:pt>
                <c:pt idx="10">
                  <c:v>50.479053596119428</c:v>
                </c:pt>
                <c:pt idx="11">
                  <c:v>52.467390841172389</c:v>
                </c:pt>
                <c:pt idx="12">
                  <c:v>3.9803837438642296</c:v>
                </c:pt>
                <c:pt idx="13">
                  <c:v>75.644036661268302</c:v>
                </c:pt>
                <c:pt idx="14">
                  <c:v>62.526422427898133</c:v>
                </c:pt>
                <c:pt idx="15">
                  <c:v>53.918446449499399</c:v>
                </c:pt>
                <c:pt idx="16">
                  <c:v>65.01407482038222</c:v>
                </c:pt>
                <c:pt idx="17">
                  <c:v>63.271111228663202</c:v>
                </c:pt>
                <c:pt idx="18">
                  <c:v>58.929077653162253</c:v>
                </c:pt>
                <c:pt idx="19">
                  <c:v>32.342671968250684</c:v>
                </c:pt>
                <c:pt idx="20">
                  <c:v>63.640599319088977</c:v>
                </c:pt>
                <c:pt idx="21">
                  <c:v>52.525930504316918</c:v>
                </c:pt>
                <c:pt idx="22">
                  <c:v>54.894397399384928</c:v>
                </c:pt>
                <c:pt idx="23">
                  <c:v>62.267428422717096</c:v>
                </c:pt>
                <c:pt idx="24">
                  <c:v>56.254133256226538</c:v>
                </c:pt>
                <c:pt idx="25">
                  <c:v>76.563623582906388</c:v>
                </c:pt>
                <c:pt idx="26">
                  <c:v>24.930363545893368</c:v>
                </c:pt>
                <c:pt idx="27">
                  <c:v>28.131222679544265</c:v>
                </c:pt>
                <c:pt idx="28">
                  <c:v>47.891856829817122</c:v>
                </c:pt>
                <c:pt idx="29">
                  <c:v>51.548967170624962</c:v>
                </c:pt>
                <c:pt idx="30">
                  <c:v>56.997214311173558</c:v>
                </c:pt>
                <c:pt idx="31">
                  <c:v>30.152738939474759</c:v>
                </c:pt>
                <c:pt idx="32">
                  <c:v>34.757882740536623</c:v>
                </c:pt>
                <c:pt idx="33">
                  <c:v>53.508919073787986</c:v>
                </c:pt>
                <c:pt idx="34">
                  <c:v>68.701266766525691</c:v>
                </c:pt>
                <c:pt idx="35">
                  <c:v>40.694863988559213</c:v>
                </c:pt>
                <c:pt idx="36">
                  <c:v>47.629789815374188</c:v>
                </c:pt>
                <c:pt idx="37">
                  <c:v>42.22553648853728</c:v>
                </c:pt>
                <c:pt idx="38">
                  <c:v>68.775618269234229</c:v>
                </c:pt>
                <c:pt idx="39">
                  <c:v>67.636488998362111</c:v>
                </c:pt>
                <c:pt idx="40">
                  <c:v>56.628436835755736</c:v>
                </c:pt>
                <c:pt idx="41">
                  <c:v>42.368744649745985</c:v>
                </c:pt>
                <c:pt idx="42">
                  <c:v>40.430238671325476</c:v>
                </c:pt>
                <c:pt idx="43">
                  <c:v>38.641718974998597</c:v>
                </c:pt>
                <c:pt idx="44">
                  <c:v>69.153910207911792</c:v>
                </c:pt>
                <c:pt idx="45">
                  <c:v>35.462585897789808</c:v>
                </c:pt>
                <c:pt idx="46">
                  <c:v>32.099025016187362</c:v>
                </c:pt>
                <c:pt idx="47">
                  <c:v>22.881938812649487</c:v>
                </c:pt>
                <c:pt idx="48">
                  <c:v>24.993420101147304</c:v>
                </c:pt>
                <c:pt idx="49">
                  <c:v>43.811337440328025</c:v>
                </c:pt>
                <c:pt idx="50">
                  <c:v>49.545691028159233</c:v>
                </c:pt>
                <c:pt idx="51">
                  <c:v>37.023933867193406</c:v>
                </c:pt>
                <c:pt idx="52">
                  <c:v>59.902881152418551</c:v>
                </c:pt>
                <c:pt idx="53">
                  <c:v>35.663976411601006</c:v>
                </c:pt>
                <c:pt idx="54">
                  <c:v>33.970595684911011</c:v>
                </c:pt>
                <c:pt idx="55">
                  <c:v>29.5127982947606</c:v>
                </c:pt>
                <c:pt idx="56">
                  <c:v>65.273513860653622</c:v>
                </c:pt>
                <c:pt idx="57">
                  <c:v>65.199965827709775</c:v>
                </c:pt>
                <c:pt idx="58">
                  <c:v>40.424331413885959</c:v>
                </c:pt>
                <c:pt idx="59">
                  <c:v>61.449329204923131</c:v>
                </c:pt>
                <c:pt idx="60">
                  <c:v>13.001874542226854</c:v>
                </c:pt>
                <c:pt idx="61">
                  <c:v>56.397715326704322</c:v>
                </c:pt>
                <c:pt idx="62">
                  <c:v>40.411493584146669</c:v>
                </c:pt>
                <c:pt idx="63">
                  <c:v>59.092563347351522</c:v>
                </c:pt>
                <c:pt idx="64">
                  <c:v>49.476526128355772</c:v>
                </c:pt>
                <c:pt idx="65">
                  <c:v>40.568940664594464</c:v>
                </c:pt>
                <c:pt idx="66">
                  <c:v>47.358146764982436</c:v>
                </c:pt>
                <c:pt idx="67">
                  <c:v>58.917390667432912</c:v>
                </c:pt>
                <c:pt idx="68">
                  <c:v>34.010462036651276</c:v>
                </c:pt>
                <c:pt idx="69">
                  <c:v>66.977931850788977</c:v>
                </c:pt>
                <c:pt idx="70">
                  <c:v>51.205844561704353</c:v>
                </c:pt>
                <c:pt idx="71">
                  <c:v>16.272807726173482</c:v>
                </c:pt>
                <c:pt idx="72">
                  <c:v>38.939531652238244</c:v>
                </c:pt>
                <c:pt idx="73">
                  <c:v>43.085909053334817</c:v>
                </c:pt>
                <c:pt idx="74">
                  <c:v>82.212164608228477</c:v>
                </c:pt>
                <c:pt idx="75">
                  <c:v>42.623004416628469</c:v>
                </c:pt>
                <c:pt idx="76">
                  <c:v>31.567833035966299</c:v>
                </c:pt>
                <c:pt idx="77">
                  <c:v>26.912719625538923</c:v>
                </c:pt>
                <c:pt idx="78">
                  <c:v>30.425177915482227</c:v>
                </c:pt>
                <c:pt idx="79">
                  <c:v>89.817143627128431</c:v>
                </c:pt>
              </c:numCache>
            </c:numRef>
          </c:yVal>
          <c:smooth val="0"/>
        </c:ser>
        <c:dLbls>
          <c:showLegendKey val="0"/>
          <c:showVal val="0"/>
          <c:showCatName val="0"/>
          <c:showSerName val="0"/>
          <c:showPercent val="0"/>
          <c:showBubbleSize val="0"/>
        </c:dLbls>
        <c:axId val="246218752"/>
        <c:axId val="246221056"/>
      </c:scatterChart>
      <c:valAx>
        <c:axId val="246218752"/>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a:t>Kamat, jutalék és díjeredmény és működési költségek különbsége az összes átlagos eszköz arányában</a:t>
                </a:r>
              </a:p>
            </c:rich>
          </c:tx>
          <c:layout>
            <c:manualLayout>
              <c:xMode val="edge"/>
              <c:yMode val="edge"/>
              <c:x val="0.1635906622783263"/>
              <c:y val="0.88959472658510275"/>
            </c:manualLayout>
          </c:layout>
          <c:overlay val="0"/>
        </c:title>
        <c:numFmt formatCode="#,##0" sourceLinked="0"/>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6221056"/>
        <c:crosses val="autoZero"/>
        <c:crossBetween val="midCat"/>
      </c:valAx>
      <c:valAx>
        <c:axId val="2462210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lgn="ctr">
                  <a:defRPr sz="1600" b="0" i="1" u="none" strike="noStrike" baseline="0">
                    <a:solidFill>
                      <a:srgbClr val="000000"/>
                    </a:solidFill>
                    <a:latin typeface="Calibri"/>
                    <a:ea typeface="Calibri"/>
                    <a:cs typeface="Calibri"/>
                  </a:defRPr>
                </a:pPr>
                <a:r>
                  <a:rPr lang="en-US" i="1"/>
                  <a:t>Hitel/betét mutató</a:t>
                </a:r>
              </a:p>
            </c:rich>
          </c:tx>
          <c:layout>
            <c:manualLayout>
              <c:xMode val="edge"/>
              <c:yMode val="edge"/>
              <c:x val="1.4119901678956798E-2"/>
              <c:y val="0.2554984330662371"/>
            </c:manualLayout>
          </c:layout>
          <c:overlay val="0"/>
        </c:title>
        <c:numFmt formatCode="#\ ##0" sourceLinked="0"/>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6218752"/>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723034620672416"/>
          <c:y val="3.5074319413776978E-2"/>
          <c:w val="0.34168353955755526"/>
          <c:h val="6.5267952617033984E-2"/>
        </c:manualLayout>
      </c:layout>
      <c:overlay val="0"/>
      <c:spPr>
        <a:ln>
          <a:solidFill>
            <a:schemeClr val="tx1"/>
          </a:solidFill>
        </a:ln>
      </c:spPr>
      <c:txPr>
        <a:bodyPr/>
        <a:lstStyle/>
        <a:p>
          <a:pPr>
            <a:defRPr sz="1800"/>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7658626005083"/>
          <c:y val="2.5321649608613737E-2"/>
          <c:w val="0.85093682734102682"/>
          <c:h val="0.77446374758710712"/>
        </c:manualLayout>
      </c:layout>
      <c:scatterChart>
        <c:scatterStyle val="lineMarker"/>
        <c:varyColors val="0"/>
        <c:ser>
          <c:idx val="1"/>
          <c:order val="0"/>
          <c:tx>
            <c:v>2008</c:v>
          </c:tx>
          <c:spPr>
            <a:ln w="28575">
              <a:noFill/>
            </a:ln>
          </c:spPr>
          <c:marker>
            <c:symbol val="diamond"/>
            <c:size val="9"/>
            <c:spPr>
              <a:solidFill>
                <a:srgbClr val="669933"/>
              </a:solidFill>
              <a:ln>
                <a:noFill/>
              </a:ln>
            </c:spPr>
          </c:marker>
          <c:xVal>
            <c:numRef>
              <c:f>'52_ábra_chart'!$E$12:$E$159</c:f>
              <c:numCache>
                <c:formatCode>0.0</c:formatCode>
                <c:ptCount val="148"/>
                <c:pt idx="0">
                  <c:v>1.8925642918447365</c:v>
                </c:pt>
                <c:pt idx="1">
                  <c:v>2.336845526270547</c:v>
                </c:pt>
                <c:pt idx="2">
                  <c:v>-1.7573030654499051</c:v>
                </c:pt>
                <c:pt idx="3">
                  <c:v>1.1302480262578201</c:v>
                </c:pt>
                <c:pt idx="4">
                  <c:v>1.8521435468145937</c:v>
                </c:pt>
                <c:pt idx="5">
                  <c:v>2.0381825959451745</c:v>
                </c:pt>
                <c:pt idx="6">
                  <c:v>2.0769283239537804</c:v>
                </c:pt>
                <c:pt idx="7">
                  <c:v>2.3657761262777246</c:v>
                </c:pt>
                <c:pt idx="8">
                  <c:v>2.7003646958470493</c:v>
                </c:pt>
                <c:pt idx="9">
                  <c:v>2.2111022878384858</c:v>
                </c:pt>
                <c:pt idx="10">
                  <c:v>1.087855634053768</c:v>
                </c:pt>
                <c:pt idx="11">
                  <c:v>2.6259659107698097</c:v>
                </c:pt>
                <c:pt idx="12">
                  <c:v>1.3387064473209789</c:v>
                </c:pt>
                <c:pt idx="13">
                  <c:v>1.8113543185958949</c:v>
                </c:pt>
                <c:pt idx="14">
                  <c:v>2.1998927072954291</c:v>
                </c:pt>
                <c:pt idx="15">
                  <c:v>2.1027687982295102</c:v>
                </c:pt>
                <c:pt idx="16">
                  <c:v>1.3078167906963849</c:v>
                </c:pt>
                <c:pt idx="17">
                  <c:v>4.3448004648639314E-2</c:v>
                </c:pt>
                <c:pt idx="18">
                  <c:v>1.5982911992716768</c:v>
                </c:pt>
                <c:pt idx="19">
                  <c:v>1.9356946326048947</c:v>
                </c:pt>
                <c:pt idx="20">
                  <c:v>1.7851603359858601</c:v>
                </c:pt>
                <c:pt idx="21">
                  <c:v>3.4518606277434847</c:v>
                </c:pt>
                <c:pt idx="22">
                  <c:v>1.8129431900244772</c:v>
                </c:pt>
                <c:pt idx="23">
                  <c:v>0.83000153817283862</c:v>
                </c:pt>
                <c:pt idx="24">
                  <c:v>3.0717492190316968</c:v>
                </c:pt>
                <c:pt idx="25">
                  <c:v>0.71371111100655815</c:v>
                </c:pt>
                <c:pt idx="26">
                  <c:v>-0.21493344599581027</c:v>
                </c:pt>
                <c:pt idx="27">
                  <c:v>2.6904378832404179</c:v>
                </c:pt>
                <c:pt idx="28">
                  <c:v>1.0705192851118037</c:v>
                </c:pt>
                <c:pt idx="29">
                  <c:v>-0.82165453874766536</c:v>
                </c:pt>
                <c:pt idx="30">
                  <c:v>1.4539739930382301</c:v>
                </c:pt>
                <c:pt idx="31">
                  <c:v>2.3075281985466969</c:v>
                </c:pt>
                <c:pt idx="32">
                  <c:v>1.3832883116924404</c:v>
                </c:pt>
                <c:pt idx="33">
                  <c:v>3.2006850422527795</c:v>
                </c:pt>
                <c:pt idx="34">
                  <c:v>1.0614691809941319</c:v>
                </c:pt>
                <c:pt idx="35">
                  <c:v>1.8849062166076778</c:v>
                </c:pt>
                <c:pt idx="36">
                  <c:v>2.0016865502856511</c:v>
                </c:pt>
                <c:pt idx="37">
                  <c:v>1.5381893232505315</c:v>
                </c:pt>
                <c:pt idx="38">
                  <c:v>1.607571031454462</c:v>
                </c:pt>
                <c:pt idx="39">
                  <c:v>1.3859509575382356</c:v>
                </c:pt>
                <c:pt idx="40">
                  <c:v>2.1221373284702816</c:v>
                </c:pt>
                <c:pt idx="41">
                  <c:v>1.8729113765730232</c:v>
                </c:pt>
                <c:pt idx="42">
                  <c:v>1.3508292503148385</c:v>
                </c:pt>
                <c:pt idx="43">
                  <c:v>1.9273322159431703</c:v>
                </c:pt>
                <c:pt idx="44">
                  <c:v>2.3466092836119894</c:v>
                </c:pt>
                <c:pt idx="45">
                  <c:v>1.0231735826235466</c:v>
                </c:pt>
                <c:pt idx="46">
                  <c:v>1.44449886629307</c:v>
                </c:pt>
                <c:pt idx="47">
                  <c:v>2.2143006808382011</c:v>
                </c:pt>
                <c:pt idx="48">
                  <c:v>2.4263069262030124</c:v>
                </c:pt>
                <c:pt idx="49">
                  <c:v>0.44394650122742813</c:v>
                </c:pt>
                <c:pt idx="50">
                  <c:v>1.6348897063824543</c:v>
                </c:pt>
                <c:pt idx="51">
                  <c:v>3.6604774068171246</c:v>
                </c:pt>
                <c:pt idx="52">
                  <c:v>1.4620604573018785</c:v>
                </c:pt>
                <c:pt idx="53">
                  <c:v>1.9844865084475398</c:v>
                </c:pt>
                <c:pt idx="54">
                  <c:v>0.71397847755200583</c:v>
                </c:pt>
                <c:pt idx="55">
                  <c:v>1.3849170088244429</c:v>
                </c:pt>
                <c:pt idx="56">
                  <c:v>1.6387524826970805</c:v>
                </c:pt>
                <c:pt idx="57">
                  <c:v>1.3269235402655464</c:v>
                </c:pt>
                <c:pt idx="58">
                  <c:v>1.9911152186705832</c:v>
                </c:pt>
                <c:pt idx="59">
                  <c:v>3.2966275452890819</c:v>
                </c:pt>
                <c:pt idx="60">
                  <c:v>1.7218471369394823</c:v>
                </c:pt>
                <c:pt idx="61">
                  <c:v>2.6433494095805932</c:v>
                </c:pt>
                <c:pt idx="62">
                  <c:v>2.7464594382467449</c:v>
                </c:pt>
                <c:pt idx="63">
                  <c:v>1.7508158346133558</c:v>
                </c:pt>
                <c:pt idx="64">
                  <c:v>1.7945670840359289</c:v>
                </c:pt>
                <c:pt idx="65">
                  <c:v>2.0335387711480819</c:v>
                </c:pt>
                <c:pt idx="66">
                  <c:v>1.3946435396049328</c:v>
                </c:pt>
                <c:pt idx="67">
                  <c:v>1.6961689193241396</c:v>
                </c:pt>
                <c:pt idx="68">
                  <c:v>1.2317667851906984</c:v>
                </c:pt>
                <c:pt idx="69">
                  <c:v>1.1762532856183152</c:v>
                </c:pt>
                <c:pt idx="70">
                  <c:v>1.9248542092662191</c:v>
                </c:pt>
                <c:pt idx="71">
                  <c:v>0.76898181931515719</c:v>
                </c:pt>
                <c:pt idx="72">
                  <c:v>1.538539828292951</c:v>
                </c:pt>
                <c:pt idx="73">
                  <c:v>1.7693308877979808</c:v>
                </c:pt>
                <c:pt idx="74">
                  <c:v>1.4601778605807791</c:v>
                </c:pt>
                <c:pt idx="75">
                  <c:v>2.2262485770699105</c:v>
                </c:pt>
                <c:pt idx="76">
                  <c:v>1.2055601048691358</c:v>
                </c:pt>
                <c:pt idx="77">
                  <c:v>1.6972546140370595</c:v>
                </c:pt>
                <c:pt idx="78">
                  <c:v>1.4140688801304913</c:v>
                </c:pt>
                <c:pt idx="79">
                  <c:v>1.7136208561942323</c:v>
                </c:pt>
                <c:pt idx="80">
                  <c:v>1.3436303204299738</c:v>
                </c:pt>
                <c:pt idx="81">
                  <c:v>2.2885378302658603</c:v>
                </c:pt>
                <c:pt idx="82">
                  <c:v>1.8798183433340234</c:v>
                </c:pt>
                <c:pt idx="83">
                  <c:v>0.66990195520894347</c:v>
                </c:pt>
                <c:pt idx="84">
                  <c:v>2.6599004218694779</c:v>
                </c:pt>
                <c:pt idx="85">
                  <c:v>1.1033634690378675</c:v>
                </c:pt>
                <c:pt idx="86">
                  <c:v>1.4781296864295645</c:v>
                </c:pt>
                <c:pt idx="87">
                  <c:v>0.79182678287509323</c:v>
                </c:pt>
                <c:pt idx="88">
                  <c:v>1.75010784064293</c:v>
                </c:pt>
                <c:pt idx="89">
                  <c:v>2.3709081350837984</c:v>
                </c:pt>
                <c:pt idx="90">
                  <c:v>1.0455803577887859</c:v>
                </c:pt>
                <c:pt idx="91">
                  <c:v>1.9236138580936326</c:v>
                </c:pt>
                <c:pt idx="92">
                  <c:v>1.796914716641538</c:v>
                </c:pt>
                <c:pt idx="93">
                  <c:v>2.3469697997726455</c:v>
                </c:pt>
                <c:pt idx="94">
                  <c:v>1.6572165630029465</c:v>
                </c:pt>
                <c:pt idx="95">
                  <c:v>1.3868906134528316</c:v>
                </c:pt>
                <c:pt idx="96">
                  <c:v>1.5472330723880645</c:v>
                </c:pt>
                <c:pt idx="97">
                  <c:v>2.7488594787383867</c:v>
                </c:pt>
                <c:pt idx="98">
                  <c:v>1.8852234697568429</c:v>
                </c:pt>
                <c:pt idx="99">
                  <c:v>2.0621182946395025</c:v>
                </c:pt>
                <c:pt idx="100">
                  <c:v>1.773485311071779</c:v>
                </c:pt>
                <c:pt idx="101">
                  <c:v>0.89097914098096465</c:v>
                </c:pt>
                <c:pt idx="102">
                  <c:v>1.6784415496684271</c:v>
                </c:pt>
                <c:pt idx="103">
                  <c:v>1.7888197352987067</c:v>
                </c:pt>
                <c:pt idx="104">
                  <c:v>0.85119921741907356</c:v>
                </c:pt>
                <c:pt idx="105">
                  <c:v>1.736549545383036</c:v>
                </c:pt>
                <c:pt idx="106">
                  <c:v>0.17577972734159675</c:v>
                </c:pt>
                <c:pt idx="107">
                  <c:v>1.3205121870190468</c:v>
                </c:pt>
                <c:pt idx="108">
                  <c:v>2.0554427836718334</c:v>
                </c:pt>
                <c:pt idx="109">
                  <c:v>1.49796677988371</c:v>
                </c:pt>
                <c:pt idx="110">
                  <c:v>1.4441732320396119</c:v>
                </c:pt>
                <c:pt idx="111">
                  <c:v>1.62269146258468</c:v>
                </c:pt>
                <c:pt idx="112">
                  <c:v>2.1391724301284785</c:v>
                </c:pt>
                <c:pt idx="113">
                  <c:v>1.1728615168697685</c:v>
                </c:pt>
                <c:pt idx="114">
                  <c:v>2.2380427654847952</c:v>
                </c:pt>
                <c:pt idx="115">
                  <c:v>1.6538127947606531</c:v>
                </c:pt>
                <c:pt idx="116">
                  <c:v>0.92066766039619208</c:v>
                </c:pt>
                <c:pt idx="117">
                  <c:v>1.4020792051249185</c:v>
                </c:pt>
                <c:pt idx="118">
                  <c:v>1.527436148498557</c:v>
                </c:pt>
                <c:pt idx="119">
                  <c:v>0.70856556710878293</c:v>
                </c:pt>
                <c:pt idx="120">
                  <c:v>3.4152221112891858</c:v>
                </c:pt>
                <c:pt idx="121">
                  <c:v>1.2639239599460284</c:v>
                </c:pt>
                <c:pt idx="122">
                  <c:v>1.4500617861540408</c:v>
                </c:pt>
                <c:pt idx="123">
                  <c:v>1.6252481497737674</c:v>
                </c:pt>
                <c:pt idx="124">
                  <c:v>2.061380419487409</c:v>
                </c:pt>
                <c:pt idx="125">
                  <c:v>0.84896409912188919</c:v>
                </c:pt>
                <c:pt idx="126">
                  <c:v>1.3149488449451963</c:v>
                </c:pt>
                <c:pt idx="127">
                  <c:v>2.1843108556215811</c:v>
                </c:pt>
                <c:pt idx="128">
                  <c:v>1.1954740099677938</c:v>
                </c:pt>
                <c:pt idx="129">
                  <c:v>1.8418785788883076</c:v>
                </c:pt>
                <c:pt idx="130">
                  <c:v>1.6162636158688757</c:v>
                </c:pt>
                <c:pt idx="131">
                  <c:v>2.2278720688402363</c:v>
                </c:pt>
                <c:pt idx="132">
                  <c:v>0.27367625058765754</c:v>
                </c:pt>
                <c:pt idx="133">
                  <c:v>2.1379139009166672</c:v>
                </c:pt>
                <c:pt idx="134">
                  <c:v>1.4162973281143587</c:v>
                </c:pt>
                <c:pt idx="135">
                  <c:v>0.65998831583855544</c:v>
                </c:pt>
                <c:pt idx="136">
                  <c:v>1.1840255832095887</c:v>
                </c:pt>
                <c:pt idx="137">
                  <c:v>1.3276502559889976</c:v>
                </c:pt>
                <c:pt idx="138">
                  <c:v>-0.39251980221544669</c:v>
                </c:pt>
                <c:pt idx="139">
                  <c:v>1.3226773565542773</c:v>
                </c:pt>
                <c:pt idx="140">
                  <c:v>1.6664579002927102</c:v>
                </c:pt>
                <c:pt idx="141">
                  <c:v>2.9270173058501587</c:v>
                </c:pt>
                <c:pt idx="142">
                  <c:v>0.20064018466907566</c:v>
                </c:pt>
                <c:pt idx="143">
                  <c:v>1.4055607380587223</c:v>
                </c:pt>
                <c:pt idx="144">
                  <c:v>-0.48306140894035293</c:v>
                </c:pt>
                <c:pt idx="145">
                  <c:v>1.0348274525953856</c:v>
                </c:pt>
                <c:pt idx="146">
                  <c:v>1.7527566175462381</c:v>
                </c:pt>
                <c:pt idx="147">
                  <c:v>1.4549508617271529</c:v>
                </c:pt>
              </c:numCache>
            </c:numRef>
          </c:xVal>
          <c:yVal>
            <c:numRef>
              <c:f>'52_ábra_chart'!$F$12:$F$159</c:f>
              <c:numCache>
                <c:formatCode>0.0</c:formatCode>
                <c:ptCount val="148"/>
                <c:pt idx="0">
                  <c:v>118.77435284620475</c:v>
                </c:pt>
                <c:pt idx="1">
                  <c:v>96.229844460544143</c:v>
                </c:pt>
                <c:pt idx="2">
                  <c:v>95.737845129829395</c:v>
                </c:pt>
                <c:pt idx="3">
                  <c:v>87.99494551492181</c:v>
                </c:pt>
                <c:pt idx="4">
                  <c:v>86.109265078213326</c:v>
                </c:pt>
                <c:pt idx="5">
                  <c:v>83.23146685348145</c:v>
                </c:pt>
                <c:pt idx="6">
                  <c:v>81.469472251279939</c:v>
                </c:pt>
                <c:pt idx="7">
                  <c:v>80.469224751470136</c:v>
                </c:pt>
                <c:pt idx="8">
                  <c:v>79.957708859582468</c:v>
                </c:pt>
                <c:pt idx="9">
                  <c:v>79.389939636977175</c:v>
                </c:pt>
                <c:pt idx="10">
                  <c:v>78.818258556338421</c:v>
                </c:pt>
                <c:pt idx="11">
                  <c:v>75.057507395215168</c:v>
                </c:pt>
                <c:pt idx="12">
                  <c:v>73.91848634687878</c:v>
                </c:pt>
                <c:pt idx="13">
                  <c:v>73.709729730538939</c:v>
                </c:pt>
                <c:pt idx="14">
                  <c:v>72.035902286777812</c:v>
                </c:pt>
                <c:pt idx="15">
                  <c:v>71.879364520725673</c:v>
                </c:pt>
                <c:pt idx="16">
                  <c:v>70.329802970615887</c:v>
                </c:pt>
                <c:pt idx="17">
                  <c:v>70.309422993269294</c:v>
                </c:pt>
                <c:pt idx="18">
                  <c:v>69.047724435867281</c:v>
                </c:pt>
                <c:pt idx="19">
                  <c:v>68.732557240648163</c:v>
                </c:pt>
                <c:pt idx="20">
                  <c:v>68.605380021797131</c:v>
                </c:pt>
                <c:pt idx="21">
                  <c:v>68.398115053786341</c:v>
                </c:pt>
                <c:pt idx="22">
                  <c:v>67.987206569012699</c:v>
                </c:pt>
                <c:pt idx="23">
                  <c:v>67.061143828963694</c:v>
                </c:pt>
                <c:pt idx="24">
                  <c:v>66.764947988558689</c:v>
                </c:pt>
                <c:pt idx="25">
                  <c:v>66.458314182301763</c:v>
                </c:pt>
                <c:pt idx="26">
                  <c:v>66.423866139011835</c:v>
                </c:pt>
                <c:pt idx="27">
                  <c:v>66.276170771743352</c:v>
                </c:pt>
                <c:pt idx="28">
                  <c:v>64.679860620229618</c:v>
                </c:pt>
                <c:pt idx="29">
                  <c:v>63.682099491758763</c:v>
                </c:pt>
                <c:pt idx="30">
                  <c:v>63.197240232893613</c:v>
                </c:pt>
                <c:pt idx="31">
                  <c:v>62.115244303480765</c:v>
                </c:pt>
                <c:pt idx="32">
                  <c:v>60.986080716204846</c:v>
                </c:pt>
                <c:pt idx="33">
                  <c:v>60.684043304996635</c:v>
                </c:pt>
                <c:pt idx="34">
                  <c:v>59.907899512432991</c:v>
                </c:pt>
                <c:pt idx="35">
                  <c:v>59.707362490929107</c:v>
                </c:pt>
                <c:pt idx="36">
                  <c:v>59.703007726256651</c:v>
                </c:pt>
                <c:pt idx="37">
                  <c:v>59.693713945788843</c:v>
                </c:pt>
                <c:pt idx="38">
                  <c:v>59.090934200788546</c:v>
                </c:pt>
                <c:pt idx="39">
                  <c:v>58.949889092352038</c:v>
                </c:pt>
                <c:pt idx="40">
                  <c:v>58.915181416831253</c:v>
                </c:pt>
                <c:pt idx="41">
                  <c:v>58.79596526436157</c:v>
                </c:pt>
                <c:pt idx="42">
                  <c:v>57.835049098519654</c:v>
                </c:pt>
                <c:pt idx="43">
                  <c:v>57.671961487322577</c:v>
                </c:pt>
                <c:pt idx="44">
                  <c:v>57.637377634245233</c:v>
                </c:pt>
                <c:pt idx="45">
                  <c:v>57.626115815927889</c:v>
                </c:pt>
                <c:pt idx="46">
                  <c:v>57.512140775456075</c:v>
                </c:pt>
                <c:pt idx="47">
                  <c:v>56.712720594280242</c:v>
                </c:pt>
                <c:pt idx="48">
                  <c:v>56.596175121969708</c:v>
                </c:pt>
                <c:pt idx="49">
                  <c:v>56.415365675896886</c:v>
                </c:pt>
                <c:pt idx="50">
                  <c:v>55.957741624502667</c:v>
                </c:pt>
                <c:pt idx="51">
                  <c:v>55.721111886802234</c:v>
                </c:pt>
                <c:pt idx="52">
                  <c:v>55.640615842213023</c:v>
                </c:pt>
                <c:pt idx="53">
                  <c:v>55.636525118933513</c:v>
                </c:pt>
                <c:pt idx="54">
                  <c:v>55.591632627522777</c:v>
                </c:pt>
                <c:pt idx="55">
                  <c:v>55.011678696467328</c:v>
                </c:pt>
                <c:pt idx="56">
                  <c:v>54.850369217180713</c:v>
                </c:pt>
                <c:pt idx="57">
                  <c:v>54.817632960746735</c:v>
                </c:pt>
                <c:pt idx="58">
                  <c:v>54.611717550288787</c:v>
                </c:pt>
                <c:pt idx="59">
                  <c:v>54.502426800223738</c:v>
                </c:pt>
                <c:pt idx="60">
                  <c:v>54.314138130736787</c:v>
                </c:pt>
                <c:pt idx="61">
                  <c:v>54.207618912546685</c:v>
                </c:pt>
                <c:pt idx="62">
                  <c:v>54.074467259131843</c:v>
                </c:pt>
                <c:pt idx="63">
                  <c:v>53.853124006103634</c:v>
                </c:pt>
                <c:pt idx="64">
                  <c:v>53.799889453076176</c:v>
                </c:pt>
                <c:pt idx="65">
                  <c:v>53.706923385900417</c:v>
                </c:pt>
                <c:pt idx="66">
                  <c:v>53.696838065668537</c:v>
                </c:pt>
                <c:pt idx="67">
                  <c:v>53.374847569746734</c:v>
                </c:pt>
                <c:pt idx="68">
                  <c:v>52.926197174706182</c:v>
                </c:pt>
                <c:pt idx="69">
                  <c:v>51.633193170453929</c:v>
                </c:pt>
                <c:pt idx="70">
                  <c:v>51.611035745788726</c:v>
                </c:pt>
                <c:pt idx="71">
                  <c:v>51.570851369062929</c:v>
                </c:pt>
                <c:pt idx="72">
                  <c:v>51.502443112527644</c:v>
                </c:pt>
                <c:pt idx="73">
                  <c:v>51.106697201586336</c:v>
                </c:pt>
                <c:pt idx="74">
                  <c:v>50.790586215867208</c:v>
                </c:pt>
                <c:pt idx="75">
                  <c:v>50.271678322074855</c:v>
                </c:pt>
                <c:pt idx="76">
                  <c:v>50.248376601333533</c:v>
                </c:pt>
                <c:pt idx="77">
                  <c:v>49.929082980961873</c:v>
                </c:pt>
                <c:pt idx="78">
                  <c:v>49.725322418756441</c:v>
                </c:pt>
                <c:pt idx="79">
                  <c:v>49.66774288526149</c:v>
                </c:pt>
                <c:pt idx="80">
                  <c:v>48.783300023986484</c:v>
                </c:pt>
                <c:pt idx="81">
                  <c:v>48.370275133305661</c:v>
                </c:pt>
                <c:pt idx="82">
                  <c:v>47.861026605312908</c:v>
                </c:pt>
                <c:pt idx="83">
                  <c:v>47.297753461100449</c:v>
                </c:pt>
                <c:pt idx="84">
                  <c:v>46.976872107583475</c:v>
                </c:pt>
                <c:pt idx="85">
                  <c:v>46.634275320065605</c:v>
                </c:pt>
                <c:pt idx="86">
                  <c:v>45.950333886883229</c:v>
                </c:pt>
                <c:pt idx="87">
                  <c:v>45.45042250600963</c:v>
                </c:pt>
                <c:pt idx="88">
                  <c:v>45.196883455822039</c:v>
                </c:pt>
                <c:pt idx="89">
                  <c:v>44.515805508444387</c:v>
                </c:pt>
                <c:pt idx="90">
                  <c:v>44.204558128264452</c:v>
                </c:pt>
                <c:pt idx="91">
                  <c:v>43.963212391655759</c:v>
                </c:pt>
                <c:pt idx="92">
                  <c:v>43.940426015520217</c:v>
                </c:pt>
                <c:pt idx="93">
                  <c:v>43.47321115644236</c:v>
                </c:pt>
                <c:pt idx="94">
                  <c:v>43.26007435023164</c:v>
                </c:pt>
                <c:pt idx="95">
                  <c:v>43.051389710368873</c:v>
                </c:pt>
                <c:pt idx="96">
                  <c:v>42.5977040997305</c:v>
                </c:pt>
                <c:pt idx="97">
                  <c:v>42.595681728816452</c:v>
                </c:pt>
                <c:pt idx="98">
                  <c:v>42.280621709727683</c:v>
                </c:pt>
                <c:pt idx="99">
                  <c:v>42.073554050315558</c:v>
                </c:pt>
                <c:pt idx="100">
                  <c:v>41.571808607994029</c:v>
                </c:pt>
                <c:pt idx="101">
                  <c:v>41.189132750817905</c:v>
                </c:pt>
                <c:pt idx="102">
                  <c:v>41.108657396972895</c:v>
                </c:pt>
                <c:pt idx="103">
                  <c:v>40.875479122790168</c:v>
                </c:pt>
                <c:pt idx="104">
                  <c:v>40.821801246830766</c:v>
                </c:pt>
                <c:pt idx="105">
                  <c:v>40.804725812772816</c:v>
                </c:pt>
                <c:pt idx="106">
                  <c:v>40.218529319320659</c:v>
                </c:pt>
                <c:pt idx="107">
                  <c:v>39.739491764368893</c:v>
                </c:pt>
                <c:pt idx="108">
                  <c:v>39.653045601085694</c:v>
                </c:pt>
                <c:pt idx="109">
                  <c:v>39.483718994299487</c:v>
                </c:pt>
                <c:pt idx="110">
                  <c:v>39.439170297822024</c:v>
                </c:pt>
                <c:pt idx="111">
                  <c:v>38.841807564801748</c:v>
                </c:pt>
                <c:pt idx="112">
                  <c:v>38.524921100156639</c:v>
                </c:pt>
                <c:pt idx="113">
                  <c:v>38.133495780825328</c:v>
                </c:pt>
                <c:pt idx="114">
                  <c:v>37.537278492216721</c:v>
                </c:pt>
                <c:pt idx="115">
                  <c:v>37.220699408450756</c:v>
                </c:pt>
                <c:pt idx="116">
                  <c:v>37.090648869043477</c:v>
                </c:pt>
                <c:pt idx="117">
                  <c:v>36.542618350504114</c:v>
                </c:pt>
                <c:pt idx="118">
                  <c:v>36.313319019665919</c:v>
                </c:pt>
                <c:pt idx="119">
                  <c:v>36.201635292638905</c:v>
                </c:pt>
                <c:pt idx="120">
                  <c:v>36.134727775803235</c:v>
                </c:pt>
                <c:pt idx="121">
                  <c:v>36.129222278707104</c:v>
                </c:pt>
                <c:pt idx="122">
                  <c:v>36.081209286400707</c:v>
                </c:pt>
                <c:pt idx="123">
                  <c:v>35.625516187233956</c:v>
                </c:pt>
                <c:pt idx="124">
                  <c:v>35.511262455981743</c:v>
                </c:pt>
                <c:pt idx="125">
                  <c:v>35.374257794041171</c:v>
                </c:pt>
                <c:pt idx="126">
                  <c:v>35.147067450485629</c:v>
                </c:pt>
                <c:pt idx="127">
                  <c:v>34.945737983148881</c:v>
                </c:pt>
                <c:pt idx="128">
                  <c:v>34.368488865816644</c:v>
                </c:pt>
                <c:pt idx="129">
                  <c:v>34.366513466688964</c:v>
                </c:pt>
                <c:pt idx="130">
                  <c:v>34.287824924614526</c:v>
                </c:pt>
                <c:pt idx="131">
                  <c:v>33.638833662654747</c:v>
                </c:pt>
                <c:pt idx="132">
                  <c:v>33.57321612390448</c:v>
                </c:pt>
                <c:pt idx="133">
                  <c:v>32.884133763549627</c:v>
                </c:pt>
                <c:pt idx="134">
                  <c:v>32.53205938693506</c:v>
                </c:pt>
                <c:pt idx="135">
                  <c:v>31.423520706454138</c:v>
                </c:pt>
                <c:pt idx="136">
                  <c:v>29.670850887883898</c:v>
                </c:pt>
                <c:pt idx="137">
                  <c:v>29.50004680524551</c:v>
                </c:pt>
                <c:pt idx="138">
                  <c:v>29.481171421993285</c:v>
                </c:pt>
                <c:pt idx="139">
                  <c:v>29.257779021233983</c:v>
                </c:pt>
                <c:pt idx="140">
                  <c:v>28.489229056531396</c:v>
                </c:pt>
                <c:pt idx="141">
                  <c:v>27.348110170680833</c:v>
                </c:pt>
                <c:pt idx="142">
                  <c:v>27.029112217340213</c:v>
                </c:pt>
                <c:pt idx="143">
                  <c:v>25.196650851101843</c:v>
                </c:pt>
                <c:pt idx="144">
                  <c:v>24.248957492888053</c:v>
                </c:pt>
                <c:pt idx="145">
                  <c:v>10.642461602209321</c:v>
                </c:pt>
                <c:pt idx="146">
                  <c:v>10.443469741312281</c:v>
                </c:pt>
                <c:pt idx="147">
                  <c:v>9.9707555257695155</c:v>
                </c:pt>
              </c:numCache>
            </c:numRef>
          </c:yVal>
          <c:smooth val="0"/>
        </c:ser>
        <c:ser>
          <c:idx val="0"/>
          <c:order val="1"/>
          <c:tx>
            <c:v>2016 H1</c:v>
          </c:tx>
          <c:spPr>
            <a:ln w="28575">
              <a:noFill/>
            </a:ln>
          </c:spPr>
          <c:marker>
            <c:symbol val="diamond"/>
            <c:size val="9"/>
            <c:spPr>
              <a:solidFill>
                <a:srgbClr val="FF0000"/>
              </a:solidFill>
              <a:ln>
                <a:noFill/>
              </a:ln>
            </c:spPr>
          </c:marker>
          <c:xVal>
            <c:numRef>
              <c:f>'52_ábra_chart'!$C$12:$C$91</c:f>
              <c:numCache>
                <c:formatCode>#,##0.00</c:formatCode>
                <c:ptCount val="80"/>
                <c:pt idx="0">
                  <c:v>0.34449083300718086</c:v>
                </c:pt>
                <c:pt idx="1">
                  <c:v>0.76345100016416167</c:v>
                </c:pt>
                <c:pt idx="2">
                  <c:v>0.90384644763409483</c:v>
                </c:pt>
                <c:pt idx="3">
                  <c:v>0.74816849326361434</c:v>
                </c:pt>
                <c:pt idx="4">
                  <c:v>0.52470165761467735</c:v>
                </c:pt>
                <c:pt idx="5">
                  <c:v>0.67143812456513374</c:v>
                </c:pt>
                <c:pt idx="6">
                  <c:v>0.4798215364292307</c:v>
                </c:pt>
                <c:pt idx="7">
                  <c:v>0.86119873033597449</c:v>
                </c:pt>
                <c:pt idx="8">
                  <c:v>0.63982955874869918</c:v>
                </c:pt>
                <c:pt idx="9">
                  <c:v>0.29017576890725527</c:v>
                </c:pt>
                <c:pt idx="10">
                  <c:v>0.64309678137662807</c:v>
                </c:pt>
                <c:pt idx="11">
                  <c:v>1.0447631111423243</c:v>
                </c:pt>
                <c:pt idx="12">
                  <c:v>-0.24365015118949021</c:v>
                </c:pt>
                <c:pt idx="13">
                  <c:v>1.0282600390601713</c:v>
                </c:pt>
                <c:pt idx="14">
                  <c:v>0.63445490498595958</c:v>
                </c:pt>
                <c:pt idx="15">
                  <c:v>-1.1304185424608921E-2</c:v>
                </c:pt>
                <c:pt idx="16">
                  <c:v>0.4599039579259428</c:v>
                </c:pt>
                <c:pt idx="17">
                  <c:v>0.70054757238450893</c:v>
                </c:pt>
                <c:pt idx="18">
                  <c:v>1.5645930691963624E-3</c:v>
                </c:pt>
                <c:pt idx="19">
                  <c:v>0.13255167608240923</c:v>
                </c:pt>
                <c:pt idx="20">
                  <c:v>0.54121656132685658</c:v>
                </c:pt>
                <c:pt idx="21">
                  <c:v>0.65672006640946134</c:v>
                </c:pt>
                <c:pt idx="22">
                  <c:v>0.1822420548543702</c:v>
                </c:pt>
                <c:pt idx="23">
                  <c:v>0.79495965793278511</c:v>
                </c:pt>
                <c:pt idx="24">
                  <c:v>0.73329471238087374</c:v>
                </c:pt>
                <c:pt idx="25">
                  <c:v>0.78036016700228994</c:v>
                </c:pt>
                <c:pt idx="26">
                  <c:v>-0.85638129837922861</c:v>
                </c:pt>
                <c:pt idx="27">
                  <c:v>0.17607254745785011</c:v>
                </c:pt>
                <c:pt idx="28">
                  <c:v>0.60724524865050944</c:v>
                </c:pt>
                <c:pt idx="29">
                  <c:v>0.78001728035610451</c:v>
                </c:pt>
                <c:pt idx="30">
                  <c:v>0.30007449292553173</c:v>
                </c:pt>
                <c:pt idx="31">
                  <c:v>8.0214501834555113E-2</c:v>
                </c:pt>
                <c:pt idx="32">
                  <c:v>0.14182667632920842</c:v>
                </c:pt>
                <c:pt idx="33">
                  <c:v>0.31595871855116225</c:v>
                </c:pt>
                <c:pt idx="34">
                  <c:v>0.79730078968949136</c:v>
                </c:pt>
                <c:pt idx="35">
                  <c:v>0.56471735171392823</c:v>
                </c:pt>
                <c:pt idx="36">
                  <c:v>0.23892710614739407</c:v>
                </c:pt>
                <c:pt idx="37">
                  <c:v>0.59445041228989837</c:v>
                </c:pt>
                <c:pt idx="38">
                  <c:v>1.0658016955052563</c:v>
                </c:pt>
                <c:pt idx="39">
                  <c:v>1.0273146082636038</c:v>
                </c:pt>
                <c:pt idx="40">
                  <c:v>0.57414169690629568</c:v>
                </c:pt>
                <c:pt idx="41">
                  <c:v>0.50274972670271534</c:v>
                </c:pt>
                <c:pt idx="42">
                  <c:v>0.65476255988042709</c:v>
                </c:pt>
                <c:pt idx="43">
                  <c:v>0.70082414345547517</c:v>
                </c:pt>
                <c:pt idx="44">
                  <c:v>0.62814962731203017</c:v>
                </c:pt>
                <c:pt idx="45">
                  <c:v>-0.15265166239016367</c:v>
                </c:pt>
                <c:pt idx="46">
                  <c:v>-0.31881097624666727</c:v>
                </c:pt>
                <c:pt idx="47">
                  <c:v>0.15946320512706411</c:v>
                </c:pt>
                <c:pt idx="48">
                  <c:v>9.556779274716766E-2</c:v>
                </c:pt>
                <c:pt idx="49">
                  <c:v>1.17539459239137</c:v>
                </c:pt>
                <c:pt idx="50">
                  <c:v>1.2052405538538709</c:v>
                </c:pt>
                <c:pt idx="51">
                  <c:v>0.19934438096697385</c:v>
                </c:pt>
                <c:pt idx="52">
                  <c:v>0.99522685281944379</c:v>
                </c:pt>
                <c:pt idx="53">
                  <c:v>0.15879538498370335</c:v>
                </c:pt>
                <c:pt idx="54">
                  <c:v>8.2865346038909882E-2</c:v>
                </c:pt>
                <c:pt idx="55">
                  <c:v>0.36864970395909669</c:v>
                </c:pt>
                <c:pt idx="56">
                  <c:v>0.67478081691579284</c:v>
                </c:pt>
                <c:pt idx="57">
                  <c:v>0.69243376385954714</c:v>
                </c:pt>
                <c:pt idx="58">
                  <c:v>0.149960890657722</c:v>
                </c:pt>
                <c:pt idx="59">
                  <c:v>0.82459602451840019</c:v>
                </c:pt>
                <c:pt idx="60">
                  <c:v>4.5519336620222818E-2</c:v>
                </c:pt>
                <c:pt idx="61">
                  <c:v>0.66634012735672543</c:v>
                </c:pt>
                <c:pt idx="62">
                  <c:v>0.60329746233610482</c:v>
                </c:pt>
                <c:pt idx="63">
                  <c:v>0.7053258934453186</c:v>
                </c:pt>
                <c:pt idx="64">
                  <c:v>0.92300708752540928</c:v>
                </c:pt>
                <c:pt idx="65">
                  <c:v>0.43416945257043216</c:v>
                </c:pt>
                <c:pt idx="66">
                  <c:v>0.60079581691068062</c:v>
                </c:pt>
                <c:pt idx="67">
                  <c:v>0.88717232313437444</c:v>
                </c:pt>
                <c:pt idx="68">
                  <c:v>0.52721655438975212</c:v>
                </c:pt>
                <c:pt idx="69">
                  <c:v>1.2981324780762926</c:v>
                </c:pt>
                <c:pt idx="70">
                  <c:v>0.64429944197613442</c:v>
                </c:pt>
                <c:pt idx="71">
                  <c:v>0.25805936656987227</c:v>
                </c:pt>
                <c:pt idx="72">
                  <c:v>0.21569752118509627</c:v>
                </c:pt>
                <c:pt idx="73">
                  <c:v>3.8975935954788578E-2</c:v>
                </c:pt>
                <c:pt idx="74">
                  <c:v>0.78628254030719025</c:v>
                </c:pt>
                <c:pt idx="75">
                  <c:v>0.79548371274731444</c:v>
                </c:pt>
                <c:pt idx="76">
                  <c:v>-9.0833366266722171E-2</c:v>
                </c:pt>
                <c:pt idx="77">
                  <c:v>2.8848741122612001E-2</c:v>
                </c:pt>
                <c:pt idx="78">
                  <c:v>-0.70010307567644159</c:v>
                </c:pt>
                <c:pt idx="79">
                  <c:v>-0.71072568218374366</c:v>
                </c:pt>
              </c:numCache>
            </c:numRef>
          </c:xVal>
          <c:yVal>
            <c:numRef>
              <c:f>'52_ábra_chart'!$D$12:$D$91</c:f>
              <c:numCache>
                <c:formatCode>#,##0</c:formatCode>
                <c:ptCount val="80"/>
                <c:pt idx="0">
                  <c:v>31.601753179446224</c:v>
                </c:pt>
                <c:pt idx="1">
                  <c:v>77.079886659430059</c:v>
                </c:pt>
                <c:pt idx="2">
                  <c:v>78.079781295939441</c:v>
                </c:pt>
                <c:pt idx="3">
                  <c:v>58.039812098356094</c:v>
                </c:pt>
                <c:pt idx="4">
                  <c:v>36.425529215339679</c:v>
                </c:pt>
                <c:pt idx="5">
                  <c:v>37.248043581714022</c:v>
                </c:pt>
                <c:pt idx="6">
                  <c:v>28.905719198377383</c:v>
                </c:pt>
                <c:pt idx="7">
                  <c:v>53.253115322059564</c:v>
                </c:pt>
                <c:pt idx="8">
                  <c:v>34.078257594708795</c:v>
                </c:pt>
                <c:pt idx="9">
                  <c:v>27.613052196410298</c:v>
                </c:pt>
                <c:pt idx="10">
                  <c:v>50.479053596119428</c:v>
                </c:pt>
                <c:pt idx="11">
                  <c:v>52.467390841172389</c:v>
                </c:pt>
                <c:pt idx="12">
                  <c:v>3.9803837438642296</c:v>
                </c:pt>
                <c:pt idx="13">
                  <c:v>75.644036661268302</c:v>
                </c:pt>
                <c:pt idx="14">
                  <c:v>62.526422427898133</c:v>
                </c:pt>
                <c:pt idx="15">
                  <c:v>53.918446449499399</c:v>
                </c:pt>
                <c:pt idx="16">
                  <c:v>65.01407482038222</c:v>
                </c:pt>
                <c:pt idx="17">
                  <c:v>63.271111228663202</c:v>
                </c:pt>
                <c:pt idx="18">
                  <c:v>58.929077653162253</c:v>
                </c:pt>
                <c:pt idx="19">
                  <c:v>32.342671968250684</c:v>
                </c:pt>
                <c:pt idx="20">
                  <c:v>63.640599319088977</c:v>
                </c:pt>
                <c:pt idx="21">
                  <c:v>52.525930504316918</c:v>
                </c:pt>
                <c:pt idx="22">
                  <c:v>54.894397399384928</c:v>
                </c:pt>
                <c:pt idx="23">
                  <c:v>62.267428422717096</c:v>
                </c:pt>
                <c:pt idx="24">
                  <c:v>56.254133256226538</c:v>
                </c:pt>
                <c:pt idx="25">
                  <c:v>76.563623582906388</c:v>
                </c:pt>
                <c:pt idx="26">
                  <c:v>24.930363545893368</c:v>
                </c:pt>
                <c:pt idx="27">
                  <c:v>28.131222679544265</c:v>
                </c:pt>
                <c:pt idx="28">
                  <c:v>47.891856829817122</c:v>
                </c:pt>
                <c:pt idx="29">
                  <c:v>51.548967170624962</c:v>
                </c:pt>
                <c:pt idx="30">
                  <c:v>56.997214311173558</c:v>
                </c:pt>
                <c:pt idx="31">
                  <c:v>30.152738939474759</c:v>
                </c:pt>
                <c:pt idx="32">
                  <c:v>34.757882740536623</c:v>
                </c:pt>
                <c:pt idx="33">
                  <c:v>53.508919073787986</c:v>
                </c:pt>
                <c:pt idx="34">
                  <c:v>68.701266766525691</c:v>
                </c:pt>
                <c:pt idx="35">
                  <c:v>40.694863988559213</c:v>
                </c:pt>
                <c:pt idx="36">
                  <c:v>47.629789815374188</c:v>
                </c:pt>
                <c:pt idx="37">
                  <c:v>42.22553648853728</c:v>
                </c:pt>
                <c:pt idx="38">
                  <c:v>68.775618269234229</c:v>
                </c:pt>
                <c:pt idx="39">
                  <c:v>67.636488998362111</c:v>
                </c:pt>
                <c:pt idx="40">
                  <c:v>56.628436835755736</c:v>
                </c:pt>
                <c:pt idx="41">
                  <c:v>42.368744649745985</c:v>
                </c:pt>
                <c:pt idx="42">
                  <c:v>40.430238671325476</c:v>
                </c:pt>
                <c:pt idx="43">
                  <c:v>38.641718974998597</c:v>
                </c:pt>
                <c:pt idx="44">
                  <c:v>69.153910207911792</c:v>
                </c:pt>
                <c:pt idx="45">
                  <c:v>35.462585897789808</c:v>
                </c:pt>
                <c:pt idx="46">
                  <c:v>32.099025016187362</c:v>
                </c:pt>
                <c:pt idx="47">
                  <c:v>22.881938812649487</c:v>
                </c:pt>
                <c:pt idx="48">
                  <c:v>24.993420101147304</c:v>
                </c:pt>
                <c:pt idx="49">
                  <c:v>43.811337440328025</c:v>
                </c:pt>
                <c:pt idx="50">
                  <c:v>49.545691028159233</c:v>
                </c:pt>
                <c:pt idx="51">
                  <c:v>37.023933867193406</c:v>
                </c:pt>
                <c:pt idx="52">
                  <c:v>59.902881152418551</c:v>
                </c:pt>
                <c:pt idx="53">
                  <c:v>35.663976411601006</c:v>
                </c:pt>
                <c:pt idx="54">
                  <c:v>33.970595684911011</c:v>
                </c:pt>
                <c:pt idx="55">
                  <c:v>29.5127982947606</c:v>
                </c:pt>
                <c:pt idx="56">
                  <c:v>65.273513860653622</c:v>
                </c:pt>
                <c:pt idx="57">
                  <c:v>65.199965827709775</c:v>
                </c:pt>
                <c:pt idx="58">
                  <c:v>40.424331413885959</c:v>
                </c:pt>
                <c:pt idx="59">
                  <c:v>61.449329204923131</c:v>
                </c:pt>
                <c:pt idx="60">
                  <c:v>13.001874542226854</c:v>
                </c:pt>
                <c:pt idx="61">
                  <c:v>56.397715326704322</c:v>
                </c:pt>
                <c:pt idx="62">
                  <c:v>40.411493584146669</c:v>
                </c:pt>
                <c:pt idx="63">
                  <c:v>59.092563347351522</c:v>
                </c:pt>
                <c:pt idx="64">
                  <c:v>49.476526128355772</c:v>
                </c:pt>
                <c:pt idx="65">
                  <c:v>40.568940664594464</c:v>
                </c:pt>
                <c:pt idx="66">
                  <c:v>47.358146764982436</c:v>
                </c:pt>
                <c:pt idx="67">
                  <c:v>58.917390667432912</c:v>
                </c:pt>
                <c:pt idx="68">
                  <c:v>34.010462036651276</c:v>
                </c:pt>
                <c:pt idx="69">
                  <c:v>66.977931850788977</c:v>
                </c:pt>
                <c:pt idx="70">
                  <c:v>51.205844561704353</c:v>
                </c:pt>
                <c:pt idx="71">
                  <c:v>16.272807726173482</c:v>
                </c:pt>
                <c:pt idx="72">
                  <c:v>38.939531652238244</c:v>
                </c:pt>
                <c:pt idx="73">
                  <c:v>43.085909053334817</c:v>
                </c:pt>
                <c:pt idx="74">
                  <c:v>82.212164608228477</c:v>
                </c:pt>
                <c:pt idx="75">
                  <c:v>42.623004416628469</c:v>
                </c:pt>
                <c:pt idx="76">
                  <c:v>31.567833035966299</c:v>
                </c:pt>
                <c:pt idx="77">
                  <c:v>26.912719625538923</c:v>
                </c:pt>
                <c:pt idx="78">
                  <c:v>30.425177915482227</c:v>
                </c:pt>
                <c:pt idx="79">
                  <c:v>89.817143627128431</c:v>
                </c:pt>
              </c:numCache>
            </c:numRef>
          </c:yVal>
          <c:smooth val="0"/>
        </c:ser>
        <c:dLbls>
          <c:showLegendKey val="0"/>
          <c:showVal val="0"/>
          <c:showCatName val="0"/>
          <c:showSerName val="0"/>
          <c:showPercent val="0"/>
          <c:showBubbleSize val="0"/>
        </c:dLbls>
        <c:axId val="246237824"/>
        <c:axId val="246244480"/>
      </c:scatterChart>
      <c:valAx>
        <c:axId val="246237824"/>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a:t>Difference of fees and commissions,</a:t>
                </a:r>
                <a:r>
                  <a:rPr lang="hu-HU" baseline="0"/>
                  <a:t> and</a:t>
                </a:r>
                <a:r>
                  <a:rPr lang="hu-HU"/>
                  <a:t> operational costs as a ratio of total assets</a:t>
                </a:r>
              </a:p>
            </c:rich>
          </c:tx>
          <c:layout>
            <c:manualLayout>
              <c:xMode val="edge"/>
              <c:yMode val="edge"/>
              <c:x val="0.1635906622783263"/>
              <c:y val="0.88959472658510275"/>
            </c:manualLayout>
          </c:layout>
          <c:overlay val="0"/>
        </c:title>
        <c:numFmt formatCode="#,##0" sourceLinked="0"/>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6244480"/>
        <c:crosses val="autoZero"/>
        <c:crossBetween val="midCat"/>
      </c:valAx>
      <c:valAx>
        <c:axId val="246244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lgn="ctr">
                  <a:defRPr sz="1600" b="0" i="1" u="none" strike="noStrike" baseline="0">
                    <a:solidFill>
                      <a:srgbClr val="000000"/>
                    </a:solidFill>
                    <a:latin typeface="Calibri"/>
                    <a:ea typeface="Calibri"/>
                    <a:cs typeface="Calibri"/>
                  </a:defRPr>
                </a:pPr>
                <a:r>
                  <a:rPr lang="hu-HU" i="1"/>
                  <a:t>Loan</a:t>
                </a:r>
                <a:r>
                  <a:rPr lang="hu-HU" i="1" baseline="0"/>
                  <a:t> to deposit</a:t>
                </a:r>
                <a:endParaRPr lang="en-US" i="1"/>
              </a:p>
            </c:rich>
          </c:tx>
          <c:layout>
            <c:manualLayout>
              <c:xMode val="edge"/>
              <c:yMode val="edge"/>
              <c:x val="1.4119901678956798E-2"/>
              <c:y val="0.2554984330662371"/>
            </c:manualLayout>
          </c:layout>
          <c:overlay val="0"/>
        </c:title>
        <c:numFmt formatCode="#\ ##0" sourceLinked="0"/>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6237824"/>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723034620672416"/>
          <c:y val="3.5074319413776978E-2"/>
          <c:w val="0.34168353955755526"/>
          <c:h val="6.5267952617033984E-2"/>
        </c:manualLayout>
      </c:layout>
      <c:overlay val="0"/>
      <c:spPr>
        <a:ln>
          <a:solidFill>
            <a:schemeClr val="tx1"/>
          </a:solidFill>
        </a:ln>
      </c:spPr>
      <c:txPr>
        <a:bodyPr/>
        <a:lstStyle/>
        <a:p>
          <a:pPr>
            <a:defRPr sz="1800"/>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6210624999999996"/>
          <c:h val="0.67093925925925912"/>
        </c:manualLayout>
      </c:layou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47831936"/>
        <c:axId val="247830016"/>
      </c:barChart>
      <c:lineChart>
        <c:grouping val="standard"/>
        <c:varyColors val="0"/>
        <c:ser>
          <c:idx val="0"/>
          <c:order val="0"/>
          <c:tx>
            <c:strRef>
              <c:f>'53_ábra_chart'!$E$11</c:f>
              <c:strCache>
                <c:ptCount val="1"/>
                <c:pt idx="0">
                  <c:v>Jövedelemarányos költségszint</c:v>
                </c:pt>
              </c:strCache>
            </c:strRef>
          </c:tx>
          <c:spPr>
            <a:ln>
              <a:solidFill>
                <a:srgbClr val="232157"/>
              </a:solidFill>
            </a:ln>
          </c:spPr>
          <c:marker>
            <c:spPr>
              <a:solidFill>
                <a:srgbClr val="232157"/>
              </a:solidFill>
            </c:spPr>
          </c:marker>
          <c:cat>
            <c:strRef>
              <c:f>'53_ábra_chart'!$C$12:$C$57</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'53_ábra_chart'!$E$12:$E$57</c:f>
              <c:numCache>
                <c:formatCode>0.00</c:formatCode>
                <c:ptCount val="46"/>
                <c:pt idx="0">
                  <c:v>47.639842779609822</c:v>
                </c:pt>
                <c:pt idx="1">
                  <c:v>47.644732385749087</c:v>
                </c:pt>
                <c:pt idx="2">
                  <c:v>48.013225251578476</c:v>
                </c:pt>
                <c:pt idx="3">
                  <c:v>48.304630731967649</c:v>
                </c:pt>
                <c:pt idx="4">
                  <c:v>48.820570553306531</c:v>
                </c:pt>
                <c:pt idx="5">
                  <c:v>48.156649309168998</c:v>
                </c:pt>
                <c:pt idx="6">
                  <c:v>48.231014512606258</c:v>
                </c:pt>
                <c:pt idx="7">
                  <c:v>48.857058956070141</c:v>
                </c:pt>
                <c:pt idx="8">
                  <c:v>48.745578936086595</c:v>
                </c:pt>
                <c:pt idx="9">
                  <c:v>49.785640688370052</c:v>
                </c:pt>
                <c:pt idx="10">
                  <c:v>49.769398309459561</c:v>
                </c:pt>
                <c:pt idx="11">
                  <c:v>49.464752001760814</c:v>
                </c:pt>
                <c:pt idx="12">
                  <c:v>51.308490680631103</c:v>
                </c:pt>
                <c:pt idx="13">
                  <c:v>52.061828700416321</c:v>
                </c:pt>
                <c:pt idx="14">
                  <c:v>48.919632307836423</c:v>
                </c:pt>
                <c:pt idx="15">
                  <c:v>50.359963853388976</c:v>
                </c:pt>
                <c:pt idx="16">
                  <c:v>46.795414636909484</c:v>
                </c:pt>
                <c:pt idx="17">
                  <c:v>44.322305591139852</c:v>
                </c:pt>
                <c:pt idx="18">
                  <c:v>46.023080950944923</c:v>
                </c:pt>
                <c:pt idx="19">
                  <c:v>43.189645921117368</c:v>
                </c:pt>
                <c:pt idx="20">
                  <c:v>42.828591056724399</c:v>
                </c:pt>
                <c:pt idx="21">
                  <c:v>41.868445124486506</c:v>
                </c:pt>
                <c:pt idx="22">
                  <c:v>42.449513498284411</c:v>
                </c:pt>
                <c:pt idx="23">
                  <c:v>44.16919655464558</c:v>
                </c:pt>
                <c:pt idx="24">
                  <c:v>46.178903862922603</c:v>
                </c:pt>
                <c:pt idx="25">
                  <c:v>45.90543850776546</c:v>
                </c:pt>
                <c:pt idx="26">
                  <c:v>44.024314772337611</c:v>
                </c:pt>
                <c:pt idx="27">
                  <c:v>42.033450290197258</c:v>
                </c:pt>
                <c:pt idx="28">
                  <c:v>42.167958436134747</c:v>
                </c:pt>
                <c:pt idx="29">
                  <c:v>45.74350576117331</c:v>
                </c:pt>
                <c:pt idx="30">
                  <c:v>48.723890571127839</c:v>
                </c:pt>
                <c:pt idx="31">
                  <c:v>52.110509982698481</c:v>
                </c:pt>
                <c:pt idx="32">
                  <c:v>49.32760499529688</c:v>
                </c:pt>
                <c:pt idx="33">
                  <c:v>48.361372274064209</c:v>
                </c:pt>
                <c:pt idx="34">
                  <c:v>47.41713311680833</c:v>
                </c:pt>
                <c:pt idx="35">
                  <c:v>43.988586754356476</c:v>
                </c:pt>
                <c:pt idx="36">
                  <c:v>44.354602682052416</c:v>
                </c:pt>
                <c:pt idx="37">
                  <c:v>42.863627003105783</c:v>
                </c:pt>
                <c:pt idx="38">
                  <c:v>42.042225740957342</c:v>
                </c:pt>
                <c:pt idx="39">
                  <c:v>45.214012292153591</c:v>
                </c:pt>
                <c:pt idx="40">
                  <c:v>47.477455803162876</c:v>
                </c:pt>
                <c:pt idx="41">
                  <c:v>48.568636690479963</c:v>
                </c:pt>
                <c:pt idx="42">
                  <c:v>50.554120415052985</c:v>
                </c:pt>
                <c:pt idx="43">
                  <c:v>52.029304926987585</c:v>
                </c:pt>
                <c:pt idx="44">
                  <c:v>49.24165739350719</c:v>
                </c:pt>
                <c:pt idx="45">
                  <c:v>49.327533236361539</c:v>
                </c:pt>
              </c:numCache>
            </c:numRef>
          </c:val>
          <c:smooth val="0"/>
        </c:ser>
        <c:dLbls>
          <c:showLegendKey val="0"/>
          <c:showVal val="0"/>
          <c:showCatName val="0"/>
          <c:showSerName val="0"/>
          <c:showPercent val="0"/>
          <c:showBubbleSize val="0"/>
        </c:dLbls>
        <c:marker val="1"/>
        <c:smooth val="0"/>
        <c:axId val="246928512"/>
        <c:axId val="246930816"/>
      </c:lineChart>
      <c:lineChart>
        <c:grouping val="standard"/>
        <c:varyColors val="0"/>
        <c:ser>
          <c:idx val="1"/>
          <c:order val="1"/>
          <c:tx>
            <c:strRef>
              <c:f>'53_ábra_chart'!$F$11</c:f>
              <c:strCache>
                <c:ptCount val="1"/>
                <c:pt idx="0">
                  <c:v>Eszközarányos működési költségek (jobb skála)</c:v>
                </c:pt>
              </c:strCache>
            </c:strRef>
          </c:tx>
          <c:spPr>
            <a:ln>
              <a:solidFill>
                <a:srgbClr val="DA0000"/>
              </a:solidFill>
            </a:ln>
          </c:spPr>
          <c:marker>
            <c:spPr>
              <a:solidFill>
                <a:srgbClr val="DA0000"/>
              </a:solidFill>
            </c:spPr>
          </c:marker>
          <c:cat>
            <c:strRef>
              <c:f>'53_ábra_chart'!$C$12:$C$57</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'53_ábra_chart'!$F$12:$F$57</c:f>
              <c:numCache>
                <c:formatCode>0.00</c:formatCode>
                <c:ptCount val="46"/>
                <c:pt idx="0">
                  <c:v>2.9610493912958336</c:v>
                </c:pt>
                <c:pt idx="1">
                  <c:v>2.9288472925387521</c:v>
                </c:pt>
                <c:pt idx="2">
                  <c:v>3.023050985885547</c:v>
                </c:pt>
                <c:pt idx="3">
                  <c:v>2.9357754788355277</c:v>
                </c:pt>
                <c:pt idx="4">
                  <c:v>2.9077012943717095</c:v>
                </c:pt>
                <c:pt idx="5">
                  <c:v>2.8049297166515652</c:v>
                </c:pt>
                <c:pt idx="6">
                  <c:v>2.7095621894506179</c:v>
                </c:pt>
                <c:pt idx="7">
                  <c:v>2.6921360742029257</c:v>
                </c:pt>
                <c:pt idx="8">
                  <c:v>2.6689862622660256</c:v>
                </c:pt>
                <c:pt idx="9">
                  <c:v>2.6944282760056231</c:v>
                </c:pt>
                <c:pt idx="10">
                  <c:v>2.6981511027767309</c:v>
                </c:pt>
                <c:pt idx="11">
                  <c:v>2.6341872673733944</c:v>
                </c:pt>
                <c:pt idx="12">
                  <c:v>2.5667121701786737</c:v>
                </c:pt>
                <c:pt idx="13">
                  <c:v>2.5210507062362955</c:v>
                </c:pt>
                <c:pt idx="14">
                  <c:v>2.4934887006932347</c:v>
                </c:pt>
                <c:pt idx="15">
                  <c:v>2.3724965538039688</c:v>
                </c:pt>
                <c:pt idx="16">
                  <c:v>2.2545901726819353</c:v>
                </c:pt>
                <c:pt idx="17">
                  <c:v>2.1346329662516577</c:v>
                </c:pt>
                <c:pt idx="18">
                  <c:v>2.0416601711975715</c:v>
                </c:pt>
                <c:pt idx="19">
                  <c:v>2.0317956796228525</c:v>
                </c:pt>
                <c:pt idx="20">
                  <c:v>2.0381288104580739</c:v>
                </c:pt>
                <c:pt idx="21">
                  <c:v>2.0297617176205498</c:v>
                </c:pt>
                <c:pt idx="22">
                  <c:v>2.0224325731766704</c:v>
                </c:pt>
                <c:pt idx="23">
                  <c:v>2.0758185887815781</c:v>
                </c:pt>
                <c:pt idx="24">
                  <c:v>2.0929417647924953</c:v>
                </c:pt>
                <c:pt idx="25">
                  <c:v>2.1153444051731221</c:v>
                </c:pt>
                <c:pt idx="26">
                  <c:v>2.1064438747207439</c:v>
                </c:pt>
                <c:pt idx="27">
                  <c:v>2.0256316883978314</c:v>
                </c:pt>
                <c:pt idx="28">
                  <c:v>2.0410122728197639</c:v>
                </c:pt>
                <c:pt idx="29">
                  <c:v>2.0568784478844822</c:v>
                </c:pt>
                <c:pt idx="30">
                  <c:v>2.1068180744562888</c:v>
                </c:pt>
                <c:pt idx="31">
                  <c:v>2.1589227014507451</c:v>
                </c:pt>
                <c:pt idx="32">
                  <c:v>2.1693591852148426</c:v>
                </c:pt>
                <c:pt idx="33">
                  <c:v>2.1843713545980572</c:v>
                </c:pt>
                <c:pt idx="34">
                  <c:v>2.1915417571814313</c:v>
                </c:pt>
                <c:pt idx="35">
                  <c:v>2.1804044220958376</c:v>
                </c:pt>
                <c:pt idx="36">
                  <c:v>2.1909065144982396</c:v>
                </c:pt>
                <c:pt idx="37">
                  <c:v>2.1986567141844175</c:v>
                </c:pt>
                <c:pt idx="38">
                  <c:v>2.1745187183584238</c:v>
                </c:pt>
                <c:pt idx="39">
                  <c:v>2.1793868167523605</c:v>
                </c:pt>
                <c:pt idx="40">
                  <c:v>2.134873890955558</c:v>
                </c:pt>
                <c:pt idx="41">
                  <c:v>2.1099220280483602</c:v>
                </c:pt>
                <c:pt idx="42">
                  <c:v>2.1181226861702198</c:v>
                </c:pt>
                <c:pt idx="43">
                  <c:v>2.2066768188524959</c:v>
                </c:pt>
                <c:pt idx="44">
                  <c:v>2.2224095883016557</c:v>
                </c:pt>
                <c:pt idx="45">
                  <c:v>2.2346442136489957</c:v>
                </c:pt>
              </c:numCache>
            </c:numRef>
          </c:val>
          <c:smooth val="0"/>
        </c:ser>
        <c:dLbls>
          <c:showLegendKey val="0"/>
          <c:showVal val="0"/>
          <c:showCatName val="0"/>
          <c:showSerName val="0"/>
          <c:showPercent val="0"/>
          <c:showBubbleSize val="0"/>
        </c:dLbls>
        <c:marker val="1"/>
        <c:smooth val="0"/>
        <c:axId val="247831936"/>
        <c:axId val="247830016"/>
      </c:lineChart>
      <c:catAx>
        <c:axId val="246928512"/>
        <c:scaling>
          <c:orientation val="minMax"/>
        </c:scaling>
        <c:delete val="0"/>
        <c:axPos val="b"/>
        <c:majorTickMark val="out"/>
        <c:minorTickMark val="none"/>
        <c:tickLblPos val="low"/>
        <c:spPr>
          <a:ln>
            <a:solidFill>
              <a:sysClr val="windowText" lastClr="000000"/>
            </a:solidFill>
          </a:ln>
        </c:spPr>
        <c:txPr>
          <a:bodyPr rot="-5400000" vert="horz"/>
          <a:lstStyle/>
          <a:p>
            <a:pPr>
              <a:defRPr/>
            </a:pPr>
            <a:endParaRPr lang="hu-HU"/>
          </a:p>
        </c:txPr>
        <c:crossAx val="246930816"/>
        <c:crosses val="autoZero"/>
        <c:auto val="1"/>
        <c:lblAlgn val="ctr"/>
        <c:lblOffset val="100"/>
        <c:noMultiLvlLbl val="0"/>
      </c:catAx>
      <c:valAx>
        <c:axId val="24693081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solidFill>
          </a:ln>
        </c:spPr>
        <c:crossAx val="246928512"/>
        <c:crosses val="autoZero"/>
        <c:crossBetween val="between"/>
      </c:valAx>
      <c:valAx>
        <c:axId val="247830016"/>
        <c:scaling>
          <c:orientation val="minMax"/>
          <c:max val="6"/>
          <c:min val="0"/>
        </c:scaling>
        <c:delete val="0"/>
        <c:axPos val="r"/>
        <c:title>
          <c:tx>
            <c:rich>
              <a:bodyPr rot="0" vert="horz"/>
              <a:lstStyle/>
              <a:p>
                <a:pPr>
                  <a:defRPr b="0"/>
                </a:pPr>
                <a:r>
                  <a:rPr lang="en-US" b="0"/>
                  <a:t>%</a:t>
                </a:r>
              </a:p>
            </c:rich>
          </c:tx>
          <c:layout>
            <c:manualLayout>
              <c:xMode val="edge"/>
              <c:yMode val="edge"/>
              <c:x val="0.88723611111111111"/>
              <c:y val="0"/>
            </c:manualLayout>
          </c:layout>
          <c:overlay val="0"/>
        </c:title>
        <c:numFmt formatCode="#\ ##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crossAx val="247831936"/>
        <c:crosses val="max"/>
        <c:crossBetween val="between"/>
        <c:majorUnit val="1"/>
      </c:valAx>
      <c:catAx>
        <c:axId val="247831936"/>
        <c:scaling>
          <c:orientation val="minMax"/>
        </c:scaling>
        <c:delete val="1"/>
        <c:axPos val="b"/>
        <c:majorTickMark val="out"/>
        <c:minorTickMark val="none"/>
        <c:tickLblPos val="nextTo"/>
        <c:crossAx val="2478300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0.21038194444444444"/>
          <c:y val="0.87024999999999997"/>
          <c:w val="0.58981930555555551"/>
          <c:h val="0.11563888888888889"/>
        </c:manualLayout>
      </c:layout>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5681458333333338"/>
          <c:h val="0.64036518518518515"/>
        </c:manualLayout>
      </c:layou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47886976"/>
        <c:axId val="247876608"/>
      </c:barChart>
      <c:lineChart>
        <c:grouping val="standard"/>
        <c:varyColors val="0"/>
        <c:ser>
          <c:idx val="0"/>
          <c:order val="0"/>
          <c:tx>
            <c:strRef>
              <c:f>'53_ábra_chart'!$E$10</c:f>
              <c:strCache>
                <c:ptCount val="1"/>
                <c:pt idx="0">
                  <c:v>Cost to income ratio</c:v>
                </c:pt>
              </c:strCache>
            </c:strRef>
          </c:tx>
          <c:spPr>
            <a:ln>
              <a:solidFill>
                <a:srgbClr val="232157"/>
              </a:solidFill>
            </a:ln>
          </c:spPr>
          <c:marker>
            <c:spPr>
              <a:solidFill>
                <a:srgbClr val="232157"/>
              </a:solidFill>
            </c:spPr>
          </c:marker>
          <c:cat>
            <c:strRef>
              <c:f>'53_ábra_chart'!$D$12:$D$57</c:f>
              <c:strCache>
                <c:ptCount val="46"/>
                <c:pt idx="0">
                  <c:v>2004 Q1</c:v>
                </c:pt>
                <c:pt idx="1">
                  <c:v>Q2</c:v>
                </c:pt>
                <c:pt idx="2">
                  <c:v>Q3</c:v>
                </c:pt>
                <c:pt idx="3">
                  <c:v>Q4</c:v>
                </c:pt>
                <c:pt idx="4">
                  <c:v>2004 Q1</c:v>
                </c:pt>
                <c:pt idx="5">
                  <c:v>Q2</c:v>
                </c:pt>
                <c:pt idx="6">
                  <c:v>Q3</c:v>
                </c:pt>
                <c:pt idx="7">
                  <c:v>Q4</c:v>
                </c:pt>
                <c:pt idx="8">
                  <c:v>2006 Q1</c:v>
                </c:pt>
                <c:pt idx="9">
                  <c:v>Q2</c:v>
                </c:pt>
                <c:pt idx="10">
                  <c:v>Q3</c:v>
                </c:pt>
                <c:pt idx="11">
                  <c:v>Q4</c:v>
                </c:pt>
                <c:pt idx="12">
                  <c:v>2007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strCache>
            </c:strRef>
          </c:cat>
          <c:val>
            <c:numRef>
              <c:f>'53_ábra_chart'!$E$12:$E$57</c:f>
              <c:numCache>
                <c:formatCode>0.00</c:formatCode>
                <c:ptCount val="46"/>
                <c:pt idx="0">
                  <c:v>47.639842779609822</c:v>
                </c:pt>
                <c:pt idx="1">
                  <c:v>47.644732385749087</c:v>
                </c:pt>
                <c:pt idx="2">
                  <c:v>48.013225251578476</c:v>
                </c:pt>
                <c:pt idx="3">
                  <c:v>48.304630731967649</c:v>
                </c:pt>
                <c:pt idx="4">
                  <c:v>48.820570553306531</c:v>
                </c:pt>
                <c:pt idx="5">
                  <c:v>48.156649309168998</c:v>
                </c:pt>
                <c:pt idx="6">
                  <c:v>48.231014512606258</c:v>
                </c:pt>
                <c:pt idx="7">
                  <c:v>48.857058956070141</c:v>
                </c:pt>
                <c:pt idx="8">
                  <c:v>48.745578936086595</c:v>
                </c:pt>
                <c:pt idx="9">
                  <c:v>49.785640688370052</c:v>
                </c:pt>
                <c:pt idx="10">
                  <c:v>49.769398309459561</c:v>
                </c:pt>
                <c:pt idx="11">
                  <c:v>49.464752001760814</c:v>
                </c:pt>
                <c:pt idx="12">
                  <c:v>51.308490680631103</c:v>
                </c:pt>
                <c:pt idx="13">
                  <c:v>52.061828700416321</c:v>
                </c:pt>
                <c:pt idx="14">
                  <c:v>48.919632307836423</c:v>
                </c:pt>
                <c:pt idx="15">
                  <c:v>50.359963853388976</c:v>
                </c:pt>
                <c:pt idx="16">
                  <c:v>46.795414636909484</c:v>
                </c:pt>
                <c:pt idx="17">
                  <c:v>44.322305591139852</c:v>
                </c:pt>
                <c:pt idx="18">
                  <c:v>46.023080950944923</c:v>
                </c:pt>
                <c:pt idx="19">
                  <c:v>43.189645921117368</c:v>
                </c:pt>
                <c:pt idx="20">
                  <c:v>42.828591056724399</c:v>
                </c:pt>
                <c:pt idx="21">
                  <c:v>41.868445124486506</c:v>
                </c:pt>
                <c:pt idx="22">
                  <c:v>42.449513498284411</c:v>
                </c:pt>
                <c:pt idx="23">
                  <c:v>44.16919655464558</c:v>
                </c:pt>
                <c:pt idx="24">
                  <c:v>46.178903862922603</c:v>
                </c:pt>
                <c:pt idx="25">
                  <c:v>45.90543850776546</c:v>
                </c:pt>
                <c:pt idx="26">
                  <c:v>44.024314772337611</c:v>
                </c:pt>
                <c:pt idx="27">
                  <c:v>42.033450290197258</c:v>
                </c:pt>
                <c:pt idx="28">
                  <c:v>42.167958436134747</c:v>
                </c:pt>
                <c:pt idx="29">
                  <c:v>45.74350576117331</c:v>
                </c:pt>
                <c:pt idx="30">
                  <c:v>48.723890571127839</c:v>
                </c:pt>
                <c:pt idx="31">
                  <c:v>52.110509982698481</c:v>
                </c:pt>
                <c:pt idx="32">
                  <c:v>49.32760499529688</c:v>
                </c:pt>
                <c:pt idx="33">
                  <c:v>48.361372274064209</c:v>
                </c:pt>
                <c:pt idx="34">
                  <c:v>47.41713311680833</c:v>
                </c:pt>
                <c:pt idx="35">
                  <c:v>43.988586754356476</c:v>
                </c:pt>
                <c:pt idx="36">
                  <c:v>44.354602682052416</c:v>
                </c:pt>
                <c:pt idx="37">
                  <c:v>42.863627003105783</c:v>
                </c:pt>
                <c:pt idx="38">
                  <c:v>42.042225740957342</c:v>
                </c:pt>
                <c:pt idx="39">
                  <c:v>45.214012292153591</c:v>
                </c:pt>
                <c:pt idx="40">
                  <c:v>47.477455803162876</c:v>
                </c:pt>
                <c:pt idx="41">
                  <c:v>48.568636690479963</c:v>
                </c:pt>
                <c:pt idx="42">
                  <c:v>50.554120415052985</c:v>
                </c:pt>
                <c:pt idx="43">
                  <c:v>52.029304926987585</c:v>
                </c:pt>
                <c:pt idx="44">
                  <c:v>49.24165739350719</c:v>
                </c:pt>
                <c:pt idx="45">
                  <c:v>49.327533236361539</c:v>
                </c:pt>
              </c:numCache>
            </c:numRef>
          </c:val>
          <c:smooth val="0"/>
        </c:ser>
        <c:dLbls>
          <c:showLegendKey val="0"/>
          <c:showVal val="0"/>
          <c:showCatName val="0"/>
          <c:showSerName val="0"/>
          <c:showPercent val="0"/>
          <c:showBubbleSize val="0"/>
        </c:dLbls>
        <c:marker val="1"/>
        <c:smooth val="0"/>
        <c:axId val="247863936"/>
        <c:axId val="247874688"/>
      </c:lineChart>
      <c:lineChart>
        <c:grouping val="standard"/>
        <c:varyColors val="0"/>
        <c:ser>
          <c:idx val="1"/>
          <c:order val="1"/>
          <c:tx>
            <c:strRef>
              <c:f>'53_ábra_chart'!$F$10</c:f>
              <c:strCache>
                <c:ptCount val="1"/>
                <c:pt idx="0">
                  <c:v>Cost to assets ratio (RHS)</c:v>
                </c:pt>
              </c:strCache>
            </c:strRef>
          </c:tx>
          <c:spPr>
            <a:ln>
              <a:solidFill>
                <a:srgbClr val="DA0000"/>
              </a:solidFill>
            </a:ln>
          </c:spPr>
          <c:marker>
            <c:spPr>
              <a:solidFill>
                <a:srgbClr val="DA0000"/>
              </a:solidFill>
            </c:spPr>
          </c:marker>
          <c:cat>
            <c:strRef>
              <c:f>'53_ábra_chart'!$C$12:$C$57</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'53_ábra_chart'!$F$12:$F$57</c:f>
              <c:numCache>
                <c:formatCode>0.00</c:formatCode>
                <c:ptCount val="46"/>
                <c:pt idx="0">
                  <c:v>2.9610493912958336</c:v>
                </c:pt>
                <c:pt idx="1">
                  <c:v>2.9288472925387521</c:v>
                </c:pt>
                <c:pt idx="2">
                  <c:v>3.023050985885547</c:v>
                </c:pt>
                <c:pt idx="3">
                  <c:v>2.9357754788355277</c:v>
                </c:pt>
                <c:pt idx="4">
                  <c:v>2.9077012943717095</c:v>
                </c:pt>
                <c:pt idx="5">
                  <c:v>2.8049297166515652</c:v>
                </c:pt>
                <c:pt idx="6">
                  <c:v>2.7095621894506179</c:v>
                </c:pt>
                <c:pt idx="7">
                  <c:v>2.6921360742029257</c:v>
                </c:pt>
                <c:pt idx="8">
                  <c:v>2.6689862622660256</c:v>
                </c:pt>
                <c:pt idx="9">
                  <c:v>2.6944282760056231</c:v>
                </c:pt>
                <c:pt idx="10">
                  <c:v>2.6981511027767309</c:v>
                </c:pt>
                <c:pt idx="11">
                  <c:v>2.6341872673733944</c:v>
                </c:pt>
                <c:pt idx="12">
                  <c:v>2.5667121701786737</c:v>
                </c:pt>
                <c:pt idx="13">
                  <c:v>2.5210507062362955</c:v>
                </c:pt>
                <c:pt idx="14">
                  <c:v>2.4934887006932347</c:v>
                </c:pt>
                <c:pt idx="15">
                  <c:v>2.3724965538039688</c:v>
                </c:pt>
                <c:pt idx="16">
                  <c:v>2.2545901726819353</c:v>
                </c:pt>
                <c:pt idx="17">
                  <c:v>2.1346329662516577</c:v>
                </c:pt>
                <c:pt idx="18">
                  <c:v>2.0416601711975715</c:v>
                </c:pt>
                <c:pt idx="19">
                  <c:v>2.0317956796228525</c:v>
                </c:pt>
                <c:pt idx="20">
                  <c:v>2.0381288104580739</c:v>
                </c:pt>
                <c:pt idx="21">
                  <c:v>2.0297617176205498</c:v>
                </c:pt>
                <c:pt idx="22">
                  <c:v>2.0224325731766704</c:v>
                </c:pt>
                <c:pt idx="23">
                  <c:v>2.0758185887815781</c:v>
                </c:pt>
                <c:pt idx="24">
                  <c:v>2.0929417647924953</c:v>
                </c:pt>
                <c:pt idx="25">
                  <c:v>2.1153444051731221</c:v>
                </c:pt>
                <c:pt idx="26">
                  <c:v>2.1064438747207439</c:v>
                </c:pt>
                <c:pt idx="27">
                  <c:v>2.0256316883978314</c:v>
                </c:pt>
                <c:pt idx="28">
                  <c:v>2.0410122728197639</c:v>
                </c:pt>
                <c:pt idx="29">
                  <c:v>2.0568784478844822</c:v>
                </c:pt>
                <c:pt idx="30">
                  <c:v>2.1068180744562888</c:v>
                </c:pt>
                <c:pt idx="31">
                  <c:v>2.1589227014507451</c:v>
                </c:pt>
                <c:pt idx="32">
                  <c:v>2.1693591852148426</c:v>
                </c:pt>
                <c:pt idx="33">
                  <c:v>2.1843713545980572</c:v>
                </c:pt>
                <c:pt idx="34">
                  <c:v>2.1915417571814313</c:v>
                </c:pt>
                <c:pt idx="35">
                  <c:v>2.1804044220958376</c:v>
                </c:pt>
                <c:pt idx="36">
                  <c:v>2.1909065144982396</c:v>
                </c:pt>
                <c:pt idx="37">
                  <c:v>2.1986567141844175</c:v>
                </c:pt>
                <c:pt idx="38">
                  <c:v>2.1745187183584238</c:v>
                </c:pt>
                <c:pt idx="39">
                  <c:v>2.1793868167523605</c:v>
                </c:pt>
                <c:pt idx="40">
                  <c:v>2.134873890955558</c:v>
                </c:pt>
                <c:pt idx="41">
                  <c:v>2.1099220280483602</c:v>
                </c:pt>
                <c:pt idx="42">
                  <c:v>2.1181226861702198</c:v>
                </c:pt>
                <c:pt idx="43">
                  <c:v>2.2066768188524959</c:v>
                </c:pt>
                <c:pt idx="44">
                  <c:v>2.2224095883016557</c:v>
                </c:pt>
                <c:pt idx="45">
                  <c:v>2.2346442136489957</c:v>
                </c:pt>
              </c:numCache>
            </c:numRef>
          </c:val>
          <c:smooth val="0"/>
        </c:ser>
        <c:dLbls>
          <c:showLegendKey val="0"/>
          <c:showVal val="0"/>
          <c:showCatName val="0"/>
          <c:showSerName val="0"/>
          <c:showPercent val="0"/>
          <c:showBubbleSize val="0"/>
        </c:dLbls>
        <c:marker val="1"/>
        <c:smooth val="0"/>
        <c:axId val="247886976"/>
        <c:axId val="247876608"/>
      </c:lineChart>
      <c:catAx>
        <c:axId val="247863936"/>
        <c:scaling>
          <c:orientation val="minMax"/>
        </c:scaling>
        <c:delete val="0"/>
        <c:axPos val="b"/>
        <c:majorTickMark val="out"/>
        <c:minorTickMark val="none"/>
        <c:tickLblPos val="low"/>
        <c:spPr>
          <a:ln>
            <a:solidFill>
              <a:sysClr val="windowText" lastClr="000000"/>
            </a:solidFill>
          </a:ln>
        </c:spPr>
        <c:txPr>
          <a:bodyPr rot="-5400000" vert="horz"/>
          <a:lstStyle/>
          <a:p>
            <a:pPr>
              <a:defRPr/>
            </a:pPr>
            <a:endParaRPr lang="hu-HU"/>
          </a:p>
        </c:txPr>
        <c:crossAx val="247874688"/>
        <c:crosses val="autoZero"/>
        <c:auto val="1"/>
        <c:lblAlgn val="ctr"/>
        <c:lblOffset val="100"/>
        <c:noMultiLvlLbl val="0"/>
      </c:catAx>
      <c:valAx>
        <c:axId val="2478746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247863936"/>
        <c:crosses val="autoZero"/>
        <c:crossBetween val="between"/>
      </c:valAx>
      <c:valAx>
        <c:axId val="247876608"/>
        <c:scaling>
          <c:orientation val="minMax"/>
          <c:max val="6"/>
          <c:min val="0"/>
        </c:scaling>
        <c:delete val="0"/>
        <c:axPos val="r"/>
        <c:title>
          <c:tx>
            <c:rich>
              <a:bodyPr rot="0" vert="horz"/>
              <a:lstStyle/>
              <a:p>
                <a:pPr>
                  <a:defRPr b="0"/>
                </a:pPr>
                <a:r>
                  <a:rPr lang="hu-HU" b="0"/>
                  <a:t>per</a:t>
                </a:r>
                <a:r>
                  <a:rPr lang="hu-HU" b="0" baseline="0"/>
                  <a:t> cent</a:t>
                </a:r>
                <a:endParaRPr lang="en-US" b="0"/>
              </a:p>
            </c:rich>
          </c:tx>
          <c:layout>
            <c:manualLayout>
              <c:xMode val="edge"/>
              <c:yMode val="edge"/>
              <c:x val="0.83079166666666671"/>
              <c:y val="0"/>
            </c:manualLayout>
          </c:layout>
          <c:overlay val="0"/>
        </c:title>
        <c:numFmt formatCode="#\ ##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crossAx val="247886976"/>
        <c:crosses val="max"/>
        <c:crossBetween val="between"/>
        <c:majorUnit val="1"/>
      </c:valAx>
      <c:catAx>
        <c:axId val="247886976"/>
        <c:scaling>
          <c:orientation val="minMax"/>
        </c:scaling>
        <c:delete val="1"/>
        <c:axPos val="b"/>
        <c:majorTickMark val="out"/>
        <c:minorTickMark val="none"/>
        <c:tickLblPos val="nextTo"/>
        <c:crossAx val="2478766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0.21038194444444444"/>
          <c:y val="0.87024999999999997"/>
          <c:w val="0.58981930555555551"/>
          <c:h val="0.11563888888888889"/>
        </c:manualLayout>
      </c:layout>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61055555555556"/>
          <c:y val="5.5533042578692883E-2"/>
          <c:w val="0.84785097222222228"/>
          <c:h val="0.80864111111111114"/>
        </c:manualLayout>
      </c:layout>
      <c:scatterChart>
        <c:scatterStyle val="lineMarker"/>
        <c:varyColors val="0"/>
        <c:ser>
          <c:idx val="0"/>
          <c:order val="0"/>
          <c:tx>
            <c:strRef>
              <c:f>'54_ábra_chart'!$G$8</c:f>
              <c:strCache>
                <c:ptCount val="1"/>
                <c:pt idx="0">
                  <c:v>Branches 2015/2008</c:v>
                </c:pt>
              </c:strCache>
            </c:strRef>
          </c:tx>
          <c:spPr>
            <a:ln w="28575">
              <a:noFill/>
            </a:ln>
          </c:spPr>
          <c:marker>
            <c:spPr>
              <a:solidFill>
                <a:srgbClr val="232157"/>
              </a:solidFill>
              <a:ln>
                <a:noFill/>
              </a:ln>
            </c:spPr>
          </c:marker>
          <c:dPt>
            <c:idx val="11"/>
            <c:marker>
              <c:symbol val="diamond"/>
              <c:size val="10"/>
              <c:spPr>
                <a:solidFill>
                  <a:srgbClr val="DA0000"/>
                </a:solidFill>
                <a:ln>
                  <a:noFill/>
                </a:ln>
              </c:spPr>
            </c:marker>
            <c:bubble3D val="0"/>
          </c:dPt>
          <c:dLbls>
            <c:dLbl>
              <c:idx val="0"/>
              <c:layout>
                <c:manualLayout>
                  <c:x val="0"/>
                  <c:y val="9.4072222222222231E-3"/>
                </c:manualLayout>
              </c:layout>
              <c:tx>
                <c:rich>
                  <a:bodyPr/>
                  <a:lstStyle/>
                  <a:p>
                    <a:r>
                      <a:rPr lang="hu-HU"/>
                      <a:t>AT</a:t>
                    </a:r>
                  </a:p>
                </c:rich>
              </c:tx>
              <c:showLegendKey val="0"/>
              <c:showVal val="1"/>
              <c:showCatName val="0"/>
              <c:showSerName val="0"/>
              <c:showPercent val="0"/>
              <c:showBubbleSize val="0"/>
            </c:dLbl>
            <c:dLbl>
              <c:idx val="1"/>
              <c:layout>
                <c:manualLayout>
                  <c:x val="-3.3513888888888892E-2"/>
                  <c:y val="3.9981481481481437E-2"/>
                </c:manualLayout>
              </c:layout>
              <c:tx>
                <c:rich>
                  <a:bodyPr/>
                  <a:lstStyle/>
                  <a:p>
                    <a:r>
                      <a:rPr lang="hu-HU"/>
                      <a:t>BE</a:t>
                    </a:r>
                  </a:p>
                </c:rich>
              </c:tx>
              <c:showLegendKey val="0"/>
              <c:showVal val="1"/>
              <c:showCatName val="0"/>
              <c:showSerName val="0"/>
              <c:showPercent val="0"/>
              <c:showBubbleSize val="0"/>
            </c:dLbl>
            <c:dLbl>
              <c:idx val="2"/>
              <c:layout/>
              <c:tx>
                <c:rich>
                  <a:bodyPr/>
                  <a:lstStyle/>
                  <a:p>
                    <a:r>
                      <a:rPr lang="hu-HU"/>
                      <a:t>BG</a:t>
                    </a:r>
                  </a:p>
                </c:rich>
              </c:tx>
              <c:showLegendKey val="0"/>
              <c:showVal val="1"/>
              <c:showCatName val="0"/>
              <c:showSerName val="0"/>
              <c:showPercent val="0"/>
              <c:showBubbleSize val="0"/>
            </c:dLbl>
            <c:dLbl>
              <c:idx val="3"/>
              <c:layout>
                <c:manualLayout>
                  <c:x val="-5.2916666666666667E-3"/>
                  <c:y val="2.8222222222222221E-2"/>
                </c:manualLayout>
              </c:layout>
              <c:tx>
                <c:rich>
                  <a:bodyPr/>
                  <a:lstStyle/>
                  <a:p>
                    <a:r>
                      <a:rPr lang="hu-HU"/>
                      <a:t>CY</a:t>
                    </a:r>
                  </a:p>
                </c:rich>
              </c:tx>
              <c:showLegendKey val="0"/>
              <c:showVal val="1"/>
              <c:showCatName val="0"/>
              <c:showSerName val="0"/>
              <c:showPercent val="0"/>
              <c:showBubbleSize val="0"/>
            </c:dLbl>
            <c:dLbl>
              <c:idx val="4"/>
              <c:layout/>
              <c:tx>
                <c:rich>
                  <a:bodyPr/>
                  <a:lstStyle/>
                  <a:p>
                    <a:r>
                      <a:rPr lang="hu-HU"/>
                      <a:t>CZ</a:t>
                    </a:r>
                  </a:p>
                </c:rich>
              </c:tx>
              <c:showLegendKey val="0"/>
              <c:showVal val="1"/>
              <c:showCatName val="0"/>
              <c:showSerName val="0"/>
              <c:showPercent val="0"/>
              <c:showBubbleSize val="0"/>
            </c:dLbl>
            <c:dLbl>
              <c:idx val="5"/>
              <c:layout>
                <c:manualLayout>
                  <c:x val="-8.9958333333333335E-2"/>
                  <c:y val="2.3518518518518519E-3"/>
                </c:manualLayout>
              </c:layout>
              <c:tx>
                <c:rich>
                  <a:bodyPr/>
                  <a:lstStyle/>
                  <a:p>
                    <a:r>
                      <a:rPr lang="hu-HU"/>
                      <a:t>DK</a:t>
                    </a:r>
                  </a:p>
                </c:rich>
              </c:tx>
              <c:showLegendKey val="0"/>
              <c:showVal val="1"/>
              <c:showCatName val="0"/>
              <c:showSerName val="0"/>
              <c:showPercent val="0"/>
              <c:showBubbleSize val="0"/>
            </c:dLbl>
            <c:dLbl>
              <c:idx val="6"/>
              <c:layout/>
              <c:tx>
                <c:rich>
                  <a:bodyPr/>
                  <a:lstStyle/>
                  <a:p>
                    <a:r>
                      <a:rPr lang="hu-HU"/>
                      <a:t>ES</a:t>
                    </a:r>
                  </a:p>
                </c:rich>
              </c:tx>
              <c:showLegendKey val="0"/>
              <c:showVal val="1"/>
              <c:showCatName val="0"/>
              <c:showSerName val="0"/>
              <c:showPercent val="0"/>
              <c:showBubbleSize val="0"/>
            </c:dLbl>
            <c:dLbl>
              <c:idx val="7"/>
              <c:layout/>
              <c:tx>
                <c:rich>
                  <a:bodyPr/>
                  <a:lstStyle/>
                  <a:p>
                    <a:r>
                      <a:rPr lang="hu-HU"/>
                      <a:t>FI</a:t>
                    </a:r>
                  </a:p>
                </c:rich>
              </c:tx>
              <c:showLegendKey val="0"/>
              <c:showVal val="1"/>
              <c:showCatName val="0"/>
              <c:showSerName val="0"/>
              <c:showPercent val="0"/>
              <c:showBubbleSize val="0"/>
            </c:dLbl>
            <c:dLbl>
              <c:idx val="8"/>
              <c:layout/>
              <c:tx>
                <c:rich>
                  <a:bodyPr/>
                  <a:lstStyle/>
                  <a:p>
                    <a:r>
                      <a:rPr lang="hu-HU"/>
                      <a:t>FR</a:t>
                    </a:r>
                  </a:p>
                </c:rich>
              </c:tx>
              <c:showLegendKey val="0"/>
              <c:showVal val="1"/>
              <c:showCatName val="0"/>
              <c:showSerName val="0"/>
              <c:showPercent val="0"/>
              <c:showBubbleSize val="0"/>
            </c:dLbl>
            <c:dLbl>
              <c:idx val="9"/>
              <c:layout/>
              <c:tx>
                <c:rich>
                  <a:bodyPr/>
                  <a:lstStyle/>
                  <a:p>
                    <a:r>
                      <a:rPr lang="hu-HU"/>
                      <a:t>DE</a:t>
                    </a:r>
                  </a:p>
                </c:rich>
              </c:tx>
              <c:showLegendKey val="0"/>
              <c:showVal val="1"/>
              <c:showCatName val="0"/>
              <c:showSerName val="0"/>
              <c:showPercent val="0"/>
              <c:showBubbleSize val="0"/>
            </c:dLbl>
            <c:dLbl>
              <c:idx val="10"/>
              <c:layout/>
              <c:tx>
                <c:rich>
                  <a:bodyPr/>
                  <a:lstStyle/>
                  <a:p>
                    <a:r>
                      <a:rPr lang="hu-HU"/>
                      <a:t>GR</a:t>
                    </a:r>
                  </a:p>
                </c:rich>
              </c:tx>
              <c:showLegendKey val="0"/>
              <c:showVal val="1"/>
              <c:showCatName val="0"/>
              <c:showSerName val="0"/>
              <c:showPercent val="0"/>
              <c:showBubbleSize val="0"/>
            </c:dLbl>
            <c:dLbl>
              <c:idx val="11"/>
              <c:layout>
                <c:manualLayout>
                  <c:x val="0"/>
                  <c:y val="-4.7037037037037039E-3"/>
                </c:manualLayout>
              </c:layout>
              <c:tx>
                <c:rich>
                  <a:bodyPr/>
                  <a:lstStyle/>
                  <a:p>
                    <a:r>
                      <a:rPr lang="hu-HU"/>
                      <a:t>HU</a:t>
                    </a:r>
                  </a:p>
                </c:rich>
              </c:tx>
              <c:showLegendKey val="0"/>
              <c:showVal val="1"/>
              <c:showCatName val="0"/>
              <c:showSerName val="0"/>
              <c:showPercent val="0"/>
              <c:showBubbleSize val="0"/>
            </c:dLbl>
            <c:dLbl>
              <c:idx val="12"/>
              <c:layout/>
              <c:tx>
                <c:rich>
                  <a:bodyPr/>
                  <a:lstStyle/>
                  <a:p>
                    <a:r>
                      <a:rPr lang="hu-HU"/>
                      <a:t>IE</a:t>
                    </a:r>
                  </a:p>
                </c:rich>
              </c:tx>
              <c:showLegendKey val="0"/>
              <c:showVal val="1"/>
              <c:showCatName val="0"/>
              <c:showSerName val="0"/>
              <c:showPercent val="0"/>
              <c:showBubbleSize val="0"/>
            </c:dLbl>
            <c:dLbl>
              <c:idx val="13"/>
              <c:layout/>
              <c:tx>
                <c:rich>
                  <a:bodyPr/>
                  <a:lstStyle/>
                  <a:p>
                    <a:r>
                      <a:rPr lang="hu-HU"/>
                      <a:t>IT</a:t>
                    </a:r>
                  </a:p>
                </c:rich>
              </c:tx>
              <c:showLegendKey val="0"/>
              <c:showVal val="1"/>
              <c:showCatName val="0"/>
              <c:showSerName val="0"/>
              <c:showPercent val="0"/>
              <c:showBubbleSize val="0"/>
            </c:dLbl>
            <c:dLbl>
              <c:idx val="14"/>
              <c:layout/>
              <c:tx>
                <c:rich>
                  <a:bodyPr/>
                  <a:lstStyle/>
                  <a:p>
                    <a:r>
                      <a:rPr lang="hu-HU"/>
                      <a:t>LT</a:t>
                    </a:r>
                  </a:p>
                </c:rich>
              </c:tx>
              <c:showLegendKey val="0"/>
              <c:showVal val="1"/>
              <c:showCatName val="0"/>
              <c:showSerName val="0"/>
              <c:showPercent val="0"/>
              <c:showBubbleSize val="0"/>
            </c:dLbl>
            <c:dLbl>
              <c:idx val="15"/>
              <c:layout>
                <c:manualLayout>
                  <c:x val="-6.173611111111111E-2"/>
                  <c:y val="9.4074074074074077E-3"/>
                </c:manualLayout>
              </c:layout>
              <c:tx>
                <c:rich>
                  <a:bodyPr/>
                  <a:lstStyle/>
                  <a:p>
                    <a:r>
                      <a:rPr lang="hu-HU"/>
                      <a:t>LU</a:t>
                    </a:r>
                  </a:p>
                </c:rich>
              </c:tx>
              <c:showLegendKey val="0"/>
              <c:showVal val="1"/>
              <c:showCatName val="0"/>
              <c:showSerName val="0"/>
              <c:showPercent val="0"/>
              <c:showBubbleSize val="0"/>
            </c:dLbl>
            <c:dLbl>
              <c:idx val="16"/>
              <c:layout/>
              <c:tx>
                <c:rich>
                  <a:bodyPr/>
                  <a:lstStyle/>
                  <a:p>
                    <a:r>
                      <a:rPr lang="hu-HU"/>
                      <a:t>MT</a:t>
                    </a:r>
                  </a:p>
                </c:rich>
              </c:tx>
              <c:showLegendKey val="0"/>
              <c:showVal val="1"/>
              <c:showCatName val="0"/>
              <c:showSerName val="0"/>
              <c:showPercent val="0"/>
              <c:showBubbleSize val="0"/>
            </c:dLbl>
            <c:dLbl>
              <c:idx val="17"/>
              <c:layout/>
              <c:tx>
                <c:rich>
                  <a:bodyPr/>
                  <a:lstStyle/>
                  <a:p>
                    <a:r>
                      <a:rPr lang="hu-HU"/>
                      <a:t>NL</a:t>
                    </a:r>
                  </a:p>
                </c:rich>
              </c:tx>
              <c:showLegendKey val="0"/>
              <c:showVal val="1"/>
              <c:showCatName val="0"/>
              <c:showSerName val="0"/>
              <c:showPercent val="0"/>
              <c:showBubbleSize val="0"/>
            </c:dLbl>
            <c:dLbl>
              <c:idx val="18"/>
              <c:layout/>
              <c:tx>
                <c:rich>
                  <a:bodyPr/>
                  <a:lstStyle/>
                  <a:p>
                    <a:r>
                      <a:rPr lang="hu-HU"/>
                      <a:t>PL</a:t>
                    </a:r>
                  </a:p>
                </c:rich>
              </c:tx>
              <c:showLegendKey val="0"/>
              <c:showVal val="1"/>
              <c:showCatName val="0"/>
              <c:showSerName val="0"/>
              <c:showPercent val="0"/>
              <c:showBubbleSize val="0"/>
            </c:dLbl>
            <c:dLbl>
              <c:idx val="19"/>
              <c:layout>
                <c:manualLayout>
                  <c:x val="-2.9986111111111113E-2"/>
                  <c:y val="-5.6444444444444443E-2"/>
                </c:manualLayout>
              </c:layout>
              <c:tx>
                <c:rich>
                  <a:bodyPr/>
                  <a:lstStyle/>
                  <a:p>
                    <a:r>
                      <a:rPr lang="hu-HU"/>
                      <a:t>PT</a:t>
                    </a:r>
                  </a:p>
                </c:rich>
              </c:tx>
              <c:showLegendKey val="0"/>
              <c:showVal val="1"/>
              <c:showCatName val="0"/>
              <c:showSerName val="0"/>
              <c:showPercent val="0"/>
              <c:showBubbleSize val="0"/>
            </c:dLbl>
            <c:dLbl>
              <c:idx val="20"/>
              <c:layout/>
              <c:tx>
                <c:rich>
                  <a:bodyPr/>
                  <a:lstStyle/>
                  <a:p>
                    <a:r>
                      <a:rPr lang="hu-HU"/>
                      <a:t>RO</a:t>
                    </a:r>
                  </a:p>
                </c:rich>
              </c:tx>
              <c:showLegendKey val="0"/>
              <c:showVal val="1"/>
              <c:showCatName val="0"/>
              <c:showSerName val="0"/>
              <c:showPercent val="0"/>
              <c:showBubbleSize val="0"/>
            </c:dLbl>
            <c:dLbl>
              <c:idx val="21"/>
              <c:layout/>
              <c:tx>
                <c:rich>
                  <a:bodyPr/>
                  <a:lstStyle/>
                  <a:p>
                    <a:r>
                      <a:rPr lang="hu-HU"/>
                      <a:t>SL</a:t>
                    </a:r>
                  </a:p>
                </c:rich>
              </c:tx>
              <c:showLegendKey val="0"/>
              <c:showVal val="1"/>
              <c:showCatName val="0"/>
              <c:showSerName val="0"/>
              <c:showPercent val="0"/>
              <c:showBubbleSize val="0"/>
            </c:dLbl>
            <c:dLbl>
              <c:idx val="22"/>
              <c:layout>
                <c:manualLayout>
                  <c:x val="-8.819444444444444E-3"/>
                  <c:y val="-2.5870370370370328E-2"/>
                </c:manualLayout>
              </c:layout>
              <c:tx>
                <c:rich>
                  <a:bodyPr/>
                  <a:lstStyle/>
                  <a:p>
                    <a:r>
                      <a:rPr lang="hu-HU"/>
                      <a:t>SK</a:t>
                    </a:r>
                  </a:p>
                </c:rich>
              </c:tx>
              <c:showLegendKey val="0"/>
              <c:showVal val="1"/>
              <c:showCatName val="0"/>
              <c:showSerName val="0"/>
              <c:showPercent val="0"/>
              <c:showBubbleSize val="0"/>
            </c:dLbl>
            <c:dLbl>
              <c:idx val="23"/>
              <c:layout/>
              <c:tx>
                <c:rich>
                  <a:bodyPr/>
                  <a:lstStyle/>
                  <a:p>
                    <a:r>
                      <a:rPr lang="hu-HU"/>
                      <a:t>SE</a:t>
                    </a:r>
                  </a:p>
                </c:rich>
              </c:tx>
              <c:showLegendKey val="0"/>
              <c:showVal val="1"/>
              <c:showCatName val="0"/>
              <c:showSerName val="0"/>
              <c:showPercent val="0"/>
              <c:showBubbleSize val="0"/>
            </c:dLbl>
            <c:dLbl>
              <c:idx val="24"/>
              <c:layout/>
              <c:tx>
                <c:rich>
                  <a:bodyPr/>
                  <a:lstStyle/>
                  <a:p>
                    <a:r>
                      <a:rPr lang="hu-HU"/>
                      <a:t>SW</a:t>
                    </a:r>
                  </a:p>
                </c:rich>
              </c:tx>
              <c:showLegendKey val="0"/>
              <c:showVal val="1"/>
              <c:showCatName val="0"/>
              <c:showSerName val="0"/>
              <c:showPercent val="0"/>
              <c:showBubbleSize val="0"/>
            </c:dLbl>
            <c:dLbl>
              <c:idx val="25"/>
              <c:layout>
                <c:manualLayout>
                  <c:x val="-1.3888888888888888E-7"/>
                  <c:y val="3.9981481481481479E-2"/>
                </c:manualLayout>
              </c:layout>
              <c:tx>
                <c:rich>
                  <a:bodyPr/>
                  <a:lstStyle/>
                  <a:p>
                    <a:r>
                      <a:rPr lang="hu-HU"/>
                      <a:t>UK</a:t>
                    </a:r>
                  </a:p>
                </c:rich>
              </c:tx>
              <c:showLegendKey val="0"/>
              <c:showVal val="1"/>
              <c:showCatName val="0"/>
              <c:showSerName val="0"/>
              <c:showPercent val="0"/>
              <c:showBubbleSize val="0"/>
            </c:dLbl>
            <c:showLegendKey val="0"/>
            <c:showVal val="1"/>
            <c:showCatName val="0"/>
            <c:showSerName val="0"/>
            <c:showPercent val="0"/>
            <c:showBubbleSize val="0"/>
            <c:showLeaderLines val="0"/>
          </c:dLbls>
          <c:xVal>
            <c:numRef>
              <c:f>'54_ábra_chart'!$F$10:$F$35</c:f>
              <c:numCache>
                <c:formatCode>0.0</c:formatCode>
                <c:ptCount val="26"/>
                <c:pt idx="0">
                  <c:v>-19.424292817007299</c:v>
                </c:pt>
                <c:pt idx="1">
                  <c:v>-15.891065022043833</c:v>
                </c:pt>
                <c:pt idx="2">
                  <c:v>31.933935438294043</c:v>
                </c:pt>
                <c:pt idx="3">
                  <c:v>-22.957119398689713</c:v>
                </c:pt>
                <c:pt idx="4">
                  <c:v>31.553050619023566</c:v>
                </c:pt>
                <c:pt idx="5">
                  <c:v>-6.0759209530007183</c:v>
                </c:pt>
                <c:pt idx="6">
                  <c:v>5.1345849355349316</c:v>
                </c:pt>
                <c:pt idx="7">
                  <c:v>40.332325521529981</c:v>
                </c:pt>
                <c:pt idx="8">
                  <c:v>5.6995756736139214</c:v>
                </c:pt>
                <c:pt idx="9">
                  <c:v>-2.8819774699844913</c:v>
                </c:pt>
                <c:pt idx="10">
                  <c:v>-16.938499739642737</c:v>
                </c:pt>
                <c:pt idx="11">
                  <c:v>-12.155285837277972</c:v>
                </c:pt>
                <c:pt idx="12">
                  <c:v>-37.232506592405137</c:v>
                </c:pt>
                <c:pt idx="13">
                  <c:v>6.1400055983614266</c:v>
                </c:pt>
                <c:pt idx="14">
                  <c:v>-6.6201959306706755</c:v>
                </c:pt>
                <c:pt idx="15">
                  <c:v>-21.154109260520244</c:v>
                </c:pt>
                <c:pt idx="16">
                  <c:v>11.472639452455908</c:v>
                </c:pt>
                <c:pt idx="17">
                  <c:v>12.204852848783389</c:v>
                </c:pt>
                <c:pt idx="18">
                  <c:v>50.170230151594865</c:v>
                </c:pt>
                <c:pt idx="19">
                  <c:v>-6.7718779361224222</c:v>
                </c:pt>
                <c:pt idx="20">
                  <c:v>9.1637669056287621</c:v>
                </c:pt>
                <c:pt idx="21">
                  <c:v>5.4860546253279381</c:v>
                </c:pt>
                <c:pt idx="22">
                  <c:v>-15.111861495000326</c:v>
                </c:pt>
                <c:pt idx="23">
                  <c:v>-17.040970340601191</c:v>
                </c:pt>
                <c:pt idx="24">
                  <c:v>41.20872729977583</c:v>
                </c:pt>
                <c:pt idx="25">
                  <c:v>7.1982225651626948</c:v>
                </c:pt>
              </c:numCache>
            </c:numRef>
          </c:xVal>
          <c:yVal>
            <c:numRef>
              <c:f>'54_ábra_chart'!$G$10:$G$35</c:f>
              <c:numCache>
                <c:formatCode>0.0</c:formatCode>
                <c:ptCount val="26"/>
                <c:pt idx="0">
                  <c:v>-3.5116662738628293</c:v>
                </c:pt>
                <c:pt idx="1">
                  <c:v>-18.62835959221502</c:v>
                </c:pt>
                <c:pt idx="2">
                  <c:v>-38.064083207515523</c:v>
                </c:pt>
                <c:pt idx="3">
                  <c:v>-39.003250270855908</c:v>
                </c:pt>
                <c:pt idx="4">
                  <c:v>4.0642247867536412</c:v>
                </c:pt>
                <c:pt idx="5">
                  <c:v>-49.224452554744524</c:v>
                </c:pt>
                <c:pt idx="6">
                  <c:v>-58.365758754863812</c:v>
                </c:pt>
                <c:pt idx="7">
                  <c:v>-37.141148325358856</c:v>
                </c:pt>
                <c:pt idx="8">
                  <c:v>-4.8141485291509412</c:v>
                </c:pt>
                <c:pt idx="9">
                  <c:v>-13.877716222711285</c:v>
                </c:pt>
                <c:pt idx="10">
                  <c:v>-37.930192824017574</c:v>
                </c:pt>
                <c:pt idx="11">
                  <c:v>-17.610241820768138</c:v>
                </c:pt>
                <c:pt idx="12">
                  <c:v>-24.58100558659217</c:v>
                </c:pt>
                <c:pt idx="13">
                  <c:v>-10.81096900699464</c:v>
                </c:pt>
                <c:pt idx="14">
                  <c:v>-42.651593011305245</c:v>
                </c:pt>
                <c:pt idx="15">
                  <c:v>-3.0434782608695627</c:v>
                </c:pt>
                <c:pt idx="16">
                  <c:v>-1.8018018018018012</c:v>
                </c:pt>
                <c:pt idx="17">
                  <c:v>-48.436129786612106</c:v>
                </c:pt>
                <c:pt idx="18">
                  <c:v>10.786743069536925</c:v>
                </c:pt>
                <c:pt idx="19">
                  <c:v>-12.762973352033654</c:v>
                </c:pt>
                <c:pt idx="20">
                  <c:v>-32.922033898305074</c:v>
                </c:pt>
                <c:pt idx="21">
                  <c:v>2.6232114467408678</c:v>
                </c:pt>
                <c:pt idx="22">
                  <c:v>-15.616045845272211</c:v>
                </c:pt>
                <c:pt idx="23">
                  <c:v>-32.514924563117333</c:v>
                </c:pt>
                <c:pt idx="24">
                  <c:v>-12.197530864197532</c:v>
                </c:pt>
                <c:pt idx="25">
                  <c:v>-12.704851533344154</c:v>
                </c:pt>
              </c:numCache>
            </c:numRef>
          </c:yVal>
          <c:smooth val="0"/>
        </c:ser>
        <c:dLbls>
          <c:showLegendKey val="0"/>
          <c:showVal val="0"/>
          <c:showCatName val="0"/>
          <c:showSerName val="0"/>
          <c:showPercent val="0"/>
          <c:showBubbleSize val="0"/>
        </c:dLbls>
        <c:axId val="249090816"/>
        <c:axId val="249092736"/>
      </c:scatterChart>
      <c:scatterChart>
        <c:scatterStyle val="lineMarker"/>
        <c:varyColors val="0"/>
        <c:ser>
          <c:idx val="1"/>
          <c:order val="1"/>
          <c:tx>
            <c:v>fikt</c:v>
          </c:tx>
          <c:spPr>
            <a:ln w="28575">
              <a:noFill/>
            </a:ln>
          </c:spPr>
          <c:smooth val="0"/>
        </c:ser>
        <c:dLbls>
          <c:showLegendKey val="0"/>
          <c:showVal val="0"/>
          <c:showCatName val="0"/>
          <c:showSerName val="0"/>
          <c:showPercent val="0"/>
          <c:showBubbleSize val="0"/>
        </c:dLbls>
        <c:axId val="249161984"/>
        <c:axId val="249160448"/>
      </c:scatterChart>
      <c:valAx>
        <c:axId val="249090816"/>
        <c:scaling>
          <c:orientation val="minMax"/>
        </c:scaling>
        <c:delete val="0"/>
        <c:axPos val="b"/>
        <c:title>
          <c:tx>
            <c:rich>
              <a:bodyPr/>
              <a:lstStyle/>
              <a:p>
                <a:pPr>
                  <a:defRPr b="0" i="1"/>
                </a:pPr>
                <a:r>
                  <a:rPr lang="en-US" b="0" i="1"/>
                  <a:t>Eszközök változása 2008 és 2015 között (%)</a:t>
                </a:r>
              </a:p>
            </c:rich>
          </c:tx>
          <c:layout>
            <c:manualLayout>
              <c:xMode val="edge"/>
              <c:yMode val="edge"/>
              <c:x val="0.2647890277777778"/>
              <c:y val="0.93752074074074077"/>
            </c:manualLayout>
          </c:layout>
          <c:overlay val="0"/>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249092736"/>
        <c:crosses val="autoZero"/>
        <c:crossBetween val="midCat"/>
        <c:majorUnit val="10"/>
      </c:valAx>
      <c:valAx>
        <c:axId val="249092736"/>
        <c:scaling>
          <c:orientation val="minMax"/>
          <c:max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b="0" i="1"/>
                </a:pPr>
                <a:r>
                  <a:rPr lang="en-US" b="0" i="1"/>
                  <a:t>Fiókok számának változása</a:t>
                </a:r>
                <a:r>
                  <a:rPr lang="hu-HU" b="0" i="1"/>
                  <a:t> 2008 és 2015 között</a:t>
                </a:r>
                <a:r>
                  <a:rPr lang="en-US" b="0" i="1"/>
                  <a:t> (%)</a:t>
                </a:r>
              </a:p>
            </c:rich>
          </c:tx>
          <c:layout>
            <c:manualLayout>
              <c:xMode val="edge"/>
              <c:yMode val="edge"/>
              <c:x val="1.2347222222222223E-2"/>
              <c:y val="7.0818518518518531E-2"/>
            </c:manualLayout>
          </c:layout>
          <c:overlay val="0"/>
        </c:title>
        <c:numFmt formatCode="#\ ##0" sourceLinked="0"/>
        <c:majorTickMark val="out"/>
        <c:minorTickMark val="none"/>
        <c:tickLblPos val="low"/>
        <c:spPr>
          <a:ln>
            <a:solidFill>
              <a:sysClr val="windowText" lastClr="000000">
                <a:lumMod val="100000"/>
              </a:sysClr>
            </a:solidFill>
          </a:ln>
        </c:spPr>
        <c:crossAx val="249090816"/>
        <c:crosses val="autoZero"/>
        <c:crossBetween val="midCat"/>
      </c:valAx>
      <c:valAx>
        <c:axId val="249160448"/>
        <c:scaling>
          <c:orientation val="minMax"/>
          <c:max val="20"/>
          <c:min val="-70"/>
        </c:scaling>
        <c:delete val="1"/>
        <c:axPos val="r"/>
        <c:numFmt formatCode="#\ ##0" sourceLinked="0"/>
        <c:majorTickMark val="out"/>
        <c:minorTickMark val="none"/>
        <c:tickLblPos val="nextTo"/>
        <c:crossAx val="249161984"/>
        <c:crosses val="max"/>
        <c:crossBetween val="midCat"/>
        <c:majorUnit val="10"/>
      </c:valAx>
      <c:valAx>
        <c:axId val="249161984"/>
        <c:scaling>
          <c:orientation val="minMax"/>
        </c:scaling>
        <c:delete val="1"/>
        <c:axPos val="b"/>
        <c:majorTickMark val="out"/>
        <c:minorTickMark val="none"/>
        <c:tickLblPos val="nextTo"/>
        <c:crossAx val="249160448"/>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77722222222222"/>
          <c:y val="5.5533042578692883E-2"/>
          <c:w val="0.82668430555555561"/>
          <c:h val="0.80864111111111114"/>
        </c:manualLayout>
      </c:layout>
      <c:scatterChart>
        <c:scatterStyle val="lineMarker"/>
        <c:varyColors val="0"/>
        <c:ser>
          <c:idx val="0"/>
          <c:order val="0"/>
          <c:tx>
            <c:strRef>
              <c:f>'54_ábra_chart'!$G$8</c:f>
              <c:strCache>
                <c:ptCount val="1"/>
                <c:pt idx="0">
                  <c:v>Branches 2015/2008</c:v>
                </c:pt>
              </c:strCache>
            </c:strRef>
          </c:tx>
          <c:spPr>
            <a:ln w="28575">
              <a:noFill/>
            </a:ln>
          </c:spPr>
          <c:marker>
            <c:spPr>
              <a:solidFill>
                <a:srgbClr val="232157"/>
              </a:solidFill>
              <a:ln>
                <a:noFill/>
              </a:ln>
            </c:spPr>
          </c:marker>
          <c:dPt>
            <c:idx val="11"/>
            <c:marker>
              <c:symbol val="diamond"/>
              <c:size val="10"/>
              <c:spPr>
                <a:solidFill>
                  <a:srgbClr val="DA0000"/>
                </a:solidFill>
                <a:ln>
                  <a:noFill/>
                </a:ln>
              </c:spPr>
            </c:marker>
            <c:bubble3D val="0"/>
          </c:dPt>
          <c:dLbls>
            <c:dLbl>
              <c:idx val="0"/>
              <c:layout>
                <c:manualLayout>
                  <c:x val="0"/>
                  <c:y val="9.4072222222222231E-3"/>
                </c:manualLayout>
              </c:layout>
              <c:tx>
                <c:rich>
                  <a:bodyPr/>
                  <a:lstStyle/>
                  <a:p>
                    <a:r>
                      <a:rPr lang="hu-HU"/>
                      <a:t>AT</a:t>
                    </a:r>
                  </a:p>
                </c:rich>
              </c:tx>
              <c:showLegendKey val="0"/>
              <c:showVal val="1"/>
              <c:showCatName val="0"/>
              <c:showSerName val="0"/>
              <c:showPercent val="0"/>
              <c:showBubbleSize val="0"/>
            </c:dLbl>
            <c:dLbl>
              <c:idx val="1"/>
              <c:layout>
                <c:manualLayout>
                  <c:x val="-3.3513888888888892E-2"/>
                  <c:y val="3.9981481481481437E-2"/>
                </c:manualLayout>
              </c:layout>
              <c:tx>
                <c:rich>
                  <a:bodyPr/>
                  <a:lstStyle/>
                  <a:p>
                    <a:r>
                      <a:rPr lang="hu-HU"/>
                      <a:t>BE</a:t>
                    </a:r>
                  </a:p>
                </c:rich>
              </c:tx>
              <c:showLegendKey val="0"/>
              <c:showVal val="1"/>
              <c:showCatName val="0"/>
              <c:showSerName val="0"/>
              <c:showPercent val="0"/>
              <c:showBubbleSize val="0"/>
            </c:dLbl>
            <c:dLbl>
              <c:idx val="2"/>
              <c:layout/>
              <c:tx>
                <c:rich>
                  <a:bodyPr/>
                  <a:lstStyle/>
                  <a:p>
                    <a:r>
                      <a:rPr lang="hu-HU"/>
                      <a:t>BG</a:t>
                    </a:r>
                  </a:p>
                </c:rich>
              </c:tx>
              <c:showLegendKey val="0"/>
              <c:showVal val="1"/>
              <c:showCatName val="0"/>
              <c:showSerName val="0"/>
              <c:showPercent val="0"/>
              <c:showBubbleSize val="0"/>
            </c:dLbl>
            <c:dLbl>
              <c:idx val="3"/>
              <c:layout>
                <c:manualLayout>
                  <c:x val="-5.2916666666666667E-3"/>
                  <c:y val="2.8222222222222221E-2"/>
                </c:manualLayout>
              </c:layout>
              <c:tx>
                <c:rich>
                  <a:bodyPr/>
                  <a:lstStyle/>
                  <a:p>
                    <a:r>
                      <a:rPr lang="hu-HU"/>
                      <a:t>CY</a:t>
                    </a:r>
                  </a:p>
                </c:rich>
              </c:tx>
              <c:showLegendKey val="0"/>
              <c:showVal val="1"/>
              <c:showCatName val="0"/>
              <c:showSerName val="0"/>
              <c:showPercent val="0"/>
              <c:showBubbleSize val="0"/>
            </c:dLbl>
            <c:dLbl>
              <c:idx val="4"/>
              <c:layout/>
              <c:tx>
                <c:rich>
                  <a:bodyPr/>
                  <a:lstStyle/>
                  <a:p>
                    <a:r>
                      <a:rPr lang="hu-HU"/>
                      <a:t>CZ</a:t>
                    </a:r>
                  </a:p>
                </c:rich>
              </c:tx>
              <c:showLegendKey val="0"/>
              <c:showVal val="1"/>
              <c:showCatName val="0"/>
              <c:showSerName val="0"/>
              <c:showPercent val="0"/>
              <c:showBubbleSize val="0"/>
            </c:dLbl>
            <c:dLbl>
              <c:idx val="5"/>
              <c:layout>
                <c:manualLayout>
                  <c:x val="-8.9958333333333335E-2"/>
                  <c:y val="2.3518518518518519E-3"/>
                </c:manualLayout>
              </c:layout>
              <c:tx>
                <c:rich>
                  <a:bodyPr/>
                  <a:lstStyle/>
                  <a:p>
                    <a:r>
                      <a:rPr lang="hu-HU"/>
                      <a:t>DK</a:t>
                    </a:r>
                  </a:p>
                </c:rich>
              </c:tx>
              <c:showLegendKey val="0"/>
              <c:showVal val="1"/>
              <c:showCatName val="0"/>
              <c:showSerName val="0"/>
              <c:showPercent val="0"/>
              <c:showBubbleSize val="0"/>
            </c:dLbl>
            <c:dLbl>
              <c:idx val="6"/>
              <c:layout/>
              <c:tx>
                <c:rich>
                  <a:bodyPr/>
                  <a:lstStyle/>
                  <a:p>
                    <a:r>
                      <a:rPr lang="hu-HU"/>
                      <a:t>ES</a:t>
                    </a:r>
                  </a:p>
                </c:rich>
              </c:tx>
              <c:showLegendKey val="0"/>
              <c:showVal val="1"/>
              <c:showCatName val="0"/>
              <c:showSerName val="0"/>
              <c:showPercent val="0"/>
              <c:showBubbleSize val="0"/>
            </c:dLbl>
            <c:dLbl>
              <c:idx val="7"/>
              <c:layout/>
              <c:tx>
                <c:rich>
                  <a:bodyPr/>
                  <a:lstStyle/>
                  <a:p>
                    <a:r>
                      <a:rPr lang="hu-HU"/>
                      <a:t>FI</a:t>
                    </a:r>
                  </a:p>
                </c:rich>
              </c:tx>
              <c:showLegendKey val="0"/>
              <c:showVal val="1"/>
              <c:showCatName val="0"/>
              <c:showSerName val="0"/>
              <c:showPercent val="0"/>
              <c:showBubbleSize val="0"/>
            </c:dLbl>
            <c:dLbl>
              <c:idx val="8"/>
              <c:layout/>
              <c:tx>
                <c:rich>
                  <a:bodyPr/>
                  <a:lstStyle/>
                  <a:p>
                    <a:r>
                      <a:rPr lang="hu-HU"/>
                      <a:t>FR</a:t>
                    </a:r>
                  </a:p>
                </c:rich>
              </c:tx>
              <c:showLegendKey val="0"/>
              <c:showVal val="1"/>
              <c:showCatName val="0"/>
              <c:showSerName val="0"/>
              <c:showPercent val="0"/>
              <c:showBubbleSize val="0"/>
            </c:dLbl>
            <c:dLbl>
              <c:idx val="9"/>
              <c:layout/>
              <c:tx>
                <c:rich>
                  <a:bodyPr/>
                  <a:lstStyle/>
                  <a:p>
                    <a:r>
                      <a:rPr lang="hu-HU"/>
                      <a:t>DE</a:t>
                    </a:r>
                  </a:p>
                </c:rich>
              </c:tx>
              <c:showLegendKey val="0"/>
              <c:showVal val="1"/>
              <c:showCatName val="0"/>
              <c:showSerName val="0"/>
              <c:showPercent val="0"/>
              <c:showBubbleSize val="0"/>
            </c:dLbl>
            <c:dLbl>
              <c:idx val="10"/>
              <c:layout/>
              <c:tx>
                <c:rich>
                  <a:bodyPr/>
                  <a:lstStyle/>
                  <a:p>
                    <a:r>
                      <a:rPr lang="hu-HU"/>
                      <a:t>GR</a:t>
                    </a:r>
                  </a:p>
                </c:rich>
              </c:tx>
              <c:showLegendKey val="0"/>
              <c:showVal val="1"/>
              <c:showCatName val="0"/>
              <c:showSerName val="0"/>
              <c:showPercent val="0"/>
              <c:showBubbleSize val="0"/>
            </c:dLbl>
            <c:dLbl>
              <c:idx val="11"/>
              <c:layout>
                <c:manualLayout>
                  <c:x val="0"/>
                  <c:y val="-4.7037037037037039E-3"/>
                </c:manualLayout>
              </c:layout>
              <c:tx>
                <c:rich>
                  <a:bodyPr/>
                  <a:lstStyle/>
                  <a:p>
                    <a:r>
                      <a:rPr lang="hu-HU"/>
                      <a:t>HU</a:t>
                    </a:r>
                  </a:p>
                </c:rich>
              </c:tx>
              <c:showLegendKey val="0"/>
              <c:showVal val="1"/>
              <c:showCatName val="0"/>
              <c:showSerName val="0"/>
              <c:showPercent val="0"/>
              <c:showBubbleSize val="0"/>
            </c:dLbl>
            <c:dLbl>
              <c:idx val="12"/>
              <c:layout/>
              <c:tx>
                <c:rich>
                  <a:bodyPr/>
                  <a:lstStyle/>
                  <a:p>
                    <a:r>
                      <a:rPr lang="hu-HU"/>
                      <a:t>IE</a:t>
                    </a:r>
                  </a:p>
                </c:rich>
              </c:tx>
              <c:showLegendKey val="0"/>
              <c:showVal val="1"/>
              <c:showCatName val="0"/>
              <c:showSerName val="0"/>
              <c:showPercent val="0"/>
              <c:showBubbleSize val="0"/>
            </c:dLbl>
            <c:dLbl>
              <c:idx val="13"/>
              <c:layout/>
              <c:tx>
                <c:rich>
                  <a:bodyPr/>
                  <a:lstStyle/>
                  <a:p>
                    <a:r>
                      <a:rPr lang="hu-HU"/>
                      <a:t>IT</a:t>
                    </a:r>
                  </a:p>
                </c:rich>
              </c:tx>
              <c:showLegendKey val="0"/>
              <c:showVal val="1"/>
              <c:showCatName val="0"/>
              <c:showSerName val="0"/>
              <c:showPercent val="0"/>
              <c:showBubbleSize val="0"/>
            </c:dLbl>
            <c:dLbl>
              <c:idx val="14"/>
              <c:layout/>
              <c:tx>
                <c:rich>
                  <a:bodyPr/>
                  <a:lstStyle/>
                  <a:p>
                    <a:r>
                      <a:rPr lang="hu-HU"/>
                      <a:t>LT</a:t>
                    </a:r>
                  </a:p>
                </c:rich>
              </c:tx>
              <c:showLegendKey val="0"/>
              <c:showVal val="1"/>
              <c:showCatName val="0"/>
              <c:showSerName val="0"/>
              <c:showPercent val="0"/>
              <c:showBubbleSize val="0"/>
            </c:dLbl>
            <c:dLbl>
              <c:idx val="15"/>
              <c:layout>
                <c:manualLayout>
                  <c:x val="-6.173611111111111E-2"/>
                  <c:y val="9.4074074074074077E-3"/>
                </c:manualLayout>
              </c:layout>
              <c:tx>
                <c:rich>
                  <a:bodyPr/>
                  <a:lstStyle/>
                  <a:p>
                    <a:r>
                      <a:rPr lang="hu-HU"/>
                      <a:t>LU</a:t>
                    </a:r>
                  </a:p>
                </c:rich>
              </c:tx>
              <c:showLegendKey val="0"/>
              <c:showVal val="1"/>
              <c:showCatName val="0"/>
              <c:showSerName val="0"/>
              <c:showPercent val="0"/>
              <c:showBubbleSize val="0"/>
            </c:dLbl>
            <c:dLbl>
              <c:idx val="16"/>
              <c:layout/>
              <c:tx>
                <c:rich>
                  <a:bodyPr/>
                  <a:lstStyle/>
                  <a:p>
                    <a:r>
                      <a:rPr lang="hu-HU"/>
                      <a:t>MT</a:t>
                    </a:r>
                  </a:p>
                </c:rich>
              </c:tx>
              <c:showLegendKey val="0"/>
              <c:showVal val="1"/>
              <c:showCatName val="0"/>
              <c:showSerName val="0"/>
              <c:showPercent val="0"/>
              <c:showBubbleSize val="0"/>
            </c:dLbl>
            <c:dLbl>
              <c:idx val="17"/>
              <c:layout/>
              <c:tx>
                <c:rich>
                  <a:bodyPr/>
                  <a:lstStyle/>
                  <a:p>
                    <a:r>
                      <a:rPr lang="hu-HU"/>
                      <a:t>NL</a:t>
                    </a:r>
                  </a:p>
                </c:rich>
              </c:tx>
              <c:showLegendKey val="0"/>
              <c:showVal val="1"/>
              <c:showCatName val="0"/>
              <c:showSerName val="0"/>
              <c:showPercent val="0"/>
              <c:showBubbleSize val="0"/>
            </c:dLbl>
            <c:dLbl>
              <c:idx val="18"/>
              <c:layout/>
              <c:tx>
                <c:rich>
                  <a:bodyPr/>
                  <a:lstStyle/>
                  <a:p>
                    <a:r>
                      <a:rPr lang="hu-HU"/>
                      <a:t>PL</a:t>
                    </a:r>
                  </a:p>
                </c:rich>
              </c:tx>
              <c:showLegendKey val="0"/>
              <c:showVal val="1"/>
              <c:showCatName val="0"/>
              <c:showSerName val="0"/>
              <c:showPercent val="0"/>
              <c:showBubbleSize val="0"/>
            </c:dLbl>
            <c:dLbl>
              <c:idx val="19"/>
              <c:layout>
                <c:manualLayout>
                  <c:x val="-2.9986111111111113E-2"/>
                  <c:y val="-5.6444444444444443E-2"/>
                </c:manualLayout>
              </c:layout>
              <c:tx>
                <c:rich>
                  <a:bodyPr/>
                  <a:lstStyle/>
                  <a:p>
                    <a:r>
                      <a:rPr lang="hu-HU"/>
                      <a:t>PT</a:t>
                    </a:r>
                  </a:p>
                </c:rich>
              </c:tx>
              <c:showLegendKey val="0"/>
              <c:showVal val="1"/>
              <c:showCatName val="0"/>
              <c:showSerName val="0"/>
              <c:showPercent val="0"/>
              <c:showBubbleSize val="0"/>
            </c:dLbl>
            <c:dLbl>
              <c:idx val="20"/>
              <c:layout/>
              <c:tx>
                <c:rich>
                  <a:bodyPr/>
                  <a:lstStyle/>
                  <a:p>
                    <a:r>
                      <a:rPr lang="hu-HU"/>
                      <a:t>RO</a:t>
                    </a:r>
                  </a:p>
                </c:rich>
              </c:tx>
              <c:showLegendKey val="0"/>
              <c:showVal val="1"/>
              <c:showCatName val="0"/>
              <c:showSerName val="0"/>
              <c:showPercent val="0"/>
              <c:showBubbleSize val="0"/>
            </c:dLbl>
            <c:dLbl>
              <c:idx val="21"/>
              <c:layout/>
              <c:tx>
                <c:rich>
                  <a:bodyPr/>
                  <a:lstStyle/>
                  <a:p>
                    <a:r>
                      <a:rPr lang="hu-HU"/>
                      <a:t>SL</a:t>
                    </a:r>
                  </a:p>
                </c:rich>
              </c:tx>
              <c:showLegendKey val="0"/>
              <c:showVal val="1"/>
              <c:showCatName val="0"/>
              <c:showSerName val="0"/>
              <c:showPercent val="0"/>
              <c:showBubbleSize val="0"/>
            </c:dLbl>
            <c:dLbl>
              <c:idx val="22"/>
              <c:layout>
                <c:manualLayout>
                  <c:x val="-8.819444444444444E-3"/>
                  <c:y val="-2.5870370370370328E-2"/>
                </c:manualLayout>
              </c:layout>
              <c:tx>
                <c:rich>
                  <a:bodyPr/>
                  <a:lstStyle/>
                  <a:p>
                    <a:r>
                      <a:rPr lang="hu-HU"/>
                      <a:t>SK</a:t>
                    </a:r>
                  </a:p>
                </c:rich>
              </c:tx>
              <c:showLegendKey val="0"/>
              <c:showVal val="1"/>
              <c:showCatName val="0"/>
              <c:showSerName val="0"/>
              <c:showPercent val="0"/>
              <c:showBubbleSize val="0"/>
            </c:dLbl>
            <c:dLbl>
              <c:idx val="23"/>
              <c:layout/>
              <c:tx>
                <c:rich>
                  <a:bodyPr/>
                  <a:lstStyle/>
                  <a:p>
                    <a:r>
                      <a:rPr lang="hu-HU"/>
                      <a:t>SE</a:t>
                    </a:r>
                  </a:p>
                </c:rich>
              </c:tx>
              <c:showLegendKey val="0"/>
              <c:showVal val="1"/>
              <c:showCatName val="0"/>
              <c:showSerName val="0"/>
              <c:showPercent val="0"/>
              <c:showBubbleSize val="0"/>
            </c:dLbl>
            <c:dLbl>
              <c:idx val="24"/>
              <c:layout/>
              <c:tx>
                <c:rich>
                  <a:bodyPr/>
                  <a:lstStyle/>
                  <a:p>
                    <a:r>
                      <a:rPr lang="hu-HU"/>
                      <a:t>SW</a:t>
                    </a:r>
                  </a:p>
                </c:rich>
              </c:tx>
              <c:showLegendKey val="0"/>
              <c:showVal val="1"/>
              <c:showCatName val="0"/>
              <c:showSerName val="0"/>
              <c:showPercent val="0"/>
              <c:showBubbleSize val="0"/>
            </c:dLbl>
            <c:dLbl>
              <c:idx val="25"/>
              <c:layout>
                <c:manualLayout>
                  <c:x val="-1.3888888888888888E-7"/>
                  <c:y val="3.9981481481481479E-2"/>
                </c:manualLayout>
              </c:layout>
              <c:tx>
                <c:rich>
                  <a:bodyPr/>
                  <a:lstStyle/>
                  <a:p>
                    <a:r>
                      <a:rPr lang="hu-HU"/>
                      <a:t>UK</a:t>
                    </a:r>
                  </a:p>
                </c:rich>
              </c:tx>
              <c:showLegendKey val="0"/>
              <c:showVal val="1"/>
              <c:showCatName val="0"/>
              <c:showSerName val="0"/>
              <c:showPercent val="0"/>
              <c:showBubbleSize val="0"/>
            </c:dLbl>
            <c:showLegendKey val="0"/>
            <c:showVal val="1"/>
            <c:showCatName val="0"/>
            <c:showSerName val="0"/>
            <c:showPercent val="0"/>
            <c:showBubbleSize val="0"/>
            <c:showLeaderLines val="0"/>
          </c:dLbls>
          <c:xVal>
            <c:numRef>
              <c:f>'54_ábra_chart'!$F$10:$F$35</c:f>
              <c:numCache>
                <c:formatCode>0.0</c:formatCode>
                <c:ptCount val="26"/>
                <c:pt idx="0">
                  <c:v>-19.424292817007299</c:v>
                </c:pt>
                <c:pt idx="1">
                  <c:v>-15.891065022043833</c:v>
                </c:pt>
                <c:pt idx="2">
                  <c:v>31.933935438294043</c:v>
                </c:pt>
                <c:pt idx="3">
                  <c:v>-22.957119398689713</c:v>
                </c:pt>
                <c:pt idx="4">
                  <c:v>31.553050619023566</c:v>
                </c:pt>
                <c:pt idx="5">
                  <c:v>-6.0759209530007183</c:v>
                </c:pt>
                <c:pt idx="6">
                  <c:v>5.1345849355349316</c:v>
                </c:pt>
                <c:pt idx="7">
                  <c:v>40.332325521529981</c:v>
                </c:pt>
                <c:pt idx="8">
                  <c:v>5.6995756736139214</c:v>
                </c:pt>
                <c:pt idx="9">
                  <c:v>-2.8819774699844913</c:v>
                </c:pt>
                <c:pt idx="10">
                  <c:v>-16.938499739642737</c:v>
                </c:pt>
                <c:pt idx="11">
                  <c:v>-12.155285837277972</c:v>
                </c:pt>
                <c:pt idx="12">
                  <c:v>-37.232506592405137</c:v>
                </c:pt>
                <c:pt idx="13">
                  <c:v>6.1400055983614266</c:v>
                </c:pt>
                <c:pt idx="14">
                  <c:v>-6.6201959306706755</c:v>
                </c:pt>
                <c:pt idx="15">
                  <c:v>-21.154109260520244</c:v>
                </c:pt>
                <c:pt idx="16">
                  <c:v>11.472639452455908</c:v>
                </c:pt>
                <c:pt idx="17">
                  <c:v>12.204852848783389</c:v>
                </c:pt>
                <c:pt idx="18">
                  <c:v>50.170230151594865</c:v>
                </c:pt>
                <c:pt idx="19">
                  <c:v>-6.7718779361224222</c:v>
                </c:pt>
                <c:pt idx="20">
                  <c:v>9.1637669056287621</c:v>
                </c:pt>
                <c:pt idx="21">
                  <c:v>5.4860546253279381</c:v>
                </c:pt>
                <c:pt idx="22">
                  <c:v>-15.111861495000326</c:v>
                </c:pt>
                <c:pt idx="23">
                  <c:v>-17.040970340601191</c:v>
                </c:pt>
                <c:pt idx="24">
                  <c:v>41.20872729977583</c:v>
                </c:pt>
                <c:pt idx="25">
                  <c:v>7.1982225651626948</c:v>
                </c:pt>
              </c:numCache>
            </c:numRef>
          </c:xVal>
          <c:yVal>
            <c:numRef>
              <c:f>'54_ábra_chart'!$G$10:$G$35</c:f>
              <c:numCache>
                <c:formatCode>0.0</c:formatCode>
                <c:ptCount val="26"/>
                <c:pt idx="0">
                  <c:v>-3.5116662738628293</c:v>
                </c:pt>
                <c:pt idx="1">
                  <c:v>-18.62835959221502</c:v>
                </c:pt>
                <c:pt idx="2">
                  <c:v>-38.064083207515523</c:v>
                </c:pt>
                <c:pt idx="3">
                  <c:v>-39.003250270855908</c:v>
                </c:pt>
                <c:pt idx="4">
                  <c:v>4.0642247867536412</c:v>
                </c:pt>
                <c:pt idx="5">
                  <c:v>-49.224452554744524</c:v>
                </c:pt>
                <c:pt idx="6">
                  <c:v>-58.365758754863812</c:v>
                </c:pt>
                <c:pt idx="7">
                  <c:v>-37.141148325358856</c:v>
                </c:pt>
                <c:pt idx="8">
                  <c:v>-4.8141485291509412</c:v>
                </c:pt>
                <c:pt idx="9">
                  <c:v>-13.877716222711285</c:v>
                </c:pt>
                <c:pt idx="10">
                  <c:v>-37.930192824017574</c:v>
                </c:pt>
                <c:pt idx="11">
                  <c:v>-17.610241820768138</c:v>
                </c:pt>
                <c:pt idx="12">
                  <c:v>-24.58100558659217</c:v>
                </c:pt>
                <c:pt idx="13">
                  <c:v>-10.81096900699464</c:v>
                </c:pt>
                <c:pt idx="14">
                  <c:v>-42.651593011305245</c:v>
                </c:pt>
                <c:pt idx="15">
                  <c:v>-3.0434782608695627</c:v>
                </c:pt>
                <c:pt idx="16">
                  <c:v>-1.8018018018018012</c:v>
                </c:pt>
                <c:pt idx="17">
                  <c:v>-48.436129786612106</c:v>
                </c:pt>
                <c:pt idx="18">
                  <c:v>10.786743069536925</c:v>
                </c:pt>
                <c:pt idx="19">
                  <c:v>-12.762973352033654</c:v>
                </c:pt>
                <c:pt idx="20">
                  <c:v>-32.922033898305074</c:v>
                </c:pt>
                <c:pt idx="21">
                  <c:v>2.6232114467408678</c:v>
                </c:pt>
                <c:pt idx="22">
                  <c:v>-15.616045845272211</c:v>
                </c:pt>
                <c:pt idx="23">
                  <c:v>-32.514924563117333</c:v>
                </c:pt>
                <c:pt idx="24">
                  <c:v>-12.197530864197532</c:v>
                </c:pt>
                <c:pt idx="25">
                  <c:v>-12.704851533344154</c:v>
                </c:pt>
              </c:numCache>
            </c:numRef>
          </c:yVal>
          <c:smooth val="0"/>
        </c:ser>
        <c:dLbls>
          <c:showLegendKey val="0"/>
          <c:showVal val="0"/>
          <c:showCatName val="0"/>
          <c:showSerName val="0"/>
          <c:showPercent val="0"/>
          <c:showBubbleSize val="0"/>
        </c:dLbls>
        <c:axId val="249254272"/>
        <c:axId val="249256192"/>
      </c:scatterChart>
      <c:scatterChart>
        <c:scatterStyle val="lineMarker"/>
        <c:varyColors val="0"/>
        <c:ser>
          <c:idx val="1"/>
          <c:order val="1"/>
          <c:tx>
            <c:v>fikt</c:v>
          </c:tx>
          <c:spPr>
            <a:ln w="28575">
              <a:noFill/>
            </a:ln>
          </c:spPr>
          <c:smooth val="0"/>
        </c:ser>
        <c:dLbls>
          <c:showLegendKey val="0"/>
          <c:showVal val="0"/>
          <c:showCatName val="0"/>
          <c:showSerName val="0"/>
          <c:showPercent val="0"/>
          <c:showBubbleSize val="0"/>
        </c:dLbls>
        <c:axId val="249304960"/>
        <c:axId val="249303424"/>
      </c:scatterChart>
      <c:valAx>
        <c:axId val="249254272"/>
        <c:scaling>
          <c:orientation val="minMax"/>
        </c:scaling>
        <c:delete val="0"/>
        <c:axPos val="b"/>
        <c:title>
          <c:tx>
            <c:rich>
              <a:bodyPr/>
              <a:lstStyle/>
              <a:p>
                <a:pPr>
                  <a:defRPr b="0" i="1"/>
                </a:pPr>
                <a:r>
                  <a:rPr lang="hu-HU" b="0" i="1"/>
                  <a:t>Changes of total assets between 2008 and 2015 (per cent)</a:t>
                </a:r>
                <a:endParaRPr lang="en-US" b="0" i="1"/>
              </a:p>
            </c:rich>
          </c:tx>
          <c:layout>
            <c:manualLayout>
              <c:xMode val="edge"/>
              <c:yMode val="edge"/>
              <c:x val="0.2647890277777778"/>
              <c:y val="0.93752074074074077"/>
            </c:manualLayout>
          </c:layout>
          <c:overlay val="0"/>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249256192"/>
        <c:crosses val="autoZero"/>
        <c:crossBetween val="midCat"/>
        <c:majorUnit val="10"/>
      </c:valAx>
      <c:valAx>
        <c:axId val="249256192"/>
        <c:scaling>
          <c:orientation val="minMax"/>
          <c:max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b="0" i="1"/>
                </a:pPr>
                <a:r>
                  <a:rPr lang="hu-HU" b="0" i="1"/>
                  <a:t>Changes of number of branches between</a:t>
                </a:r>
                <a:r>
                  <a:rPr lang="hu-HU" b="0" i="1" baseline="0"/>
                  <a:t> 2008 and 2015 (per cent)</a:t>
                </a:r>
                <a:endParaRPr lang="en-US" b="0" i="1"/>
              </a:p>
            </c:rich>
          </c:tx>
          <c:layout>
            <c:manualLayout>
              <c:xMode val="edge"/>
              <c:yMode val="edge"/>
              <c:x val="1.2347222222222223E-2"/>
              <c:y val="7.0818518518518531E-2"/>
            </c:manualLayout>
          </c:layout>
          <c:overlay val="0"/>
        </c:title>
        <c:numFmt formatCode="#\ ##0" sourceLinked="0"/>
        <c:majorTickMark val="out"/>
        <c:minorTickMark val="none"/>
        <c:tickLblPos val="low"/>
        <c:spPr>
          <a:ln>
            <a:solidFill>
              <a:sysClr val="windowText" lastClr="000000">
                <a:lumMod val="100000"/>
              </a:sysClr>
            </a:solidFill>
          </a:ln>
        </c:spPr>
        <c:crossAx val="249254272"/>
        <c:crosses val="autoZero"/>
        <c:crossBetween val="midCat"/>
      </c:valAx>
      <c:valAx>
        <c:axId val="249303424"/>
        <c:scaling>
          <c:orientation val="minMax"/>
          <c:max val="20"/>
          <c:min val="-70"/>
        </c:scaling>
        <c:delete val="1"/>
        <c:axPos val="r"/>
        <c:numFmt formatCode="#\ ##0" sourceLinked="0"/>
        <c:majorTickMark val="out"/>
        <c:minorTickMark val="none"/>
        <c:tickLblPos val="nextTo"/>
        <c:crossAx val="249304960"/>
        <c:crosses val="max"/>
        <c:crossBetween val="midCat"/>
        <c:majorUnit val="10"/>
      </c:valAx>
      <c:valAx>
        <c:axId val="249304960"/>
        <c:scaling>
          <c:orientation val="minMax"/>
        </c:scaling>
        <c:delete val="1"/>
        <c:axPos val="b"/>
        <c:majorTickMark val="out"/>
        <c:minorTickMark val="none"/>
        <c:tickLblPos val="nextTo"/>
        <c:crossAx val="249303424"/>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61318619423614"/>
          <c:y val="5.5891851851851852E-2"/>
          <c:w val="0.85210949207110798"/>
          <c:h val="0.78857870370370375"/>
        </c:manualLayout>
      </c:layout>
      <c:scatterChart>
        <c:scatterStyle val="lineMarker"/>
        <c:varyColors val="0"/>
        <c:ser>
          <c:idx val="0"/>
          <c:order val="0"/>
          <c:spPr>
            <a:ln w="28575">
              <a:noFill/>
            </a:ln>
          </c:spPr>
          <c:marker>
            <c:symbol val="diamond"/>
            <c:size val="11"/>
            <c:spPr>
              <a:solidFill>
                <a:srgbClr val="232157"/>
              </a:solidFill>
              <a:ln>
                <a:noFill/>
              </a:ln>
            </c:spPr>
          </c:marker>
          <c:trendline>
            <c:trendlineType val="linear"/>
            <c:dispRSqr val="0"/>
            <c:dispEq val="0"/>
          </c:trendline>
          <c:xVal>
            <c:numRef>
              <c:f>'55_ábra_chart'!$C$13:$C$45</c:f>
              <c:numCache>
                <c:formatCode>#,##0</c:formatCode>
                <c:ptCount val="33"/>
                <c:pt idx="2">
                  <c:v>8.8739374145625725</c:v>
                </c:pt>
                <c:pt idx="4">
                  <c:v>8.3482417423668434</c:v>
                </c:pt>
                <c:pt idx="5">
                  <c:v>7.3921938997906915</c:v>
                </c:pt>
                <c:pt idx="7">
                  <c:v>6.2293266705469819</c:v>
                </c:pt>
                <c:pt idx="8">
                  <c:v>9.3886390252910896</c:v>
                </c:pt>
                <c:pt idx="10">
                  <c:v>5.9137468777927999</c:v>
                </c:pt>
                <c:pt idx="11">
                  <c:v>3.2429638570219943</c:v>
                </c:pt>
                <c:pt idx="12">
                  <c:v>0.56356308491017137</c:v>
                </c:pt>
                <c:pt idx="13">
                  <c:v>7.6410692802018847</c:v>
                </c:pt>
                <c:pt idx="15">
                  <c:v>4.499187625589034</c:v>
                </c:pt>
                <c:pt idx="16">
                  <c:v>4.4708185137968375</c:v>
                </c:pt>
                <c:pt idx="17">
                  <c:v>2.5516083363513644</c:v>
                </c:pt>
                <c:pt idx="18">
                  <c:v>8.2740004777912386</c:v>
                </c:pt>
                <c:pt idx="20">
                  <c:v>13.254486133768351</c:v>
                </c:pt>
                <c:pt idx="21">
                  <c:v>8.074230643561636</c:v>
                </c:pt>
                <c:pt idx="23">
                  <c:v>7.3660714285714288</c:v>
                </c:pt>
                <c:pt idx="24">
                  <c:v>0.86707618216108528</c:v>
                </c:pt>
                <c:pt idx="27">
                  <c:v>4.7651741781504917</c:v>
                </c:pt>
                <c:pt idx="28">
                  <c:v>7.7781247338689088</c:v>
                </c:pt>
                <c:pt idx="30">
                  <c:v>10.571275490568459</c:v>
                </c:pt>
                <c:pt idx="31">
                  <c:v>14.928379227559093</c:v>
                </c:pt>
                <c:pt idx="32">
                  <c:v>2.7268797268591771</c:v>
                </c:pt>
              </c:numCache>
            </c:numRef>
          </c:xVal>
          <c:yVal>
            <c:numRef>
              <c:f>'55_ábra_chart'!$D$13:$D$45</c:f>
              <c:numCache>
                <c:formatCode>#,##0</c:formatCode>
                <c:ptCount val="33"/>
                <c:pt idx="2">
                  <c:v>4.266851073648211</c:v>
                </c:pt>
                <c:pt idx="4">
                  <c:v>2.5663956629266353</c:v>
                </c:pt>
                <c:pt idx="5">
                  <c:v>1.5395177012296419</c:v>
                </c:pt>
                <c:pt idx="7">
                  <c:v>2.8804833425520147</c:v>
                </c:pt>
                <c:pt idx="8">
                  <c:v>2.6175877901408198</c:v>
                </c:pt>
                <c:pt idx="10">
                  <c:v>3.1223730431493917</c:v>
                </c:pt>
                <c:pt idx="11">
                  <c:v>1.298359244394734</c:v>
                </c:pt>
                <c:pt idx="12">
                  <c:v>1.9109452499565693</c:v>
                </c:pt>
                <c:pt idx="13">
                  <c:v>2.943142871218146</c:v>
                </c:pt>
                <c:pt idx="15">
                  <c:v>1.5338999902797092</c:v>
                </c:pt>
                <c:pt idx="16">
                  <c:v>2.3462515281629601</c:v>
                </c:pt>
                <c:pt idx="17">
                  <c:v>2.9965329370975731</c:v>
                </c:pt>
                <c:pt idx="18">
                  <c:v>1.8665813696336848</c:v>
                </c:pt>
                <c:pt idx="20">
                  <c:v>3.0416536069207858</c:v>
                </c:pt>
                <c:pt idx="21">
                  <c:v>1.4709857984449641</c:v>
                </c:pt>
                <c:pt idx="23">
                  <c:v>2.2043319264815233</c:v>
                </c:pt>
                <c:pt idx="24">
                  <c:v>2.2351178714253122</c:v>
                </c:pt>
                <c:pt idx="27">
                  <c:v>3.2620729570199298</c:v>
                </c:pt>
                <c:pt idx="28">
                  <c:v>3.355868809775552</c:v>
                </c:pt>
                <c:pt idx="30">
                  <c:v>2.0742783031460243</c:v>
                </c:pt>
                <c:pt idx="31">
                  <c:v>3.1589582532068845</c:v>
                </c:pt>
                <c:pt idx="32">
                  <c:v>1.166307346827675</c:v>
                </c:pt>
              </c:numCache>
            </c:numRef>
          </c:yVal>
          <c:smooth val="0"/>
        </c:ser>
        <c:dLbls>
          <c:showLegendKey val="0"/>
          <c:showVal val="0"/>
          <c:showCatName val="0"/>
          <c:showSerName val="0"/>
          <c:showPercent val="0"/>
          <c:showBubbleSize val="0"/>
        </c:dLbls>
        <c:axId val="249451264"/>
        <c:axId val="249453184"/>
      </c:scatterChart>
      <c:scatterChart>
        <c:scatterStyle val="lineMarker"/>
        <c:varyColors val="0"/>
        <c:ser>
          <c:idx val="1"/>
          <c:order val="1"/>
          <c:tx>
            <c:v>fikt</c:v>
          </c:tx>
          <c:spPr>
            <a:ln w="28575">
              <a:noFill/>
            </a:ln>
          </c:spPr>
          <c:smooth val="0"/>
        </c:ser>
        <c:dLbls>
          <c:showLegendKey val="0"/>
          <c:showVal val="0"/>
          <c:showCatName val="0"/>
          <c:showSerName val="0"/>
          <c:showPercent val="0"/>
          <c:showBubbleSize val="0"/>
        </c:dLbls>
        <c:axId val="249465088"/>
        <c:axId val="249463552"/>
      </c:scatterChart>
      <c:valAx>
        <c:axId val="249451264"/>
        <c:scaling>
          <c:orientation val="minMax"/>
        </c:scaling>
        <c:delete val="0"/>
        <c:axPos val="b"/>
        <c:title>
          <c:tx>
            <c:rich>
              <a:bodyPr/>
              <a:lstStyle/>
              <a:p>
                <a:pPr>
                  <a:defRPr/>
                </a:pPr>
                <a:r>
                  <a:rPr lang="hu-HU" b="0" i="1"/>
                  <a:t>Nemteljesítő hitelek aránya (%)</a:t>
                </a:r>
              </a:p>
            </c:rich>
          </c:tx>
          <c:layout/>
          <c:overlay val="0"/>
        </c:title>
        <c:numFmt formatCode="#,##0"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249453184"/>
        <c:crosses val="autoZero"/>
        <c:crossBetween val="midCat"/>
        <c:majorUnit val="1"/>
      </c:valAx>
      <c:valAx>
        <c:axId val="2494531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hu-HU" b="0" i="1"/>
                  <a:t>Eszközarányos működési költség (%)</a:t>
                </a:r>
              </a:p>
            </c:rich>
          </c:tx>
          <c:layout>
            <c:manualLayout>
              <c:xMode val="edge"/>
              <c:yMode val="edge"/>
              <c:x val="9.6612532551743815E-3"/>
              <c:y val="0.17023425925925925"/>
            </c:manualLayout>
          </c:layout>
          <c:overlay val="0"/>
        </c:title>
        <c:numFmt formatCode="#,##0.0" sourceLinked="0"/>
        <c:majorTickMark val="out"/>
        <c:minorTickMark val="none"/>
        <c:tickLblPos val="nextTo"/>
        <c:spPr>
          <a:ln>
            <a:solidFill>
              <a:sysClr val="windowText" lastClr="000000">
                <a:lumMod val="100000"/>
              </a:sysClr>
            </a:solidFill>
          </a:ln>
        </c:spPr>
        <c:crossAx val="249451264"/>
        <c:crosses val="autoZero"/>
        <c:crossBetween val="midCat"/>
        <c:majorUnit val="0.5"/>
      </c:valAx>
      <c:valAx>
        <c:axId val="249463552"/>
        <c:scaling>
          <c:orientation val="minMax"/>
          <c:max val="4.5"/>
          <c:min val="0"/>
        </c:scaling>
        <c:delete val="1"/>
        <c:axPos val="r"/>
        <c:numFmt formatCode="#,##0.0" sourceLinked="0"/>
        <c:majorTickMark val="out"/>
        <c:minorTickMark val="none"/>
        <c:tickLblPos val="nextTo"/>
        <c:crossAx val="249465088"/>
        <c:crosses val="max"/>
        <c:crossBetween val="midCat"/>
        <c:majorUnit val="1"/>
      </c:valAx>
      <c:valAx>
        <c:axId val="249465088"/>
        <c:scaling>
          <c:orientation val="minMax"/>
        </c:scaling>
        <c:delete val="1"/>
        <c:axPos val="b"/>
        <c:majorTickMark val="out"/>
        <c:minorTickMark val="none"/>
        <c:tickLblPos val="nextTo"/>
        <c:crossAx val="249463552"/>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61318619423614"/>
          <c:y val="5.5891851851851852E-2"/>
          <c:w val="0.85210949207110798"/>
          <c:h val="0.78857870370370375"/>
        </c:manualLayout>
      </c:layout>
      <c:scatterChart>
        <c:scatterStyle val="lineMarker"/>
        <c:varyColors val="0"/>
        <c:ser>
          <c:idx val="0"/>
          <c:order val="0"/>
          <c:spPr>
            <a:ln w="28575">
              <a:noFill/>
            </a:ln>
          </c:spPr>
          <c:marker>
            <c:symbol val="diamond"/>
            <c:size val="11"/>
            <c:spPr>
              <a:solidFill>
                <a:srgbClr val="232157"/>
              </a:solidFill>
            </c:spPr>
          </c:marker>
          <c:trendline>
            <c:trendlineType val="linear"/>
            <c:dispRSqr val="0"/>
            <c:dispEq val="0"/>
          </c:trendline>
          <c:xVal>
            <c:numRef>
              <c:f>'55_ábra_chart'!$C$13:$C$45</c:f>
              <c:numCache>
                <c:formatCode>#,##0</c:formatCode>
                <c:ptCount val="33"/>
                <c:pt idx="2">
                  <c:v>8.8739374145625725</c:v>
                </c:pt>
                <c:pt idx="4">
                  <c:v>8.3482417423668434</c:v>
                </c:pt>
                <c:pt idx="5">
                  <c:v>7.3921938997906915</c:v>
                </c:pt>
                <c:pt idx="7">
                  <c:v>6.2293266705469819</c:v>
                </c:pt>
                <c:pt idx="8">
                  <c:v>9.3886390252910896</c:v>
                </c:pt>
                <c:pt idx="10">
                  <c:v>5.9137468777927999</c:v>
                </c:pt>
                <c:pt idx="11">
                  <c:v>3.2429638570219943</c:v>
                </c:pt>
                <c:pt idx="12">
                  <c:v>0.56356308491017137</c:v>
                </c:pt>
                <c:pt idx="13">
                  <c:v>7.6410692802018847</c:v>
                </c:pt>
                <c:pt idx="15">
                  <c:v>4.499187625589034</c:v>
                </c:pt>
                <c:pt idx="16">
                  <c:v>4.4708185137968375</c:v>
                </c:pt>
                <c:pt idx="17">
                  <c:v>2.5516083363513644</c:v>
                </c:pt>
                <c:pt idx="18">
                  <c:v>8.2740004777912386</c:v>
                </c:pt>
                <c:pt idx="20">
                  <c:v>13.254486133768351</c:v>
                </c:pt>
                <c:pt idx="21">
                  <c:v>8.074230643561636</c:v>
                </c:pt>
                <c:pt idx="23">
                  <c:v>7.3660714285714288</c:v>
                </c:pt>
                <c:pt idx="24">
                  <c:v>0.86707618216108528</c:v>
                </c:pt>
                <c:pt idx="27">
                  <c:v>4.7651741781504917</c:v>
                </c:pt>
                <c:pt idx="28">
                  <c:v>7.7781247338689088</c:v>
                </c:pt>
                <c:pt idx="30">
                  <c:v>10.571275490568459</c:v>
                </c:pt>
                <c:pt idx="31">
                  <c:v>14.928379227559093</c:v>
                </c:pt>
                <c:pt idx="32">
                  <c:v>2.7268797268591771</c:v>
                </c:pt>
              </c:numCache>
            </c:numRef>
          </c:xVal>
          <c:yVal>
            <c:numRef>
              <c:f>'55_ábra_chart'!$D$13:$D$45</c:f>
              <c:numCache>
                <c:formatCode>#,##0</c:formatCode>
                <c:ptCount val="33"/>
                <c:pt idx="2">
                  <c:v>4.266851073648211</c:v>
                </c:pt>
                <c:pt idx="4">
                  <c:v>2.5663956629266353</c:v>
                </c:pt>
                <c:pt idx="5">
                  <c:v>1.5395177012296419</c:v>
                </c:pt>
                <c:pt idx="7">
                  <c:v>2.8804833425520147</c:v>
                </c:pt>
                <c:pt idx="8">
                  <c:v>2.6175877901408198</c:v>
                </c:pt>
                <c:pt idx="10">
                  <c:v>3.1223730431493917</c:v>
                </c:pt>
                <c:pt idx="11">
                  <c:v>1.298359244394734</c:v>
                </c:pt>
                <c:pt idx="12">
                  <c:v>1.9109452499565693</c:v>
                </c:pt>
                <c:pt idx="13">
                  <c:v>2.943142871218146</c:v>
                </c:pt>
                <c:pt idx="15">
                  <c:v>1.5338999902797092</c:v>
                </c:pt>
                <c:pt idx="16">
                  <c:v>2.3462515281629601</c:v>
                </c:pt>
                <c:pt idx="17">
                  <c:v>2.9965329370975731</c:v>
                </c:pt>
                <c:pt idx="18">
                  <c:v>1.8665813696336848</c:v>
                </c:pt>
                <c:pt idx="20">
                  <c:v>3.0416536069207858</c:v>
                </c:pt>
                <c:pt idx="21">
                  <c:v>1.4709857984449641</c:v>
                </c:pt>
                <c:pt idx="23">
                  <c:v>2.2043319264815233</c:v>
                </c:pt>
                <c:pt idx="24">
                  <c:v>2.2351178714253122</c:v>
                </c:pt>
                <c:pt idx="27">
                  <c:v>3.2620729570199298</c:v>
                </c:pt>
                <c:pt idx="28">
                  <c:v>3.355868809775552</c:v>
                </c:pt>
                <c:pt idx="30">
                  <c:v>2.0742783031460243</c:v>
                </c:pt>
                <c:pt idx="31">
                  <c:v>3.1589582532068845</c:v>
                </c:pt>
                <c:pt idx="32">
                  <c:v>1.166307346827675</c:v>
                </c:pt>
              </c:numCache>
            </c:numRef>
          </c:yVal>
          <c:smooth val="0"/>
        </c:ser>
        <c:dLbls>
          <c:showLegendKey val="0"/>
          <c:showVal val="0"/>
          <c:showCatName val="0"/>
          <c:showSerName val="0"/>
          <c:showPercent val="0"/>
          <c:showBubbleSize val="0"/>
        </c:dLbls>
        <c:axId val="249373056"/>
        <c:axId val="249374976"/>
      </c:scatterChart>
      <c:scatterChart>
        <c:scatterStyle val="lineMarker"/>
        <c:varyColors val="0"/>
        <c:ser>
          <c:idx val="1"/>
          <c:order val="1"/>
          <c:tx>
            <c:v>fikt</c:v>
          </c:tx>
          <c:spPr>
            <a:ln w="28575">
              <a:noFill/>
            </a:ln>
          </c:spPr>
          <c:smooth val="0"/>
        </c:ser>
        <c:dLbls>
          <c:showLegendKey val="0"/>
          <c:showVal val="0"/>
          <c:showCatName val="0"/>
          <c:showSerName val="0"/>
          <c:showPercent val="0"/>
          <c:showBubbleSize val="0"/>
        </c:dLbls>
        <c:axId val="249386880"/>
        <c:axId val="249385344"/>
      </c:scatterChart>
      <c:valAx>
        <c:axId val="249373056"/>
        <c:scaling>
          <c:orientation val="minMax"/>
        </c:scaling>
        <c:delete val="0"/>
        <c:axPos val="b"/>
        <c:title>
          <c:tx>
            <c:rich>
              <a:bodyPr/>
              <a:lstStyle/>
              <a:p>
                <a:pPr>
                  <a:defRPr/>
                </a:pPr>
                <a:r>
                  <a:rPr lang="hu-HU" b="0" i="1"/>
                  <a:t>NPL ratio</a:t>
                </a:r>
                <a:r>
                  <a:rPr lang="hu-HU" b="0" i="1" baseline="0"/>
                  <a:t> (%)</a:t>
                </a:r>
                <a:endParaRPr lang="hu-HU" b="0" i="1"/>
              </a:p>
            </c:rich>
          </c:tx>
          <c:layout/>
          <c:overlay val="0"/>
        </c:title>
        <c:numFmt formatCode="#,##0"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249374976"/>
        <c:crosses val="autoZero"/>
        <c:crossBetween val="midCat"/>
        <c:majorUnit val="1"/>
      </c:valAx>
      <c:valAx>
        <c:axId val="2493749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hu-HU" b="0" i="1"/>
                  <a:t>cost to assets (%)</a:t>
                </a:r>
              </a:p>
            </c:rich>
          </c:tx>
          <c:layout>
            <c:manualLayout>
              <c:xMode val="edge"/>
              <c:yMode val="edge"/>
              <c:x val="9.6612532551743815E-3"/>
              <c:y val="0.17023425925925925"/>
            </c:manualLayout>
          </c:layout>
          <c:overlay val="0"/>
        </c:title>
        <c:numFmt formatCode="#,##0.0" sourceLinked="0"/>
        <c:majorTickMark val="out"/>
        <c:minorTickMark val="none"/>
        <c:tickLblPos val="nextTo"/>
        <c:spPr>
          <a:ln>
            <a:solidFill>
              <a:sysClr val="windowText" lastClr="000000">
                <a:lumMod val="100000"/>
              </a:sysClr>
            </a:solidFill>
          </a:ln>
        </c:spPr>
        <c:crossAx val="249373056"/>
        <c:crosses val="autoZero"/>
        <c:crossBetween val="midCat"/>
        <c:majorUnit val="0.5"/>
      </c:valAx>
      <c:valAx>
        <c:axId val="249385344"/>
        <c:scaling>
          <c:orientation val="minMax"/>
          <c:max val="4.5"/>
          <c:min val="0"/>
        </c:scaling>
        <c:delete val="1"/>
        <c:axPos val="r"/>
        <c:numFmt formatCode="#,##0.0" sourceLinked="0"/>
        <c:majorTickMark val="out"/>
        <c:minorTickMark val="none"/>
        <c:tickLblPos val="nextTo"/>
        <c:crossAx val="249386880"/>
        <c:crosses val="max"/>
        <c:crossBetween val="midCat"/>
        <c:majorUnit val="1"/>
      </c:valAx>
      <c:valAx>
        <c:axId val="249386880"/>
        <c:scaling>
          <c:orientation val="minMax"/>
        </c:scaling>
        <c:delete val="1"/>
        <c:axPos val="b"/>
        <c:majorTickMark val="out"/>
        <c:minorTickMark val="none"/>
        <c:tickLblPos val="nextTo"/>
        <c:crossAx val="249385344"/>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b="0" i="1"/>
              <a:t>A magyar bankrendszer egyes szereplőinek nagykitettsége a DB csoport felé (június)</a:t>
            </a:r>
          </a:p>
        </c:rich>
      </c:tx>
      <c:overlay val="1"/>
      <c:spPr>
        <a:noFill/>
      </c:spPr>
    </c:title>
    <c:autoTitleDeleted val="0"/>
    <c:plotArea>
      <c:layout>
        <c:manualLayout>
          <c:layoutTarget val="inner"/>
          <c:xMode val="edge"/>
          <c:yMode val="edge"/>
          <c:x val="6.2729861111111104E-2"/>
          <c:y val="0.14370407407407407"/>
          <c:w val="0.86295916666666672"/>
          <c:h val="0.3066754667546675"/>
        </c:manualLayout>
      </c:layout>
      <c:barChart>
        <c:barDir val="col"/>
        <c:grouping val="stacked"/>
        <c:varyColors val="0"/>
        <c:ser>
          <c:idx val="1"/>
          <c:order val="0"/>
          <c:tx>
            <c:strRef>
              <c:f>'1_box_2_ábra_chart'!$D$13</c:f>
              <c:strCache>
                <c:ptCount val="1"/>
                <c:pt idx="0">
                  <c:v>Hitelkockázat mérséklés utáni kitettség</c:v>
                </c:pt>
              </c:strCache>
            </c:strRef>
          </c:tx>
          <c:spPr>
            <a:solidFill>
              <a:srgbClr val="002060"/>
            </a:solidFill>
            <a:ln>
              <a:solidFill>
                <a:schemeClr val="tx1"/>
              </a:solidFill>
            </a:ln>
          </c:spPr>
          <c:invertIfNegative val="0"/>
          <c:cat>
            <c:strRef>
              <c:f>'1_box_2_ábra_chart'!$E$11:$J$11</c:f>
              <c:strCache>
                <c:ptCount val="6"/>
                <c:pt idx="0">
                  <c:v>Pénzügyi közvetítő 1</c:v>
                </c:pt>
                <c:pt idx="1">
                  <c:v>Pénzügyi közvetítő 2</c:v>
                </c:pt>
                <c:pt idx="2">
                  <c:v>Pénzügyi közvetítő 3</c:v>
                </c:pt>
                <c:pt idx="3">
                  <c:v>Pénzügyi közvetítő 4</c:v>
                </c:pt>
                <c:pt idx="4">
                  <c:v>Pénzügyi közvetítő 5</c:v>
                </c:pt>
                <c:pt idx="5">
                  <c:v>Pénzügyi közvetítő 6</c:v>
                </c:pt>
              </c:strCache>
            </c:strRef>
          </c:cat>
          <c:val>
            <c:numRef>
              <c:f>'1_box_2_ábra_chart'!$E$13:$J$13</c:f>
              <c:numCache>
                <c:formatCode>General</c:formatCode>
                <c:ptCount val="6"/>
                <c:pt idx="0">
                  <c:v>0.41450329000000002</c:v>
                </c:pt>
                <c:pt idx="1">
                  <c:v>1.000066667</c:v>
                </c:pt>
                <c:pt idx="2">
                  <c:v>2.6898119189999998</c:v>
                </c:pt>
                <c:pt idx="3">
                  <c:v>6.5286603630000002</c:v>
                </c:pt>
                <c:pt idx="4">
                  <c:v>8.7120551380000002</c:v>
                </c:pt>
                <c:pt idx="5">
                  <c:v>6.9523506160000004</c:v>
                </c:pt>
              </c:numCache>
            </c:numRef>
          </c:val>
        </c:ser>
        <c:ser>
          <c:idx val="0"/>
          <c:order val="1"/>
          <c:tx>
            <c:strRef>
              <c:f>'1_box_2_ábra_chart'!$D$12</c:f>
              <c:strCache>
                <c:ptCount val="1"/>
                <c:pt idx="0">
                  <c:v>Eredeti közvetlen kitettség</c:v>
                </c:pt>
              </c:strCache>
            </c:strRef>
          </c:tx>
          <c:spPr>
            <a:solidFill>
              <a:schemeClr val="bg2">
                <a:lumMod val="50000"/>
              </a:schemeClr>
            </a:solidFill>
            <a:ln>
              <a:solidFill>
                <a:schemeClr val="tx1"/>
              </a:solidFill>
            </a:ln>
          </c:spPr>
          <c:invertIfNegative val="0"/>
          <c:cat>
            <c:strRef>
              <c:f>'1_box_2_ábra_chart'!$E$11:$J$11</c:f>
              <c:strCache>
                <c:ptCount val="6"/>
                <c:pt idx="0">
                  <c:v>Pénzügyi közvetítő 1</c:v>
                </c:pt>
                <c:pt idx="1">
                  <c:v>Pénzügyi közvetítő 2</c:v>
                </c:pt>
                <c:pt idx="2">
                  <c:v>Pénzügyi közvetítő 3</c:v>
                </c:pt>
                <c:pt idx="3">
                  <c:v>Pénzügyi közvetítő 4</c:v>
                </c:pt>
                <c:pt idx="4">
                  <c:v>Pénzügyi közvetítő 5</c:v>
                </c:pt>
                <c:pt idx="5">
                  <c:v>Pénzügyi közvetítő 6</c:v>
                </c:pt>
              </c:strCache>
            </c:strRef>
          </c:cat>
          <c:val>
            <c:numRef>
              <c:f>'1_box_2_ábra_chart'!$E$12:$J$12</c:f>
              <c:numCache>
                <c:formatCode>General</c:formatCode>
                <c:ptCount val="6"/>
                <c:pt idx="0">
                  <c:v>0</c:v>
                </c:pt>
                <c:pt idx="1">
                  <c:v>0</c:v>
                </c:pt>
                <c:pt idx="2">
                  <c:v>0</c:v>
                </c:pt>
                <c:pt idx="3">
                  <c:v>1.0563756579999994</c:v>
                </c:pt>
                <c:pt idx="4">
                  <c:v>0</c:v>
                </c:pt>
                <c:pt idx="5">
                  <c:v>3.528055363</c:v>
                </c:pt>
              </c:numCache>
            </c:numRef>
          </c:val>
        </c:ser>
        <c:dLbls>
          <c:showLegendKey val="0"/>
          <c:showVal val="0"/>
          <c:showCatName val="0"/>
          <c:showSerName val="0"/>
          <c:showPercent val="0"/>
          <c:showBubbleSize val="0"/>
        </c:dLbls>
        <c:gapWidth val="150"/>
        <c:overlap val="100"/>
        <c:axId val="248772480"/>
        <c:axId val="249409920"/>
      </c:barChart>
      <c:lineChart>
        <c:grouping val="standard"/>
        <c:varyColors val="0"/>
        <c:ser>
          <c:idx val="2"/>
          <c:order val="2"/>
          <c:tx>
            <c:strRef>
              <c:f>'1_box_2_ábra_chart'!$D$14</c:f>
              <c:strCache>
                <c:ptCount val="1"/>
                <c:pt idx="0">
                  <c:v>Magyar bankrendszer kitettsége kumuláltan (jobb skála)</c:v>
                </c:pt>
              </c:strCache>
            </c:strRef>
          </c:tx>
          <c:spPr>
            <a:ln>
              <a:solidFill>
                <a:srgbClr val="FF0000"/>
              </a:solidFill>
            </a:ln>
          </c:spPr>
          <c:marker>
            <c:symbol val="diamond"/>
            <c:size val="5"/>
            <c:spPr>
              <a:solidFill>
                <a:srgbClr val="FF0000"/>
              </a:solidFill>
            </c:spPr>
          </c:marker>
          <c:cat>
            <c:strRef>
              <c:f>'1_box_2_ábra_chart'!$E$11:$J$11</c:f>
              <c:strCache>
                <c:ptCount val="6"/>
                <c:pt idx="0">
                  <c:v>Pénzügyi közvetítő 1</c:v>
                </c:pt>
                <c:pt idx="1">
                  <c:v>Pénzügyi közvetítő 2</c:v>
                </c:pt>
                <c:pt idx="2">
                  <c:v>Pénzügyi közvetítő 3</c:v>
                </c:pt>
                <c:pt idx="3">
                  <c:v>Pénzügyi közvetítő 4</c:v>
                </c:pt>
                <c:pt idx="4">
                  <c:v>Pénzügyi közvetítő 5</c:v>
                </c:pt>
                <c:pt idx="5">
                  <c:v>Pénzügyi közvetítő 6</c:v>
                </c:pt>
              </c:strCache>
            </c:strRef>
          </c:cat>
          <c:val>
            <c:numRef>
              <c:f>'1_box_2_ábra_chart'!$E$14:$J$14</c:f>
              <c:numCache>
                <c:formatCode>General</c:formatCode>
                <c:ptCount val="6"/>
                <c:pt idx="0">
                  <c:v>0.41450329000000002</c:v>
                </c:pt>
                <c:pt idx="1">
                  <c:v>1.4145699570000001</c:v>
                </c:pt>
                <c:pt idx="2">
                  <c:v>4.1043818759999997</c:v>
                </c:pt>
                <c:pt idx="3">
                  <c:v>11.689417896999998</c:v>
                </c:pt>
                <c:pt idx="4">
                  <c:v>20.401473034999999</c:v>
                </c:pt>
                <c:pt idx="5">
                  <c:v>30.881879013999999</c:v>
                </c:pt>
              </c:numCache>
            </c:numRef>
          </c:val>
          <c:smooth val="0"/>
        </c:ser>
        <c:dLbls>
          <c:showLegendKey val="0"/>
          <c:showVal val="0"/>
          <c:showCatName val="0"/>
          <c:showSerName val="0"/>
          <c:showPercent val="0"/>
          <c:showBubbleSize val="0"/>
        </c:dLbls>
        <c:marker val="1"/>
        <c:smooth val="0"/>
        <c:axId val="249411456"/>
        <c:axId val="249524224"/>
      </c:lineChart>
      <c:catAx>
        <c:axId val="248772480"/>
        <c:scaling>
          <c:orientation val="minMax"/>
        </c:scaling>
        <c:delete val="0"/>
        <c:axPos val="b"/>
        <c:title>
          <c:tx>
            <c:rich>
              <a:bodyPr/>
              <a:lstStyle/>
              <a:p>
                <a:pPr>
                  <a:defRPr sz="1600" b="0"/>
                </a:pPr>
                <a:r>
                  <a:rPr lang="hu-HU" sz="1600" b="0"/>
                  <a:t>Mrd Forint</a:t>
                </a:r>
              </a:p>
            </c:rich>
          </c:tx>
          <c:layout>
            <c:manualLayout>
              <c:xMode val="edge"/>
              <c:yMode val="edge"/>
              <c:x val="6.0539743790304364E-2"/>
              <c:y val="7.945062422752712E-2"/>
            </c:manualLayout>
          </c:layout>
          <c:overlay val="0"/>
          <c:spPr>
            <a:noFill/>
          </c:spPr>
        </c:title>
        <c:numFmt formatCode="General" sourceLinked="1"/>
        <c:majorTickMark val="out"/>
        <c:minorTickMark val="none"/>
        <c:tickLblPos val="nextTo"/>
        <c:spPr>
          <a:noFill/>
          <a:ln>
            <a:solidFill>
              <a:schemeClr val="tx1"/>
            </a:solidFill>
          </a:ln>
        </c:spPr>
        <c:txPr>
          <a:bodyPr rot="-5400000" vert="horz"/>
          <a:lstStyle/>
          <a:p>
            <a:pPr>
              <a:defRPr sz="1550"/>
            </a:pPr>
            <a:endParaRPr lang="hu-HU"/>
          </a:p>
        </c:txPr>
        <c:crossAx val="249409920"/>
        <c:crosses val="autoZero"/>
        <c:auto val="1"/>
        <c:lblAlgn val="ctr"/>
        <c:lblOffset val="100"/>
        <c:noMultiLvlLbl val="0"/>
      </c:catAx>
      <c:valAx>
        <c:axId val="249409920"/>
        <c:scaling>
          <c:orientation val="minMax"/>
        </c:scaling>
        <c:delete val="0"/>
        <c:axPos val="l"/>
        <c:majorGridlines>
          <c:spPr>
            <a:ln w="3175">
              <a:prstDash val="dash"/>
            </a:ln>
          </c:spPr>
        </c:majorGridlines>
        <c:numFmt formatCode="General" sourceLinked="1"/>
        <c:majorTickMark val="out"/>
        <c:minorTickMark val="none"/>
        <c:tickLblPos val="nextTo"/>
        <c:spPr>
          <a:noFill/>
          <a:ln>
            <a:solidFill>
              <a:schemeClr val="tx1"/>
            </a:solidFill>
          </a:ln>
        </c:spPr>
        <c:txPr>
          <a:bodyPr/>
          <a:lstStyle/>
          <a:p>
            <a:pPr>
              <a:defRPr sz="1600"/>
            </a:pPr>
            <a:endParaRPr lang="hu-HU"/>
          </a:p>
        </c:txPr>
        <c:crossAx val="248772480"/>
        <c:crosses val="autoZero"/>
        <c:crossBetween val="between"/>
      </c:valAx>
      <c:catAx>
        <c:axId val="249411456"/>
        <c:scaling>
          <c:orientation val="minMax"/>
        </c:scaling>
        <c:delete val="1"/>
        <c:axPos val="b"/>
        <c:title>
          <c:tx>
            <c:rich>
              <a:bodyPr/>
              <a:lstStyle/>
              <a:p>
                <a:pPr>
                  <a:defRPr sz="1600" b="0" i="0"/>
                </a:pPr>
                <a:r>
                  <a:rPr lang="hu-HU" sz="1600" b="0" i="0"/>
                  <a:t>Mrd Forint</a:t>
                </a:r>
              </a:p>
            </c:rich>
          </c:tx>
          <c:layout>
            <c:manualLayout>
              <c:xMode val="edge"/>
              <c:yMode val="edge"/>
              <c:x val="0.79608141697519597"/>
              <c:y val="7.474676776514047E-2"/>
            </c:manualLayout>
          </c:layout>
          <c:overlay val="0"/>
          <c:spPr>
            <a:noFill/>
          </c:spPr>
        </c:title>
        <c:majorTickMark val="out"/>
        <c:minorTickMark val="none"/>
        <c:tickLblPos val="nextTo"/>
        <c:crossAx val="249524224"/>
        <c:crosses val="autoZero"/>
        <c:auto val="1"/>
        <c:lblAlgn val="ctr"/>
        <c:lblOffset val="100"/>
        <c:noMultiLvlLbl val="0"/>
      </c:catAx>
      <c:valAx>
        <c:axId val="249524224"/>
        <c:scaling>
          <c:orientation val="minMax"/>
        </c:scaling>
        <c:delete val="0"/>
        <c:axPos val="r"/>
        <c:numFmt formatCode="General" sourceLinked="1"/>
        <c:majorTickMark val="out"/>
        <c:minorTickMark val="none"/>
        <c:tickLblPos val="nextTo"/>
        <c:spPr>
          <a:noFill/>
          <a:ln>
            <a:solidFill>
              <a:schemeClr val="tx1"/>
            </a:solidFill>
          </a:ln>
        </c:spPr>
        <c:txPr>
          <a:bodyPr/>
          <a:lstStyle/>
          <a:p>
            <a:pPr>
              <a:defRPr sz="1800"/>
            </a:pPr>
            <a:endParaRPr lang="hu-HU"/>
          </a:p>
        </c:txPr>
        <c:crossAx val="249411456"/>
        <c:crosses val="max"/>
        <c:crossBetween val="between"/>
      </c:valAx>
      <c:spPr>
        <a:noFill/>
        <a:ln>
          <a:solidFill>
            <a:schemeClr val="tx1"/>
          </a:solidFill>
        </a:ln>
      </c:spPr>
    </c:plotArea>
    <c:legend>
      <c:legendPos val="r"/>
      <c:layout>
        <c:manualLayout>
          <c:xMode val="edge"/>
          <c:yMode val="edge"/>
          <c:x val="9.5370555555555556E-2"/>
          <c:y val="0.82359423594235948"/>
          <c:w val="0.77233783525403688"/>
          <c:h val="0.15611036110361104"/>
        </c:manualLayout>
      </c:layout>
      <c:overlay val="0"/>
      <c:spPr>
        <a:noFill/>
        <a:ln>
          <a:solidFill>
            <a:schemeClr val="tx1"/>
          </a:solidFill>
        </a:ln>
      </c:spPr>
      <c:txPr>
        <a:bodyPr/>
        <a:lstStyle/>
        <a:p>
          <a:pPr>
            <a:defRPr sz="1600"/>
          </a:pPr>
          <a:endParaRPr lang="hu-HU"/>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0833333333333"/>
          <c:y val="5.5891851851851852E-2"/>
          <c:w val="0.79058055555555551"/>
          <c:h val="0.81308907407407405"/>
        </c:manualLayout>
      </c:layout>
      <c:barChart>
        <c:barDir val="col"/>
        <c:grouping val="clustered"/>
        <c:varyColors val="0"/>
        <c:ser>
          <c:idx val="0"/>
          <c:order val="0"/>
          <c:tx>
            <c:strRef>
              <c:f>'6_ábra_chart'!$D$10</c:f>
              <c:strCache>
                <c:ptCount val="1"/>
                <c:pt idx="0">
                  <c:v>Európai bankok</c:v>
                </c:pt>
              </c:strCache>
            </c:strRef>
          </c:tx>
          <c:spPr>
            <a:solidFill>
              <a:schemeClr val="tx2">
                <a:lumMod val="60000"/>
                <a:lumOff val="40000"/>
              </a:schemeClr>
            </a:solidFill>
            <a:ln w="9525" cap="flat" cmpd="sng" algn="ctr">
              <a:solidFill>
                <a:sysClr val="windowText" lastClr="000000"/>
              </a:solidFill>
              <a:prstDash val="solid"/>
              <a:round/>
              <a:headEnd type="none" w="med" len="med"/>
              <a:tailEnd type="none" w="med" len="med"/>
            </a:ln>
          </c:spPr>
          <c:invertIfNegative val="0"/>
          <c:cat>
            <c:numRef>
              <c:f>'6_ábra_chart'!$C$11:$C$79</c:f>
              <c:numCache>
                <c:formatCode>_-* #,##0\ _F_t_-;\-* #,##0\ _F_t_-;_-* "-"??\ _F_t_-;_-@_-</c:formatCode>
                <c:ptCount val="6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numCache>
            </c:numRef>
          </c:cat>
          <c:val>
            <c:numRef>
              <c:f>'6_ábra_chart'!$D$11:$D$79</c:f>
              <c:numCache>
                <c:formatCode>0</c:formatCode>
                <c:ptCount val="69"/>
                <c:pt idx="0">
                  <c:v>7653.1531531531527</c:v>
                </c:pt>
                <c:pt idx="1">
                  <c:v>4313.5135135135133</c:v>
                </c:pt>
                <c:pt idx="2">
                  <c:v>2362.1621621621621</c:v>
                </c:pt>
                <c:pt idx="3">
                  <c:v>1176.5765765765764</c:v>
                </c:pt>
                <c:pt idx="4">
                  <c:v>1165.7657657657658</c:v>
                </c:pt>
                <c:pt idx="5">
                  <c:v>1034.2342342342342</c:v>
                </c:pt>
                <c:pt idx="6">
                  <c:v>773.87387387387378</c:v>
                </c:pt>
                <c:pt idx="7">
                  <c:v>702.7027027027026</c:v>
                </c:pt>
                <c:pt idx="8">
                  <c:v>690.09009009009003</c:v>
                </c:pt>
                <c:pt idx="9">
                  <c:v>665.76576576576576</c:v>
                </c:pt>
                <c:pt idx="10">
                  <c:v>554.05405405405395</c:v>
                </c:pt>
                <c:pt idx="11">
                  <c:v>442.34234234234231</c:v>
                </c:pt>
                <c:pt idx="12">
                  <c:v>360.36036036036035</c:v>
                </c:pt>
                <c:pt idx="13">
                  <c:v>353.15315315315314</c:v>
                </c:pt>
                <c:pt idx="14">
                  <c:v>351.3513513513513</c:v>
                </c:pt>
                <c:pt idx="15">
                  <c:v>340.54054054054052</c:v>
                </c:pt>
                <c:pt idx="16">
                  <c:v>319.81981981981977</c:v>
                </c:pt>
                <c:pt idx="17">
                  <c:v>308.10810810810807</c:v>
                </c:pt>
                <c:pt idx="18">
                  <c:v>306.30630630630628</c:v>
                </c:pt>
                <c:pt idx="19">
                  <c:v>281.08108108108104</c:v>
                </c:pt>
                <c:pt idx="20">
                  <c:v>253.15315315315314</c:v>
                </c:pt>
                <c:pt idx="21">
                  <c:v>249.54954954954954</c:v>
                </c:pt>
                <c:pt idx="22">
                  <c:v>245.94594594594594</c:v>
                </c:pt>
                <c:pt idx="23">
                  <c:v>236.03603603603602</c:v>
                </c:pt>
                <c:pt idx="24">
                  <c:v>198.19819819819818</c:v>
                </c:pt>
                <c:pt idx="25">
                  <c:v>189.18918918918916</c:v>
                </c:pt>
                <c:pt idx="26">
                  <c:v>161.26126126126124</c:v>
                </c:pt>
                <c:pt idx="27">
                  <c:v>156.75675675675674</c:v>
                </c:pt>
                <c:pt idx="28">
                  <c:v>151.35135135135133</c:v>
                </c:pt>
                <c:pt idx="29">
                  <c:v>134.23423423423424</c:v>
                </c:pt>
                <c:pt idx="30">
                  <c:v>126.12612612612611</c:v>
                </c:pt>
                <c:pt idx="31">
                  <c:v>119.81981981981981</c:v>
                </c:pt>
                <c:pt idx="32">
                  <c:v>117.1171171171171</c:v>
                </c:pt>
                <c:pt idx="33">
                  <c:v>95.49549549549549</c:v>
                </c:pt>
                <c:pt idx="34">
                  <c:v>95.49549549549549</c:v>
                </c:pt>
                <c:pt idx="35">
                  <c:v>90.99099099099098</c:v>
                </c:pt>
                <c:pt idx="36">
                  <c:v>90.090090090090087</c:v>
                </c:pt>
                <c:pt idx="37">
                  <c:v>80.180180180180173</c:v>
                </c:pt>
                <c:pt idx="38">
                  <c:v>72.972972972972968</c:v>
                </c:pt>
                <c:pt idx="39">
                  <c:v>63.063063063063055</c:v>
                </c:pt>
                <c:pt idx="40">
                  <c:v>61.261261261261254</c:v>
                </c:pt>
                <c:pt idx="41">
                  <c:v>59.459459459459453</c:v>
                </c:pt>
                <c:pt idx="42">
                  <c:v>58.558558558558552</c:v>
                </c:pt>
                <c:pt idx="43">
                  <c:v>57.657657657657651</c:v>
                </c:pt>
                <c:pt idx="44">
                  <c:v>54.95495495495495</c:v>
                </c:pt>
                <c:pt idx="45">
                  <c:v>54.054054054054049</c:v>
                </c:pt>
                <c:pt idx="46">
                  <c:v>51.351351351351347</c:v>
                </c:pt>
                <c:pt idx="47">
                  <c:v>50.450450450450447</c:v>
                </c:pt>
                <c:pt idx="48">
                  <c:v>47.747747747747745</c:v>
                </c:pt>
                <c:pt idx="49">
                  <c:v>45.045045045045043</c:v>
                </c:pt>
                <c:pt idx="50">
                  <c:v>44.144144144144143</c:v>
                </c:pt>
                <c:pt idx="51">
                  <c:v>43.243243243243242</c:v>
                </c:pt>
                <c:pt idx="52">
                  <c:v>41.441441441441441</c:v>
                </c:pt>
                <c:pt idx="53">
                  <c:v>40.54054054054054</c:v>
                </c:pt>
                <c:pt idx="54">
                  <c:v>40.54054054054054</c:v>
                </c:pt>
                <c:pt idx="55">
                  <c:v>35.13513513513513</c:v>
                </c:pt>
                <c:pt idx="56">
                  <c:v>35.13513513513513</c:v>
                </c:pt>
                <c:pt idx="57">
                  <c:v>35.13513513513513</c:v>
                </c:pt>
                <c:pt idx="58">
                  <c:v>33.333333333333329</c:v>
                </c:pt>
                <c:pt idx="59">
                  <c:v>31.531531531531527</c:v>
                </c:pt>
                <c:pt idx="60">
                  <c:v>30.630630630630627</c:v>
                </c:pt>
                <c:pt idx="61">
                  <c:v>28.828828828828826</c:v>
                </c:pt>
                <c:pt idx="62">
                  <c:v>27.927927927927925</c:v>
                </c:pt>
                <c:pt idx="63">
                  <c:v>27.927927927927925</c:v>
                </c:pt>
                <c:pt idx="64">
                  <c:v>27.027027027027025</c:v>
                </c:pt>
                <c:pt idx="65">
                  <c:v>25.225225225225223</c:v>
                </c:pt>
                <c:pt idx="66">
                  <c:v>24.324324324324323</c:v>
                </c:pt>
                <c:pt idx="67">
                  <c:v>24.324324324324323</c:v>
                </c:pt>
                <c:pt idx="68">
                  <c:v>15.315315315315313</c:v>
                </c:pt>
              </c:numCache>
            </c:numRef>
          </c:val>
        </c:ser>
        <c:dLbls>
          <c:showLegendKey val="0"/>
          <c:showVal val="0"/>
          <c:showCatName val="0"/>
          <c:showSerName val="0"/>
          <c:showPercent val="0"/>
          <c:showBubbleSize val="0"/>
        </c:dLbls>
        <c:gapWidth val="150"/>
        <c:axId val="236230144"/>
        <c:axId val="236231680"/>
      </c:barChart>
      <c:barChart>
        <c:barDir val="col"/>
        <c:grouping val="clustered"/>
        <c:varyColors val="0"/>
        <c:ser>
          <c:idx val="5"/>
          <c:order val="2"/>
          <c:tx>
            <c:v>fikt</c:v>
          </c:tx>
          <c:invertIfNegative val="0"/>
        </c:ser>
        <c:dLbls>
          <c:showLegendKey val="0"/>
          <c:showVal val="0"/>
          <c:showCatName val="0"/>
          <c:showSerName val="0"/>
          <c:showPercent val="0"/>
          <c:showBubbleSize val="0"/>
        </c:dLbls>
        <c:gapWidth val="150"/>
        <c:axId val="236243968"/>
        <c:axId val="236242048"/>
      </c:barChart>
      <c:lineChart>
        <c:grouping val="standard"/>
        <c:varyColors val="0"/>
        <c:ser>
          <c:idx val="2"/>
          <c:order val="1"/>
          <c:tx>
            <c:strRef>
              <c:f>'6_ábra_chart'!$E$10</c:f>
              <c:strCache>
                <c:ptCount val="1"/>
                <c:pt idx="0">
                  <c:v>Európai átlag</c:v>
                </c:pt>
              </c:strCache>
            </c:strRef>
          </c:tx>
          <c:spPr>
            <a:ln w="28575" cap="flat" cmpd="sng" algn="ctr">
              <a:solidFill>
                <a:schemeClr val="accent6"/>
              </a:solidFill>
              <a:prstDash val="solid"/>
              <a:round/>
              <a:headEnd type="none" w="med" len="med"/>
              <a:tailEnd type="none" w="med" len="med"/>
            </a:ln>
          </c:spPr>
          <c:marker>
            <c:symbol val="none"/>
          </c:marker>
          <c:cat>
            <c:numRef>
              <c:f>'6_ábra_chart'!$C$11:$C$79</c:f>
              <c:numCache>
                <c:formatCode>_-* #,##0\ _F_t_-;\-* #,##0\ _F_t_-;_-* "-"??\ _F_t_-;_-@_-</c:formatCode>
                <c:ptCount val="6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numCache>
            </c:numRef>
          </c:cat>
          <c:val>
            <c:numRef>
              <c:f>'6_ábra_chart'!$E$11:$E$79</c:f>
              <c:numCache>
                <c:formatCode>0</c:formatCode>
                <c:ptCount val="69"/>
                <c:pt idx="0">
                  <c:v>94.594594594594582</c:v>
                </c:pt>
                <c:pt idx="1">
                  <c:v>94.594594594594582</c:v>
                </c:pt>
                <c:pt idx="2">
                  <c:v>94.594594594594582</c:v>
                </c:pt>
                <c:pt idx="3">
                  <c:v>94.594594594594582</c:v>
                </c:pt>
                <c:pt idx="4">
                  <c:v>94.594594594594582</c:v>
                </c:pt>
                <c:pt idx="5">
                  <c:v>94.594594594594582</c:v>
                </c:pt>
                <c:pt idx="6">
                  <c:v>94.594594594594582</c:v>
                </c:pt>
                <c:pt idx="7">
                  <c:v>94.594594594594582</c:v>
                </c:pt>
                <c:pt idx="8">
                  <c:v>94.594594594594582</c:v>
                </c:pt>
                <c:pt idx="9">
                  <c:v>94.594594594594582</c:v>
                </c:pt>
                <c:pt idx="10">
                  <c:v>94.594594594594582</c:v>
                </c:pt>
                <c:pt idx="11">
                  <c:v>94.594594594594582</c:v>
                </c:pt>
                <c:pt idx="12">
                  <c:v>94.594594594594582</c:v>
                </c:pt>
                <c:pt idx="13">
                  <c:v>94.594594594594582</c:v>
                </c:pt>
                <c:pt idx="14">
                  <c:v>94.594594594594582</c:v>
                </c:pt>
                <c:pt idx="15">
                  <c:v>94.594594594594582</c:v>
                </c:pt>
                <c:pt idx="16">
                  <c:v>94.594594594594582</c:v>
                </c:pt>
                <c:pt idx="17">
                  <c:v>94.594594594594582</c:v>
                </c:pt>
                <c:pt idx="18">
                  <c:v>94.594594594594582</c:v>
                </c:pt>
                <c:pt idx="19">
                  <c:v>94.594594594594582</c:v>
                </c:pt>
                <c:pt idx="20">
                  <c:v>94.594594594594582</c:v>
                </c:pt>
                <c:pt idx="21">
                  <c:v>94.594594594594582</c:v>
                </c:pt>
                <c:pt idx="22">
                  <c:v>94.594594594594582</c:v>
                </c:pt>
                <c:pt idx="23">
                  <c:v>94.594594594594582</c:v>
                </c:pt>
                <c:pt idx="24">
                  <c:v>94.594594594594582</c:v>
                </c:pt>
                <c:pt idx="25">
                  <c:v>94.594594594594582</c:v>
                </c:pt>
                <c:pt idx="26">
                  <c:v>94.594594594594582</c:v>
                </c:pt>
                <c:pt idx="27">
                  <c:v>94.594594594594582</c:v>
                </c:pt>
                <c:pt idx="28">
                  <c:v>94.594594594594582</c:v>
                </c:pt>
                <c:pt idx="29">
                  <c:v>94.594594594594582</c:v>
                </c:pt>
                <c:pt idx="30">
                  <c:v>94.594594594594582</c:v>
                </c:pt>
                <c:pt idx="31">
                  <c:v>94.594594594594582</c:v>
                </c:pt>
                <c:pt idx="32">
                  <c:v>94.594594594594582</c:v>
                </c:pt>
                <c:pt idx="33">
                  <c:v>94.594594594594582</c:v>
                </c:pt>
                <c:pt idx="34">
                  <c:v>94.594594594594582</c:v>
                </c:pt>
                <c:pt idx="35">
                  <c:v>94.594594594594582</c:v>
                </c:pt>
                <c:pt idx="36">
                  <c:v>94.594594594594582</c:v>
                </c:pt>
                <c:pt idx="37">
                  <c:v>94.594594594594582</c:v>
                </c:pt>
                <c:pt idx="38">
                  <c:v>94.594594594594582</c:v>
                </c:pt>
                <c:pt idx="39">
                  <c:v>94.594594594594582</c:v>
                </c:pt>
                <c:pt idx="40">
                  <c:v>94.594594594594582</c:v>
                </c:pt>
                <c:pt idx="41">
                  <c:v>94.594594594594582</c:v>
                </c:pt>
                <c:pt idx="42">
                  <c:v>94.594594594594582</c:v>
                </c:pt>
                <c:pt idx="43">
                  <c:v>94.594594594594582</c:v>
                </c:pt>
                <c:pt idx="44">
                  <c:v>94.594594594594582</c:v>
                </c:pt>
                <c:pt idx="45">
                  <c:v>94.594594594594582</c:v>
                </c:pt>
                <c:pt idx="46">
                  <c:v>94.594594594594582</c:v>
                </c:pt>
                <c:pt idx="47">
                  <c:v>94.594594594594582</c:v>
                </c:pt>
                <c:pt idx="48">
                  <c:v>94.594594594594582</c:v>
                </c:pt>
                <c:pt idx="49">
                  <c:v>94.594594594594582</c:v>
                </c:pt>
                <c:pt idx="50">
                  <c:v>94.594594594594582</c:v>
                </c:pt>
                <c:pt idx="51">
                  <c:v>94.594594594594582</c:v>
                </c:pt>
                <c:pt idx="52">
                  <c:v>94.594594594594582</c:v>
                </c:pt>
                <c:pt idx="53">
                  <c:v>94.594594594594582</c:v>
                </c:pt>
                <c:pt idx="54">
                  <c:v>94.594594594594582</c:v>
                </c:pt>
                <c:pt idx="55">
                  <c:v>94.594594594594582</c:v>
                </c:pt>
                <c:pt idx="56">
                  <c:v>94.594594594594582</c:v>
                </c:pt>
                <c:pt idx="57">
                  <c:v>94.594594594594582</c:v>
                </c:pt>
                <c:pt idx="58">
                  <c:v>94.594594594594582</c:v>
                </c:pt>
                <c:pt idx="59">
                  <c:v>94.594594594594582</c:v>
                </c:pt>
                <c:pt idx="60">
                  <c:v>94.594594594594582</c:v>
                </c:pt>
                <c:pt idx="61">
                  <c:v>94.594594594594582</c:v>
                </c:pt>
                <c:pt idx="62">
                  <c:v>94.594594594594582</c:v>
                </c:pt>
                <c:pt idx="63">
                  <c:v>94.594594594594582</c:v>
                </c:pt>
                <c:pt idx="64">
                  <c:v>94.594594594594582</c:v>
                </c:pt>
                <c:pt idx="65">
                  <c:v>94.594594594594582</c:v>
                </c:pt>
                <c:pt idx="66">
                  <c:v>94.594594594594582</c:v>
                </c:pt>
                <c:pt idx="67">
                  <c:v>94.594594594594582</c:v>
                </c:pt>
                <c:pt idx="68">
                  <c:v>94.594594594594582</c:v>
                </c:pt>
              </c:numCache>
            </c:numRef>
          </c:val>
          <c:smooth val="0"/>
        </c:ser>
        <c:dLbls>
          <c:showLegendKey val="0"/>
          <c:showVal val="0"/>
          <c:showCatName val="0"/>
          <c:showSerName val="0"/>
          <c:showPercent val="0"/>
          <c:showBubbleSize val="0"/>
        </c:dLbls>
        <c:marker val="1"/>
        <c:smooth val="0"/>
        <c:axId val="236230144"/>
        <c:axId val="236231680"/>
      </c:lineChart>
      <c:catAx>
        <c:axId val="236230144"/>
        <c:scaling>
          <c:orientation val="minMax"/>
        </c:scaling>
        <c:delete val="1"/>
        <c:axPos val="b"/>
        <c:numFmt formatCode="_-* #,##0\ _F_t_-;\-* #,##0\ _F_t_-;_-* &quot;-&quot;??\ _F_t_-;_-@_-" sourceLinked="1"/>
        <c:majorTickMark val="out"/>
        <c:minorTickMark val="none"/>
        <c:tickLblPos val="low"/>
        <c:crossAx val="236231680"/>
        <c:crosses val="autoZero"/>
        <c:auto val="1"/>
        <c:lblAlgn val="ctr"/>
        <c:lblOffset val="100"/>
        <c:noMultiLvlLbl val="0"/>
      </c:catAx>
      <c:valAx>
        <c:axId val="236231680"/>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millió EUR</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6230144"/>
        <c:crosses val="autoZero"/>
        <c:crossBetween val="between"/>
      </c:valAx>
      <c:valAx>
        <c:axId val="236242048"/>
        <c:scaling>
          <c:orientation val="minMax"/>
          <c:max val="1000"/>
          <c:min val="0"/>
        </c:scaling>
        <c:delete val="0"/>
        <c:axPos val="r"/>
        <c:title>
          <c:tx>
            <c:rich>
              <a:bodyPr rot="0" vert="horz"/>
              <a:lstStyle/>
              <a:p>
                <a:pPr>
                  <a:defRPr b="0"/>
                </a:pPr>
                <a:r>
                  <a:rPr lang="hu-HU" b="0"/>
                  <a:t>millió EUR</a:t>
                </a:r>
              </a:p>
            </c:rich>
          </c:tx>
          <c:layout>
            <c:manualLayout>
              <c:xMode val="edge"/>
              <c:yMode val="edge"/>
              <c:x val="0.7672916666666667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6243968"/>
        <c:crosses val="max"/>
        <c:crossBetween val="between"/>
      </c:valAx>
      <c:catAx>
        <c:axId val="236243968"/>
        <c:scaling>
          <c:orientation val="minMax"/>
        </c:scaling>
        <c:delete val="1"/>
        <c:axPos val="b"/>
        <c:majorTickMark val="out"/>
        <c:minorTickMark val="none"/>
        <c:tickLblPos val="nextTo"/>
        <c:crossAx val="2362420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b="0" i="1"/>
              <a:t>Exposure of the Hungarian Banking secotor to DB group (June)</a:t>
            </a:r>
          </a:p>
        </c:rich>
      </c:tx>
      <c:layout>
        <c:manualLayout>
          <c:xMode val="edge"/>
          <c:yMode val="edge"/>
          <c:x val="0.16621255676373786"/>
          <c:y val="4.7037037037037039E-3"/>
        </c:manualLayout>
      </c:layout>
      <c:overlay val="1"/>
      <c:spPr>
        <a:noFill/>
      </c:spPr>
    </c:title>
    <c:autoTitleDeleted val="0"/>
    <c:plotArea>
      <c:layout>
        <c:manualLayout>
          <c:layoutTarget val="inner"/>
          <c:xMode val="edge"/>
          <c:yMode val="edge"/>
          <c:x val="6.449346609451595E-2"/>
          <c:y val="0.12959296296296297"/>
          <c:w val="0.86295916666666672"/>
          <c:h val="0.33358111111111111"/>
        </c:manualLayout>
      </c:layout>
      <c:barChart>
        <c:barDir val="col"/>
        <c:grouping val="stacked"/>
        <c:varyColors val="0"/>
        <c:ser>
          <c:idx val="1"/>
          <c:order val="0"/>
          <c:tx>
            <c:strRef>
              <c:f>'1_box_2_ábra_chart'!$C$13</c:f>
              <c:strCache>
                <c:ptCount val="1"/>
                <c:pt idx="0">
                  <c:v>Exposure after deduction of credit risk</c:v>
                </c:pt>
              </c:strCache>
            </c:strRef>
          </c:tx>
          <c:spPr>
            <a:solidFill>
              <a:srgbClr val="002060"/>
            </a:solidFill>
            <a:ln>
              <a:solidFill>
                <a:schemeClr val="tx1"/>
              </a:solidFill>
            </a:ln>
          </c:spPr>
          <c:invertIfNegative val="0"/>
          <c:cat>
            <c:strRef>
              <c:f>'1_box_2_ábra_chart'!$E$10:$J$10</c:f>
              <c:strCache>
                <c:ptCount val="6"/>
                <c:pt idx="0">
                  <c:v>Financial institution 1 </c:v>
                </c:pt>
                <c:pt idx="1">
                  <c:v>Financial institution 2</c:v>
                </c:pt>
                <c:pt idx="2">
                  <c:v>Financial institution 3</c:v>
                </c:pt>
                <c:pt idx="3">
                  <c:v>Financial institution 4</c:v>
                </c:pt>
                <c:pt idx="4">
                  <c:v>Financial institution 5</c:v>
                </c:pt>
                <c:pt idx="5">
                  <c:v>Financial institution 6</c:v>
                </c:pt>
              </c:strCache>
            </c:strRef>
          </c:cat>
          <c:val>
            <c:numRef>
              <c:f>'1_box_2_ábra_chart'!$E$13:$J$13</c:f>
              <c:numCache>
                <c:formatCode>General</c:formatCode>
                <c:ptCount val="6"/>
                <c:pt idx="0">
                  <c:v>0.41450329000000002</c:v>
                </c:pt>
                <c:pt idx="1">
                  <c:v>1.000066667</c:v>
                </c:pt>
                <c:pt idx="2">
                  <c:v>2.6898119189999998</c:v>
                </c:pt>
                <c:pt idx="3">
                  <c:v>6.5286603630000002</c:v>
                </c:pt>
                <c:pt idx="4">
                  <c:v>8.7120551380000002</c:v>
                </c:pt>
                <c:pt idx="5">
                  <c:v>6.9523506160000004</c:v>
                </c:pt>
              </c:numCache>
            </c:numRef>
          </c:val>
        </c:ser>
        <c:ser>
          <c:idx val="0"/>
          <c:order val="1"/>
          <c:tx>
            <c:strRef>
              <c:f>'1_box_2_ábra_chart'!$C$12</c:f>
              <c:strCache>
                <c:ptCount val="1"/>
                <c:pt idx="0">
                  <c:v>Original exposure</c:v>
                </c:pt>
              </c:strCache>
            </c:strRef>
          </c:tx>
          <c:spPr>
            <a:solidFill>
              <a:schemeClr val="bg2">
                <a:lumMod val="50000"/>
              </a:schemeClr>
            </a:solidFill>
            <a:ln>
              <a:solidFill>
                <a:schemeClr val="tx1"/>
              </a:solidFill>
            </a:ln>
          </c:spPr>
          <c:invertIfNegative val="0"/>
          <c:cat>
            <c:strRef>
              <c:f>'1_box_2_ábra_chart'!$E$10:$J$10</c:f>
              <c:strCache>
                <c:ptCount val="6"/>
                <c:pt idx="0">
                  <c:v>Financial institution 1 </c:v>
                </c:pt>
                <c:pt idx="1">
                  <c:v>Financial institution 2</c:v>
                </c:pt>
                <c:pt idx="2">
                  <c:v>Financial institution 3</c:v>
                </c:pt>
                <c:pt idx="3">
                  <c:v>Financial institution 4</c:v>
                </c:pt>
                <c:pt idx="4">
                  <c:v>Financial institution 5</c:v>
                </c:pt>
                <c:pt idx="5">
                  <c:v>Financial institution 6</c:v>
                </c:pt>
              </c:strCache>
            </c:strRef>
          </c:cat>
          <c:val>
            <c:numRef>
              <c:f>'1_box_2_ábra_chart'!$E$12:$J$12</c:f>
              <c:numCache>
                <c:formatCode>General</c:formatCode>
                <c:ptCount val="6"/>
                <c:pt idx="0">
                  <c:v>0</c:v>
                </c:pt>
                <c:pt idx="1">
                  <c:v>0</c:v>
                </c:pt>
                <c:pt idx="2">
                  <c:v>0</c:v>
                </c:pt>
                <c:pt idx="3">
                  <c:v>1.0563756579999994</c:v>
                </c:pt>
                <c:pt idx="4">
                  <c:v>0</c:v>
                </c:pt>
                <c:pt idx="5">
                  <c:v>3.528055363</c:v>
                </c:pt>
              </c:numCache>
            </c:numRef>
          </c:val>
        </c:ser>
        <c:dLbls>
          <c:showLegendKey val="0"/>
          <c:showVal val="0"/>
          <c:showCatName val="0"/>
          <c:showSerName val="0"/>
          <c:showPercent val="0"/>
          <c:showBubbleSize val="0"/>
        </c:dLbls>
        <c:gapWidth val="150"/>
        <c:overlap val="100"/>
        <c:axId val="249584640"/>
        <c:axId val="249599488"/>
      </c:barChart>
      <c:lineChart>
        <c:grouping val="standard"/>
        <c:varyColors val="0"/>
        <c:ser>
          <c:idx val="2"/>
          <c:order val="2"/>
          <c:tx>
            <c:strRef>
              <c:f>'1_box_2_ábra_chart'!$C$14</c:f>
              <c:strCache>
                <c:ptCount val="1"/>
                <c:pt idx="0">
                  <c:v>Cumulated exposure of the Hungarian banking sector (right scale)</c:v>
                </c:pt>
              </c:strCache>
            </c:strRef>
          </c:tx>
          <c:spPr>
            <a:ln>
              <a:solidFill>
                <a:srgbClr val="FF0000"/>
              </a:solidFill>
            </a:ln>
          </c:spPr>
          <c:marker>
            <c:symbol val="diamond"/>
            <c:size val="5"/>
            <c:spPr>
              <a:solidFill>
                <a:srgbClr val="FF0000"/>
              </a:solidFill>
            </c:spPr>
          </c:marker>
          <c:cat>
            <c:strRef>
              <c:f>'1_box_2_ábra_chart'!$E$10:$J$10</c:f>
              <c:strCache>
                <c:ptCount val="6"/>
                <c:pt idx="0">
                  <c:v>Financial institution 1 </c:v>
                </c:pt>
                <c:pt idx="1">
                  <c:v>Financial institution 2</c:v>
                </c:pt>
                <c:pt idx="2">
                  <c:v>Financial institution 3</c:v>
                </c:pt>
                <c:pt idx="3">
                  <c:v>Financial institution 4</c:v>
                </c:pt>
                <c:pt idx="4">
                  <c:v>Financial institution 5</c:v>
                </c:pt>
                <c:pt idx="5">
                  <c:v>Financial institution 6</c:v>
                </c:pt>
              </c:strCache>
            </c:strRef>
          </c:cat>
          <c:val>
            <c:numRef>
              <c:f>'1_box_2_ábra_chart'!$E$14:$J$14</c:f>
              <c:numCache>
                <c:formatCode>General</c:formatCode>
                <c:ptCount val="6"/>
                <c:pt idx="0">
                  <c:v>0.41450329000000002</c:v>
                </c:pt>
                <c:pt idx="1">
                  <c:v>1.4145699570000001</c:v>
                </c:pt>
                <c:pt idx="2">
                  <c:v>4.1043818759999997</c:v>
                </c:pt>
                <c:pt idx="3">
                  <c:v>11.689417896999998</c:v>
                </c:pt>
                <c:pt idx="4">
                  <c:v>20.401473034999999</c:v>
                </c:pt>
                <c:pt idx="5">
                  <c:v>30.881879013999999</c:v>
                </c:pt>
              </c:numCache>
            </c:numRef>
          </c:val>
          <c:smooth val="0"/>
        </c:ser>
        <c:dLbls>
          <c:showLegendKey val="0"/>
          <c:showVal val="0"/>
          <c:showCatName val="0"/>
          <c:showSerName val="0"/>
          <c:showPercent val="0"/>
          <c:showBubbleSize val="0"/>
        </c:dLbls>
        <c:marker val="1"/>
        <c:smooth val="0"/>
        <c:axId val="249601024"/>
        <c:axId val="249603200"/>
      </c:lineChart>
      <c:catAx>
        <c:axId val="249584640"/>
        <c:scaling>
          <c:orientation val="minMax"/>
        </c:scaling>
        <c:delete val="0"/>
        <c:axPos val="b"/>
        <c:title>
          <c:tx>
            <c:rich>
              <a:bodyPr/>
              <a:lstStyle/>
              <a:p>
                <a:pPr>
                  <a:defRPr sz="1600" b="0"/>
                </a:pPr>
                <a:r>
                  <a:rPr lang="hu-HU" sz="1600" b="0"/>
                  <a:t>Billion HUF</a:t>
                </a:r>
              </a:p>
            </c:rich>
          </c:tx>
          <c:layout>
            <c:manualLayout>
              <c:xMode val="edge"/>
              <c:yMode val="edge"/>
              <c:x val="6.0539743790304364E-2"/>
              <c:y val="7.945062422752712E-2"/>
            </c:manualLayout>
          </c:layout>
          <c:overlay val="0"/>
          <c:spPr>
            <a:noFill/>
          </c:spPr>
        </c:title>
        <c:numFmt formatCode="General" sourceLinked="1"/>
        <c:majorTickMark val="out"/>
        <c:minorTickMark val="none"/>
        <c:tickLblPos val="nextTo"/>
        <c:spPr>
          <a:noFill/>
          <a:ln>
            <a:solidFill>
              <a:schemeClr val="tx1"/>
            </a:solidFill>
          </a:ln>
        </c:spPr>
        <c:txPr>
          <a:bodyPr rot="-5400000" vert="horz"/>
          <a:lstStyle/>
          <a:p>
            <a:pPr>
              <a:defRPr sz="1550"/>
            </a:pPr>
            <a:endParaRPr lang="hu-HU"/>
          </a:p>
        </c:txPr>
        <c:crossAx val="249599488"/>
        <c:crosses val="autoZero"/>
        <c:auto val="1"/>
        <c:lblAlgn val="ctr"/>
        <c:lblOffset val="100"/>
        <c:noMultiLvlLbl val="0"/>
      </c:catAx>
      <c:valAx>
        <c:axId val="249599488"/>
        <c:scaling>
          <c:orientation val="minMax"/>
        </c:scaling>
        <c:delete val="0"/>
        <c:axPos val="l"/>
        <c:majorGridlines>
          <c:spPr>
            <a:ln w="3175">
              <a:prstDash val="dash"/>
            </a:ln>
          </c:spPr>
        </c:majorGridlines>
        <c:numFmt formatCode="General" sourceLinked="1"/>
        <c:majorTickMark val="out"/>
        <c:minorTickMark val="none"/>
        <c:tickLblPos val="nextTo"/>
        <c:spPr>
          <a:noFill/>
          <a:ln>
            <a:solidFill>
              <a:schemeClr val="tx1"/>
            </a:solidFill>
          </a:ln>
        </c:spPr>
        <c:txPr>
          <a:bodyPr/>
          <a:lstStyle/>
          <a:p>
            <a:pPr>
              <a:defRPr sz="1600"/>
            </a:pPr>
            <a:endParaRPr lang="hu-HU"/>
          </a:p>
        </c:txPr>
        <c:crossAx val="249584640"/>
        <c:crosses val="autoZero"/>
        <c:crossBetween val="between"/>
      </c:valAx>
      <c:catAx>
        <c:axId val="249601024"/>
        <c:scaling>
          <c:orientation val="minMax"/>
        </c:scaling>
        <c:delete val="1"/>
        <c:axPos val="b"/>
        <c:title>
          <c:tx>
            <c:rich>
              <a:bodyPr/>
              <a:lstStyle/>
              <a:p>
                <a:pPr>
                  <a:defRPr sz="1600" b="0" i="0"/>
                </a:pPr>
                <a:r>
                  <a:rPr lang="hu-HU" sz="1600" b="0" i="0"/>
                  <a:t>Billion HUF</a:t>
                </a:r>
              </a:p>
            </c:rich>
          </c:tx>
          <c:layout>
            <c:manualLayout>
              <c:xMode val="edge"/>
              <c:yMode val="edge"/>
              <c:x val="0.79608141697519597"/>
              <c:y val="7.474676776514047E-2"/>
            </c:manualLayout>
          </c:layout>
          <c:overlay val="0"/>
          <c:spPr>
            <a:noFill/>
          </c:spPr>
        </c:title>
        <c:majorTickMark val="out"/>
        <c:minorTickMark val="none"/>
        <c:tickLblPos val="nextTo"/>
        <c:crossAx val="249603200"/>
        <c:crosses val="autoZero"/>
        <c:auto val="1"/>
        <c:lblAlgn val="ctr"/>
        <c:lblOffset val="100"/>
        <c:noMultiLvlLbl val="0"/>
      </c:catAx>
      <c:valAx>
        <c:axId val="249603200"/>
        <c:scaling>
          <c:orientation val="minMax"/>
        </c:scaling>
        <c:delete val="0"/>
        <c:axPos val="r"/>
        <c:numFmt formatCode="General" sourceLinked="1"/>
        <c:majorTickMark val="out"/>
        <c:minorTickMark val="none"/>
        <c:tickLblPos val="nextTo"/>
        <c:spPr>
          <a:noFill/>
          <a:ln>
            <a:solidFill>
              <a:schemeClr val="tx1"/>
            </a:solidFill>
          </a:ln>
        </c:spPr>
        <c:txPr>
          <a:bodyPr/>
          <a:lstStyle/>
          <a:p>
            <a:pPr>
              <a:defRPr sz="1800"/>
            </a:pPr>
            <a:endParaRPr lang="hu-HU"/>
          </a:p>
        </c:txPr>
        <c:crossAx val="249601024"/>
        <c:crosses val="max"/>
        <c:crossBetween val="between"/>
      </c:valAx>
      <c:spPr>
        <a:noFill/>
        <a:ln>
          <a:solidFill>
            <a:schemeClr val="tx1"/>
          </a:solidFill>
        </a:ln>
      </c:spPr>
    </c:plotArea>
    <c:legend>
      <c:legendPos val="r"/>
      <c:layout>
        <c:manualLayout>
          <c:xMode val="edge"/>
          <c:yMode val="edge"/>
          <c:x val="7.9497423933119468E-2"/>
          <c:y val="0.81221129629629629"/>
          <c:w val="0.86404866058409369"/>
          <c:h val="0.13522555555555554"/>
        </c:manualLayout>
      </c:layout>
      <c:overlay val="0"/>
      <c:spPr>
        <a:noFill/>
        <a:ln>
          <a:solidFill>
            <a:schemeClr val="tx1"/>
          </a:solidFill>
        </a:ln>
      </c:spPr>
      <c:txPr>
        <a:bodyPr/>
        <a:lstStyle/>
        <a:p>
          <a:pPr>
            <a:defRPr sz="1600"/>
          </a:pPr>
          <a:endParaRPr lang="hu-HU"/>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77473401685963E-2"/>
          <c:y val="0.14752176755284199"/>
          <c:w val="0.82984505319662805"/>
          <c:h val="0.58108408215607521"/>
        </c:manualLayout>
      </c:layout>
      <c:barChart>
        <c:barDir val="col"/>
        <c:grouping val="clustered"/>
        <c:varyColors val="0"/>
        <c:ser>
          <c:idx val="3"/>
          <c:order val="2"/>
          <c:tx>
            <c:strRef>
              <c:f>'2_box_1_ábra_chart'!$C$12</c:f>
              <c:strCache>
                <c:ptCount val="1"/>
                <c:pt idx="0">
                  <c:v>AVHGA - törvényi költségvetési korlát</c:v>
                </c:pt>
              </c:strCache>
            </c:strRef>
          </c:tx>
          <c:spPr>
            <a:solidFill>
              <a:srgbClr val="DA0000"/>
            </a:solidFill>
          </c:spPr>
          <c:invertIfNegative val="0"/>
          <c:cat>
            <c:strRef>
              <c:f>[17]ábra!$C$1:$L$1</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'2_box_1_ábra_chart'!$E$12:$N$12</c:f>
              <c:numCache>
                <c:formatCode>General</c:formatCode>
                <c:ptCount val="10"/>
                <c:pt idx="0">
                  <c:v>120</c:v>
                </c:pt>
                <c:pt idx="1">
                  <c:v>120</c:v>
                </c:pt>
                <c:pt idx="2">
                  <c:v>120</c:v>
                </c:pt>
                <c:pt idx="3">
                  <c:v>120</c:v>
                </c:pt>
                <c:pt idx="4">
                  <c:v>120</c:v>
                </c:pt>
                <c:pt idx="5">
                  <c:v>120</c:v>
                </c:pt>
                <c:pt idx="6">
                  <c:v>105</c:v>
                </c:pt>
                <c:pt idx="7">
                  <c:v>105</c:v>
                </c:pt>
                <c:pt idx="8">
                  <c:v>140</c:v>
                </c:pt>
                <c:pt idx="9">
                  <c:v>150</c:v>
                </c:pt>
              </c:numCache>
            </c:numRef>
          </c:val>
        </c:ser>
        <c:ser>
          <c:idx val="4"/>
          <c:order val="3"/>
          <c:tx>
            <c:strRef>
              <c:f>'2_box_1_ábra_chart'!$C$16</c:f>
              <c:strCache>
                <c:ptCount val="1"/>
                <c:pt idx="0">
                  <c:v>Garantiqa - törvényi költségvetési korlát</c:v>
                </c:pt>
              </c:strCache>
            </c:strRef>
          </c:tx>
          <c:spPr>
            <a:solidFill>
              <a:srgbClr val="78A3D5"/>
            </a:solidFill>
          </c:spPr>
          <c:invertIfNegative val="0"/>
          <c:cat>
            <c:strRef>
              <c:f>[17]ábra!$C$1:$L$1</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'2_box_1_ábra_chart'!$E$16:$N$16</c:f>
              <c:numCache>
                <c:formatCode>General</c:formatCode>
                <c:ptCount val="10"/>
                <c:pt idx="0">
                  <c:v>400</c:v>
                </c:pt>
                <c:pt idx="1">
                  <c:v>450</c:v>
                </c:pt>
                <c:pt idx="2">
                  <c:v>900</c:v>
                </c:pt>
                <c:pt idx="3">
                  <c:v>550</c:v>
                </c:pt>
                <c:pt idx="4">
                  <c:v>550</c:v>
                </c:pt>
                <c:pt idx="5">
                  <c:v>550</c:v>
                </c:pt>
                <c:pt idx="6">
                  <c:v>550</c:v>
                </c:pt>
                <c:pt idx="7">
                  <c:v>550</c:v>
                </c:pt>
                <c:pt idx="8">
                  <c:v>550</c:v>
                </c:pt>
                <c:pt idx="9">
                  <c:v>550</c:v>
                </c:pt>
              </c:numCache>
            </c:numRef>
          </c:val>
        </c:ser>
        <c:dLbls>
          <c:showLegendKey val="0"/>
          <c:showVal val="0"/>
          <c:showCatName val="0"/>
          <c:showSerName val="0"/>
          <c:showPercent val="0"/>
          <c:showBubbleSize val="0"/>
        </c:dLbls>
        <c:gapWidth val="150"/>
        <c:axId val="249955840"/>
        <c:axId val="249957760"/>
      </c:barChart>
      <c:lineChart>
        <c:grouping val="standard"/>
        <c:varyColors val="0"/>
        <c:ser>
          <c:idx val="0"/>
          <c:order val="0"/>
          <c:tx>
            <c:strRef>
              <c:f>'2_box_1_ábra_chart'!$C$13</c:f>
              <c:strCache>
                <c:ptCount val="1"/>
                <c:pt idx="0">
                  <c:v>AVHGA - költségvetési korlát kihasználtsága (jobb tengely)</c:v>
                </c:pt>
              </c:strCache>
            </c:strRef>
          </c:tx>
          <c:spPr>
            <a:ln>
              <a:solidFill>
                <a:srgbClr val="DA0000"/>
              </a:solidFill>
            </a:ln>
          </c:spPr>
          <c:marker>
            <c:spPr>
              <a:solidFill>
                <a:srgbClr val="DA0000"/>
              </a:solidFill>
              <a:ln>
                <a:noFill/>
              </a:ln>
            </c:spPr>
          </c:marker>
          <c:cat>
            <c:strRef>
              <c:f>'2_box_1_ábra_chart'!$E$10:$N$10</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'2_box_1_ábra_chart'!$E$13:$N$13</c:f>
              <c:numCache>
                <c:formatCode>0.0</c:formatCode>
                <c:ptCount val="10"/>
                <c:pt idx="0">
                  <c:v>42.218859166666668</c:v>
                </c:pt>
                <c:pt idx="1">
                  <c:v>47.154334166666665</c:v>
                </c:pt>
                <c:pt idx="2">
                  <c:v>48.860087500000006</c:v>
                </c:pt>
                <c:pt idx="3">
                  <c:v>50.748538333333336</c:v>
                </c:pt>
                <c:pt idx="4">
                  <c:v>54.672756666666665</c:v>
                </c:pt>
                <c:pt idx="5">
                  <c:v>56.229289999999985</c:v>
                </c:pt>
                <c:pt idx="6">
                  <c:v>80.757074285714282</c:v>
                </c:pt>
                <c:pt idx="7">
                  <c:v>92.43116666666667</c:v>
                </c:pt>
                <c:pt idx="8">
                  <c:v>85.652455714285708</c:v>
                </c:pt>
                <c:pt idx="9">
                  <c:v>90.533333333333346</c:v>
                </c:pt>
              </c:numCache>
            </c:numRef>
          </c:val>
          <c:smooth val="0"/>
        </c:ser>
        <c:ser>
          <c:idx val="1"/>
          <c:order val="1"/>
          <c:tx>
            <c:strRef>
              <c:f>'2_box_1_ábra_chart'!$C$17</c:f>
              <c:strCache>
                <c:ptCount val="1"/>
                <c:pt idx="0">
                  <c:v>Garantiqa - költségvetési korlát kihasználtsága (jobb tengely)</c:v>
                </c:pt>
              </c:strCache>
            </c:strRef>
          </c:tx>
          <c:spPr>
            <a:ln>
              <a:solidFill>
                <a:srgbClr val="78A3D5"/>
              </a:solidFill>
            </a:ln>
          </c:spPr>
          <c:marker>
            <c:spPr>
              <a:solidFill>
                <a:srgbClr val="232157"/>
              </a:solidFill>
              <a:ln>
                <a:noFill/>
              </a:ln>
            </c:spPr>
          </c:marker>
          <c:cat>
            <c:strRef>
              <c:f>'2_box_1_ábra_chart'!$E$10:$N$10</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'2_box_1_ábra_chart'!$E$17:$N$17</c:f>
              <c:numCache>
                <c:formatCode>0</c:formatCode>
                <c:ptCount val="10"/>
                <c:pt idx="0">
                  <c:v>79.275000000000006</c:v>
                </c:pt>
                <c:pt idx="1">
                  <c:v>80.400000000000006</c:v>
                </c:pt>
                <c:pt idx="2">
                  <c:v>44.522222222222219</c:v>
                </c:pt>
                <c:pt idx="3">
                  <c:v>68.763636363636365</c:v>
                </c:pt>
                <c:pt idx="4">
                  <c:v>64.363636363636374</c:v>
                </c:pt>
                <c:pt idx="5">
                  <c:v>59.74545454545455</c:v>
                </c:pt>
                <c:pt idx="6">
                  <c:v>53.763636363636358</c:v>
                </c:pt>
                <c:pt idx="7">
                  <c:v>54.909090909090907</c:v>
                </c:pt>
                <c:pt idx="8">
                  <c:v>63.4</c:v>
                </c:pt>
                <c:pt idx="9">
                  <c:v>70.545454545454547</c:v>
                </c:pt>
              </c:numCache>
            </c:numRef>
          </c:val>
          <c:smooth val="0"/>
        </c:ser>
        <c:dLbls>
          <c:showLegendKey val="0"/>
          <c:showVal val="0"/>
          <c:showCatName val="0"/>
          <c:showSerName val="0"/>
          <c:showPercent val="0"/>
          <c:showBubbleSize val="0"/>
        </c:dLbls>
        <c:marker val="1"/>
        <c:smooth val="0"/>
        <c:axId val="249965184"/>
        <c:axId val="249963648"/>
      </c:lineChart>
      <c:catAx>
        <c:axId val="249955840"/>
        <c:scaling>
          <c:orientation val="minMax"/>
        </c:scaling>
        <c:delete val="0"/>
        <c:axPos val="b"/>
        <c:numFmt formatCode="General" sourceLinked="1"/>
        <c:majorTickMark val="out"/>
        <c:minorTickMark val="none"/>
        <c:tickLblPos val="nextTo"/>
        <c:crossAx val="249957760"/>
        <c:crosses val="autoZero"/>
        <c:auto val="1"/>
        <c:lblAlgn val="ctr"/>
        <c:lblOffset val="100"/>
        <c:noMultiLvlLbl val="0"/>
      </c:catAx>
      <c:valAx>
        <c:axId val="249957760"/>
        <c:scaling>
          <c:orientation val="minMax"/>
        </c:scaling>
        <c:delete val="0"/>
        <c:axPos val="l"/>
        <c:majorGridlines>
          <c:spPr>
            <a:ln>
              <a:prstDash val="sysDot"/>
            </a:ln>
          </c:spPr>
        </c:majorGridlines>
        <c:numFmt formatCode="General" sourceLinked="1"/>
        <c:majorTickMark val="out"/>
        <c:minorTickMark val="none"/>
        <c:tickLblPos val="nextTo"/>
        <c:crossAx val="249955840"/>
        <c:crosses val="autoZero"/>
        <c:crossBetween val="between"/>
      </c:valAx>
      <c:valAx>
        <c:axId val="249963648"/>
        <c:scaling>
          <c:orientation val="minMax"/>
          <c:max val="100"/>
          <c:min val="0"/>
        </c:scaling>
        <c:delete val="0"/>
        <c:axPos val="r"/>
        <c:numFmt formatCode="0" sourceLinked="0"/>
        <c:majorTickMark val="out"/>
        <c:minorTickMark val="none"/>
        <c:tickLblPos val="nextTo"/>
        <c:crossAx val="249965184"/>
        <c:crosses val="max"/>
        <c:crossBetween val="between"/>
      </c:valAx>
      <c:catAx>
        <c:axId val="249965184"/>
        <c:scaling>
          <c:orientation val="minMax"/>
        </c:scaling>
        <c:delete val="1"/>
        <c:axPos val="b"/>
        <c:numFmt formatCode="General" sourceLinked="1"/>
        <c:majorTickMark val="out"/>
        <c:minorTickMark val="none"/>
        <c:tickLblPos val="nextTo"/>
        <c:crossAx val="249963648"/>
        <c:crosses val="autoZero"/>
        <c:auto val="1"/>
        <c:lblAlgn val="ctr"/>
        <c:lblOffset val="100"/>
        <c:noMultiLvlLbl val="0"/>
      </c:catAx>
      <c:spPr>
        <a:noFill/>
        <a:ln>
          <a:solidFill>
            <a:schemeClr val="tx1">
              <a:tint val="75000"/>
              <a:shade val="95000"/>
              <a:satMod val="105000"/>
            </a:schemeClr>
          </a:solidFill>
        </a:ln>
      </c:spPr>
    </c:plotArea>
    <c:legend>
      <c:legendPos val="b"/>
      <c:layout>
        <c:manualLayout>
          <c:xMode val="edge"/>
          <c:yMode val="edge"/>
          <c:x val="5.684125000000001E-2"/>
          <c:y val="0.7962726630916438"/>
          <c:w val="0.90531067511486862"/>
          <c:h val="0.16580085019452331"/>
        </c:manualLayout>
      </c:layout>
      <c:overlay val="0"/>
      <c:spPr>
        <a:ln>
          <a:solidFill>
            <a:schemeClr val="tx1"/>
          </a:solidFill>
        </a:ln>
      </c:spPr>
    </c:legend>
    <c:plotVisOnly val="1"/>
    <c:dispBlanksAs val="gap"/>
    <c:showDLblsOverMax val="0"/>
  </c:chart>
  <c:spPr>
    <a:noFill/>
    <a:ln>
      <a:noFill/>
    </a:ln>
  </c:spPr>
  <c:txPr>
    <a:bodyPr/>
    <a:lstStyle/>
    <a:p>
      <a:pPr>
        <a:defRPr sz="1800"/>
      </a:pPr>
      <a:endParaRPr lang="hu-HU"/>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77473401685963E-2"/>
          <c:y val="0.14752176755284199"/>
          <c:w val="0.82984505319662805"/>
          <c:h val="0.58108408215607521"/>
        </c:manualLayout>
      </c:layout>
      <c:barChart>
        <c:barDir val="col"/>
        <c:grouping val="clustered"/>
        <c:varyColors val="0"/>
        <c:ser>
          <c:idx val="3"/>
          <c:order val="2"/>
          <c:tx>
            <c:strRef>
              <c:f>'2_box_1_ábra_chart'!$D$12</c:f>
              <c:strCache>
                <c:ptCount val="1"/>
                <c:pt idx="0">
                  <c:v>AVHGA- Statutory budget constrain</c:v>
                </c:pt>
              </c:strCache>
            </c:strRef>
          </c:tx>
          <c:spPr>
            <a:solidFill>
              <a:srgbClr val="DA0000"/>
            </a:solidFill>
          </c:spPr>
          <c:invertIfNegative val="0"/>
          <c:cat>
            <c:strRef>
              <c:f>[17]ábra!$C$1:$L$1</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'2_box_1_ábra_chart'!$E$12:$N$12</c:f>
              <c:numCache>
                <c:formatCode>General</c:formatCode>
                <c:ptCount val="10"/>
                <c:pt idx="0">
                  <c:v>120</c:v>
                </c:pt>
                <c:pt idx="1">
                  <c:v>120</c:v>
                </c:pt>
                <c:pt idx="2">
                  <c:v>120</c:v>
                </c:pt>
                <c:pt idx="3">
                  <c:v>120</c:v>
                </c:pt>
                <c:pt idx="4">
                  <c:v>120</c:v>
                </c:pt>
                <c:pt idx="5">
                  <c:v>120</c:v>
                </c:pt>
                <c:pt idx="6">
                  <c:v>105</c:v>
                </c:pt>
                <c:pt idx="7">
                  <c:v>105</c:v>
                </c:pt>
                <c:pt idx="8">
                  <c:v>140</c:v>
                </c:pt>
                <c:pt idx="9">
                  <c:v>150</c:v>
                </c:pt>
              </c:numCache>
            </c:numRef>
          </c:val>
        </c:ser>
        <c:ser>
          <c:idx val="4"/>
          <c:order val="3"/>
          <c:tx>
            <c:strRef>
              <c:f>'2_box_1_ábra_chart'!$D$16</c:f>
              <c:strCache>
                <c:ptCount val="1"/>
                <c:pt idx="0">
                  <c:v>Garantiqa- Statutory budget contrainst</c:v>
                </c:pt>
              </c:strCache>
            </c:strRef>
          </c:tx>
          <c:spPr>
            <a:solidFill>
              <a:srgbClr val="78A3D5"/>
            </a:solidFill>
          </c:spPr>
          <c:invertIfNegative val="0"/>
          <c:cat>
            <c:strRef>
              <c:f>[17]ábra!$C$1:$L$1</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'2_box_1_ábra_chart'!$E$16:$N$16</c:f>
              <c:numCache>
                <c:formatCode>General</c:formatCode>
                <c:ptCount val="10"/>
                <c:pt idx="0">
                  <c:v>400</c:v>
                </c:pt>
                <c:pt idx="1">
                  <c:v>450</c:v>
                </c:pt>
                <c:pt idx="2">
                  <c:v>900</c:v>
                </c:pt>
                <c:pt idx="3">
                  <c:v>550</c:v>
                </c:pt>
                <c:pt idx="4">
                  <c:v>550</c:v>
                </c:pt>
                <c:pt idx="5">
                  <c:v>550</c:v>
                </c:pt>
                <c:pt idx="6">
                  <c:v>550</c:v>
                </c:pt>
                <c:pt idx="7">
                  <c:v>550</c:v>
                </c:pt>
                <c:pt idx="8">
                  <c:v>550</c:v>
                </c:pt>
                <c:pt idx="9">
                  <c:v>550</c:v>
                </c:pt>
              </c:numCache>
            </c:numRef>
          </c:val>
        </c:ser>
        <c:dLbls>
          <c:showLegendKey val="0"/>
          <c:showVal val="0"/>
          <c:showCatName val="0"/>
          <c:showSerName val="0"/>
          <c:showPercent val="0"/>
          <c:showBubbleSize val="0"/>
        </c:dLbls>
        <c:gapWidth val="150"/>
        <c:axId val="249994624"/>
        <c:axId val="250013184"/>
      </c:barChart>
      <c:lineChart>
        <c:grouping val="standard"/>
        <c:varyColors val="0"/>
        <c:ser>
          <c:idx val="0"/>
          <c:order val="0"/>
          <c:tx>
            <c:strRef>
              <c:f>'2_box_1_ábra_chart'!$D$13</c:f>
              <c:strCache>
                <c:ptCount val="1"/>
                <c:pt idx="0">
                  <c:v>AVHGA-Utilisation of the statutory budget contraint</c:v>
                </c:pt>
              </c:strCache>
            </c:strRef>
          </c:tx>
          <c:spPr>
            <a:ln>
              <a:solidFill>
                <a:srgbClr val="DA0000"/>
              </a:solidFill>
            </a:ln>
          </c:spPr>
          <c:marker>
            <c:spPr>
              <a:solidFill>
                <a:srgbClr val="DA0000"/>
              </a:solidFill>
              <a:ln>
                <a:noFill/>
              </a:ln>
            </c:spPr>
          </c:marker>
          <c:cat>
            <c:strRef>
              <c:f>'2_box_1_ábra_chart'!$E$10:$N$10</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'2_box_1_ábra_chart'!$E$13:$N$13</c:f>
              <c:numCache>
                <c:formatCode>0.0</c:formatCode>
                <c:ptCount val="10"/>
                <c:pt idx="0">
                  <c:v>42.218859166666668</c:v>
                </c:pt>
                <c:pt idx="1">
                  <c:v>47.154334166666665</c:v>
                </c:pt>
                <c:pt idx="2">
                  <c:v>48.860087500000006</c:v>
                </c:pt>
                <c:pt idx="3">
                  <c:v>50.748538333333336</c:v>
                </c:pt>
                <c:pt idx="4">
                  <c:v>54.672756666666665</c:v>
                </c:pt>
                <c:pt idx="5">
                  <c:v>56.229289999999985</c:v>
                </c:pt>
                <c:pt idx="6">
                  <c:v>80.757074285714282</c:v>
                </c:pt>
                <c:pt idx="7">
                  <c:v>92.43116666666667</c:v>
                </c:pt>
                <c:pt idx="8">
                  <c:v>85.652455714285708</c:v>
                </c:pt>
                <c:pt idx="9">
                  <c:v>90.533333333333346</c:v>
                </c:pt>
              </c:numCache>
            </c:numRef>
          </c:val>
          <c:smooth val="0"/>
        </c:ser>
        <c:ser>
          <c:idx val="1"/>
          <c:order val="1"/>
          <c:tx>
            <c:strRef>
              <c:f>'2_box_1_ábra_chart'!$D$17</c:f>
              <c:strCache>
                <c:ptCount val="1"/>
                <c:pt idx="0">
                  <c:v>Garantiqa- Utiliation of statutory budget contraint</c:v>
                </c:pt>
              </c:strCache>
            </c:strRef>
          </c:tx>
          <c:spPr>
            <a:ln>
              <a:solidFill>
                <a:srgbClr val="78A3D5"/>
              </a:solidFill>
            </a:ln>
          </c:spPr>
          <c:marker>
            <c:spPr>
              <a:solidFill>
                <a:srgbClr val="232157"/>
              </a:solidFill>
              <a:ln>
                <a:noFill/>
              </a:ln>
            </c:spPr>
          </c:marker>
          <c:cat>
            <c:strRef>
              <c:f>'2_box_1_ábra_chart'!$E$10:$N$10</c:f>
              <c:strCache>
                <c:ptCount val="10"/>
                <c:pt idx="0">
                  <c:v>2007</c:v>
                </c:pt>
                <c:pt idx="1">
                  <c:v>2008</c:v>
                </c:pt>
                <c:pt idx="2">
                  <c:v>2009</c:v>
                </c:pt>
                <c:pt idx="3">
                  <c:v>2010</c:v>
                </c:pt>
                <c:pt idx="4">
                  <c:v>2011</c:v>
                </c:pt>
                <c:pt idx="5">
                  <c:v>2012</c:v>
                </c:pt>
                <c:pt idx="6">
                  <c:v>2013</c:v>
                </c:pt>
                <c:pt idx="7">
                  <c:v>2014</c:v>
                </c:pt>
                <c:pt idx="8">
                  <c:v>2015</c:v>
                </c:pt>
                <c:pt idx="9">
                  <c:v>2016*</c:v>
                </c:pt>
              </c:strCache>
            </c:strRef>
          </c:cat>
          <c:val>
            <c:numRef>
              <c:f>'2_box_1_ábra_chart'!$E$17:$N$17</c:f>
              <c:numCache>
                <c:formatCode>0</c:formatCode>
                <c:ptCount val="10"/>
                <c:pt idx="0">
                  <c:v>79.275000000000006</c:v>
                </c:pt>
                <c:pt idx="1">
                  <c:v>80.400000000000006</c:v>
                </c:pt>
                <c:pt idx="2">
                  <c:v>44.522222222222219</c:v>
                </c:pt>
                <c:pt idx="3">
                  <c:v>68.763636363636365</c:v>
                </c:pt>
                <c:pt idx="4">
                  <c:v>64.363636363636374</c:v>
                </c:pt>
                <c:pt idx="5">
                  <c:v>59.74545454545455</c:v>
                </c:pt>
                <c:pt idx="6">
                  <c:v>53.763636363636358</c:v>
                </c:pt>
                <c:pt idx="7">
                  <c:v>54.909090909090907</c:v>
                </c:pt>
                <c:pt idx="8">
                  <c:v>63.4</c:v>
                </c:pt>
                <c:pt idx="9">
                  <c:v>70.545454545454547</c:v>
                </c:pt>
              </c:numCache>
            </c:numRef>
          </c:val>
          <c:smooth val="0"/>
        </c:ser>
        <c:dLbls>
          <c:showLegendKey val="0"/>
          <c:showVal val="0"/>
          <c:showCatName val="0"/>
          <c:showSerName val="0"/>
          <c:showPercent val="0"/>
          <c:showBubbleSize val="0"/>
        </c:dLbls>
        <c:marker val="1"/>
        <c:smooth val="0"/>
        <c:axId val="250016512"/>
        <c:axId val="250014720"/>
      </c:lineChart>
      <c:catAx>
        <c:axId val="249994624"/>
        <c:scaling>
          <c:orientation val="minMax"/>
        </c:scaling>
        <c:delete val="0"/>
        <c:axPos val="b"/>
        <c:numFmt formatCode="General" sourceLinked="1"/>
        <c:majorTickMark val="out"/>
        <c:minorTickMark val="none"/>
        <c:tickLblPos val="nextTo"/>
        <c:crossAx val="250013184"/>
        <c:crosses val="autoZero"/>
        <c:auto val="1"/>
        <c:lblAlgn val="ctr"/>
        <c:lblOffset val="100"/>
        <c:noMultiLvlLbl val="0"/>
      </c:catAx>
      <c:valAx>
        <c:axId val="250013184"/>
        <c:scaling>
          <c:orientation val="minMax"/>
        </c:scaling>
        <c:delete val="0"/>
        <c:axPos val="l"/>
        <c:majorGridlines>
          <c:spPr>
            <a:ln>
              <a:prstDash val="sysDot"/>
            </a:ln>
          </c:spPr>
        </c:majorGridlines>
        <c:numFmt formatCode="General" sourceLinked="1"/>
        <c:majorTickMark val="out"/>
        <c:minorTickMark val="none"/>
        <c:tickLblPos val="nextTo"/>
        <c:crossAx val="249994624"/>
        <c:crosses val="autoZero"/>
        <c:crossBetween val="between"/>
      </c:valAx>
      <c:valAx>
        <c:axId val="250014720"/>
        <c:scaling>
          <c:orientation val="minMax"/>
          <c:max val="100"/>
          <c:min val="0"/>
        </c:scaling>
        <c:delete val="0"/>
        <c:axPos val="r"/>
        <c:numFmt formatCode="0" sourceLinked="0"/>
        <c:majorTickMark val="out"/>
        <c:minorTickMark val="none"/>
        <c:tickLblPos val="nextTo"/>
        <c:crossAx val="250016512"/>
        <c:crosses val="max"/>
        <c:crossBetween val="between"/>
      </c:valAx>
      <c:catAx>
        <c:axId val="250016512"/>
        <c:scaling>
          <c:orientation val="minMax"/>
        </c:scaling>
        <c:delete val="1"/>
        <c:axPos val="b"/>
        <c:numFmt formatCode="General" sourceLinked="1"/>
        <c:majorTickMark val="out"/>
        <c:minorTickMark val="none"/>
        <c:tickLblPos val="nextTo"/>
        <c:crossAx val="250014720"/>
        <c:crosses val="autoZero"/>
        <c:auto val="1"/>
        <c:lblAlgn val="ctr"/>
        <c:lblOffset val="100"/>
        <c:noMultiLvlLbl val="0"/>
      </c:catAx>
      <c:spPr>
        <a:noFill/>
        <a:ln>
          <a:solidFill>
            <a:schemeClr val="tx1">
              <a:tint val="75000"/>
              <a:shade val="95000"/>
              <a:satMod val="105000"/>
            </a:schemeClr>
          </a:solidFill>
        </a:ln>
      </c:spPr>
    </c:plotArea>
    <c:legend>
      <c:legendPos val="b"/>
      <c:layout>
        <c:manualLayout>
          <c:xMode val="edge"/>
          <c:yMode val="edge"/>
          <c:x val="9.3882916666666663E-2"/>
          <c:y val="0.80388143582306015"/>
          <c:w val="0.81934541666666671"/>
          <c:h val="0.1512645032632342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88472222222222E-2"/>
          <c:y val="0.11697765575355712"/>
          <c:w val="0.84783273184601926"/>
          <c:h val="0.46552597043790578"/>
        </c:manualLayout>
      </c:layout>
      <c:barChart>
        <c:barDir val="col"/>
        <c:grouping val="stacked"/>
        <c:varyColors val="0"/>
        <c:ser>
          <c:idx val="3"/>
          <c:order val="2"/>
          <c:tx>
            <c:strRef>
              <c:f>'3_box_1_ábra_chart'!$H$11</c:f>
              <c:strCache>
                <c:ptCount val="1"/>
                <c:pt idx="0">
                  <c:v>90 napon túl késedelmes jelzáloghitelek volumene (jobb skála)</c:v>
                </c:pt>
              </c:strCache>
            </c:strRef>
          </c:tx>
          <c:spPr>
            <a:solidFill>
              <a:srgbClr val="78A3D5"/>
            </a:solidFill>
            <a:ln>
              <a:solidFill>
                <a:schemeClr val="tx1"/>
              </a:solidFill>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'3_box_1_ábra_chart'!$H$12:$H$29</c:f>
              <c:numCache>
                <c:formatCode>#,##0</c:formatCode>
                <c:ptCount val="18"/>
                <c:pt idx="0">
                  <c:v>808.18600000000004</c:v>
                </c:pt>
                <c:pt idx="1">
                  <c:v>862.09400000000005</c:v>
                </c:pt>
                <c:pt idx="2">
                  <c:v>800.53899999999999</c:v>
                </c:pt>
                <c:pt idx="3">
                  <c:v>843.404</c:v>
                </c:pt>
                <c:pt idx="4">
                  <c:v>909.88499999999999</c:v>
                </c:pt>
                <c:pt idx="5">
                  <c:v>899.58199999999999</c:v>
                </c:pt>
                <c:pt idx="6">
                  <c:v>928.08100000000002</c:v>
                </c:pt>
                <c:pt idx="7">
                  <c:v>934.73400000000004</c:v>
                </c:pt>
                <c:pt idx="8">
                  <c:v>967.923</c:v>
                </c:pt>
                <c:pt idx="9">
                  <c:v>953.96199999999999</c:v>
                </c:pt>
                <c:pt idx="10">
                  <c:v>984.71</c:v>
                </c:pt>
                <c:pt idx="11">
                  <c:v>976.572</c:v>
                </c:pt>
                <c:pt idx="12">
                  <c:v>668.12300000000005</c:v>
                </c:pt>
                <c:pt idx="13">
                  <c:v>688.15</c:v>
                </c:pt>
                <c:pt idx="14">
                  <c:v>782.03</c:v>
                </c:pt>
                <c:pt idx="15">
                  <c:v>747.35299999999995</c:v>
                </c:pt>
                <c:pt idx="16">
                  <c:v>722.32</c:v>
                </c:pt>
                <c:pt idx="17">
                  <c:v>702.79399999999998</c:v>
                </c:pt>
              </c:numCache>
            </c:numRef>
          </c:val>
        </c:ser>
        <c:ser>
          <c:idx val="5"/>
          <c:order val="4"/>
          <c:tx>
            <c:strRef>
              <c:f>'3_box_1_ábra_chart'!$I$11</c:f>
              <c:strCache>
                <c:ptCount val="1"/>
                <c:pt idx="0">
                  <c:v>90 napon túl késedelmes egyéb hitelek volumene (jobb skála)</c:v>
                </c:pt>
              </c:strCache>
            </c:strRef>
          </c:tx>
          <c:spPr>
            <a:solidFill>
              <a:schemeClr val="bg1">
                <a:lumMod val="75000"/>
              </a:schemeClr>
            </a:solidFill>
            <a:ln>
              <a:solidFill>
                <a:schemeClr val="tx1"/>
              </a:solidFill>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'3_box_1_ábra_chart'!$I$12:$I$29</c:f>
              <c:numCache>
                <c:formatCode>#,##0</c:formatCode>
                <c:ptCount val="18"/>
                <c:pt idx="0">
                  <c:v>194.048</c:v>
                </c:pt>
                <c:pt idx="1">
                  <c:v>192.8889999999999</c:v>
                </c:pt>
                <c:pt idx="2">
                  <c:v>183.30600000000004</c:v>
                </c:pt>
                <c:pt idx="3">
                  <c:v>175.52599999999995</c:v>
                </c:pt>
                <c:pt idx="4">
                  <c:v>205.86400000000003</c:v>
                </c:pt>
                <c:pt idx="5">
                  <c:v>191.79300000000001</c:v>
                </c:pt>
                <c:pt idx="6">
                  <c:v>191.74899999999991</c:v>
                </c:pt>
                <c:pt idx="7">
                  <c:v>182.00799999999992</c:v>
                </c:pt>
                <c:pt idx="8">
                  <c:v>180.91499999999996</c:v>
                </c:pt>
                <c:pt idx="9">
                  <c:v>162.24600000000009</c:v>
                </c:pt>
                <c:pt idx="10">
                  <c:v>169.44399999999996</c:v>
                </c:pt>
                <c:pt idx="11">
                  <c:v>166.90999999999997</c:v>
                </c:pt>
                <c:pt idx="12">
                  <c:v>204.49399999999991</c:v>
                </c:pt>
                <c:pt idx="13">
                  <c:v>188.23599999999999</c:v>
                </c:pt>
                <c:pt idx="14">
                  <c:v>196.63499999999999</c:v>
                </c:pt>
                <c:pt idx="15">
                  <c:v>174.25300000000004</c:v>
                </c:pt>
                <c:pt idx="16">
                  <c:v>168.9799999999999</c:v>
                </c:pt>
                <c:pt idx="17">
                  <c:v>158.02800000000002</c:v>
                </c:pt>
              </c:numCache>
            </c:numRef>
          </c:val>
        </c:ser>
        <c:ser>
          <c:idx val="4"/>
          <c:order val="5"/>
          <c:tx>
            <c:strRef>
              <c:f>'3_box_1_ábra_chart'!$J$11</c:f>
              <c:strCache>
                <c:ptCount val="1"/>
                <c:pt idx="0">
                  <c:v>90 napos késedelemmel nem rendelkező, de nemteljesítő hitelek (jobb skála)</c:v>
                </c:pt>
              </c:strCache>
            </c:strRef>
          </c:tx>
          <c:spPr>
            <a:solidFill>
              <a:srgbClr val="FF0000"/>
            </a:solidFill>
            <a:ln>
              <a:solidFill>
                <a:schemeClr val="tx1"/>
              </a:solidFill>
              <a:prstDash val="solid"/>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'3_box_1_ábra_chart'!$J$12:$J$29</c:f>
              <c:numCache>
                <c:formatCode>m/d/yyyy</c:formatCode>
                <c:ptCount val="18"/>
                <c:pt idx="11" formatCode="#,##0">
                  <c:v>0</c:v>
                </c:pt>
                <c:pt idx="12" formatCode="#,##0">
                  <c:v>331.95399999999995</c:v>
                </c:pt>
                <c:pt idx="13" formatCode="#,##0">
                  <c:v>318.33500000000004</c:v>
                </c:pt>
                <c:pt idx="14" formatCode="#,##0">
                  <c:v>250.37799999999993</c:v>
                </c:pt>
                <c:pt idx="15" formatCode="#,##0">
                  <c:v>250.17599999999993</c:v>
                </c:pt>
                <c:pt idx="16" formatCode="#,##0">
                  <c:v>252.52400000000011</c:v>
                </c:pt>
                <c:pt idx="17" formatCode="#,##0">
                  <c:v>213.78000000000009</c:v>
                </c:pt>
              </c:numCache>
            </c:numRef>
          </c:val>
        </c:ser>
        <c:dLbls>
          <c:showLegendKey val="0"/>
          <c:showVal val="0"/>
          <c:showCatName val="0"/>
          <c:showSerName val="0"/>
          <c:showPercent val="0"/>
          <c:showBubbleSize val="0"/>
        </c:dLbls>
        <c:gapWidth val="150"/>
        <c:overlap val="100"/>
        <c:axId val="250790272"/>
        <c:axId val="250791808"/>
      </c:barChart>
      <c:lineChart>
        <c:grouping val="standard"/>
        <c:varyColors val="0"/>
        <c:ser>
          <c:idx val="0"/>
          <c:order val="0"/>
          <c:tx>
            <c:strRef>
              <c:f>'3_box_1_ábra_chart'!$E$11</c:f>
              <c:strCache>
                <c:ptCount val="1"/>
                <c:pt idx="0">
                  <c:v>90 napon túl késedelmes hitelek aránya</c:v>
                </c:pt>
              </c:strCache>
            </c:strRef>
          </c:tx>
          <c:spPr>
            <a:ln>
              <a:solidFill>
                <a:schemeClr val="tx1"/>
              </a:solidFill>
            </a:ln>
          </c:spPr>
          <c:marker>
            <c:symbol val="none"/>
          </c:marker>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'3_box_1_ábra_chart'!$E$12:$E$29</c:f>
              <c:numCache>
                <c:formatCode>0.0</c:formatCode>
                <c:ptCount val="18"/>
                <c:pt idx="0">
                  <c:v>14.96110796218321</c:v>
                </c:pt>
                <c:pt idx="1">
                  <c:v>16.16043109065826</c:v>
                </c:pt>
                <c:pt idx="2">
                  <c:v>15.529694960735565</c:v>
                </c:pt>
                <c:pt idx="3">
                  <c:v>16.150251083123873</c:v>
                </c:pt>
                <c:pt idx="4">
                  <c:v>17.324127535504594</c:v>
                </c:pt>
                <c:pt idx="5">
                  <c:v>17.712569087337105</c:v>
                </c:pt>
                <c:pt idx="6">
                  <c:v>18.251043401050637</c:v>
                </c:pt>
                <c:pt idx="7">
                  <c:v>18.605774020738654</c:v>
                </c:pt>
                <c:pt idx="8">
                  <c:v>18.970394745532989</c:v>
                </c:pt>
                <c:pt idx="9">
                  <c:v>18.574431734127604</c:v>
                </c:pt>
                <c:pt idx="10">
                  <c:v>19.22536129778193</c:v>
                </c:pt>
                <c:pt idx="11">
                  <c:v>19.181472502712456</c:v>
                </c:pt>
                <c:pt idx="12">
                  <c:v>15.851313003018703</c:v>
                </c:pt>
                <c:pt idx="13">
                  <c:v>16.15714196167503</c:v>
                </c:pt>
                <c:pt idx="14">
                  <c:v>18.330739803945661</c:v>
                </c:pt>
                <c:pt idx="15">
                  <c:v>17.701756161817123</c:v>
                </c:pt>
                <c:pt idx="16">
                  <c:v>17.384476031541325</c:v>
                </c:pt>
                <c:pt idx="17" formatCode="0.00">
                  <c:v>16.902692226884568</c:v>
                </c:pt>
              </c:numCache>
            </c:numRef>
          </c:val>
          <c:smooth val="0"/>
        </c:ser>
        <c:ser>
          <c:idx val="2"/>
          <c:order val="1"/>
          <c:tx>
            <c:strRef>
              <c:f>'3_box_1_ábra_chart'!$G$11</c:f>
              <c:strCache>
                <c:ptCount val="1"/>
                <c:pt idx="0">
                  <c:v>Nemteljesítő hitelek aránya</c:v>
                </c:pt>
              </c:strCache>
            </c:strRef>
          </c:tx>
          <c:spPr>
            <a:ln w="38100">
              <a:solidFill>
                <a:schemeClr val="tx1"/>
              </a:solidFill>
              <a:prstDash val="sysDot"/>
            </a:ln>
          </c:spPr>
          <c:marker>
            <c:symbol val="none"/>
          </c:marker>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'3_box_1_ábra_chart'!$G$12:$G$29</c:f>
              <c:numCache>
                <c:formatCode>0.0</c:formatCode>
                <c:ptCount val="18"/>
                <c:pt idx="12">
                  <c:v>21.881343081053018</c:v>
                </c:pt>
                <c:pt idx="13">
                  <c:v>22.025998591481784</c:v>
                </c:pt>
                <c:pt idx="14">
                  <c:v>23.020407842173562</c:v>
                </c:pt>
                <c:pt idx="15">
                  <c:v>22.507014102345682</c:v>
                </c:pt>
                <c:pt idx="16">
                  <c:v>22.309863022889854</c:v>
                </c:pt>
                <c:pt idx="17" formatCode="0.00">
                  <c:v>21.100374842179463</c:v>
                </c:pt>
              </c:numCache>
            </c:numRef>
          </c:val>
          <c:smooth val="0"/>
        </c:ser>
        <c:ser>
          <c:idx val="1"/>
          <c:order val="3"/>
          <c:tx>
            <c:strRef>
              <c:f>'3_box_1_ábra_chart'!$F$11</c:f>
              <c:strCache>
                <c:ptCount val="1"/>
                <c:pt idx="0">
                  <c:v>31-90 napon belül késedelmes hitelek aránya</c:v>
                </c:pt>
              </c:strCache>
            </c:strRef>
          </c:tx>
          <c:spPr>
            <a:ln>
              <a:solidFill>
                <a:schemeClr val="tx1"/>
              </a:solidFill>
              <a:prstDash val="dash"/>
            </a:ln>
          </c:spPr>
          <c:marker>
            <c:symbol val="none"/>
          </c:marker>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'3_box_1_ábra_chart'!$F$12:$F$29</c:f>
              <c:numCache>
                <c:formatCode>0.0</c:formatCode>
                <c:ptCount val="18"/>
                <c:pt idx="0">
                  <c:v>5.2294329436839826</c:v>
                </c:pt>
                <c:pt idx="1">
                  <c:v>4.9449418261060574</c:v>
                </c:pt>
                <c:pt idx="2">
                  <c:v>4.4952448601081256</c:v>
                </c:pt>
                <c:pt idx="3">
                  <c:v>4.2241751790201594</c:v>
                </c:pt>
                <c:pt idx="4">
                  <c:v>4.5368060599642819</c:v>
                </c:pt>
                <c:pt idx="5">
                  <c:v>4.0766458630368643</c:v>
                </c:pt>
                <c:pt idx="6">
                  <c:v>3.9481858968424812</c:v>
                </c:pt>
                <c:pt idx="7">
                  <c:v>3.3809020337127209</c:v>
                </c:pt>
                <c:pt idx="8">
                  <c:v>3.4476164936578098</c:v>
                </c:pt>
                <c:pt idx="9">
                  <c:v>3.3233883234856716</c:v>
                </c:pt>
                <c:pt idx="10">
                  <c:v>3.0977852307293552</c:v>
                </c:pt>
                <c:pt idx="11">
                  <c:v>2.4835826824222815</c:v>
                </c:pt>
                <c:pt idx="12">
                  <c:v>1.2320222982175886</c:v>
                </c:pt>
                <c:pt idx="13">
                  <c:v>4.9786325574192407</c:v>
                </c:pt>
                <c:pt idx="14">
                  <c:v>2.7869452444385838</c:v>
                </c:pt>
                <c:pt idx="15">
                  <c:v>2.1465352437634659</c:v>
                </c:pt>
                <c:pt idx="16">
                  <c:v>2.3660480578460494</c:v>
                </c:pt>
                <c:pt idx="17" formatCode="0.00">
                  <c:v>2.1731028646267974</c:v>
                </c:pt>
              </c:numCache>
            </c:numRef>
          </c:val>
          <c:smooth val="0"/>
        </c:ser>
        <c:dLbls>
          <c:showLegendKey val="0"/>
          <c:showVal val="0"/>
          <c:showCatName val="0"/>
          <c:showSerName val="0"/>
          <c:showPercent val="0"/>
          <c:showBubbleSize val="0"/>
        </c:dLbls>
        <c:marker val="1"/>
        <c:smooth val="0"/>
        <c:axId val="250804096"/>
        <c:axId val="250802176"/>
      </c:lineChart>
      <c:catAx>
        <c:axId val="250790272"/>
        <c:scaling>
          <c:orientation val="minMax"/>
        </c:scaling>
        <c:delete val="0"/>
        <c:axPos val="b"/>
        <c:majorTickMark val="out"/>
        <c:minorTickMark val="none"/>
        <c:tickLblPos val="nextTo"/>
        <c:txPr>
          <a:bodyPr rot="-5400000" vert="horz"/>
          <a:lstStyle/>
          <a:p>
            <a:pPr>
              <a:defRPr/>
            </a:pPr>
            <a:endParaRPr lang="hu-HU"/>
          </a:p>
        </c:txPr>
        <c:crossAx val="250791808"/>
        <c:crosses val="autoZero"/>
        <c:auto val="1"/>
        <c:lblAlgn val="ctr"/>
        <c:lblOffset val="100"/>
        <c:tickLblSkip val="1"/>
        <c:noMultiLvlLbl val="0"/>
      </c:catAx>
      <c:valAx>
        <c:axId val="250791808"/>
        <c:scaling>
          <c:orientation val="minMax"/>
          <c:max val="1500"/>
          <c:min val="0"/>
        </c:scaling>
        <c:delete val="0"/>
        <c:axPos val="l"/>
        <c:majorGridlines>
          <c:spPr>
            <a:ln w="3175">
              <a:solidFill>
                <a:schemeClr val="bg1">
                  <a:lumMod val="75000"/>
                </a:schemeClr>
              </a:solidFill>
              <a:prstDash val="dash"/>
            </a:ln>
          </c:spPr>
        </c:majorGridlines>
        <c:title>
          <c:tx>
            <c:rich>
              <a:bodyPr rot="0" vert="horz"/>
              <a:lstStyle/>
              <a:p>
                <a:pPr>
                  <a:defRPr/>
                </a:pPr>
                <a:r>
                  <a:rPr lang="hu-HU" b="0"/>
                  <a:t>Mrd</a:t>
                </a:r>
                <a:r>
                  <a:rPr lang="hu-HU" b="0" baseline="0"/>
                  <a:t> Ft</a:t>
                </a:r>
                <a:endParaRPr lang="hu-HU" b="0"/>
              </a:p>
            </c:rich>
          </c:tx>
          <c:layout>
            <c:manualLayout>
              <c:xMode val="edge"/>
              <c:yMode val="edge"/>
              <c:x val="8.4641704943132112E-2"/>
              <c:y val="3.4115727310401987E-2"/>
            </c:manualLayout>
          </c:layout>
          <c:overlay val="0"/>
        </c:title>
        <c:numFmt formatCode="0" sourceLinked="0"/>
        <c:majorTickMark val="out"/>
        <c:minorTickMark val="none"/>
        <c:tickLblPos val="nextTo"/>
        <c:crossAx val="250790272"/>
        <c:crosses val="autoZero"/>
        <c:crossBetween val="between"/>
        <c:majorUnit val="300"/>
      </c:valAx>
      <c:valAx>
        <c:axId val="250802176"/>
        <c:scaling>
          <c:orientation val="minMax"/>
        </c:scaling>
        <c:delete val="0"/>
        <c:axPos val="r"/>
        <c:title>
          <c:tx>
            <c:rich>
              <a:bodyPr rot="0" vert="horz"/>
              <a:lstStyle/>
              <a:p>
                <a:pPr>
                  <a:defRPr/>
                </a:pPr>
                <a:r>
                  <a:rPr lang="en-US" b="0"/>
                  <a:t>%</a:t>
                </a:r>
              </a:p>
            </c:rich>
          </c:tx>
          <c:layout>
            <c:manualLayout>
              <c:xMode val="edge"/>
              <c:yMode val="edge"/>
              <c:x val="0.90773499015748027"/>
              <c:y val="5.5087546622461667E-2"/>
            </c:manualLayout>
          </c:layout>
          <c:overlay val="0"/>
        </c:title>
        <c:numFmt formatCode="0" sourceLinked="0"/>
        <c:majorTickMark val="out"/>
        <c:minorTickMark val="none"/>
        <c:tickLblPos val="nextTo"/>
        <c:crossAx val="250804096"/>
        <c:crosses val="max"/>
        <c:crossBetween val="between"/>
      </c:valAx>
      <c:catAx>
        <c:axId val="250804096"/>
        <c:scaling>
          <c:orientation val="minMax"/>
        </c:scaling>
        <c:delete val="1"/>
        <c:axPos val="b"/>
        <c:majorTickMark val="out"/>
        <c:minorTickMark val="none"/>
        <c:tickLblPos val="nextTo"/>
        <c:crossAx val="250802176"/>
        <c:crosses val="autoZero"/>
        <c:auto val="1"/>
        <c:lblAlgn val="ctr"/>
        <c:lblOffset val="100"/>
        <c:noMultiLvlLbl val="0"/>
      </c:catAx>
      <c:spPr>
        <a:noFill/>
        <a:ln>
          <a:solidFill>
            <a:schemeClr val="tx1"/>
          </a:solidFill>
        </a:ln>
      </c:spPr>
    </c:plotArea>
    <c:legend>
      <c:legendPos val="b"/>
      <c:layout>
        <c:manualLayout>
          <c:xMode val="edge"/>
          <c:yMode val="edge"/>
          <c:x val="5.5462500000000008E-3"/>
          <c:y val="0.71447387258410877"/>
          <c:w val="0.98040512636969313"/>
          <c:h val="0.23167369928041293"/>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88472222222222E-2"/>
          <c:y val="0.12691340567982418"/>
          <c:w val="0.85651333333333335"/>
          <c:h val="0.44468403949506313"/>
        </c:manualLayout>
      </c:layout>
      <c:barChart>
        <c:barDir val="col"/>
        <c:grouping val="stacked"/>
        <c:varyColors val="0"/>
        <c:ser>
          <c:idx val="3"/>
          <c:order val="2"/>
          <c:tx>
            <c:strRef>
              <c:f>'3_box_1_ábra_chart'!$H$10</c:f>
              <c:strCache>
                <c:ptCount val="1"/>
                <c:pt idx="0">
                  <c:v>Number of non-performing mortgages over 90 days of delinquency</c:v>
                </c:pt>
              </c:strCache>
            </c:strRef>
          </c:tx>
          <c:spPr>
            <a:solidFill>
              <a:srgbClr val="78A3D5"/>
            </a:solidFill>
            <a:ln>
              <a:solidFill>
                <a:schemeClr val="tx1"/>
              </a:solidFill>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'3_box_1_ábra_chart'!$H$12:$H$29</c:f>
              <c:numCache>
                <c:formatCode>#,##0</c:formatCode>
                <c:ptCount val="18"/>
                <c:pt idx="0">
                  <c:v>808.18600000000004</c:v>
                </c:pt>
                <c:pt idx="1">
                  <c:v>862.09400000000005</c:v>
                </c:pt>
                <c:pt idx="2">
                  <c:v>800.53899999999999</c:v>
                </c:pt>
                <c:pt idx="3">
                  <c:v>843.404</c:v>
                </c:pt>
                <c:pt idx="4">
                  <c:v>909.88499999999999</c:v>
                </c:pt>
                <c:pt idx="5">
                  <c:v>899.58199999999999</c:v>
                </c:pt>
                <c:pt idx="6">
                  <c:v>928.08100000000002</c:v>
                </c:pt>
                <c:pt idx="7">
                  <c:v>934.73400000000004</c:v>
                </c:pt>
                <c:pt idx="8">
                  <c:v>967.923</c:v>
                </c:pt>
                <c:pt idx="9">
                  <c:v>953.96199999999999</c:v>
                </c:pt>
                <c:pt idx="10">
                  <c:v>984.71</c:v>
                </c:pt>
                <c:pt idx="11">
                  <c:v>976.572</c:v>
                </c:pt>
                <c:pt idx="12">
                  <c:v>668.12300000000005</c:v>
                </c:pt>
                <c:pt idx="13">
                  <c:v>688.15</c:v>
                </c:pt>
                <c:pt idx="14">
                  <c:v>782.03</c:v>
                </c:pt>
                <c:pt idx="15">
                  <c:v>747.35299999999995</c:v>
                </c:pt>
                <c:pt idx="16">
                  <c:v>722.32</c:v>
                </c:pt>
                <c:pt idx="17">
                  <c:v>702.79399999999998</c:v>
                </c:pt>
              </c:numCache>
            </c:numRef>
          </c:val>
        </c:ser>
        <c:ser>
          <c:idx val="5"/>
          <c:order val="4"/>
          <c:tx>
            <c:strRef>
              <c:f>'3_box_1_ábra_chart'!$I$10</c:f>
              <c:strCache>
                <c:ptCount val="1"/>
                <c:pt idx="0">
                  <c:v>Number of non-performing mortgages with 30-90 days of delinquency</c:v>
                </c:pt>
              </c:strCache>
            </c:strRef>
          </c:tx>
          <c:spPr>
            <a:solidFill>
              <a:schemeClr val="bg1">
                <a:lumMod val="75000"/>
              </a:schemeClr>
            </a:solidFill>
            <a:ln>
              <a:solidFill>
                <a:schemeClr val="tx1"/>
              </a:solidFill>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'3_box_1_ábra_chart'!$I$12:$I$29</c:f>
              <c:numCache>
                <c:formatCode>#,##0</c:formatCode>
                <c:ptCount val="18"/>
                <c:pt idx="0">
                  <c:v>194.048</c:v>
                </c:pt>
                <c:pt idx="1">
                  <c:v>192.8889999999999</c:v>
                </c:pt>
                <c:pt idx="2">
                  <c:v>183.30600000000004</c:v>
                </c:pt>
                <c:pt idx="3">
                  <c:v>175.52599999999995</c:v>
                </c:pt>
                <c:pt idx="4">
                  <c:v>205.86400000000003</c:v>
                </c:pt>
                <c:pt idx="5">
                  <c:v>191.79300000000001</c:v>
                </c:pt>
                <c:pt idx="6">
                  <c:v>191.74899999999991</c:v>
                </c:pt>
                <c:pt idx="7">
                  <c:v>182.00799999999992</c:v>
                </c:pt>
                <c:pt idx="8">
                  <c:v>180.91499999999996</c:v>
                </c:pt>
                <c:pt idx="9">
                  <c:v>162.24600000000009</c:v>
                </c:pt>
                <c:pt idx="10">
                  <c:v>169.44399999999996</c:v>
                </c:pt>
                <c:pt idx="11">
                  <c:v>166.90999999999997</c:v>
                </c:pt>
                <c:pt idx="12">
                  <c:v>204.49399999999991</c:v>
                </c:pt>
                <c:pt idx="13">
                  <c:v>188.23599999999999</c:v>
                </c:pt>
                <c:pt idx="14">
                  <c:v>196.63499999999999</c:v>
                </c:pt>
                <c:pt idx="15">
                  <c:v>174.25300000000004</c:v>
                </c:pt>
                <c:pt idx="16">
                  <c:v>168.9799999999999</c:v>
                </c:pt>
                <c:pt idx="17">
                  <c:v>158.02800000000002</c:v>
                </c:pt>
              </c:numCache>
            </c:numRef>
          </c:val>
        </c:ser>
        <c:ser>
          <c:idx val="4"/>
          <c:order val="5"/>
          <c:tx>
            <c:strRef>
              <c:f>'3_box_1_ábra_chart'!$J$10</c:f>
              <c:strCache>
                <c:ptCount val="1"/>
                <c:pt idx="0">
                  <c:v>Loans without more than 90 days of delinquency, but non-performing </c:v>
                </c:pt>
              </c:strCache>
            </c:strRef>
          </c:tx>
          <c:spPr>
            <a:solidFill>
              <a:srgbClr val="FF0000"/>
            </a:solidFill>
            <a:ln>
              <a:solidFill>
                <a:schemeClr val="tx1"/>
              </a:solidFill>
              <a:prstDash val="solid"/>
            </a:ln>
          </c:spPr>
          <c:invertIfNegative val="0"/>
          <c:cat>
            <c:strRef>
              <c:f>'3_box_1_ábra_chart'!$C$12:$C$29</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'3_box_1_ábra_chart'!$J$12:$J$29</c:f>
              <c:numCache>
                <c:formatCode>m/d/yyyy</c:formatCode>
                <c:ptCount val="18"/>
                <c:pt idx="11" formatCode="#,##0">
                  <c:v>0</c:v>
                </c:pt>
                <c:pt idx="12" formatCode="#,##0">
                  <c:v>331.95399999999995</c:v>
                </c:pt>
                <c:pt idx="13" formatCode="#,##0">
                  <c:v>318.33500000000004</c:v>
                </c:pt>
                <c:pt idx="14" formatCode="#,##0">
                  <c:v>250.37799999999993</c:v>
                </c:pt>
                <c:pt idx="15" formatCode="#,##0">
                  <c:v>250.17599999999993</c:v>
                </c:pt>
                <c:pt idx="16" formatCode="#,##0">
                  <c:v>252.52400000000011</c:v>
                </c:pt>
                <c:pt idx="17" formatCode="#,##0">
                  <c:v>213.78000000000009</c:v>
                </c:pt>
              </c:numCache>
            </c:numRef>
          </c:val>
        </c:ser>
        <c:dLbls>
          <c:showLegendKey val="0"/>
          <c:showVal val="0"/>
          <c:showCatName val="0"/>
          <c:showSerName val="0"/>
          <c:showPercent val="0"/>
          <c:showBubbleSize val="0"/>
        </c:dLbls>
        <c:gapWidth val="150"/>
        <c:overlap val="100"/>
        <c:axId val="250129792"/>
        <c:axId val="250135680"/>
      </c:barChart>
      <c:lineChart>
        <c:grouping val="standard"/>
        <c:varyColors val="0"/>
        <c:ser>
          <c:idx val="0"/>
          <c:order val="0"/>
          <c:tx>
            <c:strRef>
              <c:f>'3_box_1_ábra_chart'!$E$10</c:f>
              <c:strCache>
                <c:ptCount val="1"/>
                <c:pt idx="0">
                  <c:v>Ratio of NPLs over 90 days of delinquency</c:v>
                </c:pt>
              </c:strCache>
            </c:strRef>
          </c:tx>
          <c:spPr>
            <a:ln>
              <a:solidFill>
                <a:schemeClr val="tx1"/>
              </a:solidFill>
            </a:ln>
          </c:spPr>
          <c:marker>
            <c:symbol val="none"/>
          </c:marker>
          <c:cat>
            <c:strRef>
              <c:f>'3_box_1_ábra_chart'!$D$12:$D$29</c:f>
              <c:strCache>
                <c:ptCount val="17"/>
                <c:pt idx="0">
                  <c:v>2012Q1</c:v>
                </c:pt>
                <c:pt idx="1">
                  <c:v>Q2</c:v>
                </c:pt>
                <c:pt idx="2">
                  <c:v>Q3</c:v>
                </c:pt>
                <c:pt idx="3">
                  <c:v>Q4</c:v>
                </c:pt>
                <c:pt idx="4">
                  <c:v>2013Q1</c:v>
                </c:pt>
                <c:pt idx="5">
                  <c:v>Q2</c:v>
                </c:pt>
                <c:pt idx="6">
                  <c:v>Q3</c:v>
                </c:pt>
                <c:pt idx="7">
                  <c:v>Q4</c:v>
                </c:pt>
                <c:pt idx="8">
                  <c:v>2014Q1</c:v>
                </c:pt>
                <c:pt idx="9">
                  <c:v>Q2</c:v>
                </c:pt>
                <c:pt idx="10">
                  <c:v>Q3</c:v>
                </c:pt>
                <c:pt idx="11">
                  <c:v>Q4</c:v>
                </c:pt>
                <c:pt idx="12">
                  <c:v>2015Q1</c:v>
                </c:pt>
                <c:pt idx="13">
                  <c:v>Q2</c:v>
                </c:pt>
                <c:pt idx="14">
                  <c:v>Q3</c:v>
                </c:pt>
                <c:pt idx="15">
                  <c:v>Q4</c:v>
                </c:pt>
                <c:pt idx="16">
                  <c:v>2016Q1</c:v>
                </c:pt>
              </c:strCache>
            </c:strRef>
          </c:cat>
          <c:val>
            <c:numRef>
              <c:f>'3_box_1_ábra_chart'!$E$12:$E$29</c:f>
              <c:numCache>
                <c:formatCode>0.0</c:formatCode>
                <c:ptCount val="18"/>
                <c:pt idx="0">
                  <c:v>14.96110796218321</c:v>
                </c:pt>
                <c:pt idx="1">
                  <c:v>16.16043109065826</c:v>
                </c:pt>
                <c:pt idx="2">
                  <c:v>15.529694960735565</c:v>
                </c:pt>
                <c:pt idx="3">
                  <c:v>16.150251083123873</c:v>
                </c:pt>
                <c:pt idx="4">
                  <c:v>17.324127535504594</c:v>
                </c:pt>
                <c:pt idx="5">
                  <c:v>17.712569087337105</c:v>
                </c:pt>
                <c:pt idx="6">
                  <c:v>18.251043401050637</c:v>
                </c:pt>
                <c:pt idx="7">
                  <c:v>18.605774020738654</c:v>
                </c:pt>
                <c:pt idx="8">
                  <c:v>18.970394745532989</c:v>
                </c:pt>
                <c:pt idx="9">
                  <c:v>18.574431734127604</c:v>
                </c:pt>
                <c:pt idx="10">
                  <c:v>19.22536129778193</c:v>
                </c:pt>
                <c:pt idx="11">
                  <c:v>19.181472502712456</c:v>
                </c:pt>
                <c:pt idx="12">
                  <c:v>15.851313003018703</c:v>
                </c:pt>
                <c:pt idx="13">
                  <c:v>16.15714196167503</c:v>
                </c:pt>
                <c:pt idx="14">
                  <c:v>18.330739803945661</c:v>
                </c:pt>
                <c:pt idx="15">
                  <c:v>17.701756161817123</c:v>
                </c:pt>
                <c:pt idx="16">
                  <c:v>17.384476031541325</c:v>
                </c:pt>
                <c:pt idx="17" formatCode="0.00">
                  <c:v>16.902692226884568</c:v>
                </c:pt>
              </c:numCache>
            </c:numRef>
          </c:val>
          <c:smooth val="0"/>
        </c:ser>
        <c:ser>
          <c:idx val="2"/>
          <c:order val="1"/>
          <c:tx>
            <c:strRef>
              <c:f>'3_box_1_ábra_chart'!$G$10</c:f>
              <c:strCache>
                <c:ptCount val="1"/>
                <c:pt idx="0">
                  <c:v>Ratio of NPLs</c:v>
                </c:pt>
              </c:strCache>
            </c:strRef>
          </c:tx>
          <c:spPr>
            <a:ln w="38100">
              <a:solidFill>
                <a:schemeClr val="tx1"/>
              </a:solidFill>
              <a:prstDash val="sysDot"/>
            </a:ln>
          </c:spPr>
          <c:marker>
            <c:symbol val="none"/>
          </c:marker>
          <c:cat>
            <c:strRef>
              <c:f>'3_box_1_ábra_chart'!$D$12:$D$29</c:f>
              <c:strCache>
                <c:ptCount val="17"/>
                <c:pt idx="0">
                  <c:v>2012Q1</c:v>
                </c:pt>
                <c:pt idx="1">
                  <c:v>Q2</c:v>
                </c:pt>
                <c:pt idx="2">
                  <c:v>Q3</c:v>
                </c:pt>
                <c:pt idx="3">
                  <c:v>Q4</c:v>
                </c:pt>
                <c:pt idx="4">
                  <c:v>2013Q1</c:v>
                </c:pt>
                <c:pt idx="5">
                  <c:v>Q2</c:v>
                </c:pt>
                <c:pt idx="6">
                  <c:v>Q3</c:v>
                </c:pt>
                <c:pt idx="7">
                  <c:v>Q4</c:v>
                </c:pt>
                <c:pt idx="8">
                  <c:v>2014Q1</c:v>
                </c:pt>
                <c:pt idx="9">
                  <c:v>Q2</c:v>
                </c:pt>
                <c:pt idx="10">
                  <c:v>Q3</c:v>
                </c:pt>
                <c:pt idx="11">
                  <c:v>Q4</c:v>
                </c:pt>
                <c:pt idx="12">
                  <c:v>2015Q1</c:v>
                </c:pt>
                <c:pt idx="13">
                  <c:v>Q2</c:v>
                </c:pt>
                <c:pt idx="14">
                  <c:v>Q3</c:v>
                </c:pt>
                <c:pt idx="15">
                  <c:v>Q4</c:v>
                </c:pt>
                <c:pt idx="16">
                  <c:v>2016Q1</c:v>
                </c:pt>
              </c:strCache>
            </c:strRef>
          </c:cat>
          <c:val>
            <c:numRef>
              <c:f>'3_box_1_ábra_chart'!$G$12:$G$29</c:f>
              <c:numCache>
                <c:formatCode>0.0</c:formatCode>
                <c:ptCount val="18"/>
                <c:pt idx="12">
                  <c:v>21.881343081053018</c:v>
                </c:pt>
                <c:pt idx="13">
                  <c:v>22.025998591481784</c:v>
                </c:pt>
                <c:pt idx="14">
                  <c:v>23.020407842173562</c:v>
                </c:pt>
                <c:pt idx="15">
                  <c:v>22.507014102345682</c:v>
                </c:pt>
                <c:pt idx="16">
                  <c:v>22.309863022889854</c:v>
                </c:pt>
                <c:pt idx="17" formatCode="0.00">
                  <c:v>21.100374842179463</c:v>
                </c:pt>
              </c:numCache>
            </c:numRef>
          </c:val>
          <c:smooth val="0"/>
        </c:ser>
        <c:ser>
          <c:idx val="1"/>
          <c:order val="3"/>
          <c:tx>
            <c:strRef>
              <c:f>'3_box_1_ábra_chart'!$F$10</c:f>
              <c:strCache>
                <c:ptCount val="1"/>
                <c:pt idx="0">
                  <c:v>Ratio of NPLs with more than 31 and less than 90 days of delinquency</c:v>
                </c:pt>
              </c:strCache>
            </c:strRef>
          </c:tx>
          <c:spPr>
            <a:ln>
              <a:solidFill>
                <a:schemeClr val="tx1"/>
              </a:solidFill>
              <a:prstDash val="dash"/>
            </a:ln>
          </c:spPr>
          <c:marker>
            <c:symbol val="none"/>
          </c:marker>
          <c:cat>
            <c:strRef>
              <c:f>'3_box_1_ábra_chart'!$D$12:$D$29</c:f>
              <c:strCache>
                <c:ptCount val="17"/>
                <c:pt idx="0">
                  <c:v>2012Q1</c:v>
                </c:pt>
                <c:pt idx="1">
                  <c:v>Q2</c:v>
                </c:pt>
                <c:pt idx="2">
                  <c:v>Q3</c:v>
                </c:pt>
                <c:pt idx="3">
                  <c:v>Q4</c:v>
                </c:pt>
                <c:pt idx="4">
                  <c:v>2013Q1</c:v>
                </c:pt>
                <c:pt idx="5">
                  <c:v>Q2</c:v>
                </c:pt>
                <c:pt idx="6">
                  <c:v>Q3</c:v>
                </c:pt>
                <c:pt idx="7">
                  <c:v>Q4</c:v>
                </c:pt>
                <c:pt idx="8">
                  <c:v>2014Q1</c:v>
                </c:pt>
                <c:pt idx="9">
                  <c:v>Q2</c:v>
                </c:pt>
                <c:pt idx="10">
                  <c:v>Q3</c:v>
                </c:pt>
                <c:pt idx="11">
                  <c:v>Q4</c:v>
                </c:pt>
                <c:pt idx="12">
                  <c:v>2015Q1</c:v>
                </c:pt>
                <c:pt idx="13">
                  <c:v>Q2</c:v>
                </c:pt>
                <c:pt idx="14">
                  <c:v>Q3</c:v>
                </c:pt>
                <c:pt idx="15">
                  <c:v>Q4</c:v>
                </c:pt>
                <c:pt idx="16">
                  <c:v>2016Q1</c:v>
                </c:pt>
              </c:strCache>
            </c:strRef>
          </c:cat>
          <c:val>
            <c:numRef>
              <c:f>'3_box_1_ábra_chart'!$F$12:$F$29</c:f>
              <c:numCache>
                <c:formatCode>0.0</c:formatCode>
                <c:ptCount val="18"/>
                <c:pt idx="0">
                  <c:v>5.2294329436839826</c:v>
                </c:pt>
                <c:pt idx="1">
                  <c:v>4.9449418261060574</c:v>
                </c:pt>
                <c:pt idx="2">
                  <c:v>4.4952448601081256</c:v>
                </c:pt>
                <c:pt idx="3">
                  <c:v>4.2241751790201594</c:v>
                </c:pt>
                <c:pt idx="4">
                  <c:v>4.5368060599642819</c:v>
                </c:pt>
                <c:pt idx="5">
                  <c:v>4.0766458630368643</c:v>
                </c:pt>
                <c:pt idx="6">
                  <c:v>3.9481858968424812</c:v>
                </c:pt>
                <c:pt idx="7">
                  <c:v>3.3809020337127209</c:v>
                </c:pt>
                <c:pt idx="8">
                  <c:v>3.4476164936578098</c:v>
                </c:pt>
                <c:pt idx="9">
                  <c:v>3.3233883234856716</c:v>
                </c:pt>
                <c:pt idx="10">
                  <c:v>3.0977852307293552</c:v>
                </c:pt>
                <c:pt idx="11">
                  <c:v>2.4835826824222815</c:v>
                </c:pt>
                <c:pt idx="12">
                  <c:v>1.2320222982175886</c:v>
                </c:pt>
                <c:pt idx="13">
                  <c:v>4.9786325574192407</c:v>
                </c:pt>
                <c:pt idx="14">
                  <c:v>2.7869452444385838</c:v>
                </c:pt>
                <c:pt idx="15">
                  <c:v>2.1465352437634659</c:v>
                </c:pt>
                <c:pt idx="16">
                  <c:v>2.3660480578460494</c:v>
                </c:pt>
                <c:pt idx="17" formatCode="0.00">
                  <c:v>2.1731028646267974</c:v>
                </c:pt>
              </c:numCache>
            </c:numRef>
          </c:val>
          <c:smooth val="0"/>
        </c:ser>
        <c:dLbls>
          <c:showLegendKey val="0"/>
          <c:showVal val="0"/>
          <c:showCatName val="0"/>
          <c:showSerName val="0"/>
          <c:showPercent val="0"/>
          <c:showBubbleSize val="0"/>
        </c:dLbls>
        <c:marker val="1"/>
        <c:smooth val="0"/>
        <c:axId val="250815616"/>
        <c:axId val="250137600"/>
      </c:lineChart>
      <c:catAx>
        <c:axId val="250129792"/>
        <c:scaling>
          <c:orientation val="minMax"/>
        </c:scaling>
        <c:delete val="0"/>
        <c:axPos val="b"/>
        <c:majorTickMark val="out"/>
        <c:minorTickMark val="none"/>
        <c:tickLblPos val="nextTo"/>
        <c:txPr>
          <a:bodyPr rot="-5400000" vert="horz"/>
          <a:lstStyle/>
          <a:p>
            <a:pPr>
              <a:defRPr/>
            </a:pPr>
            <a:endParaRPr lang="hu-HU"/>
          </a:p>
        </c:txPr>
        <c:crossAx val="250135680"/>
        <c:crosses val="autoZero"/>
        <c:auto val="1"/>
        <c:lblAlgn val="ctr"/>
        <c:lblOffset val="100"/>
        <c:tickLblSkip val="1"/>
        <c:noMultiLvlLbl val="0"/>
      </c:catAx>
      <c:valAx>
        <c:axId val="250135680"/>
        <c:scaling>
          <c:orientation val="minMax"/>
          <c:max val="1500"/>
          <c:min val="0"/>
        </c:scaling>
        <c:delete val="0"/>
        <c:axPos val="l"/>
        <c:majorGridlines>
          <c:spPr>
            <a:ln w="3175">
              <a:solidFill>
                <a:schemeClr val="bg1">
                  <a:lumMod val="75000"/>
                </a:schemeClr>
              </a:solidFill>
              <a:prstDash val="dash"/>
            </a:ln>
          </c:spPr>
        </c:majorGridlines>
        <c:title>
          <c:tx>
            <c:rich>
              <a:bodyPr rot="0" vert="horz"/>
              <a:lstStyle/>
              <a:p>
                <a:pPr>
                  <a:defRPr/>
                </a:pPr>
                <a:r>
                  <a:rPr lang="hu-HU" b="0" baseline="0"/>
                  <a:t>HUF Bln</a:t>
                </a:r>
                <a:endParaRPr lang="hu-HU" b="0"/>
              </a:p>
            </c:rich>
          </c:tx>
          <c:layout>
            <c:manualLayout>
              <c:xMode val="edge"/>
              <c:yMode val="edge"/>
              <c:x val="8.2923585329035945E-2"/>
              <c:y val="6.8291964087974236E-2"/>
            </c:manualLayout>
          </c:layout>
          <c:overlay val="0"/>
        </c:title>
        <c:numFmt formatCode="0" sourceLinked="0"/>
        <c:majorTickMark val="out"/>
        <c:minorTickMark val="none"/>
        <c:tickLblPos val="nextTo"/>
        <c:crossAx val="250129792"/>
        <c:crosses val="autoZero"/>
        <c:crossBetween val="between"/>
        <c:majorUnit val="300"/>
      </c:valAx>
      <c:valAx>
        <c:axId val="250137600"/>
        <c:scaling>
          <c:orientation val="minMax"/>
        </c:scaling>
        <c:delete val="0"/>
        <c:axPos val="r"/>
        <c:title>
          <c:tx>
            <c:rich>
              <a:bodyPr rot="0" vert="horz"/>
              <a:lstStyle/>
              <a:p>
                <a:pPr>
                  <a:defRPr/>
                </a:pPr>
                <a:r>
                  <a:rPr lang="en-US" b="0"/>
                  <a:t>per cent</a:t>
                </a:r>
              </a:p>
            </c:rich>
          </c:tx>
          <c:layout>
            <c:manualLayout>
              <c:xMode val="edge"/>
              <c:yMode val="edge"/>
              <c:x val="0.85024583333333337"/>
              <c:y val="6.9685925925925929E-2"/>
            </c:manualLayout>
          </c:layout>
          <c:overlay val="0"/>
        </c:title>
        <c:numFmt formatCode="0" sourceLinked="0"/>
        <c:majorTickMark val="out"/>
        <c:minorTickMark val="none"/>
        <c:tickLblPos val="nextTo"/>
        <c:crossAx val="250815616"/>
        <c:crosses val="max"/>
        <c:crossBetween val="between"/>
      </c:valAx>
      <c:catAx>
        <c:axId val="250815616"/>
        <c:scaling>
          <c:orientation val="minMax"/>
        </c:scaling>
        <c:delete val="1"/>
        <c:axPos val="b"/>
        <c:majorTickMark val="out"/>
        <c:minorTickMark val="none"/>
        <c:tickLblPos val="nextTo"/>
        <c:crossAx val="250137600"/>
        <c:crosses val="autoZero"/>
        <c:auto val="1"/>
        <c:lblAlgn val="ctr"/>
        <c:lblOffset val="100"/>
        <c:noMultiLvlLbl val="0"/>
      </c:catAx>
      <c:spPr>
        <a:noFill/>
        <a:ln>
          <a:solidFill>
            <a:schemeClr val="tx1"/>
          </a:solidFill>
        </a:ln>
      </c:spPr>
    </c:plotArea>
    <c:legend>
      <c:legendPos val="b"/>
      <c:layout>
        <c:manualLayout>
          <c:xMode val="edge"/>
          <c:yMode val="edge"/>
          <c:x val="1.0346256399984977E-2"/>
          <c:y val="0.70520377726572325"/>
          <c:w val="0.96799541666666666"/>
          <c:h val="0.23858796296296297"/>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9.9896959272876465E-2"/>
          <c:w val="0.82822866969215059"/>
          <c:h val="0.43654695217206063"/>
        </c:manualLayout>
      </c:layout>
      <c:barChart>
        <c:barDir val="col"/>
        <c:grouping val="stacked"/>
        <c:varyColors val="0"/>
        <c:ser>
          <c:idx val="0"/>
          <c:order val="0"/>
          <c:tx>
            <c:strRef>
              <c:f>'3_box_2_ábra_chart'!$E$12</c:f>
              <c:strCache>
                <c:ptCount val="1"/>
                <c:pt idx="0">
                  <c:v>90 napon túl késedelmes projekt hitelek</c:v>
                </c:pt>
              </c:strCache>
            </c:strRef>
          </c:tx>
          <c:spPr>
            <a:solidFill>
              <a:srgbClr val="0070C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'3_box_2_ábra_chart'!$E$13:$E$30</c:f>
              <c:numCache>
                <c:formatCode>0.0</c:formatCode>
                <c:ptCount val="18"/>
                <c:pt idx="0">
                  <c:v>360.03800000000001</c:v>
                </c:pt>
                <c:pt idx="1">
                  <c:v>419.28899999999999</c:v>
                </c:pt>
                <c:pt idx="2">
                  <c:v>421.03</c:v>
                </c:pt>
                <c:pt idx="3">
                  <c:v>426.64600000000002</c:v>
                </c:pt>
                <c:pt idx="4">
                  <c:v>422.613</c:v>
                </c:pt>
                <c:pt idx="5">
                  <c:v>412.64</c:v>
                </c:pt>
                <c:pt idx="6">
                  <c:v>444.03199999999998</c:v>
                </c:pt>
                <c:pt idx="7">
                  <c:v>414.93599999999998</c:v>
                </c:pt>
                <c:pt idx="8">
                  <c:v>448.565</c:v>
                </c:pt>
                <c:pt idx="9">
                  <c:v>446.97</c:v>
                </c:pt>
                <c:pt idx="10">
                  <c:v>405.26100000000002</c:v>
                </c:pt>
                <c:pt idx="11">
                  <c:v>363.07799999999997</c:v>
                </c:pt>
                <c:pt idx="12">
                  <c:v>383.08199999999999</c:v>
                </c:pt>
                <c:pt idx="13">
                  <c:v>383.91</c:v>
                </c:pt>
                <c:pt idx="14">
                  <c:v>359.48500000000001</c:v>
                </c:pt>
                <c:pt idx="15">
                  <c:v>236.464</c:v>
                </c:pt>
                <c:pt idx="16">
                  <c:v>203.86799999999999</c:v>
                </c:pt>
                <c:pt idx="17">
                  <c:v>135.44</c:v>
                </c:pt>
              </c:numCache>
            </c:numRef>
          </c:val>
        </c:ser>
        <c:ser>
          <c:idx val="1"/>
          <c:order val="1"/>
          <c:tx>
            <c:strRef>
              <c:f>'3_box_2_ábra_chart'!$F$12</c:f>
              <c:strCache>
                <c:ptCount val="1"/>
                <c:pt idx="0">
                  <c:v>90 napon túl késedelmes egyéb hitelek</c:v>
                </c:pt>
              </c:strCache>
            </c:strRef>
          </c:tx>
          <c:spPr>
            <a:solidFill>
              <a:srgbClr val="C0000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'3_box_2_ábra_chart'!$F$13:$F$30</c:f>
              <c:numCache>
                <c:formatCode>0.0</c:formatCode>
                <c:ptCount val="18"/>
                <c:pt idx="0">
                  <c:v>649.41099999999994</c:v>
                </c:pt>
                <c:pt idx="1">
                  <c:v>688.0809999999999</c:v>
                </c:pt>
                <c:pt idx="2">
                  <c:v>678.01</c:v>
                </c:pt>
                <c:pt idx="3">
                  <c:v>598.90000000000009</c:v>
                </c:pt>
                <c:pt idx="4">
                  <c:v>587.20100000000002</c:v>
                </c:pt>
                <c:pt idx="5">
                  <c:v>590.25400000000002</c:v>
                </c:pt>
                <c:pt idx="6">
                  <c:v>569.81099999999992</c:v>
                </c:pt>
                <c:pt idx="7">
                  <c:v>501.57800000000003</c:v>
                </c:pt>
                <c:pt idx="8">
                  <c:v>520.92599999999993</c:v>
                </c:pt>
                <c:pt idx="9">
                  <c:v>528.154</c:v>
                </c:pt>
                <c:pt idx="10">
                  <c:v>501.63100000000003</c:v>
                </c:pt>
                <c:pt idx="11">
                  <c:v>449.30000000000007</c:v>
                </c:pt>
                <c:pt idx="12">
                  <c:v>363.16700000000003</c:v>
                </c:pt>
                <c:pt idx="13">
                  <c:v>359.108</c:v>
                </c:pt>
                <c:pt idx="14">
                  <c:v>336.28499999999997</c:v>
                </c:pt>
                <c:pt idx="15">
                  <c:v>248.39699999999999</c:v>
                </c:pt>
                <c:pt idx="16">
                  <c:v>249.09399999999999</c:v>
                </c:pt>
                <c:pt idx="17">
                  <c:v>226.01100000000002</c:v>
                </c:pt>
              </c:numCache>
            </c:numRef>
          </c:val>
        </c:ser>
        <c:ser>
          <c:idx val="2"/>
          <c:order val="4"/>
          <c:tx>
            <c:strRef>
              <c:f>'3_box_2_ábra_chart'!$I$12</c:f>
              <c:strCache>
                <c:ptCount val="1"/>
                <c:pt idx="0">
                  <c:v>90 napos késedelemmel nem rendelkező de NPL projekt hitelek</c:v>
                </c:pt>
              </c:strCache>
            </c:strRef>
          </c:tx>
          <c:spPr>
            <a:solidFill>
              <a:srgbClr val="78A3D5"/>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'3_box_2_ábra_chart'!$I$13:$I$30</c:f>
              <c:numCache>
                <c:formatCode>0.0</c:formatCode>
                <c:ptCount val="18"/>
                <c:pt idx="12">
                  <c:v>276.06099999999998</c:v>
                </c:pt>
                <c:pt idx="13">
                  <c:v>278.01</c:v>
                </c:pt>
                <c:pt idx="14">
                  <c:v>260.34199999999998</c:v>
                </c:pt>
                <c:pt idx="15">
                  <c:v>254.77099999999999</c:v>
                </c:pt>
                <c:pt idx="16">
                  <c:v>213.65100000000001</c:v>
                </c:pt>
                <c:pt idx="17">
                  <c:v>191.982</c:v>
                </c:pt>
              </c:numCache>
            </c:numRef>
          </c:val>
        </c:ser>
        <c:ser>
          <c:idx val="3"/>
          <c:order val="5"/>
          <c:tx>
            <c:strRef>
              <c:f>'3_box_2_ábra_chart'!$K$12</c:f>
              <c:strCache>
                <c:ptCount val="1"/>
                <c:pt idx="0">
                  <c:v>90 napos késedelemmel nem rendelkező de NPL egyéb hitelek</c:v>
                </c:pt>
              </c:strCache>
            </c:strRef>
          </c:tx>
          <c:spPr>
            <a:solidFill>
              <a:schemeClr val="accent2">
                <a:lumMod val="40000"/>
                <a:lumOff val="60000"/>
              </a:schemeClr>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'3_box_2_ábra_chart'!$K$13:$K$30</c:f>
              <c:numCache>
                <c:formatCode>0.0</c:formatCode>
                <c:ptCount val="18"/>
                <c:pt idx="12">
                  <c:v>189.93299999999999</c:v>
                </c:pt>
                <c:pt idx="13">
                  <c:v>183.45600000000002</c:v>
                </c:pt>
                <c:pt idx="14">
                  <c:v>166.578</c:v>
                </c:pt>
                <c:pt idx="15">
                  <c:v>159.81800000000001</c:v>
                </c:pt>
                <c:pt idx="16">
                  <c:v>165.08599999999996</c:v>
                </c:pt>
                <c:pt idx="17">
                  <c:v>163.81299999999996</c:v>
                </c:pt>
              </c:numCache>
            </c:numRef>
          </c:val>
        </c:ser>
        <c:dLbls>
          <c:showLegendKey val="0"/>
          <c:showVal val="0"/>
          <c:showCatName val="0"/>
          <c:showSerName val="0"/>
          <c:showPercent val="0"/>
          <c:showBubbleSize val="0"/>
        </c:dLbls>
        <c:gapWidth val="150"/>
        <c:overlap val="100"/>
        <c:axId val="251213312"/>
        <c:axId val="251214848"/>
      </c:barChart>
      <c:lineChart>
        <c:grouping val="standard"/>
        <c:varyColors val="0"/>
        <c:ser>
          <c:idx val="4"/>
          <c:order val="2"/>
          <c:tx>
            <c:strRef>
              <c:f>'3_box_2_ábra_chart'!$G$12</c:f>
              <c:strCache>
                <c:ptCount val="1"/>
                <c:pt idx="0">
                  <c:v>90+ arány - projekt hitelek (jobb skála)</c:v>
                </c:pt>
              </c:strCache>
            </c:strRef>
          </c:tx>
          <c:spPr>
            <a:ln>
              <a:solidFill>
                <a:schemeClr val="tx1"/>
              </a:solidFill>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'3_box_2_ábra_chart'!$G$13:$G$30</c:f>
              <c:numCache>
                <c:formatCode>0.0</c:formatCode>
                <c:ptCount val="18"/>
                <c:pt idx="0">
                  <c:v>20.36752717929339</c:v>
                </c:pt>
                <c:pt idx="1">
                  <c:v>24.940250087141486</c:v>
                </c:pt>
                <c:pt idx="2">
                  <c:v>25.930202838569816</c:v>
                </c:pt>
                <c:pt idx="3">
                  <c:v>25.607558757188968</c:v>
                </c:pt>
                <c:pt idx="4">
                  <c:v>24.629103291608121</c:v>
                </c:pt>
                <c:pt idx="5">
                  <c:v>24.896495883365851</c:v>
                </c:pt>
                <c:pt idx="6">
                  <c:v>27.462188096246791</c:v>
                </c:pt>
                <c:pt idx="7">
                  <c:v>25.992747218190459</c:v>
                </c:pt>
                <c:pt idx="8">
                  <c:v>28.583599533297775</c:v>
                </c:pt>
                <c:pt idx="9">
                  <c:v>28.885002830532532</c:v>
                </c:pt>
                <c:pt idx="10">
                  <c:v>27.242312532266393</c:v>
                </c:pt>
                <c:pt idx="11">
                  <c:v>25.845897578268485</c:v>
                </c:pt>
                <c:pt idx="12">
                  <c:v>26.185082755858254</c:v>
                </c:pt>
                <c:pt idx="13">
                  <c:v>25.828262339418529</c:v>
                </c:pt>
                <c:pt idx="14">
                  <c:v>25.063882449321085</c:v>
                </c:pt>
                <c:pt idx="15">
                  <c:v>20.098800858132709</c:v>
                </c:pt>
                <c:pt idx="16">
                  <c:v>19.173464800495072</c:v>
                </c:pt>
                <c:pt idx="17">
                  <c:v>13.228965417546545</c:v>
                </c:pt>
              </c:numCache>
            </c:numRef>
          </c:val>
          <c:smooth val="0"/>
        </c:ser>
        <c:ser>
          <c:idx val="5"/>
          <c:order val="3"/>
          <c:tx>
            <c:strRef>
              <c:f>'3_box_2_ábra_chart'!$H$12</c:f>
              <c:strCache>
                <c:ptCount val="1"/>
                <c:pt idx="0">
                  <c:v>90+ arány - egyéb hitelek (jobb skála)</c:v>
                </c:pt>
              </c:strCache>
            </c:strRef>
          </c:tx>
          <c:spPr>
            <a:ln>
              <a:solidFill>
                <a:schemeClr val="tx1"/>
              </a:solidFill>
              <a:prstDash val="sysDot"/>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'3_box_2_ábra_chart'!$H$13:$H$30</c:f>
              <c:numCache>
                <c:formatCode>0.0</c:formatCode>
                <c:ptCount val="18"/>
                <c:pt idx="0">
                  <c:v>14.156005519309955</c:v>
                </c:pt>
                <c:pt idx="1">
                  <c:v>15.261695059763127</c:v>
                </c:pt>
                <c:pt idx="2">
                  <c:v>15.14098550729816</c:v>
                </c:pt>
                <c:pt idx="3">
                  <c:v>13.542322414454311</c:v>
                </c:pt>
                <c:pt idx="4">
                  <c:v>13.339741184018145</c:v>
                </c:pt>
                <c:pt idx="5">
                  <c:v>13.817227584172739</c:v>
                </c:pt>
                <c:pt idx="6">
                  <c:v>12.655309386136061</c:v>
                </c:pt>
                <c:pt idx="7">
                  <c:v>11.848392507027615</c:v>
                </c:pt>
                <c:pt idx="8">
                  <c:v>12.226516062784214</c:v>
                </c:pt>
                <c:pt idx="9">
                  <c:v>12.40964803765042</c:v>
                </c:pt>
                <c:pt idx="10">
                  <c:v>11.464590978683258</c:v>
                </c:pt>
                <c:pt idx="11">
                  <c:v>10.195627612019722</c:v>
                </c:pt>
                <c:pt idx="12">
                  <c:v>9.0050834248511826</c:v>
                </c:pt>
                <c:pt idx="13">
                  <c:v>9.1604977322469896</c:v>
                </c:pt>
                <c:pt idx="14">
                  <c:v>8.4759240757226397</c:v>
                </c:pt>
                <c:pt idx="15">
                  <c:v>6.4022485463318066</c:v>
                </c:pt>
                <c:pt idx="16">
                  <c:v>6.1039629666023583</c:v>
                </c:pt>
                <c:pt idx="17">
                  <c:v>5.5712935568907396</c:v>
                </c:pt>
              </c:numCache>
            </c:numRef>
          </c:val>
          <c:smooth val="0"/>
        </c:ser>
        <c:ser>
          <c:idx val="6"/>
          <c:order val="6"/>
          <c:tx>
            <c:strRef>
              <c:f>'3_box_2_ábra_chart'!$J$12</c:f>
              <c:strCache>
                <c:ptCount val="1"/>
                <c:pt idx="0">
                  <c:v>Nemteljesítő projekthitelek aránya (jobb skála)</c:v>
                </c:pt>
              </c:strCache>
            </c:strRef>
          </c:tx>
          <c:spPr>
            <a:ln>
              <a:solidFill>
                <a:schemeClr val="tx1"/>
              </a:solidFill>
              <a:prstDash val="dash"/>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'3_box_2_ábra_chart'!$J$13:$J$30</c:f>
              <c:numCache>
                <c:formatCode>0.0</c:formatCode>
                <c:ptCount val="18"/>
                <c:pt idx="12">
                  <c:v>47.587386823315178</c:v>
                </c:pt>
                <c:pt idx="13">
                  <c:v>45.974656803877842</c:v>
                </c:pt>
                <c:pt idx="14">
                  <c:v>45.623328859528335</c:v>
                </c:pt>
                <c:pt idx="15">
                  <c:v>44.367569111302252</c:v>
                </c:pt>
                <c:pt idx="16">
                  <c:v>41.027874072917633</c:v>
                </c:pt>
                <c:pt idx="17">
                  <c:v>34.113520619956361</c:v>
                </c:pt>
              </c:numCache>
            </c:numRef>
          </c:val>
          <c:smooth val="0"/>
        </c:ser>
        <c:ser>
          <c:idx val="7"/>
          <c:order val="7"/>
          <c:tx>
            <c:strRef>
              <c:f>'3_box_2_ábra_chart'!$L$12</c:f>
              <c:strCache>
                <c:ptCount val="1"/>
                <c:pt idx="0">
                  <c:v>Nemteljesítő egyéb hitelek aránya (jobb skála)</c:v>
                </c:pt>
              </c:strCache>
            </c:strRef>
          </c:tx>
          <c:spPr>
            <a:ln w="38100">
              <a:solidFill>
                <a:schemeClr val="tx1"/>
              </a:solidFill>
              <a:prstDash val="sysDot"/>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'3_box_2_ábra_chart'!$L$13:$L$30</c:f>
              <c:numCache>
                <c:formatCode>0.0</c:formatCode>
                <c:ptCount val="18"/>
                <c:pt idx="12">
                  <c:v>13.714659212663014</c:v>
                </c:pt>
                <c:pt idx="13">
                  <c:v>13.840282844155119</c:v>
                </c:pt>
                <c:pt idx="14">
                  <c:v>12.674453539379138</c:v>
                </c:pt>
                <c:pt idx="15">
                  <c:v>10.521439028413543</c:v>
                </c:pt>
                <c:pt idx="16">
                  <c:v>10.149338729585477</c:v>
                </c:pt>
                <c:pt idx="17">
                  <c:v>9.6093727275281946</c:v>
                </c:pt>
              </c:numCache>
            </c:numRef>
          </c:val>
          <c:smooth val="0"/>
        </c:ser>
        <c:dLbls>
          <c:showLegendKey val="0"/>
          <c:showVal val="0"/>
          <c:showCatName val="0"/>
          <c:showSerName val="0"/>
          <c:showPercent val="0"/>
          <c:showBubbleSize val="0"/>
        </c:dLbls>
        <c:marker val="1"/>
        <c:smooth val="0"/>
        <c:axId val="251231232"/>
        <c:axId val="251229312"/>
      </c:lineChart>
      <c:catAx>
        <c:axId val="251213312"/>
        <c:scaling>
          <c:orientation val="minMax"/>
        </c:scaling>
        <c:delete val="0"/>
        <c:axPos val="b"/>
        <c:majorTickMark val="out"/>
        <c:minorTickMark val="none"/>
        <c:tickLblPos val="nextTo"/>
        <c:txPr>
          <a:bodyPr rot="-5400000" vert="horz"/>
          <a:lstStyle/>
          <a:p>
            <a:pPr>
              <a:defRPr/>
            </a:pPr>
            <a:endParaRPr lang="hu-HU"/>
          </a:p>
        </c:txPr>
        <c:crossAx val="251214848"/>
        <c:crosses val="autoZero"/>
        <c:auto val="1"/>
        <c:lblAlgn val="ctr"/>
        <c:lblOffset val="100"/>
        <c:noMultiLvlLbl val="0"/>
      </c:catAx>
      <c:valAx>
        <c:axId val="251214848"/>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9.1786069844717696E-2"/>
              <c:y val="4.5212314392564658E-2"/>
            </c:manualLayout>
          </c:layout>
          <c:overlay val="0"/>
        </c:title>
        <c:numFmt formatCode="0" sourceLinked="0"/>
        <c:majorTickMark val="out"/>
        <c:minorTickMark val="none"/>
        <c:tickLblPos val="nextTo"/>
        <c:crossAx val="251213312"/>
        <c:crosses val="autoZero"/>
        <c:crossBetween val="between"/>
        <c:majorUnit val="200"/>
      </c:valAx>
      <c:valAx>
        <c:axId val="251229312"/>
        <c:scaling>
          <c:orientation val="minMax"/>
          <c:max val="54"/>
          <c:min val="0"/>
        </c:scaling>
        <c:delete val="0"/>
        <c:axPos val="r"/>
        <c:title>
          <c:tx>
            <c:rich>
              <a:bodyPr rot="0" vert="horz"/>
              <a:lstStyle/>
              <a:p>
                <a:pPr>
                  <a:defRPr/>
                </a:pPr>
                <a:r>
                  <a:rPr lang="hu-HU" b="0"/>
                  <a:t>%</a:t>
                </a:r>
              </a:p>
            </c:rich>
          </c:tx>
          <c:layout>
            <c:manualLayout>
              <c:xMode val="edge"/>
              <c:yMode val="edge"/>
              <c:x val="0.8919624271104043"/>
              <c:y val="5.3228346456692915E-2"/>
            </c:manualLayout>
          </c:layout>
          <c:overlay val="0"/>
        </c:title>
        <c:numFmt formatCode="0" sourceLinked="0"/>
        <c:majorTickMark val="out"/>
        <c:minorTickMark val="none"/>
        <c:tickLblPos val="nextTo"/>
        <c:crossAx val="251231232"/>
        <c:crosses val="max"/>
        <c:crossBetween val="between"/>
        <c:majorUnit val="6"/>
      </c:valAx>
      <c:catAx>
        <c:axId val="251231232"/>
        <c:scaling>
          <c:orientation val="minMax"/>
        </c:scaling>
        <c:delete val="1"/>
        <c:axPos val="b"/>
        <c:title>
          <c:tx>
            <c:rich>
              <a:bodyPr/>
              <a:lstStyle/>
              <a:p>
                <a:pPr>
                  <a:defRPr/>
                </a:pPr>
                <a:r>
                  <a:rPr lang="hu-HU" i="1"/>
                  <a:t>A</a:t>
                </a:r>
                <a:r>
                  <a:rPr lang="hu-HU" i="1" baseline="0"/>
                  <a:t> bankrendszer nemteljesítő vállalati hitelállományának aránya szerződésenként</a:t>
                </a:r>
                <a:endParaRPr lang="hu-HU" i="1"/>
              </a:p>
            </c:rich>
          </c:tx>
          <c:layout>
            <c:manualLayout>
              <c:xMode val="edge"/>
              <c:yMode val="edge"/>
              <c:x val="0.18674876847290636"/>
              <c:y val="1.38120335158506E-2"/>
            </c:manualLayout>
          </c:layout>
          <c:overlay val="0"/>
        </c:title>
        <c:majorTickMark val="out"/>
        <c:minorTickMark val="none"/>
        <c:tickLblPos val="nextTo"/>
        <c:crossAx val="251229312"/>
        <c:crosses val="autoZero"/>
        <c:auto val="1"/>
        <c:lblAlgn val="ctr"/>
        <c:lblOffset val="100"/>
        <c:noMultiLvlLbl val="0"/>
      </c:catAx>
      <c:spPr>
        <a:noFill/>
        <a:ln>
          <a:solidFill>
            <a:schemeClr val="tx1"/>
          </a:solidFill>
        </a:ln>
      </c:spPr>
    </c:plotArea>
    <c:legend>
      <c:legendPos val="b"/>
      <c:layout>
        <c:manualLayout>
          <c:xMode val="edge"/>
          <c:yMode val="edge"/>
          <c:x val="7.3957332256544855E-2"/>
          <c:y val="0.64904328341722806"/>
          <c:w val="0.86497608484218658"/>
          <c:h val="0.31310179413946004"/>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9.8319349425584096E-2"/>
          <c:w val="0.84630510210613907"/>
          <c:h val="0.43254275848715634"/>
        </c:manualLayout>
      </c:layout>
      <c:barChart>
        <c:barDir val="col"/>
        <c:grouping val="stacked"/>
        <c:varyColors val="0"/>
        <c:ser>
          <c:idx val="0"/>
          <c:order val="0"/>
          <c:tx>
            <c:strRef>
              <c:f>'3_box_2_ábra_chart'!$E$10</c:f>
              <c:strCache>
                <c:ptCount val="1"/>
                <c:pt idx="0">
                  <c:v>Nonperforming loans in more than 90 days delinquency - project loans</c:v>
                </c:pt>
              </c:strCache>
            </c:strRef>
          </c:tx>
          <c:spPr>
            <a:solidFill>
              <a:srgbClr val="0070C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'3_box_2_ábra_chart'!$E$13:$E$30</c:f>
              <c:numCache>
                <c:formatCode>0.0</c:formatCode>
                <c:ptCount val="18"/>
                <c:pt idx="0">
                  <c:v>360.03800000000001</c:v>
                </c:pt>
                <c:pt idx="1">
                  <c:v>419.28899999999999</c:v>
                </c:pt>
                <c:pt idx="2">
                  <c:v>421.03</c:v>
                </c:pt>
                <c:pt idx="3">
                  <c:v>426.64600000000002</c:v>
                </c:pt>
                <c:pt idx="4">
                  <c:v>422.613</c:v>
                </c:pt>
                <c:pt idx="5">
                  <c:v>412.64</c:v>
                </c:pt>
                <c:pt idx="6">
                  <c:v>444.03199999999998</c:v>
                </c:pt>
                <c:pt idx="7">
                  <c:v>414.93599999999998</c:v>
                </c:pt>
                <c:pt idx="8">
                  <c:v>448.565</c:v>
                </c:pt>
                <c:pt idx="9">
                  <c:v>446.97</c:v>
                </c:pt>
                <c:pt idx="10">
                  <c:v>405.26100000000002</c:v>
                </c:pt>
                <c:pt idx="11">
                  <c:v>363.07799999999997</c:v>
                </c:pt>
                <c:pt idx="12">
                  <c:v>383.08199999999999</c:v>
                </c:pt>
                <c:pt idx="13">
                  <c:v>383.91</c:v>
                </c:pt>
                <c:pt idx="14">
                  <c:v>359.48500000000001</c:v>
                </c:pt>
                <c:pt idx="15">
                  <c:v>236.464</c:v>
                </c:pt>
                <c:pt idx="16">
                  <c:v>203.86799999999999</c:v>
                </c:pt>
                <c:pt idx="17">
                  <c:v>135.44</c:v>
                </c:pt>
              </c:numCache>
            </c:numRef>
          </c:val>
        </c:ser>
        <c:ser>
          <c:idx val="1"/>
          <c:order val="1"/>
          <c:tx>
            <c:strRef>
              <c:f>'3_box_2_ábra_chart'!$F$10</c:f>
              <c:strCache>
                <c:ptCount val="1"/>
                <c:pt idx="0">
                  <c:v>Nonperforming loans in more than 90 days delinquency - other corporate loans</c:v>
                </c:pt>
              </c:strCache>
            </c:strRef>
          </c:tx>
          <c:spPr>
            <a:solidFill>
              <a:srgbClr val="C0000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'3_box_2_ábra_chart'!$F$13:$F$30</c:f>
              <c:numCache>
                <c:formatCode>0.0</c:formatCode>
                <c:ptCount val="18"/>
                <c:pt idx="0">
                  <c:v>649.41099999999994</c:v>
                </c:pt>
                <c:pt idx="1">
                  <c:v>688.0809999999999</c:v>
                </c:pt>
                <c:pt idx="2">
                  <c:v>678.01</c:v>
                </c:pt>
                <c:pt idx="3">
                  <c:v>598.90000000000009</c:v>
                </c:pt>
                <c:pt idx="4">
                  <c:v>587.20100000000002</c:v>
                </c:pt>
                <c:pt idx="5">
                  <c:v>590.25400000000002</c:v>
                </c:pt>
                <c:pt idx="6">
                  <c:v>569.81099999999992</c:v>
                </c:pt>
                <c:pt idx="7">
                  <c:v>501.57800000000003</c:v>
                </c:pt>
                <c:pt idx="8">
                  <c:v>520.92599999999993</c:v>
                </c:pt>
                <c:pt idx="9">
                  <c:v>528.154</c:v>
                </c:pt>
                <c:pt idx="10">
                  <c:v>501.63100000000003</c:v>
                </c:pt>
                <c:pt idx="11">
                  <c:v>449.30000000000007</c:v>
                </c:pt>
                <c:pt idx="12">
                  <c:v>363.16700000000003</c:v>
                </c:pt>
                <c:pt idx="13">
                  <c:v>359.108</c:v>
                </c:pt>
                <c:pt idx="14">
                  <c:v>336.28499999999997</c:v>
                </c:pt>
                <c:pt idx="15">
                  <c:v>248.39699999999999</c:v>
                </c:pt>
                <c:pt idx="16">
                  <c:v>249.09399999999999</c:v>
                </c:pt>
                <c:pt idx="17">
                  <c:v>226.01100000000002</c:v>
                </c:pt>
              </c:numCache>
            </c:numRef>
          </c:val>
        </c:ser>
        <c:ser>
          <c:idx val="2"/>
          <c:order val="4"/>
          <c:tx>
            <c:strRef>
              <c:f>'3_box_2_ábra_chart'!$E$10</c:f>
              <c:strCache>
                <c:ptCount val="1"/>
                <c:pt idx="0">
                  <c:v>Nonperforming loans in more than 90 days delinquency - project loans</c:v>
                </c:pt>
              </c:strCache>
            </c:strRef>
          </c:tx>
          <c:spPr>
            <a:solidFill>
              <a:srgbClr val="78A3D5"/>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'3_box_2_ábra_chart'!$I$13:$I$30</c:f>
              <c:numCache>
                <c:formatCode>0.0</c:formatCode>
                <c:ptCount val="18"/>
                <c:pt idx="12">
                  <c:v>276.06099999999998</c:v>
                </c:pt>
                <c:pt idx="13">
                  <c:v>278.01</c:v>
                </c:pt>
                <c:pt idx="14">
                  <c:v>260.34199999999998</c:v>
                </c:pt>
                <c:pt idx="15">
                  <c:v>254.77099999999999</c:v>
                </c:pt>
                <c:pt idx="16">
                  <c:v>213.65100000000001</c:v>
                </c:pt>
                <c:pt idx="17">
                  <c:v>191.982</c:v>
                </c:pt>
              </c:numCache>
            </c:numRef>
          </c:val>
        </c:ser>
        <c:ser>
          <c:idx val="3"/>
          <c:order val="5"/>
          <c:tx>
            <c:strRef>
              <c:f>'3_box_2_ábra_chart'!$F$10</c:f>
              <c:strCache>
                <c:ptCount val="1"/>
                <c:pt idx="0">
                  <c:v>Nonperforming loans in more than 90 days delinquency - other corporate loans</c:v>
                </c:pt>
              </c:strCache>
            </c:strRef>
          </c:tx>
          <c:spPr>
            <a:solidFill>
              <a:schemeClr val="accent2">
                <a:lumMod val="40000"/>
                <a:lumOff val="60000"/>
              </a:schemeClr>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'3_box_2_ábra_chart'!$K$13:$K$30</c:f>
              <c:numCache>
                <c:formatCode>0.0</c:formatCode>
                <c:ptCount val="18"/>
                <c:pt idx="12">
                  <c:v>189.93299999999999</c:v>
                </c:pt>
                <c:pt idx="13">
                  <c:v>183.45600000000002</c:v>
                </c:pt>
                <c:pt idx="14">
                  <c:v>166.578</c:v>
                </c:pt>
                <c:pt idx="15">
                  <c:v>159.81800000000001</c:v>
                </c:pt>
                <c:pt idx="16">
                  <c:v>165.08599999999996</c:v>
                </c:pt>
                <c:pt idx="17">
                  <c:v>163.81299999999996</c:v>
                </c:pt>
              </c:numCache>
            </c:numRef>
          </c:val>
        </c:ser>
        <c:dLbls>
          <c:showLegendKey val="0"/>
          <c:showVal val="0"/>
          <c:showCatName val="0"/>
          <c:showSerName val="0"/>
          <c:showPercent val="0"/>
          <c:showBubbleSize val="0"/>
        </c:dLbls>
        <c:gapWidth val="150"/>
        <c:overlap val="100"/>
        <c:axId val="251283712"/>
        <c:axId val="251294080"/>
      </c:barChart>
      <c:lineChart>
        <c:grouping val="standard"/>
        <c:varyColors val="0"/>
        <c:ser>
          <c:idx val="4"/>
          <c:order val="2"/>
          <c:tx>
            <c:strRef>
              <c:f>'3_box_2_ábra_chart'!$G$10</c:f>
              <c:strCache>
                <c:ptCount val="1"/>
                <c:pt idx="0">
                  <c:v>Ratio of project loans with more than 90 days delinquency (rhs)</c:v>
                </c:pt>
              </c:strCache>
            </c:strRef>
          </c:tx>
          <c:spPr>
            <a:ln>
              <a:solidFill>
                <a:schemeClr val="tx1"/>
              </a:solidFill>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'3_box_2_ábra_chart'!$G$13:$G$30</c:f>
              <c:numCache>
                <c:formatCode>0.0</c:formatCode>
                <c:ptCount val="18"/>
                <c:pt idx="0">
                  <c:v>20.36752717929339</c:v>
                </c:pt>
                <c:pt idx="1">
                  <c:v>24.940250087141486</c:v>
                </c:pt>
                <c:pt idx="2">
                  <c:v>25.930202838569816</c:v>
                </c:pt>
                <c:pt idx="3">
                  <c:v>25.607558757188968</c:v>
                </c:pt>
                <c:pt idx="4">
                  <c:v>24.629103291608121</c:v>
                </c:pt>
                <c:pt idx="5">
                  <c:v>24.896495883365851</c:v>
                </c:pt>
                <c:pt idx="6">
                  <c:v>27.462188096246791</c:v>
                </c:pt>
                <c:pt idx="7">
                  <c:v>25.992747218190459</c:v>
                </c:pt>
                <c:pt idx="8">
                  <c:v>28.583599533297775</c:v>
                </c:pt>
                <c:pt idx="9">
                  <c:v>28.885002830532532</c:v>
                </c:pt>
                <c:pt idx="10">
                  <c:v>27.242312532266393</c:v>
                </c:pt>
                <c:pt idx="11">
                  <c:v>25.845897578268485</c:v>
                </c:pt>
                <c:pt idx="12">
                  <c:v>26.185082755858254</c:v>
                </c:pt>
                <c:pt idx="13">
                  <c:v>25.828262339418529</c:v>
                </c:pt>
                <c:pt idx="14">
                  <c:v>25.063882449321085</c:v>
                </c:pt>
                <c:pt idx="15">
                  <c:v>20.098800858132709</c:v>
                </c:pt>
                <c:pt idx="16">
                  <c:v>19.173464800495072</c:v>
                </c:pt>
                <c:pt idx="17">
                  <c:v>13.228965417546545</c:v>
                </c:pt>
              </c:numCache>
            </c:numRef>
          </c:val>
          <c:smooth val="0"/>
        </c:ser>
        <c:ser>
          <c:idx val="5"/>
          <c:order val="3"/>
          <c:tx>
            <c:strRef>
              <c:f>'3_box_2_ábra_chart'!$H$10</c:f>
              <c:strCache>
                <c:ptCount val="1"/>
                <c:pt idx="0">
                  <c:v>Ratio of other corporate loans with more than 90 days delinquency (rhs)</c:v>
                </c:pt>
              </c:strCache>
            </c:strRef>
          </c:tx>
          <c:spPr>
            <a:ln>
              <a:solidFill>
                <a:schemeClr val="tx1"/>
              </a:solidFill>
              <a:prstDash val="sysDot"/>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'3_box_2_ábra_chart'!$H$13:$H$30</c:f>
              <c:numCache>
                <c:formatCode>0.0</c:formatCode>
                <c:ptCount val="18"/>
                <c:pt idx="0">
                  <c:v>14.156005519309955</c:v>
                </c:pt>
                <c:pt idx="1">
                  <c:v>15.261695059763127</c:v>
                </c:pt>
                <c:pt idx="2">
                  <c:v>15.14098550729816</c:v>
                </c:pt>
                <c:pt idx="3">
                  <c:v>13.542322414454311</c:v>
                </c:pt>
                <c:pt idx="4">
                  <c:v>13.339741184018145</c:v>
                </c:pt>
                <c:pt idx="5">
                  <c:v>13.817227584172739</c:v>
                </c:pt>
                <c:pt idx="6">
                  <c:v>12.655309386136061</c:v>
                </c:pt>
                <c:pt idx="7">
                  <c:v>11.848392507027615</c:v>
                </c:pt>
                <c:pt idx="8">
                  <c:v>12.226516062784214</c:v>
                </c:pt>
                <c:pt idx="9">
                  <c:v>12.40964803765042</c:v>
                </c:pt>
                <c:pt idx="10">
                  <c:v>11.464590978683258</c:v>
                </c:pt>
                <c:pt idx="11">
                  <c:v>10.195627612019722</c:v>
                </c:pt>
                <c:pt idx="12">
                  <c:v>9.0050834248511826</c:v>
                </c:pt>
                <c:pt idx="13">
                  <c:v>9.1604977322469896</c:v>
                </c:pt>
                <c:pt idx="14">
                  <c:v>8.4759240757226397</c:v>
                </c:pt>
                <c:pt idx="15">
                  <c:v>6.4022485463318066</c:v>
                </c:pt>
                <c:pt idx="16">
                  <c:v>6.1039629666023583</c:v>
                </c:pt>
                <c:pt idx="17">
                  <c:v>5.5712935568907396</c:v>
                </c:pt>
              </c:numCache>
            </c:numRef>
          </c:val>
          <c:smooth val="0"/>
        </c:ser>
        <c:ser>
          <c:idx val="6"/>
          <c:order val="6"/>
          <c:tx>
            <c:strRef>
              <c:f>'3_box_2_ábra_chart'!$J$10</c:f>
              <c:strCache>
                <c:ptCount val="1"/>
                <c:pt idx="0">
                  <c:v>Ratio of nonperforming project loans (rhs)</c:v>
                </c:pt>
              </c:strCache>
            </c:strRef>
          </c:tx>
          <c:spPr>
            <a:ln>
              <a:solidFill>
                <a:schemeClr val="tx1"/>
              </a:solidFill>
              <a:prstDash val="dash"/>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'3_box_2_ábra_chart'!$J$13:$J$30</c:f>
              <c:numCache>
                <c:formatCode>0.0</c:formatCode>
                <c:ptCount val="18"/>
                <c:pt idx="12">
                  <c:v>47.587386823315178</c:v>
                </c:pt>
                <c:pt idx="13">
                  <c:v>45.974656803877842</c:v>
                </c:pt>
                <c:pt idx="14">
                  <c:v>45.623328859528335</c:v>
                </c:pt>
                <c:pt idx="15">
                  <c:v>44.367569111302252</c:v>
                </c:pt>
                <c:pt idx="16">
                  <c:v>41.027874072917633</c:v>
                </c:pt>
                <c:pt idx="17">
                  <c:v>34.113520619956361</c:v>
                </c:pt>
              </c:numCache>
            </c:numRef>
          </c:val>
          <c:smooth val="0"/>
        </c:ser>
        <c:ser>
          <c:idx val="7"/>
          <c:order val="7"/>
          <c:tx>
            <c:strRef>
              <c:f>'3_box_2_ábra_chart'!$L$10</c:f>
              <c:strCache>
                <c:ptCount val="1"/>
                <c:pt idx="0">
                  <c:v>Ratio of nonperforming other corporate loans (rhs)</c:v>
                </c:pt>
              </c:strCache>
            </c:strRef>
          </c:tx>
          <c:spPr>
            <a:ln w="38100">
              <a:solidFill>
                <a:schemeClr val="tx1"/>
              </a:solidFill>
              <a:prstDash val="sysDot"/>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'3_box_2_ábra_chart'!$L$13:$L$30</c:f>
              <c:numCache>
                <c:formatCode>0.0</c:formatCode>
                <c:ptCount val="18"/>
                <c:pt idx="12">
                  <c:v>13.714659212663014</c:v>
                </c:pt>
                <c:pt idx="13">
                  <c:v>13.840282844155119</c:v>
                </c:pt>
                <c:pt idx="14">
                  <c:v>12.674453539379138</c:v>
                </c:pt>
                <c:pt idx="15">
                  <c:v>10.521439028413543</c:v>
                </c:pt>
                <c:pt idx="16">
                  <c:v>10.149338729585477</c:v>
                </c:pt>
                <c:pt idx="17">
                  <c:v>9.6093727275281946</c:v>
                </c:pt>
              </c:numCache>
            </c:numRef>
          </c:val>
          <c:smooth val="0"/>
        </c:ser>
        <c:dLbls>
          <c:showLegendKey val="0"/>
          <c:showVal val="0"/>
          <c:showCatName val="0"/>
          <c:showSerName val="0"/>
          <c:showPercent val="0"/>
          <c:showBubbleSize val="0"/>
        </c:dLbls>
        <c:marker val="1"/>
        <c:smooth val="0"/>
        <c:axId val="251310464"/>
        <c:axId val="251296000"/>
      </c:lineChart>
      <c:catAx>
        <c:axId val="251283712"/>
        <c:scaling>
          <c:orientation val="minMax"/>
        </c:scaling>
        <c:delete val="0"/>
        <c:axPos val="b"/>
        <c:title>
          <c:tx>
            <c:rich>
              <a:bodyPr/>
              <a:lstStyle/>
              <a:p>
                <a:pPr>
                  <a:defRPr/>
                </a:pPr>
                <a:r>
                  <a:rPr lang="hu-HU" i="1"/>
                  <a:t>Share</a:t>
                </a:r>
                <a:r>
                  <a:rPr lang="hu-HU" i="1" baseline="0"/>
                  <a:t> of non-performing corporate loans of the banking sector by contracts</a:t>
                </a:r>
                <a:endParaRPr lang="hu-HU" i="1"/>
              </a:p>
            </c:rich>
          </c:tx>
          <c:layout>
            <c:manualLayout>
              <c:xMode val="edge"/>
              <c:yMode val="edge"/>
              <c:x val="0.15995941360988414"/>
              <c:y val="2.5971343745966177E-3"/>
            </c:manualLayout>
          </c:layout>
          <c:overlay val="0"/>
        </c:title>
        <c:majorTickMark val="out"/>
        <c:minorTickMark val="none"/>
        <c:tickLblPos val="nextTo"/>
        <c:txPr>
          <a:bodyPr rot="-5400000" vert="horz"/>
          <a:lstStyle/>
          <a:p>
            <a:pPr>
              <a:defRPr/>
            </a:pPr>
            <a:endParaRPr lang="hu-HU"/>
          </a:p>
        </c:txPr>
        <c:crossAx val="251294080"/>
        <c:crosses val="autoZero"/>
        <c:auto val="1"/>
        <c:lblAlgn val="ctr"/>
        <c:lblOffset val="100"/>
        <c:noMultiLvlLbl val="0"/>
      </c:catAx>
      <c:valAx>
        <c:axId val="251294080"/>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HUF Bln</a:t>
                </a:r>
                <a:endParaRPr lang="en-US" b="0"/>
              </a:p>
            </c:rich>
          </c:tx>
          <c:layout>
            <c:manualLayout>
              <c:xMode val="edge"/>
              <c:yMode val="edge"/>
              <c:x val="7.5737788873951731E-2"/>
              <c:y val="4.0058571059765069E-2"/>
            </c:manualLayout>
          </c:layout>
          <c:overlay val="0"/>
        </c:title>
        <c:numFmt formatCode="0" sourceLinked="0"/>
        <c:majorTickMark val="out"/>
        <c:minorTickMark val="none"/>
        <c:tickLblPos val="nextTo"/>
        <c:crossAx val="251283712"/>
        <c:crosses val="autoZero"/>
        <c:crossBetween val="between"/>
        <c:majorUnit val="200"/>
      </c:valAx>
      <c:valAx>
        <c:axId val="251296000"/>
        <c:scaling>
          <c:orientation val="minMax"/>
          <c:max val="54"/>
          <c:min val="0"/>
        </c:scaling>
        <c:delete val="0"/>
        <c:axPos val="r"/>
        <c:title>
          <c:tx>
            <c:rich>
              <a:bodyPr rot="0" vert="horz"/>
              <a:lstStyle/>
              <a:p>
                <a:pPr>
                  <a:defRPr/>
                </a:pPr>
                <a:r>
                  <a:rPr lang="en-US" b="0"/>
                  <a:t>per cent</a:t>
                </a:r>
              </a:p>
            </c:rich>
          </c:tx>
          <c:layout>
            <c:manualLayout>
              <c:xMode val="edge"/>
              <c:yMode val="edge"/>
              <c:x val="0.8681514627744702"/>
              <c:y val="4.4156931715502779E-2"/>
            </c:manualLayout>
          </c:layout>
          <c:overlay val="0"/>
        </c:title>
        <c:numFmt formatCode="0" sourceLinked="0"/>
        <c:majorTickMark val="out"/>
        <c:minorTickMark val="none"/>
        <c:tickLblPos val="nextTo"/>
        <c:crossAx val="251310464"/>
        <c:crosses val="max"/>
        <c:crossBetween val="between"/>
        <c:majorUnit val="6"/>
      </c:valAx>
      <c:catAx>
        <c:axId val="251310464"/>
        <c:scaling>
          <c:orientation val="minMax"/>
        </c:scaling>
        <c:delete val="1"/>
        <c:axPos val="b"/>
        <c:majorTickMark val="out"/>
        <c:minorTickMark val="none"/>
        <c:tickLblPos val="nextTo"/>
        <c:crossAx val="251296000"/>
        <c:crosses val="autoZero"/>
        <c:auto val="1"/>
        <c:lblAlgn val="ctr"/>
        <c:lblOffset val="100"/>
        <c:noMultiLvlLbl val="0"/>
      </c:catAx>
      <c:spPr>
        <a:noFill/>
        <a:ln>
          <a:solidFill>
            <a:schemeClr val="tx1"/>
          </a:solidFill>
        </a:ln>
      </c:spPr>
    </c:plotArea>
    <c:legend>
      <c:legendPos val="b"/>
      <c:layout>
        <c:manualLayout>
          <c:xMode val="edge"/>
          <c:yMode val="edge"/>
          <c:x val="1.8513888888888889E-2"/>
          <c:y val="0.66416666666666679"/>
          <c:w val="0.96716070693524203"/>
          <c:h val="0.27920886505566117"/>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52638888888889E-2"/>
          <c:y val="9.8319349425584096E-2"/>
          <c:w val="0.84630510210613907"/>
          <c:h val="0.56573947979863171"/>
        </c:manualLayout>
      </c:layout>
      <c:barChart>
        <c:barDir val="col"/>
        <c:grouping val="stacked"/>
        <c:varyColors val="0"/>
        <c:ser>
          <c:idx val="0"/>
          <c:order val="0"/>
          <c:tx>
            <c:strRef>
              <c:f>'3_box_2_ábra_chart'!$E$9</c:f>
              <c:strCache>
                <c:ptCount val="1"/>
                <c:pt idx="0">
                  <c:v>90+DPD Project</c:v>
                </c:pt>
              </c:strCache>
            </c:strRef>
          </c:tx>
          <c:spPr>
            <a:solidFill>
              <a:srgbClr val="0070C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'3_box_2_ábra_chart'!$E$13:$E$30</c:f>
              <c:numCache>
                <c:formatCode>0.0</c:formatCode>
                <c:ptCount val="18"/>
                <c:pt idx="0">
                  <c:v>360.03800000000001</c:v>
                </c:pt>
                <c:pt idx="1">
                  <c:v>419.28899999999999</c:v>
                </c:pt>
                <c:pt idx="2">
                  <c:v>421.03</c:v>
                </c:pt>
                <c:pt idx="3">
                  <c:v>426.64600000000002</c:v>
                </c:pt>
                <c:pt idx="4">
                  <c:v>422.613</c:v>
                </c:pt>
                <c:pt idx="5">
                  <c:v>412.64</c:v>
                </c:pt>
                <c:pt idx="6">
                  <c:v>444.03199999999998</c:v>
                </c:pt>
                <c:pt idx="7">
                  <c:v>414.93599999999998</c:v>
                </c:pt>
                <c:pt idx="8">
                  <c:v>448.565</c:v>
                </c:pt>
                <c:pt idx="9">
                  <c:v>446.97</c:v>
                </c:pt>
                <c:pt idx="10">
                  <c:v>405.26100000000002</c:v>
                </c:pt>
                <c:pt idx="11">
                  <c:v>363.07799999999997</c:v>
                </c:pt>
                <c:pt idx="12">
                  <c:v>383.08199999999999</c:v>
                </c:pt>
                <c:pt idx="13">
                  <c:v>383.91</c:v>
                </c:pt>
                <c:pt idx="14">
                  <c:v>359.48500000000001</c:v>
                </c:pt>
                <c:pt idx="15">
                  <c:v>236.464</c:v>
                </c:pt>
                <c:pt idx="16">
                  <c:v>203.86799999999999</c:v>
                </c:pt>
                <c:pt idx="17">
                  <c:v>135.44</c:v>
                </c:pt>
              </c:numCache>
            </c:numRef>
          </c:val>
        </c:ser>
        <c:ser>
          <c:idx val="1"/>
          <c:order val="1"/>
          <c:tx>
            <c:strRef>
              <c:f>'3_box_2_ábra_chart'!$F$9</c:f>
              <c:strCache>
                <c:ptCount val="1"/>
                <c:pt idx="0">
                  <c:v>90+DPD Other</c:v>
                </c:pt>
              </c:strCache>
            </c:strRef>
          </c:tx>
          <c:spPr>
            <a:solidFill>
              <a:srgbClr val="C00000"/>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'3_box_2_ábra_chart'!$F$13:$F$30</c:f>
              <c:numCache>
                <c:formatCode>0.0</c:formatCode>
                <c:ptCount val="18"/>
                <c:pt idx="0">
                  <c:v>649.41099999999994</c:v>
                </c:pt>
                <c:pt idx="1">
                  <c:v>688.0809999999999</c:v>
                </c:pt>
                <c:pt idx="2">
                  <c:v>678.01</c:v>
                </c:pt>
                <c:pt idx="3">
                  <c:v>598.90000000000009</c:v>
                </c:pt>
                <c:pt idx="4">
                  <c:v>587.20100000000002</c:v>
                </c:pt>
                <c:pt idx="5">
                  <c:v>590.25400000000002</c:v>
                </c:pt>
                <c:pt idx="6">
                  <c:v>569.81099999999992</c:v>
                </c:pt>
                <c:pt idx="7">
                  <c:v>501.57800000000003</c:v>
                </c:pt>
                <c:pt idx="8">
                  <c:v>520.92599999999993</c:v>
                </c:pt>
                <c:pt idx="9">
                  <c:v>528.154</c:v>
                </c:pt>
                <c:pt idx="10">
                  <c:v>501.63100000000003</c:v>
                </c:pt>
                <c:pt idx="11">
                  <c:v>449.30000000000007</c:v>
                </c:pt>
                <c:pt idx="12">
                  <c:v>363.16700000000003</c:v>
                </c:pt>
                <c:pt idx="13">
                  <c:v>359.108</c:v>
                </c:pt>
                <c:pt idx="14">
                  <c:v>336.28499999999997</c:v>
                </c:pt>
                <c:pt idx="15">
                  <c:v>248.39699999999999</c:v>
                </c:pt>
                <c:pt idx="16">
                  <c:v>249.09399999999999</c:v>
                </c:pt>
                <c:pt idx="17">
                  <c:v>226.01100000000002</c:v>
                </c:pt>
              </c:numCache>
            </c:numRef>
          </c:val>
        </c:ser>
        <c:ser>
          <c:idx val="2"/>
          <c:order val="2"/>
          <c:tx>
            <c:strRef>
              <c:f>'3_box_2_ábra_chart'!$I$9</c:f>
              <c:strCache>
                <c:ptCount val="1"/>
                <c:pt idx="0">
                  <c:v>&lt;90+DPD Project</c:v>
                </c:pt>
              </c:strCache>
            </c:strRef>
          </c:tx>
          <c:spPr>
            <a:solidFill>
              <a:srgbClr val="78A3D5"/>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'3_box_2_ábra_chart'!$I$13:$I$30</c:f>
              <c:numCache>
                <c:formatCode>0.0</c:formatCode>
                <c:ptCount val="18"/>
                <c:pt idx="12">
                  <c:v>276.06099999999998</c:v>
                </c:pt>
                <c:pt idx="13">
                  <c:v>278.01</c:v>
                </c:pt>
                <c:pt idx="14">
                  <c:v>260.34199999999998</c:v>
                </c:pt>
                <c:pt idx="15">
                  <c:v>254.77099999999999</c:v>
                </c:pt>
                <c:pt idx="16">
                  <c:v>213.65100000000001</c:v>
                </c:pt>
                <c:pt idx="17">
                  <c:v>191.982</c:v>
                </c:pt>
              </c:numCache>
            </c:numRef>
          </c:val>
        </c:ser>
        <c:ser>
          <c:idx val="3"/>
          <c:order val="3"/>
          <c:tx>
            <c:strRef>
              <c:f>'3_box_2_ábra_chart'!$K$9</c:f>
              <c:strCache>
                <c:ptCount val="1"/>
                <c:pt idx="0">
                  <c:v>&lt;90+DPD Other </c:v>
                </c:pt>
              </c:strCache>
            </c:strRef>
          </c:tx>
          <c:spPr>
            <a:solidFill>
              <a:schemeClr val="accent2">
                <a:lumMod val="40000"/>
                <a:lumOff val="60000"/>
              </a:schemeClr>
            </a:solidFill>
            <a:ln>
              <a:solidFill>
                <a:schemeClr val="tx1"/>
              </a:solidFill>
            </a:ln>
          </c:spPr>
          <c:invertIfNegative val="0"/>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'3_box_2_ábra_chart'!$K$13:$K$30</c:f>
              <c:numCache>
                <c:formatCode>0.0</c:formatCode>
                <c:ptCount val="18"/>
                <c:pt idx="12">
                  <c:v>189.93299999999999</c:v>
                </c:pt>
                <c:pt idx="13">
                  <c:v>183.45600000000002</c:v>
                </c:pt>
                <c:pt idx="14">
                  <c:v>166.578</c:v>
                </c:pt>
                <c:pt idx="15">
                  <c:v>159.81800000000001</c:v>
                </c:pt>
                <c:pt idx="16">
                  <c:v>165.08599999999996</c:v>
                </c:pt>
                <c:pt idx="17">
                  <c:v>163.81299999999996</c:v>
                </c:pt>
              </c:numCache>
            </c:numRef>
          </c:val>
        </c:ser>
        <c:dLbls>
          <c:showLegendKey val="0"/>
          <c:showVal val="0"/>
          <c:showCatName val="0"/>
          <c:showSerName val="0"/>
          <c:showPercent val="0"/>
          <c:showBubbleSize val="0"/>
        </c:dLbls>
        <c:gapWidth val="150"/>
        <c:overlap val="100"/>
        <c:axId val="251410304"/>
        <c:axId val="251420672"/>
      </c:barChart>
      <c:lineChart>
        <c:grouping val="standard"/>
        <c:varyColors val="0"/>
        <c:ser>
          <c:idx val="6"/>
          <c:order val="4"/>
          <c:tx>
            <c:strRef>
              <c:f>'3_box_2_ábra_chart'!$J$9</c:f>
              <c:strCache>
                <c:ptCount val="1"/>
                <c:pt idx="0">
                  <c:v>Ratio NPL Project (RHS)</c:v>
                </c:pt>
              </c:strCache>
            </c:strRef>
          </c:tx>
          <c:spPr>
            <a:ln>
              <a:solidFill>
                <a:schemeClr val="tx1"/>
              </a:solidFill>
              <a:prstDash val="dash"/>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'3_box_2_ábra_chart'!$J$13:$J$30</c:f>
              <c:numCache>
                <c:formatCode>0.0</c:formatCode>
                <c:ptCount val="18"/>
                <c:pt idx="12">
                  <c:v>47.587386823315178</c:v>
                </c:pt>
                <c:pt idx="13">
                  <c:v>45.974656803877842</c:v>
                </c:pt>
                <c:pt idx="14">
                  <c:v>45.623328859528335</c:v>
                </c:pt>
                <c:pt idx="15">
                  <c:v>44.367569111302252</c:v>
                </c:pt>
                <c:pt idx="16">
                  <c:v>41.027874072917633</c:v>
                </c:pt>
                <c:pt idx="17">
                  <c:v>34.113520619956361</c:v>
                </c:pt>
              </c:numCache>
            </c:numRef>
          </c:val>
          <c:smooth val="0"/>
        </c:ser>
        <c:ser>
          <c:idx val="7"/>
          <c:order val="5"/>
          <c:tx>
            <c:strRef>
              <c:f>'3_box_2_ábra_chart'!$L$9</c:f>
              <c:strCache>
                <c:ptCount val="1"/>
                <c:pt idx="0">
                  <c:v>Ratio NPL Other (RHS)</c:v>
                </c:pt>
              </c:strCache>
            </c:strRef>
          </c:tx>
          <c:spPr>
            <a:ln w="38100">
              <a:solidFill>
                <a:schemeClr val="tx1"/>
              </a:solidFill>
              <a:prstDash val="sysDot"/>
            </a:ln>
          </c:spPr>
          <c:marker>
            <c:symbol val="none"/>
          </c:marker>
          <c:cat>
            <c:strRef>
              <c:f>'3_box_2_ábra_chart'!$D$13:$D$30</c:f>
              <c:strCache>
                <c:ptCount val="18"/>
                <c:pt idx="0">
                  <c:v>2012.I.</c:v>
                </c:pt>
                <c:pt idx="1">
                  <c:v>II.</c:v>
                </c:pt>
                <c:pt idx="2">
                  <c:v>III.</c:v>
                </c:pt>
                <c:pt idx="3">
                  <c:v>IV.</c:v>
                </c:pt>
                <c:pt idx="4">
                  <c:v>2013.I.</c:v>
                </c:pt>
                <c:pt idx="5">
                  <c:v>II.</c:v>
                </c:pt>
                <c:pt idx="6">
                  <c:v>III.</c:v>
                </c:pt>
                <c:pt idx="7">
                  <c:v>IV.</c:v>
                </c:pt>
                <c:pt idx="8">
                  <c:v>2014.I.</c:v>
                </c:pt>
                <c:pt idx="9">
                  <c:v>II.</c:v>
                </c:pt>
                <c:pt idx="10">
                  <c:v>III.</c:v>
                </c:pt>
                <c:pt idx="11">
                  <c:v>IV.</c:v>
                </c:pt>
                <c:pt idx="12">
                  <c:v>2015.I.</c:v>
                </c:pt>
                <c:pt idx="13">
                  <c:v>II.</c:v>
                </c:pt>
                <c:pt idx="14">
                  <c:v>III.</c:v>
                </c:pt>
                <c:pt idx="15">
                  <c:v>IV.</c:v>
                </c:pt>
                <c:pt idx="16">
                  <c:v>2016.I.</c:v>
                </c:pt>
                <c:pt idx="17">
                  <c:v>II.</c:v>
                </c:pt>
              </c:strCache>
            </c:strRef>
          </c:cat>
          <c:val>
            <c:numRef>
              <c:f>'3_box_2_ábra_chart'!$L$13:$L$30</c:f>
              <c:numCache>
                <c:formatCode>0.0</c:formatCode>
                <c:ptCount val="18"/>
                <c:pt idx="12">
                  <c:v>13.714659212663014</c:v>
                </c:pt>
                <c:pt idx="13">
                  <c:v>13.840282844155119</c:v>
                </c:pt>
                <c:pt idx="14">
                  <c:v>12.674453539379138</c:v>
                </c:pt>
                <c:pt idx="15">
                  <c:v>10.521439028413543</c:v>
                </c:pt>
                <c:pt idx="16">
                  <c:v>10.149338729585477</c:v>
                </c:pt>
                <c:pt idx="17">
                  <c:v>9.6093727275281946</c:v>
                </c:pt>
              </c:numCache>
            </c:numRef>
          </c:val>
          <c:smooth val="0"/>
        </c:ser>
        <c:dLbls>
          <c:showLegendKey val="0"/>
          <c:showVal val="0"/>
          <c:showCatName val="0"/>
          <c:showSerName val="0"/>
          <c:showPercent val="0"/>
          <c:showBubbleSize val="0"/>
        </c:dLbls>
        <c:marker val="1"/>
        <c:smooth val="0"/>
        <c:axId val="251445248"/>
        <c:axId val="251422592"/>
      </c:lineChart>
      <c:catAx>
        <c:axId val="251410304"/>
        <c:scaling>
          <c:orientation val="minMax"/>
        </c:scaling>
        <c:delete val="0"/>
        <c:axPos val="b"/>
        <c:title>
          <c:tx>
            <c:rich>
              <a:bodyPr/>
              <a:lstStyle/>
              <a:p>
                <a:pPr>
                  <a:defRPr/>
                </a:pPr>
                <a:r>
                  <a:rPr lang="hu-HU" i="1"/>
                  <a:t>Share</a:t>
                </a:r>
                <a:r>
                  <a:rPr lang="hu-HU" i="1" baseline="0"/>
                  <a:t> of non-performing corporate loans of the banking sector by contracts</a:t>
                </a:r>
                <a:endParaRPr lang="hu-HU" i="1"/>
              </a:p>
            </c:rich>
          </c:tx>
          <c:layout>
            <c:manualLayout>
              <c:xMode val="edge"/>
              <c:yMode val="edge"/>
              <c:x val="0.15995941360988414"/>
              <c:y val="2.5971343745966177E-3"/>
            </c:manualLayout>
          </c:layout>
          <c:overlay val="0"/>
        </c:title>
        <c:majorTickMark val="out"/>
        <c:minorTickMark val="none"/>
        <c:tickLblPos val="nextTo"/>
        <c:txPr>
          <a:bodyPr rot="-5400000" vert="horz"/>
          <a:lstStyle/>
          <a:p>
            <a:pPr>
              <a:defRPr/>
            </a:pPr>
            <a:endParaRPr lang="hu-HU"/>
          </a:p>
        </c:txPr>
        <c:crossAx val="251420672"/>
        <c:crosses val="autoZero"/>
        <c:auto val="1"/>
        <c:lblAlgn val="ctr"/>
        <c:lblOffset val="100"/>
        <c:noMultiLvlLbl val="0"/>
      </c:catAx>
      <c:valAx>
        <c:axId val="251420672"/>
        <c:scaling>
          <c:orientation val="minMax"/>
          <c:max val="1800"/>
          <c:min val="0"/>
        </c:scaling>
        <c:delete val="0"/>
        <c:axPos val="l"/>
        <c:majorGridlines>
          <c:spPr>
            <a:ln w="3175">
              <a:solidFill>
                <a:schemeClr val="bg1">
                  <a:lumMod val="85000"/>
                </a:schemeClr>
              </a:solidFill>
              <a:prstDash val="dash"/>
            </a:ln>
          </c:spPr>
        </c:majorGridlines>
        <c:title>
          <c:tx>
            <c:rich>
              <a:bodyPr rot="0" vert="horz"/>
              <a:lstStyle/>
              <a:p>
                <a:pPr>
                  <a:defRPr/>
                </a:pPr>
                <a:r>
                  <a:rPr lang="hu-HU" b="0"/>
                  <a:t>HUF Bln</a:t>
                </a:r>
                <a:endParaRPr lang="en-US" b="0"/>
              </a:p>
            </c:rich>
          </c:tx>
          <c:layout>
            <c:manualLayout>
              <c:xMode val="edge"/>
              <c:yMode val="edge"/>
              <c:x val="7.5737788873951731E-2"/>
              <c:y val="4.0058571059765069E-2"/>
            </c:manualLayout>
          </c:layout>
          <c:overlay val="0"/>
        </c:title>
        <c:numFmt formatCode="0" sourceLinked="0"/>
        <c:majorTickMark val="out"/>
        <c:minorTickMark val="none"/>
        <c:tickLblPos val="nextTo"/>
        <c:crossAx val="251410304"/>
        <c:crosses val="autoZero"/>
        <c:crossBetween val="between"/>
        <c:majorUnit val="200"/>
      </c:valAx>
      <c:valAx>
        <c:axId val="251422592"/>
        <c:scaling>
          <c:orientation val="minMax"/>
          <c:max val="54"/>
          <c:min val="0"/>
        </c:scaling>
        <c:delete val="0"/>
        <c:axPos val="r"/>
        <c:title>
          <c:tx>
            <c:rich>
              <a:bodyPr rot="0" vert="horz"/>
              <a:lstStyle/>
              <a:p>
                <a:pPr>
                  <a:defRPr/>
                </a:pPr>
                <a:r>
                  <a:rPr lang="en-US" b="0"/>
                  <a:t>per cent</a:t>
                </a:r>
              </a:p>
            </c:rich>
          </c:tx>
          <c:layout>
            <c:manualLayout>
              <c:xMode val="edge"/>
              <c:yMode val="edge"/>
              <c:x val="0.8681514627744702"/>
              <c:y val="4.4156931715502779E-2"/>
            </c:manualLayout>
          </c:layout>
          <c:overlay val="0"/>
        </c:title>
        <c:numFmt formatCode="0" sourceLinked="0"/>
        <c:majorTickMark val="out"/>
        <c:minorTickMark val="none"/>
        <c:tickLblPos val="nextTo"/>
        <c:crossAx val="251445248"/>
        <c:crosses val="max"/>
        <c:crossBetween val="between"/>
        <c:majorUnit val="6"/>
      </c:valAx>
      <c:catAx>
        <c:axId val="251445248"/>
        <c:scaling>
          <c:orientation val="minMax"/>
        </c:scaling>
        <c:delete val="1"/>
        <c:axPos val="b"/>
        <c:majorTickMark val="out"/>
        <c:minorTickMark val="none"/>
        <c:tickLblPos val="nextTo"/>
        <c:crossAx val="251422592"/>
        <c:crosses val="autoZero"/>
        <c:auto val="1"/>
        <c:lblAlgn val="ctr"/>
        <c:lblOffset val="100"/>
        <c:noMultiLvlLbl val="0"/>
      </c:catAx>
      <c:spPr>
        <a:noFill/>
        <a:ln>
          <a:solidFill>
            <a:schemeClr val="tx1"/>
          </a:solidFill>
        </a:ln>
      </c:spPr>
    </c:plotArea>
    <c:legend>
      <c:legendPos val="b"/>
      <c:layout>
        <c:manualLayout>
          <c:xMode val="edge"/>
          <c:yMode val="edge"/>
          <c:x val="1.8513888888888889E-2"/>
          <c:y val="0.80556005550535692"/>
          <c:w val="0.96716070693524203"/>
          <c:h val="0.13781544468826643"/>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1"/>
            </a:pPr>
            <a:r>
              <a:rPr lang="hu-HU" sz="1600" b="0" i="1"/>
              <a:t>Piaci koncentráció </a:t>
            </a:r>
            <a:r>
              <a:rPr lang="en-US" sz="1600" b="0" i="1"/>
              <a:t>alakulása az egyes részpiacokon</a:t>
            </a:r>
          </a:p>
        </c:rich>
      </c:tx>
      <c:layout>
        <c:manualLayout>
          <c:xMode val="edge"/>
          <c:yMode val="edge"/>
          <c:x val="0.17712888888888889"/>
          <c:y val="2.3150996449876726E-2"/>
        </c:manualLayout>
      </c:layout>
      <c:overlay val="1"/>
    </c:title>
    <c:autoTitleDeleted val="0"/>
    <c:plotArea>
      <c:layout>
        <c:manualLayout>
          <c:layoutTarget val="inner"/>
          <c:xMode val="edge"/>
          <c:yMode val="edge"/>
          <c:x val="8.8703194444444439E-2"/>
          <c:y val="9.437512817357778E-2"/>
          <c:w val="0.81919083333333331"/>
          <c:h val="0.43299144598024875"/>
        </c:manualLayout>
      </c:layout>
      <c:barChart>
        <c:barDir val="col"/>
        <c:grouping val="clustered"/>
        <c:varyColors val="0"/>
        <c:ser>
          <c:idx val="1"/>
          <c:order val="2"/>
          <c:tx>
            <c:strRef>
              <c:f>'5_box_1_ábra_chart'!$E$15</c:f>
              <c:strCache>
                <c:ptCount val="1"/>
                <c:pt idx="0">
                  <c:v>A három legnagyobb részedéssel rendelkező intézmény piaci részesedése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multiLvlStrRef>
              <c:f>'5_box_1_ábra_chart'!$F$12:$T$13</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MFÖ</c:v>
                  </c:pt>
                  <c:pt idx="3">
                    <c:v>Váll. H.</c:v>
                  </c:pt>
                  <c:pt idx="6">
                    <c:v>Házt. B.</c:v>
                  </c:pt>
                  <c:pt idx="9">
                    <c:v>Változó kam. új lakáshitelek</c:v>
                  </c:pt>
                  <c:pt idx="12">
                    <c:v>Éven túl rögzített kam. új lakáshitelek</c:v>
                  </c:pt>
                </c:lvl>
              </c:multiLvlStrCache>
            </c:multiLvlStrRef>
          </c:cat>
          <c:val>
            <c:numRef>
              <c:f>'5_box_1_ábra_chart'!$F$15:$T$15</c:f>
              <c:numCache>
                <c:formatCode>#,##0</c:formatCode>
                <c:ptCount val="15"/>
                <c:pt idx="0">
                  <c:v>41.628674084093632</c:v>
                </c:pt>
                <c:pt idx="1">
                  <c:v>41.483173659899101</c:v>
                </c:pt>
                <c:pt idx="2">
                  <c:v>36.045488057821814</c:v>
                </c:pt>
                <c:pt idx="3">
                  <c:v>44.148891911741543</c:v>
                </c:pt>
                <c:pt idx="4">
                  <c:v>37.481467756882793</c:v>
                </c:pt>
                <c:pt idx="5">
                  <c:v>45.644138510961646</c:v>
                </c:pt>
                <c:pt idx="6">
                  <c:v>48.824422877861736</c:v>
                </c:pt>
                <c:pt idx="7">
                  <c:v>48.508558776444559</c:v>
                </c:pt>
                <c:pt idx="8">
                  <c:v>39.332663262008708</c:v>
                </c:pt>
                <c:pt idx="9">
                  <c:v>60.467832865683235</c:v>
                </c:pt>
                <c:pt idx="10">
                  <c:v>63.968609957027255</c:v>
                </c:pt>
                <c:pt idx="11">
                  <c:v>70.26603191851973</c:v>
                </c:pt>
                <c:pt idx="12">
                  <c:v>91.810907730130197</c:v>
                </c:pt>
                <c:pt idx="13">
                  <c:v>87.901270189157216</c:v>
                </c:pt>
                <c:pt idx="14">
                  <c:v>77.234648587627603</c:v>
                </c:pt>
              </c:numCache>
            </c:numRef>
          </c:val>
        </c:ser>
        <c:dLbls>
          <c:showLegendKey val="0"/>
          <c:showVal val="0"/>
          <c:showCatName val="0"/>
          <c:showSerName val="0"/>
          <c:showPercent val="0"/>
          <c:showBubbleSize val="0"/>
        </c:dLbls>
        <c:gapWidth val="150"/>
        <c:axId val="248654080"/>
        <c:axId val="248664064"/>
      </c:barChart>
      <c:barChart>
        <c:barDir val="col"/>
        <c:grouping val="clustered"/>
        <c:varyColors val="0"/>
        <c:ser>
          <c:idx val="2"/>
          <c:order val="0"/>
          <c:tx>
            <c:v>fikt</c:v>
          </c:tx>
          <c:invertIfNegative val="0"/>
        </c:ser>
        <c:dLbls>
          <c:showLegendKey val="0"/>
          <c:showVal val="0"/>
          <c:showCatName val="0"/>
          <c:showSerName val="0"/>
          <c:showPercent val="0"/>
          <c:showBubbleSize val="0"/>
        </c:dLbls>
        <c:gapWidth val="150"/>
        <c:axId val="248668160"/>
        <c:axId val="248665984"/>
      </c:barChart>
      <c:lineChart>
        <c:grouping val="standard"/>
        <c:varyColors val="0"/>
        <c:ser>
          <c:idx val="0"/>
          <c:order val="1"/>
          <c:tx>
            <c:strRef>
              <c:f>'5_box_1_ábra_chart'!$E$14</c:f>
              <c:strCache>
                <c:ptCount val="1"/>
                <c:pt idx="0">
                  <c:v>Legnagyobb részedéssel rendelkező intézmény piaci részesedése</c:v>
                </c:pt>
              </c:strCache>
            </c:strRef>
          </c:tx>
          <c:spPr>
            <a:ln w="44450" cap="flat" cmpd="sng" algn="ctr">
              <a:solidFill>
                <a:srgbClr val="FFCC00"/>
              </a:solidFill>
              <a:prstDash val="solid"/>
              <a:round/>
              <a:headEnd type="none" w="med" len="med"/>
              <a:tailEnd type="none" w="med" len="med"/>
            </a:ln>
          </c:spPr>
          <c:marker>
            <c:symbol val="diamond"/>
            <c:size val="9"/>
            <c:spPr>
              <a:solidFill>
                <a:srgbClr val="FFCC00"/>
              </a:solidFill>
              <a:ln>
                <a:solidFill>
                  <a:schemeClr val="tx1"/>
                </a:solidFill>
              </a:ln>
            </c:spPr>
          </c:marker>
          <c:dPt>
            <c:idx val="3"/>
            <c:bubble3D val="0"/>
            <c:spPr>
              <a:ln w="44450" cap="flat" cmpd="sng" algn="ctr">
                <a:noFill/>
                <a:prstDash val="solid"/>
                <a:round/>
                <a:headEnd type="none" w="med" len="med"/>
                <a:tailEnd type="none" w="med" len="med"/>
              </a:ln>
            </c:spPr>
          </c:dPt>
          <c:dPt>
            <c:idx val="6"/>
            <c:bubble3D val="0"/>
            <c:spPr>
              <a:ln w="44450" cap="flat" cmpd="sng" algn="ctr">
                <a:noFill/>
                <a:prstDash val="solid"/>
                <a:round/>
                <a:headEnd type="none" w="med" len="med"/>
                <a:tailEnd type="none" w="med" len="med"/>
              </a:ln>
            </c:spPr>
          </c:dPt>
          <c:dPt>
            <c:idx val="9"/>
            <c:bubble3D val="0"/>
            <c:spPr>
              <a:ln w="44450" cap="flat" cmpd="sng" algn="ctr">
                <a:noFill/>
                <a:prstDash val="solid"/>
                <a:round/>
                <a:headEnd type="none" w="med" len="med"/>
                <a:tailEnd type="none" w="med" len="med"/>
              </a:ln>
            </c:spPr>
          </c:dPt>
          <c:dPt>
            <c:idx val="12"/>
            <c:bubble3D val="0"/>
            <c:spPr>
              <a:ln w="44450" cap="flat" cmpd="sng" algn="ctr">
                <a:noFill/>
                <a:prstDash val="solid"/>
                <a:round/>
                <a:headEnd type="none" w="med" len="med"/>
                <a:tailEnd type="none" w="med" len="med"/>
              </a:ln>
            </c:spPr>
          </c:dPt>
          <c:cat>
            <c:multiLvlStrRef>
              <c:f>'5_box_1_ábra_chart'!$F$12:$T$13</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MFÖ</c:v>
                  </c:pt>
                  <c:pt idx="3">
                    <c:v>Váll. H.</c:v>
                  </c:pt>
                  <c:pt idx="6">
                    <c:v>Házt. B.</c:v>
                  </c:pt>
                  <c:pt idx="9">
                    <c:v>Változó kam. új lakáshitelek</c:v>
                  </c:pt>
                  <c:pt idx="12">
                    <c:v>Éven túl rögzített kam. új lakáshitelek</c:v>
                  </c:pt>
                </c:lvl>
              </c:multiLvlStrCache>
            </c:multiLvlStrRef>
          </c:cat>
          <c:val>
            <c:numRef>
              <c:f>'5_box_1_ábra_chart'!$F$14:$T$14</c:f>
              <c:numCache>
                <c:formatCode>#,##0</c:formatCode>
                <c:ptCount val="15"/>
                <c:pt idx="0">
                  <c:v>22.941611866798254</c:v>
                </c:pt>
                <c:pt idx="1">
                  <c:v>24.933880788358401</c:v>
                </c:pt>
                <c:pt idx="2">
                  <c:v>9.8622804927566374</c:v>
                </c:pt>
                <c:pt idx="3">
                  <c:v>15.788754185127264</c:v>
                </c:pt>
                <c:pt idx="4">
                  <c:v>12.816606220465546</c:v>
                </c:pt>
                <c:pt idx="5">
                  <c:v>14.268047523248297</c:v>
                </c:pt>
                <c:pt idx="6">
                  <c:v>28.568713497056166</c:v>
                </c:pt>
                <c:pt idx="7">
                  <c:v>31.343036783207527</c:v>
                </c:pt>
                <c:pt idx="8">
                  <c:v>10.398333883454965</c:v>
                </c:pt>
                <c:pt idx="9">
                  <c:v>38.376378378903226</c:v>
                </c:pt>
                <c:pt idx="10">
                  <c:v>27.971621698284711</c:v>
                </c:pt>
                <c:pt idx="11">
                  <c:v>30.43743583629923</c:v>
                </c:pt>
                <c:pt idx="12">
                  <c:v>71.730431934303923</c:v>
                </c:pt>
                <c:pt idx="13">
                  <c:v>50.894927985107273</c:v>
                </c:pt>
                <c:pt idx="14">
                  <c:v>40.158300224374635</c:v>
                </c:pt>
              </c:numCache>
            </c:numRef>
          </c:val>
          <c:smooth val="0"/>
        </c:ser>
        <c:dLbls>
          <c:showLegendKey val="0"/>
          <c:showVal val="0"/>
          <c:showCatName val="0"/>
          <c:showSerName val="0"/>
          <c:showPercent val="0"/>
          <c:showBubbleSize val="0"/>
        </c:dLbls>
        <c:marker val="1"/>
        <c:smooth val="0"/>
        <c:axId val="248654080"/>
        <c:axId val="248664064"/>
      </c:lineChart>
      <c:catAx>
        <c:axId val="24865408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664064"/>
        <c:crosses val="autoZero"/>
        <c:auto val="1"/>
        <c:lblAlgn val="ctr"/>
        <c:lblOffset val="100"/>
        <c:noMultiLvlLbl val="0"/>
      </c:catAx>
      <c:valAx>
        <c:axId val="24866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9958333333333335E-2"/>
              <c:y val="3.4726494674815089E-2"/>
            </c:manualLayout>
          </c:layout>
          <c:overlay val="0"/>
        </c:title>
        <c:numFmt formatCode="#\ ##0" sourceLinked="0"/>
        <c:majorTickMark val="out"/>
        <c:minorTickMark val="none"/>
        <c:tickLblPos val="nextTo"/>
        <c:spPr>
          <a:ln>
            <a:solidFill>
              <a:sysClr val="windowText" lastClr="000000">
                <a:lumMod val="100000"/>
              </a:sysClr>
            </a:solidFill>
          </a:ln>
        </c:spPr>
        <c:crossAx val="248654080"/>
        <c:crosses val="autoZero"/>
        <c:crossBetween val="between"/>
      </c:valAx>
      <c:valAx>
        <c:axId val="248665984"/>
        <c:scaling>
          <c:orientation val="minMax"/>
          <c:max val="100"/>
          <c:min val="0"/>
        </c:scaling>
        <c:delete val="0"/>
        <c:axPos val="r"/>
        <c:title>
          <c:tx>
            <c:rich>
              <a:bodyPr rot="0" vert="horz"/>
              <a:lstStyle/>
              <a:p>
                <a:pPr>
                  <a:defRPr b="0"/>
                </a:pPr>
                <a:r>
                  <a:rPr lang="en-US" b="0"/>
                  <a:t>%</a:t>
                </a:r>
              </a:p>
            </c:rich>
          </c:tx>
          <c:layout>
            <c:manualLayout>
              <c:xMode val="edge"/>
              <c:yMode val="edge"/>
              <c:x val="0.86959722222222224"/>
              <c:y val="3.704159431980275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8668160"/>
        <c:crosses val="max"/>
        <c:crossBetween val="between"/>
        <c:majorUnit val="10"/>
      </c:valAx>
      <c:catAx>
        <c:axId val="248668160"/>
        <c:scaling>
          <c:orientation val="minMax"/>
        </c:scaling>
        <c:delete val="1"/>
        <c:axPos val="b"/>
        <c:majorTickMark val="out"/>
        <c:minorTickMark val="none"/>
        <c:tickLblPos val="nextTo"/>
        <c:crossAx val="24866598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5.5133194444444443E-2"/>
          <c:y val="0.81440010208313396"/>
          <c:w val="0.91090027777777782"/>
          <c:h val="0.1254073071471865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2703334563799678E-2"/>
          <c:w val="0.81919083333333331"/>
          <c:h val="0.51633503319980489"/>
        </c:manualLayout>
      </c:layout>
      <c:barChart>
        <c:barDir val="col"/>
        <c:grouping val="clustered"/>
        <c:varyColors val="0"/>
        <c:ser>
          <c:idx val="1"/>
          <c:order val="2"/>
          <c:tx>
            <c:strRef>
              <c:f>'5_box_1_ábra_chart'!$E$15</c:f>
              <c:strCache>
                <c:ptCount val="1"/>
                <c:pt idx="0">
                  <c:v>A három legnagyobb részedéssel rendelkező intézmény piaci részesedése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multiLvlStrRef>
              <c:f>'5_box_1_ábra_chart'!$F$12:$T$13</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MFÖ</c:v>
                  </c:pt>
                  <c:pt idx="3">
                    <c:v>Váll. H.</c:v>
                  </c:pt>
                  <c:pt idx="6">
                    <c:v>Házt. B.</c:v>
                  </c:pt>
                  <c:pt idx="9">
                    <c:v>Változó kam. új lakáshitelek</c:v>
                  </c:pt>
                  <c:pt idx="12">
                    <c:v>Éven túl rögzített kam. új lakáshitelek</c:v>
                  </c:pt>
                </c:lvl>
              </c:multiLvlStrCache>
            </c:multiLvlStrRef>
          </c:cat>
          <c:val>
            <c:numRef>
              <c:f>'5_box_1_ábra_chart'!$F$15:$T$15</c:f>
              <c:numCache>
                <c:formatCode>#,##0</c:formatCode>
                <c:ptCount val="15"/>
                <c:pt idx="0">
                  <c:v>41.628674084093632</c:v>
                </c:pt>
                <c:pt idx="1">
                  <c:v>41.483173659899101</c:v>
                </c:pt>
                <c:pt idx="2">
                  <c:v>36.045488057821814</c:v>
                </c:pt>
                <c:pt idx="3">
                  <c:v>44.148891911741543</c:v>
                </c:pt>
                <c:pt idx="4">
                  <c:v>37.481467756882793</c:v>
                </c:pt>
                <c:pt idx="5">
                  <c:v>45.644138510961646</c:v>
                </c:pt>
                <c:pt idx="6">
                  <c:v>48.824422877861736</c:v>
                </c:pt>
                <c:pt idx="7">
                  <c:v>48.508558776444559</c:v>
                </c:pt>
                <c:pt idx="8">
                  <c:v>39.332663262008708</c:v>
                </c:pt>
                <c:pt idx="9">
                  <c:v>60.467832865683235</c:v>
                </c:pt>
                <c:pt idx="10">
                  <c:v>63.968609957027255</c:v>
                </c:pt>
                <c:pt idx="11">
                  <c:v>70.26603191851973</c:v>
                </c:pt>
                <c:pt idx="12">
                  <c:v>91.810907730130197</c:v>
                </c:pt>
                <c:pt idx="13">
                  <c:v>87.901270189157216</c:v>
                </c:pt>
                <c:pt idx="14">
                  <c:v>77.234648587627603</c:v>
                </c:pt>
              </c:numCache>
            </c:numRef>
          </c:val>
        </c:ser>
        <c:dLbls>
          <c:showLegendKey val="0"/>
          <c:showVal val="0"/>
          <c:showCatName val="0"/>
          <c:showSerName val="0"/>
          <c:showPercent val="0"/>
          <c:showBubbleSize val="0"/>
        </c:dLbls>
        <c:gapWidth val="150"/>
        <c:axId val="248928512"/>
        <c:axId val="248934400"/>
      </c:barChart>
      <c:barChart>
        <c:barDir val="col"/>
        <c:grouping val="clustered"/>
        <c:varyColors val="0"/>
        <c:ser>
          <c:idx val="2"/>
          <c:order val="0"/>
          <c:tx>
            <c:v>fikt</c:v>
          </c:tx>
          <c:invertIfNegative val="0"/>
        </c:ser>
        <c:dLbls>
          <c:showLegendKey val="0"/>
          <c:showVal val="0"/>
          <c:showCatName val="0"/>
          <c:showSerName val="0"/>
          <c:showPercent val="0"/>
          <c:showBubbleSize val="0"/>
        </c:dLbls>
        <c:gapWidth val="150"/>
        <c:axId val="248942592"/>
        <c:axId val="248936320"/>
      </c:barChart>
      <c:lineChart>
        <c:grouping val="standard"/>
        <c:varyColors val="0"/>
        <c:ser>
          <c:idx val="0"/>
          <c:order val="1"/>
          <c:tx>
            <c:strRef>
              <c:f>'5_box_1_ábra_chart'!$E$14</c:f>
              <c:strCache>
                <c:ptCount val="1"/>
                <c:pt idx="0">
                  <c:v>Legnagyobb részedéssel rendelkező intézmény piaci részesedése</c:v>
                </c:pt>
              </c:strCache>
            </c:strRef>
          </c:tx>
          <c:spPr>
            <a:ln w="44450" cap="flat" cmpd="sng" algn="ctr">
              <a:solidFill>
                <a:srgbClr val="FFCC00"/>
              </a:solidFill>
              <a:prstDash val="solid"/>
              <a:round/>
              <a:headEnd type="none" w="med" len="med"/>
              <a:tailEnd type="none" w="med" len="med"/>
            </a:ln>
          </c:spPr>
          <c:marker>
            <c:symbol val="diamond"/>
            <c:size val="9"/>
            <c:spPr>
              <a:solidFill>
                <a:srgbClr val="FFCC00"/>
              </a:solidFill>
              <a:ln>
                <a:solidFill>
                  <a:schemeClr val="tx1"/>
                </a:solidFill>
              </a:ln>
            </c:spPr>
          </c:marker>
          <c:dPt>
            <c:idx val="3"/>
            <c:bubble3D val="0"/>
            <c:spPr>
              <a:ln w="44450" cap="flat" cmpd="sng" algn="ctr">
                <a:noFill/>
                <a:prstDash val="solid"/>
                <a:round/>
                <a:headEnd type="none" w="med" len="med"/>
                <a:tailEnd type="none" w="med" len="med"/>
              </a:ln>
            </c:spPr>
          </c:dPt>
          <c:dPt>
            <c:idx val="6"/>
            <c:bubble3D val="0"/>
            <c:spPr>
              <a:ln w="44450" cap="flat" cmpd="sng" algn="ctr">
                <a:noFill/>
                <a:prstDash val="solid"/>
                <a:round/>
                <a:headEnd type="none" w="med" len="med"/>
                <a:tailEnd type="none" w="med" len="med"/>
              </a:ln>
            </c:spPr>
          </c:dPt>
          <c:dPt>
            <c:idx val="9"/>
            <c:bubble3D val="0"/>
            <c:spPr>
              <a:ln w="44450" cap="flat" cmpd="sng" algn="ctr">
                <a:noFill/>
                <a:prstDash val="solid"/>
                <a:round/>
                <a:headEnd type="none" w="med" len="med"/>
                <a:tailEnd type="none" w="med" len="med"/>
              </a:ln>
            </c:spPr>
          </c:dPt>
          <c:dPt>
            <c:idx val="12"/>
            <c:bubble3D val="0"/>
            <c:spPr>
              <a:ln w="44450" cap="flat" cmpd="sng" algn="ctr">
                <a:noFill/>
                <a:prstDash val="solid"/>
                <a:round/>
                <a:headEnd type="none" w="med" len="med"/>
                <a:tailEnd type="none" w="med" len="med"/>
              </a:ln>
            </c:spPr>
          </c:dPt>
          <c:cat>
            <c:multiLvlStrRef>
              <c:f>'5_box_1_ábra_chart'!$F$12:$T$13</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MFÖ</c:v>
                  </c:pt>
                  <c:pt idx="3">
                    <c:v>Váll. H.</c:v>
                  </c:pt>
                  <c:pt idx="6">
                    <c:v>Házt. B.</c:v>
                  </c:pt>
                  <c:pt idx="9">
                    <c:v>Változó kam. új lakáshitelek</c:v>
                  </c:pt>
                  <c:pt idx="12">
                    <c:v>Éven túl rögzített kam. új lakáshitelek</c:v>
                  </c:pt>
                </c:lvl>
              </c:multiLvlStrCache>
            </c:multiLvlStrRef>
          </c:cat>
          <c:val>
            <c:numRef>
              <c:f>'5_box_1_ábra_chart'!$F$14:$T$14</c:f>
              <c:numCache>
                <c:formatCode>#,##0</c:formatCode>
                <c:ptCount val="15"/>
                <c:pt idx="0">
                  <c:v>22.941611866798254</c:v>
                </c:pt>
                <c:pt idx="1">
                  <c:v>24.933880788358401</c:v>
                </c:pt>
                <c:pt idx="2">
                  <c:v>9.8622804927566374</c:v>
                </c:pt>
                <c:pt idx="3">
                  <c:v>15.788754185127264</c:v>
                </c:pt>
                <c:pt idx="4">
                  <c:v>12.816606220465546</c:v>
                </c:pt>
                <c:pt idx="5">
                  <c:v>14.268047523248297</c:v>
                </c:pt>
                <c:pt idx="6">
                  <c:v>28.568713497056166</c:v>
                </c:pt>
                <c:pt idx="7">
                  <c:v>31.343036783207527</c:v>
                </c:pt>
                <c:pt idx="8">
                  <c:v>10.398333883454965</c:v>
                </c:pt>
                <c:pt idx="9">
                  <c:v>38.376378378903226</c:v>
                </c:pt>
                <c:pt idx="10">
                  <c:v>27.971621698284711</c:v>
                </c:pt>
                <c:pt idx="11">
                  <c:v>30.43743583629923</c:v>
                </c:pt>
                <c:pt idx="12">
                  <c:v>71.730431934303923</c:v>
                </c:pt>
                <c:pt idx="13">
                  <c:v>50.894927985107273</c:v>
                </c:pt>
                <c:pt idx="14">
                  <c:v>40.158300224374635</c:v>
                </c:pt>
              </c:numCache>
            </c:numRef>
          </c:val>
          <c:smooth val="0"/>
        </c:ser>
        <c:dLbls>
          <c:showLegendKey val="0"/>
          <c:showVal val="0"/>
          <c:showCatName val="0"/>
          <c:showSerName val="0"/>
          <c:showPercent val="0"/>
          <c:showBubbleSize val="0"/>
        </c:dLbls>
        <c:marker val="1"/>
        <c:smooth val="0"/>
        <c:axId val="248928512"/>
        <c:axId val="248934400"/>
      </c:lineChart>
      <c:catAx>
        <c:axId val="24892851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934400"/>
        <c:crosses val="autoZero"/>
        <c:auto val="1"/>
        <c:lblAlgn val="ctr"/>
        <c:lblOffset val="100"/>
        <c:noMultiLvlLbl val="0"/>
      </c:catAx>
      <c:valAx>
        <c:axId val="24893440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6430555555555552E-2"/>
              <c:y val="2.3150996449876724E-3"/>
            </c:manualLayout>
          </c:layout>
          <c:overlay val="0"/>
        </c:title>
        <c:numFmt formatCode="#\ ##0" sourceLinked="0"/>
        <c:majorTickMark val="out"/>
        <c:minorTickMark val="none"/>
        <c:tickLblPos val="nextTo"/>
        <c:spPr>
          <a:ln>
            <a:solidFill>
              <a:sysClr val="windowText" lastClr="000000">
                <a:lumMod val="100000"/>
              </a:sysClr>
            </a:solidFill>
          </a:ln>
        </c:spPr>
        <c:crossAx val="248928512"/>
        <c:crosses val="autoZero"/>
        <c:crossBetween val="between"/>
      </c:valAx>
      <c:valAx>
        <c:axId val="248936320"/>
        <c:scaling>
          <c:orientation val="minMax"/>
          <c:max val="100"/>
          <c:min val="0"/>
        </c:scaling>
        <c:delete val="0"/>
        <c:axPos val="r"/>
        <c:title>
          <c:tx>
            <c:rich>
              <a:bodyPr rot="0" vert="horz"/>
              <a:lstStyle/>
              <a:p>
                <a:pPr>
                  <a:defRPr b="0"/>
                </a:pPr>
                <a:r>
                  <a:rPr lang="en-US" b="0"/>
                  <a:t>%</a:t>
                </a:r>
              </a:p>
            </c:rich>
          </c:tx>
          <c:layout>
            <c:manualLayout>
              <c:xMode val="edge"/>
              <c:yMode val="edge"/>
              <c:x val="0.86783333333333335"/>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8942592"/>
        <c:crosses val="max"/>
        <c:crossBetween val="between"/>
        <c:majorUnit val="10"/>
      </c:valAx>
      <c:catAx>
        <c:axId val="248942592"/>
        <c:scaling>
          <c:orientation val="minMax"/>
        </c:scaling>
        <c:delete val="1"/>
        <c:axPos val="b"/>
        <c:majorTickMark val="out"/>
        <c:minorTickMark val="none"/>
        <c:tickLblPos val="nextTo"/>
        <c:crossAx val="2489363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6.2188749999999994E-2"/>
          <c:y val="0.85838699533789975"/>
          <c:w val="0.91090027777777782"/>
          <c:h val="0.1254073071471865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00833333333333"/>
          <c:y val="5.5891851851851852E-2"/>
          <c:w val="0.79058055555555551"/>
          <c:h val="0.81308907407407405"/>
        </c:manualLayout>
      </c:layout>
      <c:barChart>
        <c:barDir val="col"/>
        <c:grouping val="clustered"/>
        <c:varyColors val="0"/>
        <c:ser>
          <c:idx val="0"/>
          <c:order val="0"/>
          <c:tx>
            <c:strRef>
              <c:f>'6_ábra_chart'!$D$9</c:f>
              <c:strCache>
                <c:ptCount val="1"/>
                <c:pt idx="0">
                  <c:v>European banks</c:v>
                </c:pt>
              </c:strCache>
            </c:strRef>
          </c:tx>
          <c:spPr>
            <a:solidFill>
              <a:schemeClr val="tx2">
                <a:lumMod val="60000"/>
                <a:lumOff val="40000"/>
              </a:schemeClr>
            </a:solidFill>
            <a:ln w="9525" cap="flat" cmpd="sng" algn="ctr">
              <a:solidFill>
                <a:sysClr val="windowText" lastClr="000000"/>
              </a:solidFill>
              <a:prstDash val="solid"/>
              <a:round/>
              <a:headEnd type="none" w="med" len="med"/>
              <a:tailEnd type="none" w="med" len="med"/>
            </a:ln>
          </c:spPr>
          <c:invertIfNegative val="0"/>
          <c:cat>
            <c:numRef>
              <c:f>'6_ábra_chart'!$C$11:$C$79</c:f>
              <c:numCache>
                <c:formatCode>_-* #,##0\ _F_t_-;\-* #,##0\ _F_t_-;_-* "-"??\ _F_t_-;_-@_-</c:formatCode>
                <c:ptCount val="6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numCache>
            </c:numRef>
          </c:cat>
          <c:val>
            <c:numRef>
              <c:f>'6_ábra_chart'!$D$11:$D$79</c:f>
              <c:numCache>
                <c:formatCode>0</c:formatCode>
                <c:ptCount val="69"/>
                <c:pt idx="0">
                  <c:v>7653.1531531531527</c:v>
                </c:pt>
                <c:pt idx="1">
                  <c:v>4313.5135135135133</c:v>
                </c:pt>
                <c:pt idx="2">
                  <c:v>2362.1621621621621</c:v>
                </c:pt>
                <c:pt idx="3">
                  <c:v>1176.5765765765764</c:v>
                </c:pt>
                <c:pt idx="4">
                  <c:v>1165.7657657657658</c:v>
                </c:pt>
                <c:pt idx="5">
                  <c:v>1034.2342342342342</c:v>
                </c:pt>
                <c:pt idx="6">
                  <c:v>773.87387387387378</c:v>
                </c:pt>
                <c:pt idx="7">
                  <c:v>702.7027027027026</c:v>
                </c:pt>
                <c:pt idx="8">
                  <c:v>690.09009009009003</c:v>
                </c:pt>
                <c:pt idx="9">
                  <c:v>665.76576576576576</c:v>
                </c:pt>
                <c:pt idx="10">
                  <c:v>554.05405405405395</c:v>
                </c:pt>
                <c:pt idx="11">
                  <c:v>442.34234234234231</c:v>
                </c:pt>
                <c:pt idx="12">
                  <c:v>360.36036036036035</c:v>
                </c:pt>
                <c:pt idx="13">
                  <c:v>353.15315315315314</c:v>
                </c:pt>
                <c:pt idx="14">
                  <c:v>351.3513513513513</c:v>
                </c:pt>
                <c:pt idx="15">
                  <c:v>340.54054054054052</c:v>
                </c:pt>
                <c:pt idx="16">
                  <c:v>319.81981981981977</c:v>
                </c:pt>
                <c:pt idx="17">
                  <c:v>308.10810810810807</c:v>
                </c:pt>
                <c:pt idx="18">
                  <c:v>306.30630630630628</c:v>
                </c:pt>
                <c:pt idx="19">
                  <c:v>281.08108108108104</c:v>
                </c:pt>
                <c:pt idx="20">
                  <c:v>253.15315315315314</c:v>
                </c:pt>
                <c:pt idx="21">
                  <c:v>249.54954954954954</c:v>
                </c:pt>
                <c:pt idx="22">
                  <c:v>245.94594594594594</c:v>
                </c:pt>
                <c:pt idx="23">
                  <c:v>236.03603603603602</c:v>
                </c:pt>
                <c:pt idx="24">
                  <c:v>198.19819819819818</c:v>
                </c:pt>
                <c:pt idx="25">
                  <c:v>189.18918918918916</c:v>
                </c:pt>
                <c:pt idx="26">
                  <c:v>161.26126126126124</c:v>
                </c:pt>
                <c:pt idx="27">
                  <c:v>156.75675675675674</c:v>
                </c:pt>
                <c:pt idx="28">
                  <c:v>151.35135135135133</c:v>
                </c:pt>
                <c:pt idx="29">
                  <c:v>134.23423423423424</c:v>
                </c:pt>
                <c:pt idx="30">
                  <c:v>126.12612612612611</c:v>
                </c:pt>
                <c:pt idx="31">
                  <c:v>119.81981981981981</c:v>
                </c:pt>
                <c:pt idx="32">
                  <c:v>117.1171171171171</c:v>
                </c:pt>
                <c:pt idx="33">
                  <c:v>95.49549549549549</c:v>
                </c:pt>
                <c:pt idx="34">
                  <c:v>95.49549549549549</c:v>
                </c:pt>
                <c:pt idx="35">
                  <c:v>90.99099099099098</c:v>
                </c:pt>
                <c:pt idx="36">
                  <c:v>90.090090090090087</c:v>
                </c:pt>
                <c:pt idx="37">
                  <c:v>80.180180180180173</c:v>
                </c:pt>
                <c:pt idx="38">
                  <c:v>72.972972972972968</c:v>
                </c:pt>
                <c:pt idx="39">
                  <c:v>63.063063063063055</c:v>
                </c:pt>
                <c:pt idx="40">
                  <c:v>61.261261261261254</c:v>
                </c:pt>
                <c:pt idx="41">
                  <c:v>59.459459459459453</c:v>
                </c:pt>
                <c:pt idx="42">
                  <c:v>58.558558558558552</c:v>
                </c:pt>
                <c:pt idx="43">
                  <c:v>57.657657657657651</c:v>
                </c:pt>
                <c:pt idx="44">
                  <c:v>54.95495495495495</c:v>
                </c:pt>
                <c:pt idx="45">
                  <c:v>54.054054054054049</c:v>
                </c:pt>
                <c:pt idx="46">
                  <c:v>51.351351351351347</c:v>
                </c:pt>
                <c:pt idx="47">
                  <c:v>50.450450450450447</c:v>
                </c:pt>
                <c:pt idx="48">
                  <c:v>47.747747747747745</c:v>
                </c:pt>
                <c:pt idx="49">
                  <c:v>45.045045045045043</c:v>
                </c:pt>
                <c:pt idx="50">
                  <c:v>44.144144144144143</c:v>
                </c:pt>
                <c:pt idx="51">
                  <c:v>43.243243243243242</c:v>
                </c:pt>
                <c:pt idx="52">
                  <c:v>41.441441441441441</c:v>
                </c:pt>
                <c:pt idx="53">
                  <c:v>40.54054054054054</c:v>
                </c:pt>
                <c:pt idx="54">
                  <c:v>40.54054054054054</c:v>
                </c:pt>
                <c:pt idx="55">
                  <c:v>35.13513513513513</c:v>
                </c:pt>
                <c:pt idx="56">
                  <c:v>35.13513513513513</c:v>
                </c:pt>
                <c:pt idx="57">
                  <c:v>35.13513513513513</c:v>
                </c:pt>
                <c:pt idx="58">
                  <c:v>33.333333333333329</c:v>
                </c:pt>
                <c:pt idx="59">
                  <c:v>31.531531531531527</c:v>
                </c:pt>
                <c:pt idx="60">
                  <c:v>30.630630630630627</c:v>
                </c:pt>
                <c:pt idx="61">
                  <c:v>28.828828828828826</c:v>
                </c:pt>
                <c:pt idx="62">
                  <c:v>27.927927927927925</c:v>
                </c:pt>
                <c:pt idx="63">
                  <c:v>27.927927927927925</c:v>
                </c:pt>
                <c:pt idx="64">
                  <c:v>27.027027027027025</c:v>
                </c:pt>
                <c:pt idx="65">
                  <c:v>25.225225225225223</c:v>
                </c:pt>
                <c:pt idx="66">
                  <c:v>24.324324324324323</c:v>
                </c:pt>
                <c:pt idx="67">
                  <c:v>24.324324324324323</c:v>
                </c:pt>
                <c:pt idx="68">
                  <c:v>15.315315315315313</c:v>
                </c:pt>
              </c:numCache>
            </c:numRef>
          </c:val>
        </c:ser>
        <c:dLbls>
          <c:showLegendKey val="0"/>
          <c:showVal val="0"/>
          <c:showCatName val="0"/>
          <c:showSerName val="0"/>
          <c:showPercent val="0"/>
          <c:showBubbleSize val="0"/>
        </c:dLbls>
        <c:gapWidth val="150"/>
        <c:axId val="235759872"/>
        <c:axId val="235773952"/>
      </c:barChart>
      <c:barChart>
        <c:barDir val="col"/>
        <c:grouping val="clustered"/>
        <c:varyColors val="0"/>
        <c:ser>
          <c:idx val="5"/>
          <c:order val="2"/>
          <c:tx>
            <c:v>fikt</c:v>
          </c:tx>
          <c:invertIfNegative val="0"/>
        </c:ser>
        <c:dLbls>
          <c:showLegendKey val="0"/>
          <c:showVal val="0"/>
          <c:showCatName val="0"/>
          <c:showSerName val="0"/>
          <c:showPercent val="0"/>
          <c:showBubbleSize val="0"/>
        </c:dLbls>
        <c:gapWidth val="150"/>
        <c:axId val="235778048"/>
        <c:axId val="235775872"/>
      </c:barChart>
      <c:lineChart>
        <c:grouping val="standard"/>
        <c:varyColors val="0"/>
        <c:ser>
          <c:idx val="2"/>
          <c:order val="1"/>
          <c:tx>
            <c:strRef>
              <c:f>'6_ábra_chart'!$E$9</c:f>
              <c:strCache>
                <c:ptCount val="1"/>
                <c:pt idx="0">
                  <c:v>European average</c:v>
                </c:pt>
              </c:strCache>
            </c:strRef>
          </c:tx>
          <c:spPr>
            <a:ln w="28575" cap="flat" cmpd="sng" algn="ctr">
              <a:solidFill>
                <a:schemeClr val="accent6"/>
              </a:solidFill>
              <a:prstDash val="solid"/>
              <a:round/>
              <a:headEnd type="none" w="med" len="med"/>
              <a:tailEnd type="none" w="med" len="med"/>
            </a:ln>
          </c:spPr>
          <c:marker>
            <c:symbol val="none"/>
          </c:marker>
          <c:cat>
            <c:numRef>
              <c:f>'6_ábra_chart'!$C$11:$C$79</c:f>
              <c:numCache>
                <c:formatCode>_-* #,##0\ _F_t_-;\-* #,##0\ _F_t_-;_-* "-"??\ _F_t_-;_-@_-</c:formatCode>
                <c:ptCount val="6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numCache>
            </c:numRef>
          </c:cat>
          <c:val>
            <c:numRef>
              <c:f>'6_ábra_chart'!$E$11:$E$79</c:f>
              <c:numCache>
                <c:formatCode>0</c:formatCode>
                <c:ptCount val="69"/>
                <c:pt idx="0">
                  <c:v>94.594594594594582</c:v>
                </c:pt>
                <c:pt idx="1">
                  <c:v>94.594594594594582</c:v>
                </c:pt>
                <c:pt idx="2">
                  <c:v>94.594594594594582</c:v>
                </c:pt>
                <c:pt idx="3">
                  <c:v>94.594594594594582</c:v>
                </c:pt>
                <c:pt idx="4">
                  <c:v>94.594594594594582</c:v>
                </c:pt>
                <c:pt idx="5">
                  <c:v>94.594594594594582</c:v>
                </c:pt>
                <c:pt idx="6">
                  <c:v>94.594594594594582</c:v>
                </c:pt>
                <c:pt idx="7">
                  <c:v>94.594594594594582</c:v>
                </c:pt>
                <c:pt idx="8">
                  <c:v>94.594594594594582</c:v>
                </c:pt>
                <c:pt idx="9">
                  <c:v>94.594594594594582</c:v>
                </c:pt>
                <c:pt idx="10">
                  <c:v>94.594594594594582</c:v>
                </c:pt>
                <c:pt idx="11">
                  <c:v>94.594594594594582</c:v>
                </c:pt>
                <c:pt idx="12">
                  <c:v>94.594594594594582</c:v>
                </c:pt>
                <c:pt idx="13">
                  <c:v>94.594594594594582</c:v>
                </c:pt>
                <c:pt idx="14">
                  <c:v>94.594594594594582</c:v>
                </c:pt>
                <c:pt idx="15">
                  <c:v>94.594594594594582</c:v>
                </c:pt>
                <c:pt idx="16">
                  <c:v>94.594594594594582</c:v>
                </c:pt>
                <c:pt idx="17">
                  <c:v>94.594594594594582</c:v>
                </c:pt>
                <c:pt idx="18">
                  <c:v>94.594594594594582</c:v>
                </c:pt>
                <c:pt idx="19">
                  <c:v>94.594594594594582</c:v>
                </c:pt>
                <c:pt idx="20">
                  <c:v>94.594594594594582</c:v>
                </c:pt>
                <c:pt idx="21">
                  <c:v>94.594594594594582</c:v>
                </c:pt>
                <c:pt idx="22">
                  <c:v>94.594594594594582</c:v>
                </c:pt>
                <c:pt idx="23">
                  <c:v>94.594594594594582</c:v>
                </c:pt>
                <c:pt idx="24">
                  <c:v>94.594594594594582</c:v>
                </c:pt>
                <c:pt idx="25">
                  <c:v>94.594594594594582</c:v>
                </c:pt>
                <c:pt idx="26">
                  <c:v>94.594594594594582</c:v>
                </c:pt>
                <c:pt idx="27">
                  <c:v>94.594594594594582</c:v>
                </c:pt>
                <c:pt idx="28">
                  <c:v>94.594594594594582</c:v>
                </c:pt>
                <c:pt idx="29">
                  <c:v>94.594594594594582</c:v>
                </c:pt>
                <c:pt idx="30">
                  <c:v>94.594594594594582</c:v>
                </c:pt>
                <c:pt idx="31">
                  <c:v>94.594594594594582</c:v>
                </c:pt>
                <c:pt idx="32">
                  <c:v>94.594594594594582</c:v>
                </c:pt>
                <c:pt idx="33">
                  <c:v>94.594594594594582</c:v>
                </c:pt>
                <c:pt idx="34">
                  <c:v>94.594594594594582</c:v>
                </c:pt>
                <c:pt idx="35">
                  <c:v>94.594594594594582</c:v>
                </c:pt>
                <c:pt idx="36">
                  <c:v>94.594594594594582</c:v>
                </c:pt>
                <c:pt idx="37">
                  <c:v>94.594594594594582</c:v>
                </c:pt>
                <c:pt idx="38">
                  <c:v>94.594594594594582</c:v>
                </c:pt>
                <c:pt idx="39">
                  <c:v>94.594594594594582</c:v>
                </c:pt>
                <c:pt idx="40">
                  <c:v>94.594594594594582</c:v>
                </c:pt>
                <c:pt idx="41">
                  <c:v>94.594594594594582</c:v>
                </c:pt>
                <c:pt idx="42">
                  <c:v>94.594594594594582</c:v>
                </c:pt>
                <c:pt idx="43">
                  <c:v>94.594594594594582</c:v>
                </c:pt>
                <c:pt idx="44">
                  <c:v>94.594594594594582</c:v>
                </c:pt>
                <c:pt idx="45">
                  <c:v>94.594594594594582</c:v>
                </c:pt>
                <c:pt idx="46">
                  <c:v>94.594594594594582</c:v>
                </c:pt>
                <c:pt idx="47">
                  <c:v>94.594594594594582</c:v>
                </c:pt>
                <c:pt idx="48">
                  <c:v>94.594594594594582</c:v>
                </c:pt>
                <c:pt idx="49">
                  <c:v>94.594594594594582</c:v>
                </c:pt>
                <c:pt idx="50">
                  <c:v>94.594594594594582</c:v>
                </c:pt>
                <c:pt idx="51">
                  <c:v>94.594594594594582</c:v>
                </c:pt>
                <c:pt idx="52">
                  <c:v>94.594594594594582</c:v>
                </c:pt>
                <c:pt idx="53">
                  <c:v>94.594594594594582</c:v>
                </c:pt>
                <c:pt idx="54">
                  <c:v>94.594594594594582</c:v>
                </c:pt>
                <c:pt idx="55">
                  <c:v>94.594594594594582</c:v>
                </c:pt>
                <c:pt idx="56">
                  <c:v>94.594594594594582</c:v>
                </c:pt>
                <c:pt idx="57">
                  <c:v>94.594594594594582</c:v>
                </c:pt>
                <c:pt idx="58">
                  <c:v>94.594594594594582</c:v>
                </c:pt>
                <c:pt idx="59">
                  <c:v>94.594594594594582</c:v>
                </c:pt>
                <c:pt idx="60">
                  <c:v>94.594594594594582</c:v>
                </c:pt>
                <c:pt idx="61">
                  <c:v>94.594594594594582</c:v>
                </c:pt>
                <c:pt idx="62">
                  <c:v>94.594594594594582</c:v>
                </c:pt>
                <c:pt idx="63">
                  <c:v>94.594594594594582</c:v>
                </c:pt>
                <c:pt idx="64">
                  <c:v>94.594594594594582</c:v>
                </c:pt>
                <c:pt idx="65">
                  <c:v>94.594594594594582</c:v>
                </c:pt>
                <c:pt idx="66">
                  <c:v>94.594594594594582</c:v>
                </c:pt>
                <c:pt idx="67">
                  <c:v>94.594594594594582</c:v>
                </c:pt>
                <c:pt idx="68">
                  <c:v>94.594594594594582</c:v>
                </c:pt>
              </c:numCache>
            </c:numRef>
          </c:val>
          <c:smooth val="0"/>
        </c:ser>
        <c:dLbls>
          <c:showLegendKey val="0"/>
          <c:showVal val="0"/>
          <c:showCatName val="0"/>
          <c:showSerName val="0"/>
          <c:showPercent val="0"/>
          <c:showBubbleSize val="0"/>
        </c:dLbls>
        <c:marker val="1"/>
        <c:smooth val="0"/>
        <c:axId val="235759872"/>
        <c:axId val="235773952"/>
      </c:lineChart>
      <c:catAx>
        <c:axId val="235759872"/>
        <c:scaling>
          <c:orientation val="minMax"/>
        </c:scaling>
        <c:delete val="1"/>
        <c:axPos val="b"/>
        <c:numFmt formatCode="_-* #,##0\ _F_t_-;\-* #,##0\ _F_t_-;_-* &quot;-&quot;??\ _F_t_-;_-@_-" sourceLinked="1"/>
        <c:majorTickMark val="out"/>
        <c:minorTickMark val="none"/>
        <c:tickLblPos val="low"/>
        <c:crossAx val="235773952"/>
        <c:crosses val="autoZero"/>
        <c:auto val="1"/>
        <c:lblAlgn val="ctr"/>
        <c:lblOffset val="100"/>
        <c:noMultiLvlLbl val="0"/>
      </c:catAx>
      <c:valAx>
        <c:axId val="235773952"/>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million EUR</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5759872"/>
        <c:crosses val="autoZero"/>
        <c:crossBetween val="between"/>
      </c:valAx>
      <c:valAx>
        <c:axId val="235775872"/>
        <c:scaling>
          <c:orientation val="minMax"/>
          <c:max val="1000"/>
          <c:min val="0"/>
        </c:scaling>
        <c:delete val="0"/>
        <c:axPos val="r"/>
        <c:title>
          <c:tx>
            <c:rich>
              <a:bodyPr rot="0" vert="horz"/>
              <a:lstStyle/>
              <a:p>
                <a:pPr>
                  <a:defRPr b="0"/>
                </a:pPr>
                <a:r>
                  <a:rPr lang="hu-HU" b="0"/>
                  <a:t>million EUR</a:t>
                </a:r>
              </a:p>
            </c:rich>
          </c:tx>
          <c:layout>
            <c:manualLayout>
              <c:xMode val="edge"/>
              <c:yMode val="edge"/>
              <c:x val="0.7672916666666667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5778048"/>
        <c:crosses val="max"/>
        <c:crossBetween val="between"/>
      </c:valAx>
      <c:catAx>
        <c:axId val="235778048"/>
        <c:scaling>
          <c:orientation val="minMax"/>
        </c:scaling>
        <c:delete val="1"/>
        <c:axPos val="b"/>
        <c:majorTickMark val="out"/>
        <c:minorTickMark val="none"/>
        <c:tickLblPos val="nextTo"/>
        <c:crossAx val="23577587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2.111236111111112E-2"/>
          <c:y val="0.90082407407407405"/>
          <c:w val="0.95777527777777782"/>
          <c:h val="8.5064814814814801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1"/>
            </a:pPr>
            <a:r>
              <a:rPr lang="hu-HU" sz="1600" b="0" i="1"/>
              <a:t>The</a:t>
            </a:r>
            <a:r>
              <a:rPr lang="hu-HU" sz="1600" b="0" i="1" baseline="0"/>
              <a:t> change of market concentration in different submarkets</a:t>
            </a:r>
            <a:endParaRPr lang="en-US" sz="1600" b="0" i="1"/>
          </a:p>
        </c:rich>
      </c:tx>
      <c:layout>
        <c:manualLayout>
          <c:xMode val="edge"/>
          <c:yMode val="edge"/>
          <c:x val="0.16663853641949219"/>
          <c:y val="2.3047584864063567E-3"/>
        </c:manualLayout>
      </c:layout>
      <c:overlay val="1"/>
    </c:title>
    <c:autoTitleDeleted val="0"/>
    <c:plotArea>
      <c:layout>
        <c:manualLayout>
          <c:layoutTarget val="inner"/>
          <c:xMode val="edge"/>
          <c:yMode val="edge"/>
          <c:x val="8.8703194444444439E-2"/>
          <c:y val="9.437512817357778E-2"/>
          <c:w val="0.81919083333333331"/>
          <c:h val="0.43299144598024875"/>
        </c:manualLayout>
      </c:layout>
      <c:barChart>
        <c:barDir val="col"/>
        <c:grouping val="clustered"/>
        <c:varyColors val="0"/>
        <c:ser>
          <c:idx val="1"/>
          <c:order val="2"/>
          <c:tx>
            <c:strRef>
              <c:f>'5_box_1_ábra_chart'!$D$15</c:f>
              <c:strCache>
                <c:ptCount val="1"/>
                <c:pt idx="0">
                  <c:v>Market share of the three banks with the three larges share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multiLvlStrRef>
              <c:f>'5_box_1_ábra_chart'!$F$12:$T$13</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MFÖ</c:v>
                  </c:pt>
                  <c:pt idx="3">
                    <c:v>Váll. H.</c:v>
                  </c:pt>
                  <c:pt idx="6">
                    <c:v>Házt. B.</c:v>
                  </c:pt>
                  <c:pt idx="9">
                    <c:v>Változó kam. új lakáshitelek</c:v>
                  </c:pt>
                  <c:pt idx="12">
                    <c:v>Éven túl rögzített kam. új lakáshitelek</c:v>
                  </c:pt>
                </c:lvl>
              </c:multiLvlStrCache>
            </c:multiLvlStrRef>
          </c:cat>
          <c:val>
            <c:numRef>
              <c:f>'5_box_1_ábra_chart'!$F$15:$T$15</c:f>
              <c:numCache>
                <c:formatCode>#,##0</c:formatCode>
                <c:ptCount val="15"/>
                <c:pt idx="0">
                  <c:v>41.628674084093632</c:v>
                </c:pt>
                <c:pt idx="1">
                  <c:v>41.483173659899101</c:v>
                </c:pt>
                <c:pt idx="2">
                  <c:v>36.045488057821814</c:v>
                </c:pt>
                <c:pt idx="3">
                  <c:v>44.148891911741543</c:v>
                </c:pt>
                <c:pt idx="4">
                  <c:v>37.481467756882793</c:v>
                </c:pt>
                <c:pt idx="5">
                  <c:v>45.644138510961646</c:v>
                </c:pt>
                <c:pt idx="6">
                  <c:v>48.824422877861736</c:v>
                </c:pt>
                <c:pt idx="7">
                  <c:v>48.508558776444559</c:v>
                </c:pt>
                <c:pt idx="8">
                  <c:v>39.332663262008708</c:v>
                </c:pt>
                <c:pt idx="9">
                  <c:v>60.467832865683235</c:v>
                </c:pt>
                <c:pt idx="10">
                  <c:v>63.968609957027255</c:v>
                </c:pt>
                <c:pt idx="11">
                  <c:v>70.26603191851973</c:v>
                </c:pt>
                <c:pt idx="12">
                  <c:v>91.810907730130197</c:v>
                </c:pt>
                <c:pt idx="13">
                  <c:v>87.901270189157216</c:v>
                </c:pt>
                <c:pt idx="14">
                  <c:v>77.234648587627603</c:v>
                </c:pt>
              </c:numCache>
            </c:numRef>
          </c:val>
        </c:ser>
        <c:dLbls>
          <c:showLegendKey val="0"/>
          <c:showVal val="0"/>
          <c:showCatName val="0"/>
          <c:showSerName val="0"/>
          <c:showPercent val="0"/>
          <c:showBubbleSize val="0"/>
        </c:dLbls>
        <c:gapWidth val="150"/>
        <c:axId val="250366208"/>
        <c:axId val="250388480"/>
      </c:barChart>
      <c:barChart>
        <c:barDir val="col"/>
        <c:grouping val="clustered"/>
        <c:varyColors val="0"/>
        <c:ser>
          <c:idx val="2"/>
          <c:order val="0"/>
          <c:tx>
            <c:v>fikt</c:v>
          </c:tx>
          <c:invertIfNegative val="0"/>
        </c:ser>
        <c:dLbls>
          <c:showLegendKey val="0"/>
          <c:showVal val="0"/>
          <c:showCatName val="0"/>
          <c:showSerName val="0"/>
          <c:showPercent val="0"/>
          <c:showBubbleSize val="0"/>
        </c:dLbls>
        <c:gapWidth val="150"/>
        <c:axId val="250396672"/>
        <c:axId val="250390400"/>
      </c:barChart>
      <c:lineChart>
        <c:grouping val="standard"/>
        <c:varyColors val="0"/>
        <c:ser>
          <c:idx val="0"/>
          <c:order val="1"/>
          <c:tx>
            <c:strRef>
              <c:f>'5_box_1_ábra_chart'!$D$14</c:f>
              <c:strCache>
                <c:ptCount val="1"/>
                <c:pt idx="0">
                  <c:v>Market share of the bank with the largest share</c:v>
                </c:pt>
              </c:strCache>
            </c:strRef>
          </c:tx>
          <c:spPr>
            <a:ln w="44450" cap="flat" cmpd="sng" algn="ctr">
              <a:solidFill>
                <a:srgbClr val="FFCC00"/>
              </a:solidFill>
              <a:prstDash val="solid"/>
              <a:round/>
              <a:headEnd type="none" w="med" len="med"/>
              <a:tailEnd type="none" w="med" len="med"/>
            </a:ln>
          </c:spPr>
          <c:marker>
            <c:symbol val="diamond"/>
            <c:size val="9"/>
            <c:spPr>
              <a:solidFill>
                <a:srgbClr val="FFCC00"/>
              </a:solidFill>
              <a:ln>
                <a:solidFill>
                  <a:schemeClr val="tx1"/>
                </a:solidFill>
              </a:ln>
            </c:spPr>
          </c:marker>
          <c:dPt>
            <c:idx val="3"/>
            <c:bubble3D val="0"/>
            <c:spPr>
              <a:ln w="44450" cap="flat" cmpd="sng" algn="ctr">
                <a:noFill/>
                <a:prstDash val="solid"/>
                <a:round/>
                <a:headEnd type="none" w="med" len="med"/>
                <a:tailEnd type="none" w="med" len="med"/>
              </a:ln>
            </c:spPr>
          </c:dPt>
          <c:dPt>
            <c:idx val="6"/>
            <c:bubble3D val="0"/>
            <c:spPr>
              <a:ln w="44450" cap="flat" cmpd="sng" algn="ctr">
                <a:noFill/>
                <a:prstDash val="solid"/>
                <a:round/>
                <a:headEnd type="none" w="med" len="med"/>
                <a:tailEnd type="none" w="med" len="med"/>
              </a:ln>
            </c:spPr>
          </c:dPt>
          <c:dPt>
            <c:idx val="9"/>
            <c:bubble3D val="0"/>
            <c:spPr>
              <a:ln w="44450" cap="flat" cmpd="sng" algn="ctr">
                <a:noFill/>
                <a:prstDash val="solid"/>
                <a:round/>
                <a:headEnd type="none" w="med" len="med"/>
                <a:tailEnd type="none" w="med" len="med"/>
              </a:ln>
            </c:spPr>
          </c:dPt>
          <c:dPt>
            <c:idx val="12"/>
            <c:bubble3D val="0"/>
            <c:spPr>
              <a:ln w="44450" cap="flat" cmpd="sng" algn="ctr">
                <a:noFill/>
                <a:prstDash val="solid"/>
                <a:round/>
                <a:headEnd type="none" w="med" len="med"/>
                <a:tailEnd type="none" w="med" len="med"/>
              </a:ln>
            </c:spPr>
          </c:dPt>
          <c:cat>
            <c:multiLvlStrRef>
              <c:f>'5_box_1_ábra_chart'!$F$10:$T$11</c:f>
              <c:multiLvlStrCache>
                <c:ptCount val="15"/>
                <c:lvl>
                  <c:pt idx="0">
                    <c:v>2 012</c:v>
                  </c:pt>
                  <c:pt idx="1">
                    <c:v>2 014</c:v>
                  </c:pt>
                  <c:pt idx="2">
                    <c:v>2 016</c:v>
                  </c:pt>
                  <c:pt idx="3">
                    <c:v>2 012</c:v>
                  </c:pt>
                  <c:pt idx="4">
                    <c:v>2 014</c:v>
                  </c:pt>
                  <c:pt idx="5">
                    <c:v>2 016</c:v>
                  </c:pt>
                  <c:pt idx="6">
                    <c:v>2 012</c:v>
                  </c:pt>
                  <c:pt idx="7">
                    <c:v>2 014</c:v>
                  </c:pt>
                  <c:pt idx="8">
                    <c:v>2 016</c:v>
                  </c:pt>
                  <c:pt idx="9">
                    <c:v>2 012</c:v>
                  </c:pt>
                  <c:pt idx="10">
                    <c:v>2 014</c:v>
                  </c:pt>
                  <c:pt idx="11">
                    <c:v>2 016</c:v>
                  </c:pt>
                  <c:pt idx="12">
                    <c:v>2 012</c:v>
                  </c:pt>
                  <c:pt idx="13">
                    <c:v>2 014</c:v>
                  </c:pt>
                  <c:pt idx="14">
                    <c:v>2 016</c:v>
                  </c:pt>
                </c:lvl>
                <c:lvl>
                  <c:pt idx="0">
                    <c:v>Total a.</c:v>
                  </c:pt>
                  <c:pt idx="3">
                    <c:v>Corp. L.</c:v>
                  </c:pt>
                  <c:pt idx="6">
                    <c:v>Househ. Depo.</c:v>
                  </c:pt>
                  <c:pt idx="9">
                    <c:v>Variable rate housing loans</c:v>
                  </c:pt>
                  <c:pt idx="12">
                    <c:v>Housing loans with &gt;1yr initial fixation</c:v>
                  </c:pt>
                </c:lvl>
              </c:multiLvlStrCache>
            </c:multiLvlStrRef>
          </c:cat>
          <c:val>
            <c:numRef>
              <c:f>'5_box_1_ábra_chart'!$F$14:$T$14</c:f>
              <c:numCache>
                <c:formatCode>#,##0</c:formatCode>
                <c:ptCount val="15"/>
                <c:pt idx="0">
                  <c:v>22.941611866798254</c:v>
                </c:pt>
                <c:pt idx="1">
                  <c:v>24.933880788358401</c:v>
                </c:pt>
                <c:pt idx="2">
                  <c:v>9.8622804927566374</c:v>
                </c:pt>
                <c:pt idx="3">
                  <c:v>15.788754185127264</c:v>
                </c:pt>
                <c:pt idx="4">
                  <c:v>12.816606220465546</c:v>
                </c:pt>
                <c:pt idx="5">
                  <c:v>14.268047523248297</c:v>
                </c:pt>
                <c:pt idx="6">
                  <c:v>28.568713497056166</c:v>
                </c:pt>
                <c:pt idx="7">
                  <c:v>31.343036783207527</c:v>
                </c:pt>
                <c:pt idx="8">
                  <c:v>10.398333883454965</c:v>
                </c:pt>
                <c:pt idx="9">
                  <c:v>38.376378378903226</c:v>
                </c:pt>
                <c:pt idx="10">
                  <c:v>27.971621698284711</c:v>
                </c:pt>
                <c:pt idx="11">
                  <c:v>30.43743583629923</c:v>
                </c:pt>
                <c:pt idx="12">
                  <c:v>71.730431934303923</c:v>
                </c:pt>
                <c:pt idx="13">
                  <c:v>50.894927985107273</c:v>
                </c:pt>
                <c:pt idx="14">
                  <c:v>40.158300224374635</c:v>
                </c:pt>
              </c:numCache>
            </c:numRef>
          </c:val>
          <c:smooth val="0"/>
        </c:ser>
        <c:dLbls>
          <c:showLegendKey val="0"/>
          <c:showVal val="0"/>
          <c:showCatName val="0"/>
          <c:showSerName val="0"/>
          <c:showPercent val="0"/>
          <c:showBubbleSize val="0"/>
        </c:dLbls>
        <c:marker val="1"/>
        <c:smooth val="0"/>
        <c:axId val="250366208"/>
        <c:axId val="250388480"/>
      </c:lineChart>
      <c:catAx>
        <c:axId val="250366208"/>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50388480"/>
        <c:crosses val="autoZero"/>
        <c:auto val="1"/>
        <c:lblAlgn val="ctr"/>
        <c:lblOffset val="100"/>
        <c:noMultiLvlLbl val="0"/>
      </c:catAx>
      <c:valAx>
        <c:axId val="2503884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8.4713160963293468E-2"/>
              <c:y val="4.630782687738328E-2"/>
            </c:manualLayout>
          </c:layout>
          <c:overlay val="0"/>
        </c:title>
        <c:numFmt formatCode="#\ ##0" sourceLinked="0"/>
        <c:majorTickMark val="out"/>
        <c:minorTickMark val="none"/>
        <c:tickLblPos val="nextTo"/>
        <c:spPr>
          <a:ln>
            <a:solidFill>
              <a:sysClr val="windowText" lastClr="000000">
                <a:lumMod val="100000"/>
              </a:sysClr>
            </a:solidFill>
          </a:ln>
        </c:spPr>
        <c:crossAx val="250366208"/>
        <c:crosses val="autoZero"/>
        <c:crossBetween val="between"/>
      </c:valAx>
      <c:valAx>
        <c:axId val="250390400"/>
        <c:scaling>
          <c:orientation val="minMax"/>
          <c:max val="100"/>
          <c:min val="0"/>
        </c:scaling>
        <c:delete val="0"/>
        <c:axPos val="r"/>
        <c:title>
          <c:tx>
            <c:rich>
              <a:bodyPr rot="0" vert="horz"/>
              <a:lstStyle/>
              <a:p>
                <a:pPr>
                  <a:defRPr b="0"/>
                </a:pPr>
                <a:r>
                  <a:rPr lang="en-US" b="0"/>
                  <a:t>per cent</a:t>
                </a:r>
              </a:p>
            </c:rich>
          </c:tx>
          <c:layout>
            <c:manualLayout>
              <c:xMode val="edge"/>
              <c:yMode val="edge"/>
              <c:x val="0.80840355569995448"/>
              <c:y val="4.6306550204960634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50396672"/>
        <c:crosses val="max"/>
        <c:crossBetween val="between"/>
        <c:majorUnit val="10"/>
      </c:valAx>
      <c:catAx>
        <c:axId val="250396672"/>
        <c:scaling>
          <c:orientation val="minMax"/>
        </c:scaling>
        <c:delete val="1"/>
        <c:axPos val="b"/>
        <c:majorTickMark val="out"/>
        <c:minorTickMark val="none"/>
        <c:tickLblPos val="nextTo"/>
        <c:crossAx val="25039040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5.5133194444444443E-2"/>
          <c:y val="0.81440010208313396"/>
          <c:w val="0.91090027777777782"/>
          <c:h val="0.12540730714718656"/>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a:t>Az újonnan szerződött lakáshitelek THM-alapú felára</a:t>
            </a:r>
            <a:r>
              <a:rPr lang="hu-HU" sz="1600" b="0" i="1" baseline="0"/>
              <a:t> a kezdeti kamatrögzítés hossza szerint</a:t>
            </a:r>
            <a:endParaRPr lang="hu-HU" sz="1600" b="0" i="1"/>
          </a:p>
        </c:rich>
      </c:tx>
      <c:layout>
        <c:manualLayout>
          <c:xMode val="edge"/>
          <c:yMode val="edge"/>
          <c:x val="0.1633933553288496"/>
          <c:y val="0"/>
        </c:manualLayout>
      </c:layout>
      <c:overlay val="1"/>
    </c:title>
    <c:autoTitleDeleted val="0"/>
    <c:plotArea>
      <c:layout>
        <c:manualLayout>
          <c:layoutTarget val="inner"/>
          <c:xMode val="edge"/>
          <c:yMode val="edge"/>
          <c:x val="6.0092916666666669E-2"/>
          <c:y val="0.12869077299109291"/>
          <c:w val="0.87641138888888892"/>
          <c:h val="0.44095890547065952"/>
        </c:manualLayout>
      </c:layout>
      <c:areaChart>
        <c:grouping val="standard"/>
        <c:varyColors val="0"/>
        <c:ser>
          <c:idx val="5"/>
          <c:order val="5"/>
          <c:tx>
            <c:strRef>
              <c:f>'5_box_2_ábra_chart'!$I$11</c:f>
              <c:strCache>
                <c:ptCount val="1"/>
                <c:pt idx="0">
                  <c:v>Éven túl fixált kamatozású hitelek aránya (jobb skála)</c:v>
                </c:pt>
              </c:strCache>
            </c:strRef>
          </c:tx>
          <c:spPr>
            <a:solidFill>
              <a:srgbClr val="78A3D5">
                <a:alpha val="32000"/>
              </a:srgbClr>
            </a:solidFill>
          </c:spP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'5_box_2_ábra_chart'!$I$12:$I$91</c:f>
              <c:numCache>
                <c:formatCode>0.0</c:formatCode>
                <c:ptCount val="80"/>
                <c:pt idx="0">
                  <c:v>33.168738304197028</c:v>
                </c:pt>
                <c:pt idx="1">
                  <c:v>27.555219697272864</c:v>
                </c:pt>
                <c:pt idx="2">
                  <c:v>19.160244562097699</c:v>
                </c:pt>
                <c:pt idx="3">
                  <c:v>12.649278332363945</c:v>
                </c:pt>
                <c:pt idx="4">
                  <c:v>14.366904850481529</c:v>
                </c:pt>
                <c:pt idx="5">
                  <c:v>13.991397948750226</c:v>
                </c:pt>
                <c:pt idx="6">
                  <c:v>13.815841510190415</c:v>
                </c:pt>
                <c:pt idx="7">
                  <c:v>14.59212771955638</c:v>
                </c:pt>
                <c:pt idx="8">
                  <c:v>15.36182253727768</c:v>
                </c:pt>
                <c:pt idx="9">
                  <c:v>14.541156640992684</c:v>
                </c:pt>
                <c:pt idx="10">
                  <c:v>13.006967852031215</c:v>
                </c:pt>
                <c:pt idx="11">
                  <c:v>11.313252428492161</c:v>
                </c:pt>
                <c:pt idx="12">
                  <c:v>12.620050291162837</c:v>
                </c:pt>
                <c:pt idx="13">
                  <c:v>16.653904236306651</c:v>
                </c:pt>
                <c:pt idx="14">
                  <c:v>16.968768003667847</c:v>
                </c:pt>
                <c:pt idx="15">
                  <c:v>19.669608918146821</c:v>
                </c:pt>
                <c:pt idx="16">
                  <c:v>23.328619228170915</c:v>
                </c:pt>
                <c:pt idx="17">
                  <c:v>24.398211433538126</c:v>
                </c:pt>
                <c:pt idx="18">
                  <c:v>28.576737866516126</c:v>
                </c:pt>
                <c:pt idx="19">
                  <c:v>27.359164378520095</c:v>
                </c:pt>
                <c:pt idx="20">
                  <c:v>31.396905678543156</c:v>
                </c:pt>
                <c:pt idx="21">
                  <c:v>32.519968235142088</c:v>
                </c:pt>
                <c:pt idx="22">
                  <c:v>28.010194639662927</c:v>
                </c:pt>
                <c:pt idx="23">
                  <c:v>30.425676155988903</c:v>
                </c:pt>
                <c:pt idx="24">
                  <c:v>29.684567381083234</c:v>
                </c:pt>
                <c:pt idx="25">
                  <c:v>36.893658227403321</c:v>
                </c:pt>
                <c:pt idx="26">
                  <c:v>49.162836712775395</c:v>
                </c:pt>
                <c:pt idx="27">
                  <c:v>43.904079056730581</c:v>
                </c:pt>
                <c:pt idx="28">
                  <c:v>37.695070384949631</c:v>
                </c:pt>
                <c:pt idx="29">
                  <c:v>36.634547012770113</c:v>
                </c:pt>
                <c:pt idx="30">
                  <c:v>41.510619375019289</c:v>
                </c:pt>
                <c:pt idx="31">
                  <c:v>39.940649848992173</c:v>
                </c:pt>
                <c:pt idx="32">
                  <c:v>38.809368082861745</c:v>
                </c:pt>
                <c:pt idx="33">
                  <c:v>41.762761473011082</c:v>
                </c:pt>
                <c:pt idx="34">
                  <c:v>38.599404744022273</c:v>
                </c:pt>
                <c:pt idx="35">
                  <c:v>42.316944203727296</c:v>
                </c:pt>
                <c:pt idx="36">
                  <c:v>50.436486068531295</c:v>
                </c:pt>
                <c:pt idx="37">
                  <c:v>45.45283331242161</c:v>
                </c:pt>
                <c:pt idx="38">
                  <c:v>50.941521647506541</c:v>
                </c:pt>
                <c:pt idx="39">
                  <c:v>53.27366928154418</c:v>
                </c:pt>
                <c:pt idx="40">
                  <c:v>55.16049069511164</c:v>
                </c:pt>
                <c:pt idx="41">
                  <c:v>54.48379308085206</c:v>
                </c:pt>
                <c:pt idx="42">
                  <c:v>57.341573720413109</c:v>
                </c:pt>
                <c:pt idx="43">
                  <c:v>61.544589247041237</c:v>
                </c:pt>
                <c:pt idx="44">
                  <c:v>60.25450031159415</c:v>
                </c:pt>
                <c:pt idx="45">
                  <c:v>58.195222382487088</c:v>
                </c:pt>
                <c:pt idx="46">
                  <c:v>59.744314772737219</c:v>
                </c:pt>
                <c:pt idx="47">
                  <c:v>61.770678193855645</c:v>
                </c:pt>
                <c:pt idx="48">
                  <c:v>54.369636700014738</c:v>
                </c:pt>
                <c:pt idx="49">
                  <c:v>55.917831188729537</c:v>
                </c:pt>
                <c:pt idx="50">
                  <c:v>56.97870759351634</c:v>
                </c:pt>
                <c:pt idx="51">
                  <c:v>56.072275140979201</c:v>
                </c:pt>
                <c:pt idx="52">
                  <c:v>54.709085460162321</c:v>
                </c:pt>
                <c:pt idx="53">
                  <c:v>51.72667923217702</c:v>
                </c:pt>
                <c:pt idx="54">
                  <c:v>52.666533664358482</c:v>
                </c:pt>
                <c:pt idx="55">
                  <c:v>50.767089733401086</c:v>
                </c:pt>
                <c:pt idx="56">
                  <c:v>50.430176018148074</c:v>
                </c:pt>
                <c:pt idx="57">
                  <c:v>55.411178154131214</c:v>
                </c:pt>
                <c:pt idx="58">
                  <c:v>53.70249183848523</c:v>
                </c:pt>
                <c:pt idx="59">
                  <c:v>53.597361183771163</c:v>
                </c:pt>
                <c:pt idx="60">
                  <c:v>56.226501574311484</c:v>
                </c:pt>
                <c:pt idx="61">
                  <c:v>59.078520491613531</c:v>
                </c:pt>
                <c:pt idx="62">
                  <c:v>59.877088380291099</c:v>
                </c:pt>
                <c:pt idx="63">
                  <c:v>57.395840963544721</c:v>
                </c:pt>
                <c:pt idx="64">
                  <c:v>52.57746447615451</c:v>
                </c:pt>
                <c:pt idx="65">
                  <c:v>53.78615543568872</c:v>
                </c:pt>
                <c:pt idx="66">
                  <c:v>49.582155003517968</c:v>
                </c:pt>
                <c:pt idx="67">
                  <c:v>52.567388822077085</c:v>
                </c:pt>
                <c:pt idx="68">
                  <c:v>51.380643267167073</c:v>
                </c:pt>
                <c:pt idx="69">
                  <c:v>53.919266579279103</c:v>
                </c:pt>
                <c:pt idx="70">
                  <c:v>56.840039319023937</c:v>
                </c:pt>
                <c:pt idx="71">
                  <c:v>56.995784301326701</c:v>
                </c:pt>
                <c:pt idx="72">
                  <c:v>58.005621397741905</c:v>
                </c:pt>
                <c:pt idx="73">
                  <c:v>59.077557805889271</c:v>
                </c:pt>
                <c:pt idx="74">
                  <c:v>56.008128884423023</c:v>
                </c:pt>
                <c:pt idx="75">
                  <c:v>57.149287171389261</c:v>
                </c:pt>
                <c:pt idx="76">
                  <c:v>55.094650203057448</c:v>
                </c:pt>
                <c:pt idx="77">
                  <c:v>56.923111551422302</c:v>
                </c:pt>
                <c:pt idx="78">
                  <c:v>59.166315289469651</c:v>
                </c:pt>
                <c:pt idx="79">
                  <c:v>58.128517118199326</c:v>
                </c:pt>
              </c:numCache>
            </c:numRef>
          </c:val>
        </c:ser>
        <c:dLbls>
          <c:showLegendKey val="0"/>
          <c:showVal val="0"/>
          <c:showCatName val="0"/>
          <c:showSerName val="0"/>
          <c:showPercent val="0"/>
          <c:showBubbleSize val="0"/>
        </c:dLbls>
        <c:axId val="251707776"/>
        <c:axId val="251693312"/>
      </c:areaChart>
      <c:lineChart>
        <c:grouping val="standard"/>
        <c:varyColors val="0"/>
        <c:ser>
          <c:idx val="0"/>
          <c:order val="0"/>
          <c:tx>
            <c:strRef>
              <c:f>'5_box_2_ábra_chart'!$E$11</c:f>
              <c:strCache>
                <c:ptCount val="1"/>
                <c:pt idx="0">
                  <c:v>Felár (max 1 éves fixálás, 3-havi BUBOR felet)</c:v>
                </c:pt>
              </c:strCache>
            </c:strRef>
          </c:tx>
          <c:spPr>
            <a:ln w="28575" cap="rnd" cmpd="sng" algn="ctr">
              <a:solidFill>
                <a:schemeClr val="tx1"/>
              </a:solidFill>
              <a:prstDash val="solid"/>
              <a:round/>
              <a:headEnd type="none" w="med" len="med"/>
              <a:tailEnd type="none" w="med" len="med"/>
            </a:ln>
          </c:spPr>
          <c:marker>
            <c:symbol val="none"/>
          </c:marke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'5_box_2_ábra_chart'!$E$12:$E$91</c:f>
              <c:numCache>
                <c:formatCode>0.0</c:formatCode>
                <c:ptCount val="80"/>
                <c:pt idx="0">
                  <c:v>5.3208884521317534</c:v>
                </c:pt>
                <c:pt idx="1">
                  <c:v>5.3150923416925524</c:v>
                </c:pt>
                <c:pt idx="2">
                  <c:v>5.1287005608048029</c:v>
                </c:pt>
                <c:pt idx="3">
                  <c:v>5.1860436867690805</c:v>
                </c:pt>
                <c:pt idx="4">
                  <c:v>4.8706702333116532</c:v>
                </c:pt>
                <c:pt idx="5">
                  <c:v>4.6191624708613661</c:v>
                </c:pt>
                <c:pt idx="6">
                  <c:v>4.2332396017576759</c:v>
                </c:pt>
                <c:pt idx="7">
                  <c:v>4.1081559457601919</c:v>
                </c:pt>
                <c:pt idx="8">
                  <c:v>3.9596309642266534</c:v>
                </c:pt>
                <c:pt idx="9">
                  <c:v>3.953131731444627</c:v>
                </c:pt>
                <c:pt idx="10">
                  <c:v>3.9206766568626219</c:v>
                </c:pt>
                <c:pt idx="11">
                  <c:v>3.8947790241453211</c:v>
                </c:pt>
                <c:pt idx="12">
                  <c:v>3.8804765421629339</c:v>
                </c:pt>
                <c:pt idx="13">
                  <c:v>3.8254847558384273</c:v>
                </c:pt>
                <c:pt idx="14">
                  <c:v>3.9108664835840687</c:v>
                </c:pt>
                <c:pt idx="15">
                  <c:v>3.9463603413700481</c:v>
                </c:pt>
                <c:pt idx="16">
                  <c:v>4.1267660215194031</c:v>
                </c:pt>
                <c:pt idx="17">
                  <c:v>4.2188091761954762</c:v>
                </c:pt>
                <c:pt idx="18">
                  <c:v>4.3162450609982033</c:v>
                </c:pt>
                <c:pt idx="19">
                  <c:v>4.3364311908525845</c:v>
                </c:pt>
                <c:pt idx="20">
                  <c:v>4.3783414720811553</c:v>
                </c:pt>
                <c:pt idx="21">
                  <c:v>4.4149688261326325</c:v>
                </c:pt>
                <c:pt idx="22">
                  <c:v>4.8381331458357089</c:v>
                </c:pt>
                <c:pt idx="23">
                  <c:v>5.2605264960536413</c:v>
                </c:pt>
                <c:pt idx="24">
                  <c:v>5.6456408237849587</c:v>
                </c:pt>
                <c:pt idx="25">
                  <c:v>5.6046243275717673</c:v>
                </c:pt>
                <c:pt idx="26">
                  <c:v>5.6682148234083254</c:v>
                </c:pt>
                <c:pt idx="27">
                  <c:v>5.529098764783595</c:v>
                </c:pt>
                <c:pt idx="28">
                  <c:v>5.9000467153087204</c:v>
                </c:pt>
                <c:pt idx="29">
                  <c:v>5.8422723439984265</c:v>
                </c:pt>
                <c:pt idx="30">
                  <c:v>5.7062570998675728</c:v>
                </c:pt>
                <c:pt idx="31">
                  <c:v>5.6688484529825196</c:v>
                </c:pt>
                <c:pt idx="32">
                  <c:v>5.7780950602527561</c:v>
                </c:pt>
                <c:pt idx="33">
                  <c:v>5.8061939977490997</c:v>
                </c:pt>
                <c:pt idx="34">
                  <c:v>5.7827442801760913</c:v>
                </c:pt>
                <c:pt idx="35">
                  <c:v>5.7994949345101841</c:v>
                </c:pt>
                <c:pt idx="36">
                  <c:v>5.8273429647380528</c:v>
                </c:pt>
                <c:pt idx="37">
                  <c:v>5.9703645378727463</c:v>
                </c:pt>
                <c:pt idx="38">
                  <c:v>5.9782750929250108</c:v>
                </c:pt>
                <c:pt idx="39">
                  <c:v>5.9337707360117022</c:v>
                </c:pt>
                <c:pt idx="40">
                  <c:v>5.8451875135764766</c:v>
                </c:pt>
                <c:pt idx="41">
                  <c:v>5.6785702667283608</c:v>
                </c:pt>
                <c:pt idx="42">
                  <c:v>5.6002398692524915</c:v>
                </c:pt>
                <c:pt idx="43">
                  <c:v>5.5008720689281585</c:v>
                </c:pt>
                <c:pt idx="44">
                  <c:v>5.3971113520656537</c:v>
                </c:pt>
                <c:pt idx="45">
                  <c:v>5.2281548600692132</c:v>
                </c:pt>
                <c:pt idx="46">
                  <c:v>5.2161450411239283</c:v>
                </c:pt>
                <c:pt idx="47">
                  <c:v>5.2299501480491868</c:v>
                </c:pt>
                <c:pt idx="48">
                  <c:v>5.1518558918305546</c:v>
                </c:pt>
                <c:pt idx="49">
                  <c:v>4.9840667506670595</c:v>
                </c:pt>
                <c:pt idx="50">
                  <c:v>4.8015863338763163</c:v>
                </c:pt>
                <c:pt idx="51">
                  <c:v>4.7692252663663828</c:v>
                </c:pt>
                <c:pt idx="52">
                  <c:v>4.7486142295772593</c:v>
                </c:pt>
                <c:pt idx="53">
                  <c:v>4.7223149223455927</c:v>
                </c:pt>
                <c:pt idx="54">
                  <c:v>4.6001207419765731</c:v>
                </c:pt>
                <c:pt idx="55">
                  <c:v>4.4239098247606483</c:v>
                </c:pt>
                <c:pt idx="56">
                  <c:v>4.2917488142144151</c:v>
                </c:pt>
                <c:pt idx="57">
                  <c:v>4.2010151423700446</c:v>
                </c:pt>
                <c:pt idx="58">
                  <c:v>4.2038613519080439</c:v>
                </c:pt>
                <c:pt idx="59">
                  <c:v>4.1873512473188796</c:v>
                </c:pt>
                <c:pt idx="60">
                  <c:v>4.2176591820245655</c:v>
                </c:pt>
                <c:pt idx="61">
                  <c:v>4.0894904070739582</c:v>
                </c:pt>
                <c:pt idx="62">
                  <c:v>3.9555383960334987</c:v>
                </c:pt>
                <c:pt idx="63">
                  <c:v>3.775641170674735</c:v>
                </c:pt>
                <c:pt idx="64">
                  <c:v>3.7431640959357502</c:v>
                </c:pt>
                <c:pt idx="65">
                  <c:v>3.6265588136849845</c:v>
                </c:pt>
                <c:pt idx="66">
                  <c:v>3.4571112230109597</c:v>
                </c:pt>
                <c:pt idx="67">
                  <c:v>3.374850229784554</c:v>
                </c:pt>
                <c:pt idx="68">
                  <c:v>3.275181704437657</c:v>
                </c:pt>
                <c:pt idx="69">
                  <c:v>3.2672996712915476</c:v>
                </c:pt>
                <c:pt idx="70">
                  <c:v>3.3236218298984634</c:v>
                </c:pt>
                <c:pt idx="71">
                  <c:v>3.4244993018943632</c:v>
                </c:pt>
                <c:pt idx="72">
                  <c:v>3.4779148838928129</c:v>
                </c:pt>
                <c:pt idx="73">
                  <c:v>3.4862388871950456</c:v>
                </c:pt>
                <c:pt idx="74">
                  <c:v>3.5254289837538453</c:v>
                </c:pt>
                <c:pt idx="75">
                  <c:v>3.5809553709498125</c:v>
                </c:pt>
                <c:pt idx="76">
                  <c:v>3.5940926409545657</c:v>
                </c:pt>
                <c:pt idx="77">
                  <c:v>3.5918261603823698</c:v>
                </c:pt>
                <c:pt idx="78">
                  <c:v>3.6058087090739872</c:v>
                </c:pt>
                <c:pt idx="79">
                  <c:v>3.5985216812214893</c:v>
                </c:pt>
              </c:numCache>
            </c:numRef>
          </c:val>
          <c:smooth val="0"/>
        </c:ser>
        <c:ser>
          <c:idx val="1"/>
          <c:order val="1"/>
          <c:tx>
            <c:strRef>
              <c:f>'5_box_2_ábra_chart'!$F$11</c:f>
              <c:strCache>
                <c:ptCount val="1"/>
                <c:pt idx="0">
                  <c:v>Felár (1-5 éves fixálás, 3 éves IRS felett)</c:v>
                </c:pt>
              </c:strCache>
            </c:strRef>
          </c:tx>
          <c:spPr>
            <a:ln w="34925" cap="rnd" cmpd="sng" algn="ctr">
              <a:solidFill>
                <a:srgbClr val="FFCC00"/>
              </a:solidFill>
              <a:prstDash val="solid"/>
              <a:round/>
              <a:headEnd type="none" w="med" len="med"/>
              <a:tailEnd type="none" w="med" len="med"/>
            </a:ln>
          </c:spPr>
          <c:marker>
            <c:symbol val="none"/>
          </c:marke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'5_box_2_ábra_chart'!$F$12:$F$91</c:f>
              <c:numCache>
                <c:formatCode>0.0</c:formatCode>
                <c:ptCount val="80"/>
                <c:pt idx="27">
                  <c:v>4.8546058887608927</c:v>
                </c:pt>
                <c:pt idx="28">
                  <c:v>4.797193443523442</c:v>
                </c:pt>
                <c:pt idx="29">
                  <c:v>4.8067983286797213</c:v>
                </c:pt>
                <c:pt idx="30">
                  <c:v>4.866735087609003</c:v>
                </c:pt>
                <c:pt idx="31">
                  <c:v>4.9870399834276968</c:v>
                </c:pt>
                <c:pt idx="32">
                  <c:v>5.1236548051938033</c:v>
                </c:pt>
                <c:pt idx="33">
                  <c:v>5.3304307510624351</c:v>
                </c:pt>
                <c:pt idx="34">
                  <c:v>5.383656338065463</c:v>
                </c:pt>
                <c:pt idx="35">
                  <c:v>5.4247991449905362</c:v>
                </c:pt>
                <c:pt idx="36">
                  <c:v>5.4437413600441413</c:v>
                </c:pt>
                <c:pt idx="37">
                  <c:v>5.4779517398766693</c:v>
                </c:pt>
                <c:pt idx="38">
                  <c:v>5.7553338984372067</c:v>
                </c:pt>
                <c:pt idx="39">
                  <c:v>6.0760127089657683</c:v>
                </c:pt>
                <c:pt idx="40">
                  <c:v>6.3596652254652808</c:v>
                </c:pt>
                <c:pt idx="41">
                  <c:v>6.0647485828168222</c:v>
                </c:pt>
                <c:pt idx="42">
                  <c:v>5.7973720911743376</c:v>
                </c:pt>
                <c:pt idx="43">
                  <c:v>5.3849989767079824</c:v>
                </c:pt>
                <c:pt idx="44">
                  <c:v>5.4488978113024693</c:v>
                </c:pt>
                <c:pt idx="45">
                  <c:v>5.5494819254962522</c:v>
                </c:pt>
                <c:pt idx="46">
                  <c:v>5.7224245356880754</c:v>
                </c:pt>
                <c:pt idx="47">
                  <c:v>5.7970980710705939</c:v>
                </c:pt>
                <c:pt idx="48">
                  <c:v>5.7061984576130165</c:v>
                </c:pt>
                <c:pt idx="49">
                  <c:v>5.3736364016495433</c:v>
                </c:pt>
                <c:pt idx="50">
                  <c:v>4.887080571933911</c:v>
                </c:pt>
                <c:pt idx="51">
                  <c:v>4.7133485376636939</c:v>
                </c:pt>
                <c:pt idx="52">
                  <c:v>4.8717286957869659</c:v>
                </c:pt>
                <c:pt idx="53">
                  <c:v>5.1314261842033462</c:v>
                </c:pt>
                <c:pt idx="54">
                  <c:v>5.2715675462118341</c:v>
                </c:pt>
                <c:pt idx="55">
                  <c:v>5.1786099089656421</c:v>
                </c:pt>
                <c:pt idx="56">
                  <c:v>4.941847774489033</c:v>
                </c:pt>
                <c:pt idx="57">
                  <c:v>4.7492023901458067</c:v>
                </c:pt>
                <c:pt idx="58">
                  <c:v>4.7997971809947808</c:v>
                </c:pt>
                <c:pt idx="59">
                  <c:v>4.9126027912409249</c:v>
                </c:pt>
                <c:pt idx="60">
                  <c:v>5.0018299435015239</c:v>
                </c:pt>
                <c:pt idx="61">
                  <c:v>5.0052511031224949</c:v>
                </c:pt>
                <c:pt idx="62">
                  <c:v>5.0067368064245281</c:v>
                </c:pt>
                <c:pt idx="63">
                  <c:v>5.0525555720458843</c:v>
                </c:pt>
                <c:pt idx="64">
                  <c:v>5.0485082830928496</c:v>
                </c:pt>
                <c:pt idx="65">
                  <c:v>5.0952394591732677</c:v>
                </c:pt>
                <c:pt idx="66">
                  <c:v>5.0923147722275681</c:v>
                </c:pt>
                <c:pt idx="67">
                  <c:v>5.1292279451994993</c:v>
                </c:pt>
                <c:pt idx="68">
                  <c:v>5.1424008316740597</c:v>
                </c:pt>
                <c:pt idx="69">
                  <c:v>5.1806639292600662</c:v>
                </c:pt>
                <c:pt idx="70">
                  <c:v>5.1262756282630031</c:v>
                </c:pt>
                <c:pt idx="71">
                  <c:v>5.0727030386079424</c:v>
                </c:pt>
                <c:pt idx="72">
                  <c:v>4.9779758812185246</c:v>
                </c:pt>
                <c:pt idx="73">
                  <c:v>5.0424690879826528</c:v>
                </c:pt>
                <c:pt idx="74">
                  <c:v>5.2701395864533369</c:v>
                </c:pt>
                <c:pt idx="75">
                  <c:v>5.5402944805769723</c:v>
                </c:pt>
                <c:pt idx="76">
                  <c:v>5.618382299954642</c:v>
                </c:pt>
                <c:pt idx="77">
                  <c:v>5.5095599794747443</c:v>
                </c:pt>
                <c:pt idx="78">
                  <c:v>5.4108674827015752</c:v>
                </c:pt>
                <c:pt idx="79">
                  <c:v>5.3851716846535194</c:v>
                </c:pt>
              </c:numCache>
            </c:numRef>
          </c:val>
          <c:smooth val="0"/>
        </c:ser>
        <c:ser>
          <c:idx val="2"/>
          <c:order val="2"/>
          <c:tx>
            <c:strRef>
              <c:f>'5_box_2_ábra_chart'!$G$11</c:f>
              <c:strCache>
                <c:ptCount val="1"/>
                <c:pt idx="0">
                  <c:v>Felár (5-10 éves fixálás, 7 éves IRS felett)</c:v>
                </c:pt>
              </c:strCache>
            </c:strRef>
          </c:tx>
          <c:spPr>
            <a:ln w="28575" cap="rnd" cmpd="sng" algn="ctr">
              <a:solidFill>
                <a:srgbClr val="00B050"/>
              </a:solidFill>
              <a:prstDash val="solid"/>
              <a:round/>
              <a:headEnd type="none" w="med" len="med"/>
              <a:tailEnd type="none" w="med" len="med"/>
            </a:ln>
          </c:spPr>
          <c:marker>
            <c:symbol val="none"/>
          </c:marke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'5_box_2_ábra_chart'!$G$12:$G$91</c:f>
              <c:numCache>
                <c:formatCode>0.0</c:formatCode>
                <c:ptCount val="80"/>
                <c:pt idx="27">
                  <c:v>3.5512047461967686</c:v>
                </c:pt>
                <c:pt idx="28">
                  <c:v>3.4922403831262701</c:v>
                </c:pt>
                <c:pt idx="29">
                  <c:v>3.397176733267333</c:v>
                </c:pt>
                <c:pt idx="30">
                  <c:v>3.5107731202420798</c:v>
                </c:pt>
                <c:pt idx="31">
                  <c:v>3.4351763149465473</c:v>
                </c:pt>
                <c:pt idx="32">
                  <c:v>3.3866216536331373</c:v>
                </c:pt>
                <c:pt idx="33">
                  <c:v>3.2511945365215569</c:v>
                </c:pt>
                <c:pt idx="34">
                  <c:v>3.1464697452370212</c:v>
                </c:pt>
                <c:pt idx="35">
                  <c:v>3.2076321760736644</c:v>
                </c:pt>
                <c:pt idx="36">
                  <c:v>3.2243485409421471</c:v>
                </c:pt>
                <c:pt idx="37">
                  <c:v>3.2707124614801537</c:v>
                </c:pt>
                <c:pt idx="38">
                  <c:v>3.255692533564928</c:v>
                </c:pt>
                <c:pt idx="39">
                  <c:v>3.4561605310751755</c:v>
                </c:pt>
                <c:pt idx="40">
                  <c:v>3.8220286457564914</c:v>
                </c:pt>
                <c:pt idx="41">
                  <c:v>3.6329589851856641</c:v>
                </c:pt>
                <c:pt idx="42">
                  <c:v>3.4014424905425757</c:v>
                </c:pt>
                <c:pt idx="43">
                  <c:v>2.8535432392899645</c:v>
                </c:pt>
                <c:pt idx="44">
                  <c:v>2.7673627215485617</c:v>
                </c:pt>
                <c:pt idx="45">
                  <c:v>2.7957048925330392</c:v>
                </c:pt>
                <c:pt idx="46">
                  <c:v>2.9564088782976432</c:v>
                </c:pt>
                <c:pt idx="47">
                  <c:v>3.0804677610355693</c:v>
                </c:pt>
                <c:pt idx="48">
                  <c:v>3.0095674379548027</c:v>
                </c:pt>
                <c:pt idx="49">
                  <c:v>2.8228059633830394</c:v>
                </c:pt>
                <c:pt idx="50">
                  <c:v>2.7350004741090439</c:v>
                </c:pt>
                <c:pt idx="51">
                  <c:v>2.74736684154843</c:v>
                </c:pt>
                <c:pt idx="52">
                  <c:v>3.0245769516973224</c:v>
                </c:pt>
                <c:pt idx="53">
                  <c:v>3.2470180111313236</c:v>
                </c:pt>
                <c:pt idx="54">
                  <c:v>3.4987044063680504</c:v>
                </c:pt>
                <c:pt idx="55">
                  <c:v>3.512967753220178</c:v>
                </c:pt>
                <c:pt idx="56">
                  <c:v>3.4452461963514018</c:v>
                </c:pt>
                <c:pt idx="57">
                  <c:v>3.4212649425301271</c:v>
                </c:pt>
                <c:pt idx="58">
                  <c:v>3.6274797834117321</c:v>
                </c:pt>
                <c:pt idx="59">
                  <c:v>3.8037153232442598</c:v>
                </c:pt>
                <c:pt idx="60">
                  <c:v>3.9626574357629054</c:v>
                </c:pt>
                <c:pt idx="61">
                  <c:v>4.0058950671650155</c:v>
                </c:pt>
                <c:pt idx="62">
                  <c:v>4.0377710018554032</c:v>
                </c:pt>
                <c:pt idx="63">
                  <c:v>4.0216171770745612</c:v>
                </c:pt>
                <c:pt idx="64">
                  <c:v>3.8502336318315806</c:v>
                </c:pt>
                <c:pt idx="65">
                  <c:v>3.721402029814795</c:v>
                </c:pt>
                <c:pt idx="66">
                  <c:v>3.620987228699994</c:v>
                </c:pt>
                <c:pt idx="67">
                  <c:v>3.6560966223339206</c:v>
                </c:pt>
                <c:pt idx="68">
                  <c:v>3.7277596476969426</c:v>
                </c:pt>
                <c:pt idx="69">
                  <c:v>3.8459284222318302</c:v>
                </c:pt>
                <c:pt idx="70">
                  <c:v>3.9283895453390159</c:v>
                </c:pt>
                <c:pt idx="71">
                  <c:v>3.9274124867905451</c:v>
                </c:pt>
                <c:pt idx="72">
                  <c:v>3.8620623759367261</c:v>
                </c:pt>
                <c:pt idx="73">
                  <c:v>3.9532446325346684</c:v>
                </c:pt>
                <c:pt idx="74">
                  <c:v>4.2337664470688834</c:v>
                </c:pt>
                <c:pt idx="75">
                  <c:v>4.580467146637047</c:v>
                </c:pt>
                <c:pt idx="76">
                  <c:v>4.7406083134457235</c:v>
                </c:pt>
                <c:pt idx="77">
                  <c:v>4.8262925878684291</c:v>
                </c:pt>
                <c:pt idx="78">
                  <c:v>4.9327120501738397</c:v>
                </c:pt>
                <c:pt idx="79">
                  <c:v>5.1025399036760595</c:v>
                </c:pt>
              </c:numCache>
            </c:numRef>
          </c:val>
          <c:smooth val="0"/>
        </c:ser>
        <c:ser>
          <c:idx val="3"/>
          <c:order val="3"/>
          <c:tx>
            <c:strRef>
              <c:f>'5_box_2_ábra_chart'!$H$11</c:f>
              <c:strCache>
                <c:ptCount val="1"/>
                <c:pt idx="0">
                  <c:v>Felár (10 éven túli fixálás, 10 éves IRS felett)</c:v>
                </c:pt>
              </c:strCache>
            </c:strRef>
          </c:tx>
          <c:spPr>
            <a:ln w="28575" cap="rnd" cmpd="sng" algn="ctr">
              <a:solidFill>
                <a:srgbClr val="DA0000"/>
              </a:solidFill>
              <a:prstDash val="solid"/>
              <a:round/>
              <a:headEnd type="none" w="med" len="med"/>
              <a:tailEnd type="none" w="med" len="med"/>
            </a:ln>
          </c:spPr>
          <c:marker>
            <c:symbol val="none"/>
          </c:marke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'5_box_2_ábra_chart'!$H$12:$H$91</c:f>
              <c:numCache>
                <c:formatCode>0.0</c:formatCode>
                <c:ptCount val="80"/>
                <c:pt idx="64">
                  <c:v>3.7581674014600792</c:v>
                </c:pt>
                <c:pt idx="65">
                  <c:v>3.5041631936937727</c:v>
                </c:pt>
                <c:pt idx="66">
                  <c:v>3.3530041364035514</c:v>
                </c:pt>
                <c:pt idx="67">
                  <c:v>3.357402123346291</c:v>
                </c:pt>
                <c:pt idx="68">
                  <c:v>3.3070261722953607</c:v>
                </c:pt>
                <c:pt idx="69">
                  <c:v>3.4624482275531405</c:v>
                </c:pt>
                <c:pt idx="70">
                  <c:v>3.5611743286939634</c:v>
                </c:pt>
                <c:pt idx="71">
                  <c:v>3.7429239608424725</c:v>
                </c:pt>
                <c:pt idx="72">
                  <c:v>3.6325497946326868</c:v>
                </c:pt>
                <c:pt idx="73">
                  <c:v>3.7858427949245708</c:v>
                </c:pt>
                <c:pt idx="74">
                  <c:v>3.9304064504282317</c:v>
                </c:pt>
                <c:pt idx="75">
                  <c:v>4.2206152596284694</c:v>
                </c:pt>
                <c:pt idx="76">
                  <c:v>4.1268737082219751</c:v>
                </c:pt>
                <c:pt idx="77">
                  <c:v>4.1132959452551798</c:v>
                </c:pt>
                <c:pt idx="78">
                  <c:v>4.0543004463423911</c:v>
                </c:pt>
                <c:pt idx="79">
                  <c:v>4.1383431130937325</c:v>
                </c:pt>
              </c:numCache>
            </c:numRef>
          </c:val>
          <c:smooth val="0"/>
        </c:ser>
        <c:dLbls>
          <c:showLegendKey val="0"/>
          <c:showVal val="0"/>
          <c:showCatName val="0"/>
          <c:showSerName val="0"/>
          <c:showPercent val="0"/>
          <c:showBubbleSize val="0"/>
        </c:dLbls>
        <c:marker val="1"/>
        <c:smooth val="0"/>
        <c:axId val="251677312"/>
        <c:axId val="251691392"/>
      </c:lineChart>
      <c:lineChart>
        <c:grouping val="standard"/>
        <c:varyColors val="0"/>
        <c:ser>
          <c:idx val="4"/>
          <c:order val="4"/>
          <c:tx>
            <c:v>fikt</c:v>
          </c:tx>
          <c:marker>
            <c:symbol val="none"/>
          </c:marker>
          <c:smooth val="0"/>
        </c:ser>
        <c:dLbls>
          <c:showLegendKey val="0"/>
          <c:showVal val="0"/>
          <c:showCatName val="0"/>
          <c:showSerName val="0"/>
          <c:showPercent val="0"/>
          <c:showBubbleSize val="0"/>
        </c:dLbls>
        <c:marker val="1"/>
        <c:smooth val="0"/>
        <c:axId val="251707776"/>
        <c:axId val="251693312"/>
      </c:lineChart>
      <c:catAx>
        <c:axId val="251677312"/>
        <c:scaling>
          <c:orientation val="minMax"/>
        </c:scaling>
        <c:delete val="0"/>
        <c:axPos val="b"/>
        <c:numFmt formatCode="yyyy/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51691392"/>
        <c:crosses val="autoZero"/>
        <c:auto val="1"/>
        <c:lblAlgn val="ctr"/>
        <c:lblOffset val="100"/>
        <c:noMultiLvlLbl val="1"/>
      </c:catAx>
      <c:valAx>
        <c:axId val="25169139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százalékpont</a:t>
                </a:r>
              </a:p>
            </c:rich>
          </c:tx>
          <c:layout>
            <c:manualLayout>
              <c:xMode val="edge"/>
              <c:yMode val="edge"/>
              <c:x val="4.5894008786645277E-2"/>
              <c:y val="7.7652212858778449E-2"/>
            </c:manualLayout>
          </c:layout>
          <c:overlay val="0"/>
        </c:title>
        <c:numFmt formatCode="#\ ##0" sourceLinked="0"/>
        <c:majorTickMark val="out"/>
        <c:minorTickMark val="none"/>
        <c:tickLblPos val="nextTo"/>
        <c:spPr>
          <a:ln>
            <a:solidFill>
              <a:sysClr val="windowText" lastClr="000000">
                <a:lumMod val="100000"/>
              </a:sysClr>
            </a:solidFill>
          </a:ln>
        </c:spPr>
        <c:crossAx val="251677312"/>
        <c:crosses val="autoZero"/>
        <c:crossBetween val="between"/>
      </c:valAx>
      <c:valAx>
        <c:axId val="251693312"/>
        <c:scaling>
          <c:orientation val="minMax"/>
          <c:max val="70"/>
          <c:min val="0"/>
        </c:scaling>
        <c:delete val="0"/>
        <c:axPos val="r"/>
        <c:title>
          <c:tx>
            <c:rich>
              <a:bodyPr rot="0" vert="horz"/>
              <a:lstStyle/>
              <a:p>
                <a:pPr>
                  <a:defRPr b="0"/>
                </a:pPr>
                <a:r>
                  <a:rPr lang="en-US" b="0"/>
                  <a:t>%</a:t>
                </a:r>
              </a:p>
            </c:rich>
          </c:tx>
          <c:layout>
            <c:manualLayout>
              <c:xMode val="edge"/>
              <c:yMode val="edge"/>
              <c:x val="0.90111371165546794"/>
              <c:y val="7.5225581206941616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51707776"/>
        <c:crosses val="max"/>
        <c:crossBetween val="between"/>
        <c:majorUnit val="10"/>
      </c:valAx>
      <c:catAx>
        <c:axId val="251707776"/>
        <c:scaling>
          <c:orientation val="minMax"/>
        </c:scaling>
        <c:delete val="1"/>
        <c:axPos val="b"/>
        <c:majorTickMark val="out"/>
        <c:minorTickMark val="none"/>
        <c:tickLblPos val="nextTo"/>
        <c:crossAx val="25169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5.2818021675351601E-2"/>
          <c:y val="0.73993005186495242"/>
          <c:w val="0.88531945961480008"/>
          <c:h val="0.2066840517946374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a:t>THM-based spreads of new housing loan contracts according to their initial fixation period</a:t>
            </a:r>
          </a:p>
        </c:rich>
      </c:tx>
      <c:layout>
        <c:manualLayout>
          <c:xMode val="edge"/>
          <c:yMode val="edge"/>
          <c:x val="0.1633933553288496"/>
          <c:y val="0"/>
        </c:manualLayout>
      </c:layout>
      <c:overlay val="1"/>
    </c:title>
    <c:autoTitleDeleted val="0"/>
    <c:plotArea>
      <c:layout>
        <c:manualLayout>
          <c:layoutTarget val="inner"/>
          <c:xMode val="edge"/>
          <c:yMode val="edge"/>
          <c:x val="6.0092916666666669E-2"/>
          <c:y val="0.1496829236443698"/>
          <c:w val="0.87641138888888892"/>
          <c:h val="0.41996671015075937"/>
        </c:manualLayout>
      </c:layout>
      <c:areaChart>
        <c:grouping val="standard"/>
        <c:varyColors val="0"/>
        <c:ser>
          <c:idx val="5"/>
          <c:order val="5"/>
          <c:tx>
            <c:strRef>
              <c:f>'5_box_2_ábra_chart'!$I$10</c:f>
              <c:strCache>
                <c:ptCount val="1"/>
                <c:pt idx="0">
                  <c:v>Share of housing loans with initial fixation period with more than 1 year (RHS)</c:v>
                </c:pt>
              </c:strCache>
            </c:strRef>
          </c:tx>
          <c:spPr>
            <a:solidFill>
              <a:srgbClr val="78A3D5">
                <a:alpha val="32000"/>
              </a:srgbClr>
            </a:solidFill>
          </c:spPr>
          <c:cat>
            <c:strRef>
              <c:f>'5_box_2_ábra_chart'!$D$12:$D$91</c:f>
              <c:strCache>
                <c:ptCount val="80"/>
                <c:pt idx="0">
                  <c:v>2010. 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pt idx="79">
                  <c:v>aug</c:v>
                </c:pt>
              </c:strCache>
            </c:strRef>
          </c:cat>
          <c:val>
            <c:numRef>
              <c:f>'5_box_2_ábra_chart'!$I$12:$I$91</c:f>
              <c:numCache>
                <c:formatCode>0.0</c:formatCode>
                <c:ptCount val="80"/>
                <c:pt idx="0">
                  <c:v>33.168738304197028</c:v>
                </c:pt>
                <c:pt idx="1">
                  <c:v>27.555219697272864</c:v>
                </c:pt>
                <c:pt idx="2">
                  <c:v>19.160244562097699</c:v>
                </c:pt>
                <c:pt idx="3">
                  <c:v>12.649278332363945</c:v>
                </c:pt>
                <c:pt idx="4">
                  <c:v>14.366904850481529</c:v>
                </c:pt>
                <c:pt idx="5">
                  <c:v>13.991397948750226</c:v>
                </c:pt>
                <c:pt idx="6">
                  <c:v>13.815841510190415</c:v>
                </c:pt>
                <c:pt idx="7">
                  <c:v>14.59212771955638</c:v>
                </c:pt>
                <c:pt idx="8">
                  <c:v>15.36182253727768</c:v>
                </c:pt>
                <c:pt idx="9">
                  <c:v>14.541156640992684</c:v>
                </c:pt>
                <c:pt idx="10">
                  <c:v>13.006967852031215</c:v>
                </c:pt>
                <c:pt idx="11">
                  <c:v>11.313252428492161</c:v>
                </c:pt>
                <c:pt idx="12">
                  <c:v>12.620050291162837</c:v>
                </c:pt>
                <c:pt idx="13">
                  <c:v>16.653904236306651</c:v>
                </c:pt>
                <c:pt idx="14">
                  <c:v>16.968768003667847</c:v>
                </c:pt>
                <c:pt idx="15">
                  <c:v>19.669608918146821</c:v>
                </c:pt>
                <c:pt idx="16">
                  <c:v>23.328619228170915</c:v>
                </c:pt>
                <c:pt idx="17">
                  <c:v>24.398211433538126</c:v>
                </c:pt>
                <c:pt idx="18">
                  <c:v>28.576737866516126</c:v>
                </c:pt>
                <c:pt idx="19">
                  <c:v>27.359164378520095</c:v>
                </c:pt>
                <c:pt idx="20">
                  <c:v>31.396905678543156</c:v>
                </c:pt>
                <c:pt idx="21">
                  <c:v>32.519968235142088</c:v>
                </c:pt>
                <c:pt idx="22">
                  <c:v>28.010194639662927</c:v>
                </c:pt>
                <c:pt idx="23">
                  <c:v>30.425676155988903</c:v>
                </c:pt>
                <c:pt idx="24">
                  <c:v>29.684567381083234</c:v>
                </c:pt>
                <c:pt idx="25">
                  <c:v>36.893658227403321</c:v>
                </c:pt>
                <c:pt idx="26">
                  <c:v>49.162836712775395</c:v>
                </c:pt>
                <c:pt idx="27">
                  <c:v>43.904079056730581</c:v>
                </c:pt>
                <c:pt idx="28">
                  <c:v>37.695070384949631</c:v>
                </c:pt>
                <c:pt idx="29">
                  <c:v>36.634547012770113</c:v>
                </c:pt>
                <c:pt idx="30">
                  <c:v>41.510619375019289</c:v>
                </c:pt>
                <c:pt idx="31">
                  <c:v>39.940649848992173</c:v>
                </c:pt>
                <c:pt idx="32">
                  <c:v>38.809368082861745</c:v>
                </c:pt>
                <c:pt idx="33">
                  <c:v>41.762761473011082</c:v>
                </c:pt>
                <c:pt idx="34">
                  <c:v>38.599404744022273</c:v>
                </c:pt>
                <c:pt idx="35">
                  <c:v>42.316944203727296</c:v>
                </c:pt>
                <c:pt idx="36">
                  <c:v>50.436486068531295</c:v>
                </c:pt>
                <c:pt idx="37">
                  <c:v>45.45283331242161</c:v>
                </c:pt>
                <c:pt idx="38">
                  <c:v>50.941521647506541</c:v>
                </c:pt>
                <c:pt idx="39">
                  <c:v>53.27366928154418</c:v>
                </c:pt>
                <c:pt idx="40">
                  <c:v>55.16049069511164</c:v>
                </c:pt>
                <c:pt idx="41">
                  <c:v>54.48379308085206</c:v>
                </c:pt>
                <c:pt idx="42">
                  <c:v>57.341573720413109</c:v>
                </c:pt>
                <c:pt idx="43">
                  <c:v>61.544589247041237</c:v>
                </c:pt>
                <c:pt idx="44">
                  <c:v>60.25450031159415</c:v>
                </c:pt>
                <c:pt idx="45">
                  <c:v>58.195222382487088</c:v>
                </c:pt>
                <c:pt idx="46">
                  <c:v>59.744314772737219</c:v>
                </c:pt>
                <c:pt idx="47">
                  <c:v>61.770678193855645</c:v>
                </c:pt>
                <c:pt idx="48">
                  <c:v>54.369636700014738</c:v>
                </c:pt>
                <c:pt idx="49">
                  <c:v>55.917831188729537</c:v>
                </c:pt>
                <c:pt idx="50">
                  <c:v>56.97870759351634</c:v>
                </c:pt>
                <c:pt idx="51">
                  <c:v>56.072275140979201</c:v>
                </c:pt>
                <c:pt idx="52">
                  <c:v>54.709085460162321</c:v>
                </c:pt>
                <c:pt idx="53">
                  <c:v>51.72667923217702</c:v>
                </c:pt>
                <c:pt idx="54">
                  <c:v>52.666533664358482</c:v>
                </c:pt>
                <c:pt idx="55">
                  <c:v>50.767089733401086</c:v>
                </c:pt>
                <c:pt idx="56">
                  <c:v>50.430176018148074</c:v>
                </c:pt>
                <c:pt idx="57">
                  <c:v>55.411178154131214</c:v>
                </c:pt>
                <c:pt idx="58">
                  <c:v>53.70249183848523</c:v>
                </c:pt>
                <c:pt idx="59">
                  <c:v>53.597361183771163</c:v>
                </c:pt>
                <c:pt idx="60">
                  <c:v>56.226501574311484</c:v>
                </c:pt>
                <c:pt idx="61">
                  <c:v>59.078520491613531</c:v>
                </c:pt>
                <c:pt idx="62">
                  <c:v>59.877088380291099</c:v>
                </c:pt>
                <c:pt idx="63">
                  <c:v>57.395840963544721</c:v>
                </c:pt>
                <c:pt idx="64">
                  <c:v>52.57746447615451</c:v>
                </c:pt>
                <c:pt idx="65">
                  <c:v>53.78615543568872</c:v>
                </c:pt>
                <c:pt idx="66">
                  <c:v>49.582155003517968</c:v>
                </c:pt>
                <c:pt idx="67">
                  <c:v>52.567388822077085</c:v>
                </c:pt>
                <c:pt idx="68">
                  <c:v>51.380643267167073</c:v>
                </c:pt>
                <c:pt idx="69">
                  <c:v>53.919266579279103</c:v>
                </c:pt>
                <c:pt idx="70">
                  <c:v>56.840039319023937</c:v>
                </c:pt>
                <c:pt idx="71">
                  <c:v>56.995784301326701</c:v>
                </c:pt>
                <c:pt idx="72">
                  <c:v>58.005621397741905</c:v>
                </c:pt>
                <c:pt idx="73">
                  <c:v>59.077557805889271</c:v>
                </c:pt>
                <c:pt idx="74">
                  <c:v>56.008128884423023</c:v>
                </c:pt>
                <c:pt idx="75">
                  <c:v>57.149287171389261</c:v>
                </c:pt>
                <c:pt idx="76">
                  <c:v>55.094650203057448</c:v>
                </c:pt>
                <c:pt idx="77">
                  <c:v>56.923111551422302</c:v>
                </c:pt>
                <c:pt idx="78">
                  <c:v>59.166315289469651</c:v>
                </c:pt>
                <c:pt idx="79">
                  <c:v>58.128517118199326</c:v>
                </c:pt>
              </c:numCache>
            </c:numRef>
          </c:val>
        </c:ser>
        <c:dLbls>
          <c:showLegendKey val="0"/>
          <c:showVal val="0"/>
          <c:showCatName val="0"/>
          <c:showSerName val="0"/>
          <c:showPercent val="0"/>
          <c:showBubbleSize val="0"/>
        </c:dLbls>
        <c:axId val="251838848"/>
        <c:axId val="251832576"/>
      </c:areaChart>
      <c:lineChart>
        <c:grouping val="standard"/>
        <c:varyColors val="0"/>
        <c:ser>
          <c:idx val="0"/>
          <c:order val="0"/>
          <c:tx>
            <c:strRef>
              <c:f>'5_box_2_ábra_chart'!$E$10</c:f>
              <c:strCache>
                <c:ptCount val="1"/>
                <c:pt idx="0">
                  <c:v>Spread (fixation&lt;1yr, on 3M BUBOR)</c:v>
                </c:pt>
              </c:strCache>
            </c:strRef>
          </c:tx>
          <c:spPr>
            <a:ln w="28575" cap="rnd" cmpd="sng" algn="ctr">
              <a:solidFill>
                <a:schemeClr val="tx1"/>
              </a:solidFill>
              <a:prstDash val="solid"/>
              <a:round/>
              <a:headEnd type="none" w="med" len="med"/>
              <a:tailEnd type="none" w="med" len="med"/>
            </a:ln>
          </c:spPr>
          <c:marker>
            <c:symbol val="none"/>
          </c:marker>
          <c:cat>
            <c:numRef>
              <c:f>'5_box_2_ábra_chart'!$C$12:$C$91</c:f>
              <c:numCache>
                <c:formatCode>[$-809]\ mmm\-yy;@</c:formatCode>
                <c:ptCount val="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numCache>
            </c:numRef>
          </c:cat>
          <c:val>
            <c:numRef>
              <c:f>'5_box_2_ábra_chart'!$E$12:$E$91</c:f>
              <c:numCache>
                <c:formatCode>0.0</c:formatCode>
                <c:ptCount val="80"/>
                <c:pt idx="0">
                  <c:v>5.3208884521317534</c:v>
                </c:pt>
                <c:pt idx="1">
                  <c:v>5.3150923416925524</c:v>
                </c:pt>
                <c:pt idx="2">
                  <c:v>5.1287005608048029</c:v>
                </c:pt>
                <c:pt idx="3">
                  <c:v>5.1860436867690805</c:v>
                </c:pt>
                <c:pt idx="4">
                  <c:v>4.8706702333116532</c:v>
                </c:pt>
                <c:pt idx="5">
                  <c:v>4.6191624708613661</c:v>
                </c:pt>
                <c:pt idx="6">
                  <c:v>4.2332396017576759</c:v>
                </c:pt>
                <c:pt idx="7">
                  <c:v>4.1081559457601919</c:v>
                </c:pt>
                <c:pt idx="8">
                  <c:v>3.9596309642266534</c:v>
                </c:pt>
                <c:pt idx="9">
                  <c:v>3.953131731444627</c:v>
                </c:pt>
                <c:pt idx="10">
                  <c:v>3.9206766568626219</c:v>
                </c:pt>
                <c:pt idx="11">
                  <c:v>3.8947790241453211</c:v>
                </c:pt>
                <c:pt idx="12">
                  <c:v>3.8804765421629339</c:v>
                </c:pt>
                <c:pt idx="13">
                  <c:v>3.8254847558384273</c:v>
                </c:pt>
                <c:pt idx="14">
                  <c:v>3.9108664835840687</c:v>
                </c:pt>
                <c:pt idx="15">
                  <c:v>3.9463603413700481</c:v>
                </c:pt>
                <c:pt idx="16">
                  <c:v>4.1267660215194031</c:v>
                </c:pt>
                <c:pt idx="17">
                  <c:v>4.2188091761954762</c:v>
                </c:pt>
                <c:pt idx="18">
                  <c:v>4.3162450609982033</c:v>
                </c:pt>
                <c:pt idx="19">
                  <c:v>4.3364311908525845</c:v>
                </c:pt>
                <c:pt idx="20">
                  <c:v>4.3783414720811553</c:v>
                </c:pt>
                <c:pt idx="21">
                  <c:v>4.4149688261326325</c:v>
                </c:pt>
                <c:pt idx="22">
                  <c:v>4.8381331458357089</c:v>
                </c:pt>
                <c:pt idx="23">
                  <c:v>5.2605264960536413</c:v>
                </c:pt>
                <c:pt idx="24">
                  <c:v>5.6456408237849587</c:v>
                </c:pt>
                <c:pt idx="25">
                  <c:v>5.6046243275717673</c:v>
                </c:pt>
                <c:pt idx="26">
                  <c:v>5.6682148234083254</c:v>
                </c:pt>
                <c:pt idx="27">
                  <c:v>5.529098764783595</c:v>
                </c:pt>
                <c:pt idx="28">
                  <c:v>5.9000467153087204</c:v>
                </c:pt>
                <c:pt idx="29">
                  <c:v>5.8422723439984265</c:v>
                </c:pt>
                <c:pt idx="30">
                  <c:v>5.7062570998675728</c:v>
                </c:pt>
                <c:pt idx="31">
                  <c:v>5.6688484529825196</c:v>
                </c:pt>
                <c:pt idx="32">
                  <c:v>5.7780950602527561</c:v>
                </c:pt>
                <c:pt idx="33">
                  <c:v>5.8061939977490997</c:v>
                </c:pt>
                <c:pt idx="34">
                  <c:v>5.7827442801760913</c:v>
                </c:pt>
                <c:pt idx="35">
                  <c:v>5.7994949345101841</c:v>
                </c:pt>
                <c:pt idx="36">
                  <c:v>5.8273429647380528</c:v>
                </c:pt>
                <c:pt idx="37">
                  <c:v>5.9703645378727463</c:v>
                </c:pt>
                <c:pt idx="38">
                  <c:v>5.9782750929250108</c:v>
                </c:pt>
                <c:pt idx="39">
                  <c:v>5.9337707360117022</c:v>
                </c:pt>
                <c:pt idx="40">
                  <c:v>5.8451875135764766</c:v>
                </c:pt>
                <c:pt idx="41">
                  <c:v>5.6785702667283608</c:v>
                </c:pt>
                <c:pt idx="42">
                  <c:v>5.6002398692524915</c:v>
                </c:pt>
                <c:pt idx="43">
                  <c:v>5.5008720689281585</c:v>
                </c:pt>
                <c:pt idx="44">
                  <c:v>5.3971113520656537</c:v>
                </c:pt>
                <c:pt idx="45">
                  <c:v>5.2281548600692132</c:v>
                </c:pt>
                <c:pt idx="46">
                  <c:v>5.2161450411239283</c:v>
                </c:pt>
                <c:pt idx="47">
                  <c:v>5.2299501480491868</c:v>
                </c:pt>
                <c:pt idx="48">
                  <c:v>5.1518558918305546</c:v>
                </c:pt>
                <c:pt idx="49">
                  <c:v>4.9840667506670595</c:v>
                </c:pt>
                <c:pt idx="50">
                  <c:v>4.8015863338763163</c:v>
                </c:pt>
                <c:pt idx="51">
                  <c:v>4.7692252663663828</c:v>
                </c:pt>
                <c:pt idx="52">
                  <c:v>4.7486142295772593</c:v>
                </c:pt>
                <c:pt idx="53">
                  <c:v>4.7223149223455927</c:v>
                </c:pt>
                <c:pt idx="54">
                  <c:v>4.6001207419765731</c:v>
                </c:pt>
                <c:pt idx="55">
                  <c:v>4.4239098247606483</c:v>
                </c:pt>
                <c:pt idx="56">
                  <c:v>4.2917488142144151</c:v>
                </c:pt>
                <c:pt idx="57">
                  <c:v>4.2010151423700446</c:v>
                </c:pt>
                <c:pt idx="58">
                  <c:v>4.2038613519080439</c:v>
                </c:pt>
                <c:pt idx="59">
                  <c:v>4.1873512473188796</c:v>
                </c:pt>
                <c:pt idx="60">
                  <c:v>4.2176591820245655</c:v>
                </c:pt>
                <c:pt idx="61">
                  <c:v>4.0894904070739582</c:v>
                </c:pt>
                <c:pt idx="62">
                  <c:v>3.9555383960334987</c:v>
                </c:pt>
                <c:pt idx="63">
                  <c:v>3.775641170674735</c:v>
                </c:pt>
                <c:pt idx="64">
                  <c:v>3.7431640959357502</c:v>
                </c:pt>
                <c:pt idx="65">
                  <c:v>3.6265588136849845</c:v>
                </c:pt>
                <c:pt idx="66">
                  <c:v>3.4571112230109597</c:v>
                </c:pt>
                <c:pt idx="67">
                  <c:v>3.374850229784554</c:v>
                </c:pt>
                <c:pt idx="68">
                  <c:v>3.275181704437657</c:v>
                </c:pt>
                <c:pt idx="69">
                  <c:v>3.2672996712915476</c:v>
                </c:pt>
                <c:pt idx="70">
                  <c:v>3.3236218298984634</c:v>
                </c:pt>
                <c:pt idx="71">
                  <c:v>3.4244993018943632</c:v>
                </c:pt>
                <c:pt idx="72">
                  <c:v>3.4779148838928129</c:v>
                </c:pt>
                <c:pt idx="73">
                  <c:v>3.4862388871950456</c:v>
                </c:pt>
                <c:pt idx="74">
                  <c:v>3.5254289837538453</c:v>
                </c:pt>
                <c:pt idx="75">
                  <c:v>3.5809553709498125</c:v>
                </c:pt>
                <c:pt idx="76">
                  <c:v>3.5940926409545657</c:v>
                </c:pt>
                <c:pt idx="77">
                  <c:v>3.5918261603823698</c:v>
                </c:pt>
                <c:pt idx="78">
                  <c:v>3.6058087090739872</c:v>
                </c:pt>
                <c:pt idx="79">
                  <c:v>3.5985216812214893</c:v>
                </c:pt>
              </c:numCache>
            </c:numRef>
          </c:val>
          <c:smooth val="0"/>
        </c:ser>
        <c:ser>
          <c:idx val="1"/>
          <c:order val="1"/>
          <c:tx>
            <c:strRef>
              <c:f>'5_box_2_ábra_chart'!$F$10</c:f>
              <c:strCache>
                <c:ptCount val="1"/>
                <c:pt idx="0">
                  <c:v>Spread (fixation 1-5 yr, on 3Y IRS)</c:v>
                </c:pt>
              </c:strCache>
            </c:strRef>
          </c:tx>
          <c:spPr>
            <a:ln w="34925" cap="rnd" cmpd="sng" algn="ctr">
              <a:solidFill>
                <a:srgbClr val="FFCC00"/>
              </a:solidFill>
              <a:prstDash val="solid"/>
              <a:round/>
              <a:headEnd type="none" w="med" len="med"/>
              <a:tailEnd type="none" w="med" len="med"/>
            </a:ln>
          </c:spPr>
          <c:marker>
            <c:symbol val="none"/>
          </c:marker>
          <c:cat>
            <c:numRef>
              <c:f>'5_box_2_ábra_chart'!$C$12:$C$91</c:f>
              <c:numCache>
                <c:formatCode>[$-809]\ mmm\-yy;@</c:formatCode>
                <c:ptCount val="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numCache>
            </c:numRef>
          </c:cat>
          <c:val>
            <c:numRef>
              <c:f>'5_box_2_ábra_chart'!$F$12:$F$91</c:f>
              <c:numCache>
                <c:formatCode>0.0</c:formatCode>
                <c:ptCount val="80"/>
                <c:pt idx="27">
                  <c:v>4.8546058887608927</c:v>
                </c:pt>
                <c:pt idx="28">
                  <c:v>4.797193443523442</c:v>
                </c:pt>
                <c:pt idx="29">
                  <c:v>4.8067983286797213</c:v>
                </c:pt>
                <c:pt idx="30">
                  <c:v>4.866735087609003</c:v>
                </c:pt>
                <c:pt idx="31">
                  <c:v>4.9870399834276968</c:v>
                </c:pt>
                <c:pt idx="32">
                  <c:v>5.1236548051938033</c:v>
                </c:pt>
                <c:pt idx="33">
                  <c:v>5.3304307510624351</c:v>
                </c:pt>
                <c:pt idx="34">
                  <c:v>5.383656338065463</c:v>
                </c:pt>
                <c:pt idx="35">
                  <c:v>5.4247991449905362</c:v>
                </c:pt>
                <c:pt idx="36">
                  <c:v>5.4437413600441413</c:v>
                </c:pt>
                <c:pt idx="37">
                  <c:v>5.4779517398766693</c:v>
                </c:pt>
                <c:pt idx="38">
                  <c:v>5.7553338984372067</c:v>
                </c:pt>
                <c:pt idx="39">
                  <c:v>6.0760127089657683</c:v>
                </c:pt>
                <c:pt idx="40">
                  <c:v>6.3596652254652808</c:v>
                </c:pt>
                <c:pt idx="41">
                  <c:v>6.0647485828168222</c:v>
                </c:pt>
                <c:pt idx="42">
                  <c:v>5.7973720911743376</c:v>
                </c:pt>
                <c:pt idx="43">
                  <c:v>5.3849989767079824</c:v>
                </c:pt>
                <c:pt idx="44">
                  <c:v>5.4488978113024693</c:v>
                </c:pt>
                <c:pt idx="45">
                  <c:v>5.5494819254962522</c:v>
                </c:pt>
                <c:pt idx="46">
                  <c:v>5.7224245356880754</c:v>
                </c:pt>
                <c:pt idx="47">
                  <c:v>5.7970980710705939</c:v>
                </c:pt>
                <c:pt idx="48">
                  <c:v>5.7061984576130165</c:v>
                </c:pt>
                <c:pt idx="49">
                  <c:v>5.3736364016495433</c:v>
                </c:pt>
                <c:pt idx="50">
                  <c:v>4.887080571933911</c:v>
                </c:pt>
                <c:pt idx="51">
                  <c:v>4.7133485376636939</c:v>
                </c:pt>
                <c:pt idx="52">
                  <c:v>4.8717286957869659</c:v>
                </c:pt>
                <c:pt idx="53">
                  <c:v>5.1314261842033462</c:v>
                </c:pt>
                <c:pt idx="54">
                  <c:v>5.2715675462118341</c:v>
                </c:pt>
                <c:pt idx="55">
                  <c:v>5.1786099089656421</c:v>
                </c:pt>
                <c:pt idx="56">
                  <c:v>4.941847774489033</c:v>
                </c:pt>
                <c:pt idx="57">
                  <c:v>4.7492023901458067</c:v>
                </c:pt>
                <c:pt idx="58">
                  <c:v>4.7997971809947808</c:v>
                </c:pt>
                <c:pt idx="59">
                  <c:v>4.9126027912409249</c:v>
                </c:pt>
                <c:pt idx="60">
                  <c:v>5.0018299435015239</c:v>
                </c:pt>
                <c:pt idx="61">
                  <c:v>5.0052511031224949</c:v>
                </c:pt>
                <c:pt idx="62">
                  <c:v>5.0067368064245281</c:v>
                </c:pt>
                <c:pt idx="63">
                  <c:v>5.0525555720458843</c:v>
                </c:pt>
                <c:pt idx="64">
                  <c:v>5.0485082830928496</c:v>
                </c:pt>
                <c:pt idx="65">
                  <c:v>5.0952394591732677</c:v>
                </c:pt>
                <c:pt idx="66">
                  <c:v>5.0923147722275681</c:v>
                </c:pt>
                <c:pt idx="67">
                  <c:v>5.1292279451994993</c:v>
                </c:pt>
                <c:pt idx="68">
                  <c:v>5.1424008316740597</c:v>
                </c:pt>
                <c:pt idx="69">
                  <c:v>5.1806639292600662</c:v>
                </c:pt>
                <c:pt idx="70">
                  <c:v>5.1262756282630031</c:v>
                </c:pt>
                <c:pt idx="71">
                  <c:v>5.0727030386079424</c:v>
                </c:pt>
                <c:pt idx="72">
                  <c:v>4.9779758812185246</c:v>
                </c:pt>
                <c:pt idx="73">
                  <c:v>5.0424690879826528</c:v>
                </c:pt>
                <c:pt idx="74">
                  <c:v>5.2701395864533369</c:v>
                </c:pt>
                <c:pt idx="75">
                  <c:v>5.5402944805769723</c:v>
                </c:pt>
                <c:pt idx="76">
                  <c:v>5.618382299954642</c:v>
                </c:pt>
                <c:pt idx="77">
                  <c:v>5.5095599794747443</c:v>
                </c:pt>
                <c:pt idx="78">
                  <c:v>5.4108674827015752</c:v>
                </c:pt>
                <c:pt idx="79">
                  <c:v>5.3851716846535194</c:v>
                </c:pt>
              </c:numCache>
            </c:numRef>
          </c:val>
          <c:smooth val="0"/>
        </c:ser>
        <c:ser>
          <c:idx val="2"/>
          <c:order val="2"/>
          <c:tx>
            <c:strRef>
              <c:f>'5_box_2_ábra_chart'!$G$10</c:f>
              <c:strCache>
                <c:ptCount val="1"/>
                <c:pt idx="0">
                  <c:v>Spread (fixation 5-10yr, on 7Y IRS)</c:v>
                </c:pt>
              </c:strCache>
            </c:strRef>
          </c:tx>
          <c:spPr>
            <a:ln w="28575" cap="rnd" cmpd="sng" algn="ctr">
              <a:solidFill>
                <a:srgbClr val="00B050"/>
              </a:solidFill>
              <a:prstDash val="solid"/>
              <a:round/>
              <a:headEnd type="none" w="med" len="med"/>
              <a:tailEnd type="none" w="med" len="med"/>
            </a:ln>
          </c:spPr>
          <c:marker>
            <c:symbol val="none"/>
          </c:marker>
          <c:cat>
            <c:numRef>
              <c:f>'5_box_2_ábra_chart'!$C$12:$C$91</c:f>
              <c:numCache>
                <c:formatCode>[$-809]\ mmm\-yy;@</c:formatCode>
                <c:ptCount val="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numCache>
            </c:numRef>
          </c:cat>
          <c:val>
            <c:numRef>
              <c:f>'5_box_2_ábra_chart'!$G$12:$G$91</c:f>
              <c:numCache>
                <c:formatCode>0.0</c:formatCode>
                <c:ptCount val="80"/>
                <c:pt idx="27">
                  <c:v>3.5512047461967686</c:v>
                </c:pt>
                <c:pt idx="28">
                  <c:v>3.4922403831262701</c:v>
                </c:pt>
                <c:pt idx="29">
                  <c:v>3.397176733267333</c:v>
                </c:pt>
                <c:pt idx="30">
                  <c:v>3.5107731202420798</c:v>
                </c:pt>
                <c:pt idx="31">
                  <c:v>3.4351763149465473</c:v>
                </c:pt>
                <c:pt idx="32">
                  <c:v>3.3866216536331373</c:v>
                </c:pt>
                <c:pt idx="33">
                  <c:v>3.2511945365215569</c:v>
                </c:pt>
                <c:pt idx="34">
                  <c:v>3.1464697452370212</c:v>
                </c:pt>
                <c:pt idx="35">
                  <c:v>3.2076321760736644</c:v>
                </c:pt>
                <c:pt idx="36">
                  <c:v>3.2243485409421471</c:v>
                </c:pt>
                <c:pt idx="37">
                  <c:v>3.2707124614801537</c:v>
                </c:pt>
                <c:pt idx="38">
                  <c:v>3.255692533564928</c:v>
                </c:pt>
                <c:pt idx="39">
                  <c:v>3.4561605310751755</c:v>
                </c:pt>
                <c:pt idx="40">
                  <c:v>3.8220286457564914</c:v>
                </c:pt>
                <c:pt idx="41">
                  <c:v>3.6329589851856641</c:v>
                </c:pt>
                <c:pt idx="42">
                  <c:v>3.4014424905425757</c:v>
                </c:pt>
                <c:pt idx="43">
                  <c:v>2.8535432392899645</c:v>
                </c:pt>
                <c:pt idx="44">
                  <c:v>2.7673627215485617</c:v>
                </c:pt>
                <c:pt idx="45">
                  <c:v>2.7957048925330392</c:v>
                </c:pt>
                <c:pt idx="46">
                  <c:v>2.9564088782976432</c:v>
                </c:pt>
                <c:pt idx="47">
                  <c:v>3.0804677610355693</c:v>
                </c:pt>
                <c:pt idx="48">
                  <c:v>3.0095674379548027</c:v>
                </c:pt>
                <c:pt idx="49">
                  <c:v>2.8228059633830394</c:v>
                </c:pt>
                <c:pt idx="50">
                  <c:v>2.7350004741090439</c:v>
                </c:pt>
                <c:pt idx="51">
                  <c:v>2.74736684154843</c:v>
                </c:pt>
                <c:pt idx="52">
                  <c:v>3.0245769516973224</c:v>
                </c:pt>
                <c:pt idx="53">
                  <c:v>3.2470180111313236</c:v>
                </c:pt>
                <c:pt idx="54">
                  <c:v>3.4987044063680504</c:v>
                </c:pt>
                <c:pt idx="55">
                  <c:v>3.512967753220178</c:v>
                </c:pt>
                <c:pt idx="56">
                  <c:v>3.4452461963514018</c:v>
                </c:pt>
                <c:pt idx="57">
                  <c:v>3.4212649425301271</c:v>
                </c:pt>
                <c:pt idx="58">
                  <c:v>3.6274797834117321</c:v>
                </c:pt>
                <c:pt idx="59">
                  <c:v>3.8037153232442598</c:v>
                </c:pt>
                <c:pt idx="60">
                  <c:v>3.9626574357629054</c:v>
                </c:pt>
                <c:pt idx="61">
                  <c:v>4.0058950671650155</c:v>
                </c:pt>
                <c:pt idx="62">
                  <c:v>4.0377710018554032</c:v>
                </c:pt>
                <c:pt idx="63">
                  <c:v>4.0216171770745612</c:v>
                </c:pt>
                <c:pt idx="64">
                  <c:v>3.8502336318315806</c:v>
                </c:pt>
                <c:pt idx="65">
                  <c:v>3.721402029814795</c:v>
                </c:pt>
                <c:pt idx="66">
                  <c:v>3.620987228699994</c:v>
                </c:pt>
                <c:pt idx="67">
                  <c:v>3.6560966223339206</c:v>
                </c:pt>
                <c:pt idx="68">
                  <c:v>3.7277596476969426</c:v>
                </c:pt>
                <c:pt idx="69">
                  <c:v>3.8459284222318302</c:v>
                </c:pt>
                <c:pt idx="70">
                  <c:v>3.9283895453390159</c:v>
                </c:pt>
                <c:pt idx="71">
                  <c:v>3.9274124867905451</c:v>
                </c:pt>
                <c:pt idx="72">
                  <c:v>3.8620623759367261</c:v>
                </c:pt>
                <c:pt idx="73">
                  <c:v>3.9532446325346684</c:v>
                </c:pt>
                <c:pt idx="74">
                  <c:v>4.2337664470688834</c:v>
                </c:pt>
                <c:pt idx="75">
                  <c:v>4.580467146637047</c:v>
                </c:pt>
                <c:pt idx="76">
                  <c:v>4.7406083134457235</c:v>
                </c:pt>
                <c:pt idx="77">
                  <c:v>4.8262925878684291</c:v>
                </c:pt>
                <c:pt idx="78">
                  <c:v>4.9327120501738397</c:v>
                </c:pt>
                <c:pt idx="79">
                  <c:v>5.1025399036760595</c:v>
                </c:pt>
              </c:numCache>
            </c:numRef>
          </c:val>
          <c:smooth val="0"/>
        </c:ser>
        <c:ser>
          <c:idx val="3"/>
          <c:order val="3"/>
          <c:tx>
            <c:strRef>
              <c:f>'5_box_2_ábra_chart'!$H$10</c:f>
              <c:strCache>
                <c:ptCount val="1"/>
                <c:pt idx="0">
                  <c:v>Spread (fixation 10+yr, on 10Y IRS)</c:v>
                </c:pt>
              </c:strCache>
            </c:strRef>
          </c:tx>
          <c:spPr>
            <a:ln w="28575" cap="rnd" cmpd="sng" algn="ctr">
              <a:solidFill>
                <a:srgbClr val="DA0000"/>
              </a:solidFill>
              <a:prstDash val="solid"/>
              <a:round/>
              <a:headEnd type="none" w="med" len="med"/>
              <a:tailEnd type="none" w="med" len="med"/>
            </a:ln>
          </c:spPr>
          <c:marker>
            <c:symbol val="none"/>
          </c:marker>
          <c:cat>
            <c:numRef>
              <c:f>'5_box_2_ábra_chart'!$C$12:$C$91</c:f>
              <c:numCache>
                <c:formatCode>[$-809]\ mmm\-yy;@</c:formatCode>
                <c:ptCount val="80"/>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numCache>
            </c:numRef>
          </c:cat>
          <c:val>
            <c:numRef>
              <c:f>'5_box_2_ábra_chart'!$H$12:$H$91</c:f>
              <c:numCache>
                <c:formatCode>0.0</c:formatCode>
                <c:ptCount val="80"/>
                <c:pt idx="64">
                  <c:v>3.7581674014600792</c:v>
                </c:pt>
                <c:pt idx="65">
                  <c:v>3.5041631936937727</c:v>
                </c:pt>
                <c:pt idx="66">
                  <c:v>3.3530041364035514</c:v>
                </c:pt>
                <c:pt idx="67">
                  <c:v>3.357402123346291</c:v>
                </c:pt>
                <c:pt idx="68">
                  <c:v>3.3070261722953607</c:v>
                </c:pt>
                <c:pt idx="69">
                  <c:v>3.4624482275531405</c:v>
                </c:pt>
                <c:pt idx="70">
                  <c:v>3.5611743286939634</c:v>
                </c:pt>
                <c:pt idx="71">
                  <c:v>3.7429239608424725</c:v>
                </c:pt>
                <c:pt idx="72">
                  <c:v>3.6325497946326868</c:v>
                </c:pt>
                <c:pt idx="73">
                  <c:v>3.7858427949245708</c:v>
                </c:pt>
                <c:pt idx="74">
                  <c:v>3.9304064504282317</c:v>
                </c:pt>
                <c:pt idx="75">
                  <c:v>4.2206152596284694</c:v>
                </c:pt>
                <c:pt idx="76">
                  <c:v>4.1268737082219751</c:v>
                </c:pt>
                <c:pt idx="77">
                  <c:v>4.1132959452551798</c:v>
                </c:pt>
                <c:pt idx="78">
                  <c:v>4.0543004463423911</c:v>
                </c:pt>
                <c:pt idx="79">
                  <c:v>4.1383431130937325</c:v>
                </c:pt>
              </c:numCache>
            </c:numRef>
          </c:val>
          <c:smooth val="0"/>
        </c:ser>
        <c:dLbls>
          <c:showLegendKey val="0"/>
          <c:showVal val="0"/>
          <c:showCatName val="0"/>
          <c:showSerName val="0"/>
          <c:showPercent val="0"/>
          <c:showBubbleSize val="0"/>
        </c:dLbls>
        <c:marker val="1"/>
        <c:smooth val="0"/>
        <c:axId val="251816576"/>
        <c:axId val="251830656"/>
      </c:lineChart>
      <c:lineChart>
        <c:grouping val="standard"/>
        <c:varyColors val="0"/>
        <c:ser>
          <c:idx val="4"/>
          <c:order val="4"/>
          <c:tx>
            <c:v>fikt</c:v>
          </c:tx>
          <c:marker>
            <c:symbol val="none"/>
          </c:marker>
          <c:smooth val="0"/>
        </c:ser>
        <c:dLbls>
          <c:showLegendKey val="0"/>
          <c:showVal val="0"/>
          <c:showCatName val="0"/>
          <c:showSerName val="0"/>
          <c:showPercent val="0"/>
          <c:showBubbleSize val="0"/>
        </c:dLbls>
        <c:marker val="1"/>
        <c:smooth val="0"/>
        <c:axId val="251838848"/>
        <c:axId val="251832576"/>
      </c:lineChart>
      <c:dateAx>
        <c:axId val="251816576"/>
        <c:scaling>
          <c:orientation val="minMax"/>
        </c:scaling>
        <c:delete val="0"/>
        <c:axPos val="b"/>
        <c:numFmt formatCode="[$-809]\ mmm\-yy;@"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51830656"/>
        <c:crosses val="autoZero"/>
        <c:auto val="1"/>
        <c:lblOffset val="100"/>
        <c:baseTimeUnit val="months"/>
      </c:dateAx>
      <c:valAx>
        <c:axId val="2518306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percentage point</a:t>
                </a:r>
              </a:p>
            </c:rich>
          </c:tx>
          <c:layout>
            <c:manualLayout>
              <c:xMode val="edge"/>
              <c:yMode val="edge"/>
              <c:x val="4.0555272352151707E-2"/>
              <c:y val="5.1995232972929004E-2"/>
            </c:manualLayout>
          </c:layout>
          <c:overlay val="0"/>
        </c:title>
        <c:numFmt formatCode="#\ ##0" sourceLinked="0"/>
        <c:majorTickMark val="out"/>
        <c:minorTickMark val="none"/>
        <c:tickLblPos val="nextTo"/>
        <c:spPr>
          <a:ln>
            <a:solidFill>
              <a:sysClr val="windowText" lastClr="000000">
                <a:lumMod val="100000"/>
              </a:sysClr>
            </a:solidFill>
          </a:ln>
        </c:spPr>
        <c:crossAx val="251816576"/>
        <c:crosses val="autoZero"/>
        <c:crossBetween val="between"/>
      </c:valAx>
      <c:valAx>
        <c:axId val="251832576"/>
        <c:scaling>
          <c:orientation val="minMax"/>
          <c:max val="70"/>
          <c:min val="0"/>
        </c:scaling>
        <c:delete val="0"/>
        <c:axPos val="r"/>
        <c:title>
          <c:tx>
            <c:rich>
              <a:bodyPr rot="0" vert="horz"/>
              <a:lstStyle/>
              <a:p>
                <a:pPr>
                  <a:defRPr b="0"/>
                </a:pPr>
                <a:r>
                  <a:rPr lang="en-US" b="0"/>
                  <a:t>per cent</a:t>
                </a:r>
              </a:p>
            </c:rich>
          </c:tx>
          <c:layout>
            <c:manualLayout>
              <c:xMode val="edge"/>
              <c:yMode val="edge"/>
              <c:x val="0.83002564524369149"/>
              <c:y val="8.6887865587320839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51838848"/>
        <c:crosses val="max"/>
        <c:crossBetween val="between"/>
        <c:majorUnit val="10"/>
      </c:valAx>
      <c:catAx>
        <c:axId val="251838848"/>
        <c:scaling>
          <c:orientation val="minMax"/>
        </c:scaling>
        <c:delete val="1"/>
        <c:axPos val="b"/>
        <c:majorTickMark val="out"/>
        <c:minorTickMark val="none"/>
        <c:tickLblPos val="nextTo"/>
        <c:crossAx val="25183257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2.2565488412839379E-2"/>
          <c:y val="0.7306001594518764"/>
          <c:w val="0.96539951904308574"/>
          <c:h val="0.22067886241499618"/>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4.8836296296296294E-2"/>
          <c:w val="0.81566305555555552"/>
          <c:h val="0.62999351851851848"/>
        </c:manualLayout>
      </c:layout>
      <c:lineChart>
        <c:grouping val="standard"/>
        <c:varyColors val="0"/>
        <c:ser>
          <c:idx val="0"/>
          <c:order val="0"/>
          <c:tx>
            <c:strRef>
              <c:f>'7_ábra_chart'!$D$11</c:f>
              <c:strCache>
                <c:ptCount val="1"/>
                <c:pt idx="0">
                  <c:v>Olasz bankok</c:v>
                </c:pt>
              </c:strCache>
            </c:strRef>
          </c:tx>
          <c:spPr>
            <a:ln w="25400" cap="rnd" cmpd="sng" algn="ctr">
              <a:solidFill>
                <a:srgbClr val="FFCC00"/>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'7_ábra_chart'!$D$12:$D$217</c:f>
              <c:numCache>
                <c:formatCode>0.00</c:formatCode>
                <c:ptCount val="206"/>
                <c:pt idx="0" formatCode="General">
                  <c:v>100</c:v>
                </c:pt>
                <c:pt idx="1">
                  <c:v>96.578793204452253</c:v>
                </c:pt>
                <c:pt idx="2">
                  <c:v>97.621558289396603</c:v>
                </c:pt>
                <c:pt idx="3">
                  <c:v>94.411247803163434</c:v>
                </c:pt>
                <c:pt idx="4">
                  <c:v>92.489748096074976</c:v>
                </c:pt>
                <c:pt idx="5">
                  <c:v>91.681312243702394</c:v>
                </c:pt>
                <c:pt idx="6">
                  <c:v>90.697129466900989</c:v>
                </c:pt>
                <c:pt idx="7">
                  <c:v>91.599297012302287</c:v>
                </c:pt>
                <c:pt idx="8">
                  <c:v>92.981839484475685</c:v>
                </c:pt>
                <c:pt idx="9">
                  <c:v>90.826010544815446</c:v>
                </c:pt>
                <c:pt idx="10">
                  <c:v>87.896895137668409</c:v>
                </c:pt>
                <c:pt idx="11">
                  <c:v>82.975981253661388</c:v>
                </c:pt>
                <c:pt idx="12">
                  <c:v>81.921499707088458</c:v>
                </c:pt>
                <c:pt idx="13">
                  <c:v>76.367896895137662</c:v>
                </c:pt>
                <c:pt idx="14">
                  <c:v>81.534856473345044</c:v>
                </c:pt>
                <c:pt idx="15">
                  <c:v>81.968365553602823</c:v>
                </c:pt>
                <c:pt idx="16">
                  <c:v>78.582308142940832</c:v>
                </c:pt>
                <c:pt idx="17">
                  <c:v>80.667838312829531</c:v>
                </c:pt>
                <c:pt idx="18">
                  <c:v>79.050966608084352</c:v>
                </c:pt>
                <c:pt idx="19">
                  <c:v>74.610427650849431</c:v>
                </c:pt>
                <c:pt idx="20">
                  <c:v>76.824838898652601</c:v>
                </c:pt>
                <c:pt idx="21">
                  <c:v>75.793790275336832</c:v>
                </c:pt>
                <c:pt idx="22">
                  <c:v>73.122437024018737</c:v>
                </c:pt>
                <c:pt idx="23">
                  <c:v>68.869361452841233</c:v>
                </c:pt>
                <c:pt idx="24">
                  <c:v>71.423550087873451</c:v>
                </c:pt>
                <c:pt idx="25">
                  <c:v>69.584065612185114</c:v>
                </c:pt>
                <c:pt idx="26">
                  <c:v>65.635618043350902</c:v>
                </c:pt>
                <c:pt idx="27">
                  <c:v>61.148213239601631</c:v>
                </c:pt>
                <c:pt idx="28">
                  <c:v>68.845928529584057</c:v>
                </c:pt>
                <c:pt idx="29">
                  <c:v>63.913298183948442</c:v>
                </c:pt>
                <c:pt idx="30">
                  <c:v>68.64674868189806</c:v>
                </c:pt>
                <c:pt idx="31">
                  <c:v>71.142355008787334</c:v>
                </c:pt>
                <c:pt idx="32">
                  <c:v>71.107205623901564</c:v>
                </c:pt>
                <c:pt idx="33">
                  <c:v>72.747510251903918</c:v>
                </c:pt>
                <c:pt idx="34">
                  <c:v>69.033391915641474</c:v>
                </c:pt>
                <c:pt idx="35">
                  <c:v>67.334504979496174</c:v>
                </c:pt>
                <c:pt idx="36">
                  <c:v>70.638547158758044</c:v>
                </c:pt>
                <c:pt idx="37">
                  <c:v>68.881077914469827</c:v>
                </c:pt>
                <c:pt idx="38">
                  <c:v>66.830697129466898</c:v>
                </c:pt>
                <c:pt idx="39">
                  <c:v>67.967193907439949</c:v>
                </c:pt>
                <c:pt idx="40">
                  <c:v>68.939660222612758</c:v>
                </c:pt>
                <c:pt idx="41">
                  <c:v>69.431751611013453</c:v>
                </c:pt>
                <c:pt idx="42">
                  <c:v>71.036906854130038</c:v>
                </c:pt>
                <c:pt idx="43">
                  <c:v>74.08318687756298</c:v>
                </c:pt>
                <c:pt idx="44">
                  <c:v>76.004686584651438</c:v>
                </c:pt>
                <c:pt idx="45">
                  <c:v>74.376098418277678</c:v>
                </c:pt>
                <c:pt idx="46">
                  <c:v>72.489748096074976</c:v>
                </c:pt>
                <c:pt idx="47">
                  <c:v>73.052138254247211</c:v>
                </c:pt>
                <c:pt idx="48">
                  <c:v>73.567662565905096</c:v>
                </c:pt>
                <c:pt idx="49">
                  <c:v>74.586994727592256</c:v>
                </c:pt>
                <c:pt idx="50">
                  <c:v>80.761570005858232</c:v>
                </c:pt>
                <c:pt idx="51">
                  <c:v>79.976567076742825</c:v>
                </c:pt>
                <c:pt idx="52">
                  <c:v>78.676039835969533</c:v>
                </c:pt>
                <c:pt idx="53">
                  <c:v>77.539543057996482</c:v>
                </c:pt>
                <c:pt idx="54">
                  <c:v>74.458113649677799</c:v>
                </c:pt>
                <c:pt idx="55">
                  <c:v>73.872290568248388</c:v>
                </c:pt>
                <c:pt idx="56">
                  <c:v>74.891622729935563</c:v>
                </c:pt>
                <c:pt idx="57">
                  <c:v>74.458113649677799</c:v>
                </c:pt>
                <c:pt idx="58">
                  <c:v>72.677211482132392</c:v>
                </c:pt>
                <c:pt idx="59">
                  <c:v>70.954891622729932</c:v>
                </c:pt>
                <c:pt idx="60">
                  <c:v>70.954891622729932</c:v>
                </c:pt>
                <c:pt idx="61">
                  <c:v>70.954891622729932</c:v>
                </c:pt>
                <c:pt idx="62">
                  <c:v>70.591681312243693</c:v>
                </c:pt>
                <c:pt idx="63">
                  <c:v>69.384885764499117</c:v>
                </c:pt>
                <c:pt idx="64">
                  <c:v>68.670181605155236</c:v>
                </c:pt>
                <c:pt idx="65">
                  <c:v>67.100175746924435</c:v>
                </c:pt>
                <c:pt idx="66">
                  <c:v>65.471587580550676</c:v>
                </c:pt>
                <c:pt idx="67">
                  <c:v>62.870533099004099</c:v>
                </c:pt>
                <c:pt idx="68">
                  <c:v>63.50322202694786</c:v>
                </c:pt>
                <c:pt idx="69">
                  <c:v>60.667838312829524</c:v>
                </c:pt>
                <c:pt idx="70">
                  <c:v>65.038078500292912</c:v>
                </c:pt>
                <c:pt idx="71">
                  <c:v>66.666666666666657</c:v>
                </c:pt>
                <c:pt idx="72">
                  <c:v>64.007029876977157</c:v>
                </c:pt>
                <c:pt idx="73">
                  <c:v>69.548916227299344</c:v>
                </c:pt>
                <c:pt idx="74">
                  <c:v>70.638547158758044</c:v>
                </c:pt>
                <c:pt idx="75">
                  <c:v>71.165787932044523</c:v>
                </c:pt>
                <c:pt idx="76">
                  <c:v>71.060339777387213</c:v>
                </c:pt>
                <c:pt idx="77">
                  <c:v>70.005858230814283</c:v>
                </c:pt>
                <c:pt idx="78">
                  <c:v>71.927357937902741</c:v>
                </c:pt>
                <c:pt idx="79">
                  <c:v>73.040421792618631</c:v>
                </c:pt>
                <c:pt idx="80">
                  <c:v>72.735793790275324</c:v>
                </c:pt>
                <c:pt idx="81">
                  <c:v>70.169888693614524</c:v>
                </c:pt>
                <c:pt idx="82">
                  <c:v>72.724077328646743</c:v>
                </c:pt>
                <c:pt idx="83">
                  <c:v>72.302284710017574</c:v>
                </c:pt>
                <c:pt idx="84">
                  <c:v>73.743409490333917</c:v>
                </c:pt>
                <c:pt idx="85">
                  <c:v>71.200937316930279</c:v>
                </c:pt>
                <c:pt idx="86">
                  <c:v>69.138840070298755</c:v>
                </c:pt>
                <c:pt idx="87">
                  <c:v>66.666666666666657</c:v>
                </c:pt>
                <c:pt idx="88">
                  <c:v>65.963678968951385</c:v>
                </c:pt>
                <c:pt idx="89">
                  <c:v>64.639718804920903</c:v>
                </c:pt>
                <c:pt idx="90">
                  <c:v>64.967779730521386</c:v>
                </c:pt>
                <c:pt idx="91">
                  <c:v>64.182776801405979</c:v>
                </c:pt>
                <c:pt idx="92">
                  <c:v>64.756883421206794</c:v>
                </c:pt>
                <c:pt idx="93">
                  <c:v>63.280609256004681</c:v>
                </c:pt>
                <c:pt idx="94">
                  <c:v>63.350908025776207</c:v>
                </c:pt>
                <c:pt idx="95">
                  <c:v>63.50322202694786</c:v>
                </c:pt>
                <c:pt idx="96">
                  <c:v>62.987697715289968</c:v>
                </c:pt>
                <c:pt idx="97">
                  <c:v>62.226127709431744</c:v>
                </c:pt>
                <c:pt idx="98">
                  <c:v>63.491505565319258</c:v>
                </c:pt>
                <c:pt idx="99">
                  <c:v>64.030462800234318</c:v>
                </c:pt>
                <c:pt idx="100">
                  <c:v>65.541886350322201</c:v>
                </c:pt>
                <c:pt idx="101">
                  <c:v>62.577621558289401</c:v>
                </c:pt>
                <c:pt idx="102">
                  <c:v>66.045694200351491</c:v>
                </c:pt>
                <c:pt idx="103">
                  <c:v>67.850029291154073</c:v>
                </c:pt>
                <c:pt idx="104">
                  <c:v>67.217340363210312</c:v>
                </c:pt>
                <c:pt idx="105">
                  <c:v>66.854130052724074</c:v>
                </c:pt>
                <c:pt idx="106">
                  <c:v>67.205623901581717</c:v>
                </c:pt>
                <c:pt idx="107">
                  <c:v>65.026362038664317</c:v>
                </c:pt>
                <c:pt idx="108">
                  <c:v>63.807850029291146</c:v>
                </c:pt>
                <c:pt idx="109">
                  <c:v>63.140011716461622</c:v>
                </c:pt>
                <c:pt idx="110">
                  <c:v>61.347393087287628</c:v>
                </c:pt>
                <c:pt idx="111">
                  <c:v>61.054481546572923</c:v>
                </c:pt>
                <c:pt idx="112">
                  <c:v>62.565905096660799</c:v>
                </c:pt>
                <c:pt idx="113">
                  <c:v>61.183362624487394</c:v>
                </c:pt>
                <c:pt idx="114">
                  <c:v>60.585823081429403</c:v>
                </c:pt>
                <c:pt idx="115">
                  <c:v>57.574692442882245</c:v>
                </c:pt>
                <c:pt idx="116">
                  <c:v>54.212067955477437</c:v>
                </c:pt>
                <c:pt idx="117">
                  <c:v>52.478031634446388</c:v>
                </c:pt>
                <c:pt idx="118">
                  <c:v>53.848857644991213</c:v>
                </c:pt>
                <c:pt idx="119">
                  <c:v>53.204452255418865</c:v>
                </c:pt>
                <c:pt idx="120">
                  <c:v>56.567076742823666</c:v>
                </c:pt>
                <c:pt idx="121">
                  <c:v>58.230814294083189</c:v>
                </c:pt>
                <c:pt idx="122">
                  <c:v>59.238429994141761</c:v>
                </c:pt>
                <c:pt idx="123">
                  <c:v>59.332161687170469</c:v>
                </c:pt>
                <c:pt idx="124">
                  <c:v>62.800234329232566</c:v>
                </c:pt>
                <c:pt idx="125">
                  <c:v>48.752196836555356</c:v>
                </c:pt>
                <c:pt idx="126">
                  <c:v>43.948447568834204</c:v>
                </c:pt>
                <c:pt idx="127">
                  <c:v>45.401288810779135</c:v>
                </c:pt>
                <c:pt idx="128">
                  <c:v>45.858230814294082</c:v>
                </c:pt>
                <c:pt idx="129">
                  <c:v>46.912712360867012</c:v>
                </c:pt>
                <c:pt idx="130">
                  <c:v>46.033977738722896</c:v>
                </c:pt>
                <c:pt idx="131">
                  <c:v>44.370240187463381</c:v>
                </c:pt>
                <c:pt idx="132">
                  <c:v>43.561804335090798</c:v>
                </c:pt>
                <c:pt idx="133">
                  <c:v>42.905682483889855</c:v>
                </c:pt>
                <c:pt idx="134">
                  <c:v>43.034563561804333</c:v>
                </c:pt>
                <c:pt idx="135">
                  <c:v>47.229056824838892</c:v>
                </c:pt>
                <c:pt idx="136">
                  <c:v>47.674282366725237</c:v>
                </c:pt>
                <c:pt idx="137">
                  <c:v>51.55243116578793</c:v>
                </c:pt>
                <c:pt idx="138">
                  <c:v>50.497949619214999</c:v>
                </c:pt>
                <c:pt idx="139">
                  <c:v>52.314001171646154</c:v>
                </c:pt>
                <c:pt idx="140">
                  <c:v>52.349150556531917</c:v>
                </c:pt>
                <c:pt idx="141">
                  <c:v>52.759226713532513</c:v>
                </c:pt>
                <c:pt idx="142">
                  <c:v>52.431165787932045</c:v>
                </c:pt>
                <c:pt idx="143">
                  <c:v>53.052138254247218</c:v>
                </c:pt>
                <c:pt idx="144">
                  <c:v>53.54422964264792</c:v>
                </c:pt>
                <c:pt idx="145">
                  <c:v>53.333333333333336</c:v>
                </c:pt>
                <c:pt idx="146">
                  <c:v>52.794376098418269</c:v>
                </c:pt>
                <c:pt idx="147">
                  <c:v>52.548330404217921</c:v>
                </c:pt>
                <c:pt idx="148">
                  <c:v>52.642062097246622</c:v>
                </c:pt>
                <c:pt idx="149">
                  <c:v>51.107205623901578</c:v>
                </c:pt>
                <c:pt idx="150">
                  <c:v>53.1575864089045</c:v>
                </c:pt>
                <c:pt idx="151">
                  <c:v>50.603397773872281</c:v>
                </c:pt>
                <c:pt idx="152">
                  <c:v>47.814879906268303</c:v>
                </c:pt>
                <c:pt idx="153">
                  <c:v>47.404803749267714</c:v>
                </c:pt>
                <c:pt idx="154">
                  <c:v>47.756297598125357</c:v>
                </c:pt>
                <c:pt idx="155">
                  <c:v>49.92384299941417</c:v>
                </c:pt>
                <c:pt idx="156">
                  <c:v>50.755711775043935</c:v>
                </c:pt>
                <c:pt idx="157">
                  <c:v>51.13063854715876</c:v>
                </c:pt>
                <c:pt idx="158">
                  <c:v>51.423550087873458</c:v>
                </c:pt>
                <c:pt idx="159">
                  <c:v>51.915641476274168</c:v>
                </c:pt>
                <c:pt idx="160">
                  <c:v>52.185120093731683</c:v>
                </c:pt>
                <c:pt idx="161">
                  <c:v>52.185120093731683</c:v>
                </c:pt>
                <c:pt idx="162">
                  <c:v>51.458699472759228</c:v>
                </c:pt>
                <c:pt idx="163">
                  <c:v>50.158172231985944</c:v>
                </c:pt>
                <c:pt idx="164">
                  <c:v>50.392501464557697</c:v>
                </c:pt>
                <c:pt idx="165">
                  <c:v>48.248388986526066</c:v>
                </c:pt>
                <c:pt idx="166">
                  <c:v>48.787346221441119</c:v>
                </c:pt>
                <c:pt idx="167">
                  <c:v>51.458699472759228</c:v>
                </c:pt>
                <c:pt idx="168">
                  <c:v>53.415348564733442</c:v>
                </c:pt>
                <c:pt idx="169">
                  <c:v>52.501464557703571</c:v>
                </c:pt>
                <c:pt idx="170">
                  <c:v>53.040421792618631</c:v>
                </c:pt>
                <c:pt idx="171">
                  <c:v>52.618629173989447</c:v>
                </c:pt>
                <c:pt idx="172">
                  <c:v>53.790275336848268</c:v>
                </c:pt>
                <c:pt idx="173">
                  <c:v>55.653192735793787</c:v>
                </c:pt>
                <c:pt idx="174">
                  <c:v>55.922671353251317</c:v>
                </c:pt>
                <c:pt idx="175">
                  <c:v>57.082601054481543</c:v>
                </c:pt>
                <c:pt idx="176">
                  <c:v>56.977152899824247</c:v>
                </c:pt>
                <c:pt idx="177">
                  <c:v>55.922671353251317</c:v>
                </c:pt>
                <c:pt idx="178">
                  <c:v>56.473345049794958</c:v>
                </c:pt>
                <c:pt idx="179">
                  <c:v>57.340363210310471</c:v>
                </c:pt>
                <c:pt idx="180">
                  <c:v>56.684241359109542</c:v>
                </c:pt>
                <c:pt idx="181">
                  <c:v>55.266549502050374</c:v>
                </c:pt>
                <c:pt idx="182">
                  <c:v>54.024604569420035</c:v>
                </c:pt>
                <c:pt idx="183">
                  <c:v>53.837141183362625</c:v>
                </c:pt>
                <c:pt idx="184">
                  <c:v>53.415348564733442</c:v>
                </c:pt>
                <c:pt idx="185">
                  <c:v>51.236086701816049</c:v>
                </c:pt>
                <c:pt idx="186">
                  <c:v>52.571763327475097</c:v>
                </c:pt>
                <c:pt idx="187">
                  <c:v>51.423550087873458</c:v>
                </c:pt>
                <c:pt idx="188">
                  <c:v>52.513181019332158</c:v>
                </c:pt>
                <c:pt idx="189">
                  <c:v>52.970123022847091</c:v>
                </c:pt>
                <c:pt idx="190">
                  <c:v>51.997656707674281</c:v>
                </c:pt>
                <c:pt idx="191">
                  <c:v>50.908025776215581</c:v>
                </c:pt>
                <c:pt idx="192">
                  <c:v>50.1933216168717</c:v>
                </c:pt>
                <c:pt idx="193">
                  <c:v>50.415934387814879</c:v>
                </c:pt>
                <c:pt idx="194">
                  <c:v>50.134739308728761</c:v>
                </c:pt>
                <c:pt idx="195">
                  <c:v>50.86115992970123</c:v>
                </c:pt>
                <c:pt idx="196">
                  <c:v>49.865260691271232</c:v>
                </c:pt>
                <c:pt idx="197">
                  <c:v>49.759812536613936</c:v>
                </c:pt>
                <c:pt idx="198">
                  <c:v>51.528998242530754</c:v>
                </c:pt>
                <c:pt idx="199">
                  <c:v>52.126537785588745</c:v>
                </c:pt>
                <c:pt idx="200">
                  <c:v>51.90392501464558</c:v>
                </c:pt>
                <c:pt idx="201">
                  <c:v>52.208553016988866</c:v>
                </c:pt>
                <c:pt idx="202">
                  <c:v>51.247803163444637</c:v>
                </c:pt>
                <c:pt idx="203">
                  <c:v>51.821909783245459</c:v>
                </c:pt>
                <c:pt idx="204">
                  <c:v>50.497949619214999</c:v>
                </c:pt>
                <c:pt idx="205">
                  <c:v>51.763327475102514</c:v>
                </c:pt>
              </c:numCache>
            </c:numRef>
          </c:val>
          <c:smooth val="0"/>
        </c:ser>
        <c:ser>
          <c:idx val="1"/>
          <c:order val="1"/>
          <c:tx>
            <c:strRef>
              <c:f>'7_ábra_chart'!$E$11</c:f>
              <c:strCache>
                <c:ptCount val="1"/>
                <c:pt idx="0">
                  <c:v>Német bankok</c:v>
                </c:pt>
              </c:strCache>
            </c:strRef>
          </c:tx>
          <c:spPr>
            <a:ln w="25400" cap="rnd" cmpd="sng" algn="ctr">
              <a:solidFill>
                <a:srgbClr val="232157"/>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'7_ábra_chart'!$E$12:$E$217</c:f>
              <c:numCache>
                <c:formatCode>0.00</c:formatCode>
                <c:ptCount val="206"/>
                <c:pt idx="0" formatCode="General">
                  <c:v>100</c:v>
                </c:pt>
                <c:pt idx="1">
                  <c:v>95.848491333190651</c:v>
                </c:pt>
                <c:pt idx="2">
                  <c:v>97.046864968970681</c:v>
                </c:pt>
                <c:pt idx="3">
                  <c:v>95.95548897924246</c:v>
                </c:pt>
                <c:pt idx="4">
                  <c:v>93.622940295313498</c:v>
                </c:pt>
                <c:pt idx="5">
                  <c:v>90.819601968756686</c:v>
                </c:pt>
                <c:pt idx="6">
                  <c:v>91.611384549539906</c:v>
                </c:pt>
                <c:pt idx="7">
                  <c:v>92.638561951637058</c:v>
                </c:pt>
                <c:pt idx="8">
                  <c:v>92.124973250588496</c:v>
                </c:pt>
                <c:pt idx="9">
                  <c:v>88.487053284827738</c:v>
                </c:pt>
                <c:pt idx="10">
                  <c:v>84.93473143590839</c:v>
                </c:pt>
                <c:pt idx="11">
                  <c:v>82.409586989086222</c:v>
                </c:pt>
                <c:pt idx="12">
                  <c:v>83.4795634496041</c:v>
                </c:pt>
                <c:pt idx="13">
                  <c:v>78.53627220201156</c:v>
                </c:pt>
                <c:pt idx="14">
                  <c:v>76.73871174834153</c:v>
                </c:pt>
                <c:pt idx="15">
                  <c:v>78.878664669377258</c:v>
                </c:pt>
                <c:pt idx="16">
                  <c:v>74.919751765461157</c:v>
                </c:pt>
                <c:pt idx="17">
                  <c:v>77.123903274127954</c:v>
                </c:pt>
                <c:pt idx="18">
                  <c:v>76.824309865182954</c:v>
                </c:pt>
                <c:pt idx="19">
                  <c:v>73.143590841001497</c:v>
                </c:pt>
                <c:pt idx="20">
                  <c:v>74.085170126257211</c:v>
                </c:pt>
                <c:pt idx="21">
                  <c:v>73.806976246522566</c:v>
                </c:pt>
                <c:pt idx="22">
                  <c:v>70.789642627862179</c:v>
                </c:pt>
                <c:pt idx="23">
                  <c:v>67.087524074470366</c:v>
                </c:pt>
                <c:pt idx="24">
                  <c:v>69.013481703402519</c:v>
                </c:pt>
                <c:pt idx="25">
                  <c:v>69.848063342606466</c:v>
                </c:pt>
                <c:pt idx="26">
                  <c:v>63.214209287395676</c:v>
                </c:pt>
                <c:pt idx="27">
                  <c:v>60.496469077680281</c:v>
                </c:pt>
                <c:pt idx="28">
                  <c:v>66.359940081318214</c:v>
                </c:pt>
                <c:pt idx="29">
                  <c:v>62.20843141450888</c:v>
                </c:pt>
                <c:pt idx="30">
                  <c:v>70.554247806548247</c:v>
                </c:pt>
                <c:pt idx="31">
                  <c:v>70.340252514444671</c:v>
                </c:pt>
                <c:pt idx="32">
                  <c:v>69.805264284185739</c:v>
                </c:pt>
                <c:pt idx="33">
                  <c:v>73.400385191525785</c:v>
                </c:pt>
                <c:pt idx="34">
                  <c:v>70.939439332334672</c:v>
                </c:pt>
                <c:pt idx="35">
                  <c:v>69.548469933661451</c:v>
                </c:pt>
                <c:pt idx="36">
                  <c:v>72.073614380483619</c:v>
                </c:pt>
                <c:pt idx="37">
                  <c:v>69.741065696554685</c:v>
                </c:pt>
                <c:pt idx="38">
                  <c:v>67.130323132891064</c:v>
                </c:pt>
                <c:pt idx="39">
                  <c:v>68.863684998930026</c:v>
                </c:pt>
                <c:pt idx="40">
                  <c:v>72.330408731007907</c:v>
                </c:pt>
                <c:pt idx="41">
                  <c:v>72.758399315215058</c:v>
                </c:pt>
                <c:pt idx="42">
                  <c:v>74.277765889150444</c:v>
                </c:pt>
                <c:pt idx="43">
                  <c:v>77.915685854911203</c:v>
                </c:pt>
                <c:pt idx="44">
                  <c:v>79.563449604108712</c:v>
                </c:pt>
                <c:pt idx="45">
                  <c:v>81.082816178044084</c:v>
                </c:pt>
                <c:pt idx="46">
                  <c:v>80.248234538840137</c:v>
                </c:pt>
                <c:pt idx="47">
                  <c:v>78.664669377273682</c:v>
                </c:pt>
                <c:pt idx="48">
                  <c:v>78.300877380697614</c:v>
                </c:pt>
                <c:pt idx="49">
                  <c:v>77.680291033597257</c:v>
                </c:pt>
                <c:pt idx="50">
                  <c:v>83.072972394607319</c:v>
                </c:pt>
                <c:pt idx="51">
                  <c:v>83.779156858549101</c:v>
                </c:pt>
                <c:pt idx="52">
                  <c:v>81.810400171196235</c:v>
                </c:pt>
                <c:pt idx="53">
                  <c:v>78.921463727797985</c:v>
                </c:pt>
                <c:pt idx="54">
                  <c:v>77.252300449390106</c:v>
                </c:pt>
                <c:pt idx="55">
                  <c:v>78.151080676225121</c:v>
                </c:pt>
                <c:pt idx="56">
                  <c:v>77.402097153862613</c:v>
                </c:pt>
                <c:pt idx="57">
                  <c:v>76.653113631500105</c:v>
                </c:pt>
                <c:pt idx="58">
                  <c:v>74.641557885726513</c:v>
                </c:pt>
                <c:pt idx="59">
                  <c:v>72.180612026535414</c:v>
                </c:pt>
                <c:pt idx="60">
                  <c:v>72.180612026535414</c:v>
                </c:pt>
                <c:pt idx="61">
                  <c:v>72.180612026535414</c:v>
                </c:pt>
                <c:pt idx="62">
                  <c:v>71.046436978386467</c:v>
                </c:pt>
                <c:pt idx="63">
                  <c:v>70.404451102075754</c:v>
                </c:pt>
                <c:pt idx="64">
                  <c:v>69.63406805050289</c:v>
                </c:pt>
                <c:pt idx="65">
                  <c:v>69.355874170768246</c:v>
                </c:pt>
                <c:pt idx="66">
                  <c:v>69.163278407875012</c:v>
                </c:pt>
                <c:pt idx="67">
                  <c:v>65.910549967900707</c:v>
                </c:pt>
                <c:pt idx="68">
                  <c:v>66.531136315001064</c:v>
                </c:pt>
                <c:pt idx="69">
                  <c:v>64.647977744489609</c:v>
                </c:pt>
                <c:pt idx="70">
                  <c:v>66.038947143162844</c:v>
                </c:pt>
                <c:pt idx="71">
                  <c:v>66.680933019473571</c:v>
                </c:pt>
                <c:pt idx="72">
                  <c:v>66.659533490263215</c:v>
                </c:pt>
                <c:pt idx="73">
                  <c:v>72.694200727583976</c:v>
                </c:pt>
                <c:pt idx="74">
                  <c:v>73.100791782580785</c:v>
                </c:pt>
                <c:pt idx="75">
                  <c:v>72.71560025679436</c:v>
                </c:pt>
                <c:pt idx="76">
                  <c:v>74.149368713888293</c:v>
                </c:pt>
                <c:pt idx="77">
                  <c:v>74.020971538626142</c:v>
                </c:pt>
                <c:pt idx="78">
                  <c:v>76.246522576503324</c:v>
                </c:pt>
                <c:pt idx="79">
                  <c:v>77.230900920179764</c:v>
                </c:pt>
                <c:pt idx="80">
                  <c:v>77.658891504386901</c:v>
                </c:pt>
                <c:pt idx="81">
                  <c:v>74.76995506098865</c:v>
                </c:pt>
                <c:pt idx="82">
                  <c:v>76.332120693344734</c:v>
                </c:pt>
                <c:pt idx="83">
                  <c:v>77.166702332548681</c:v>
                </c:pt>
                <c:pt idx="84">
                  <c:v>79.691846779370863</c:v>
                </c:pt>
                <c:pt idx="85">
                  <c:v>76.07532634282046</c:v>
                </c:pt>
                <c:pt idx="86">
                  <c:v>74.427562593622937</c:v>
                </c:pt>
                <c:pt idx="87">
                  <c:v>69.077680291033587</c:v>
                </c:pt>
                <c:pt idx="88">
                  <c:v>68.371495827091806</c:v>
                </c:pt>
                <c:pt idx="89">
                  <c:v>66.937727369997859</c:v>
                </c:pt>
                <c:pt idx="90">
                  <c:v>67.515514658677503</c:v>
                </c:pt>
                <c:pt idx="91">
                  <c:v>67.001925957628927</c:v>
                </c:pt>
                <c:pt idx="92">
                  <c:v>68.32869676867108</c:v>
                </c:pt>
                <c:pt idx="93">
                  <c:v>67.322918895784284</c:v>
                </c:pt>
                <c:pt idx="94">
                  <c:v>66.359940081318214</c:v>
                </c:pt>
                <c:pt idx="95">
                  <c:v>67.023325486839283</c:v>
                </c:pt>
                <c:pt idx="96">
                  <c:v>67.023325486839283</c:v>
                </c:pt>
                <c:pt idx="97">
                  <c:v>66.252942435266419</c:v>
                </c:pt>
                <c:pt idx="98">
                  <c:v>67.772309009201791</c:v>
                </c:pt>
                <c:pt idx="99">
                  <c:v>68.64968970682645</c:v>
                </c:pt>
                <c:pt idx="100">
                  <c:v>69.44147228760967</c:v>
                </c:pt>
                <c:pt idx="101">
                  <c:v>69.484271346030383</c:v>
                </c:pt>
                <c:pt idx="102">
                  <c:v>71.324630858121111</c:v>
                </c:pt>
                <c:pt idx="103">
                  <c:v>73.828375775732923</c:v>
                </c:pt>
                <c:pt idx="104">
                  <c:v>74.277765889150444</c:v>
                </c:pt>
                <c:pt idx="105">
                  <c:v>74.513160710464362</c:v>
                </c:pt>
                <c:pt idx="106">
                  <c:v>74.919751765461157</c:v>
                </c:pt>
                <c:pt idx="107">
                  <c:v>73.507382837577566</c:v>
                </c:pt>
                <c:pt idx="108">
                  <c:v>71.795420500748975</c:v>
                </c:pt>
                <c:pt idx="109">
                  <c:v>71.517226621014345</c:v>
                </c:pt>
                <c:pt idx="110">
                  <c:v>69.077680291033587</c:v>
                </c:pt>
                <c:pt idx="111">
                  <c:v>69.206077466295739</c:v>
                </c:pt>
                <c:pt idx="112">
                  <c:v>70.211855339182534</c:v>
                </c:pt>
                <c:pt idx="113">
                  <c:v>68.863684998930026</c:v>
                </c:pt>
                <c:pt idx="114">
                  <c:v>67.387117483415366</c:v>
                </c:pt>
                <c:pt idx="115">
                  <c:v>64.305585277123896</c:v>
                </c:pt>
                <c:pt idx="116">
                  <c:v>62.101433768457092</c:v>
                </c:pt>
                <c:pt idx="117">
                  <c:v>60.475069548469932</c:v>
                </c:pt>
                <c:pt idx="118">
                  <c:v>60.924459661887433</c:v>
                </c:pt>
                <c:pt idx="119">
                  <c:v>59.576289321634924</c:v>
                </c:pt>
                <c:pt idx="120">
                  <c:v>62.550823881874592</c:v>
                </c:pt>
                <c:pt idx="121">
                  <c:v>65.696554675797131</c:v>
                </c:pt>
                <c:pt idx="122">
                  <c:v>67.001925957628927</c:v>
                </c:pt>
                <c:pt idx="123">
                  <c:v>68.050502888936435</c:v>
                </c:pt>
                <c:pt idx="124">
                  <c:v>70.404451102075754</c:v>
                </c:pt>
                <c:pt idx="125">
                  <c:v>60.667665311363152</c:v>
                </c:pt>
                <c:pt idx="126">
                  <c:v>57.072544404023105</c:v>
                </c:pt>
                <c:pt idx="127">
                  <c:v>57.586133105071681</c:v>
                </c:pt>
                <c:pt idx="128">
                  <c:v>57.436336400599188</c:v>
                </c:pt>
                <c:pt idx="129">
                  <c:v>56.21656323560881</c:v>
                </c:pt>
                <c:pt idx="130">
                  <c:v>57.008345816392037</c:v>
                </c:pt>
                <c:pt idx="131">
                  <c:v>56.002567943505241</c:v>
                </c:pt>
                <c:pt idx="132">
                  <c:v>55.232184891932377</c:v>
                </c:pt>
                <c:pt idx="133">
                  <c:v>52.428846565375551</c:v>
                </c:pt>
                <c:pt idx="134">
                  <c:v>52.129253156430558</c:v>
                </c:pt>
                <c:pt idx="135">
                  <c:v>54.012411726942013</c:v>
                </c:pt>
                <c:pt idx="136">
                  <c:v>55.039589129039157</c:v>
                </c:pt>
                <c:pt idx="137">
                  <c:v>58.056922747699545</c:v>
                </c:pt>
                <c:pt idx="138">
                  <c:v>57.072544404023105</c:v>
                </c:pt>
                <c:pt idx="139">
                  <c:v>58.977102503744916</c:v>
                </c:pt>
                <c:pt idx="140">
                  <c:v>58.827305799272409</c:v>
                </c:pt>
                <c:pt idx="141">
                  <c:v>59.191097795848492</c:v>
                </c:pt>
                <c:pt idx="142">
                  <c:v>57.82152792638562</c:v>
                </c:pt>
                <c:pt idx="143">
                  <c:v>58.442114273485977</c:v>
                </c:pt>
                <c:pt idx="144">
                  <c:v>59.340894500320985</c:v>
                </c:pt>
                <c:pt idx="145">
                  <c:v>58.784506740851697</c:v>
                </c:pt>
                <c:pt idx="146">
                  <c:v>59.019901562165636</c:v>
                </c:pt>
                <c:pt idx="147">
                  <c:v>57.307939225337044</c:v>
                </c:pt>
                <c:pt idx="148">
                  <c:v>56.152364647977748</c:v>
                </c:pt>
                <c:pt idx="149">
                  <c:v>54.483201369569869</c:v>
                </c:pt>
                <c:pt idx="150">
                  <c:v>55.38198159640487</c:v>
                </c:pt>
                <c:pt idx="151">
                  <c:v>54.312005135886999</c:v>
                </c:pt>
                <c:pt idx="152">
                  <c:v>51.059276695912679</c:v>
                </c:pt>
                <c:pt idx="153">
                  <c:v>50.845281403809118</c:v>
                </c:pt>
                <c:pt idx="154">
                  <c:v>51.637063984592338</c:v>
                </c:pt>
                <c:pt idx="155">
                  <c:v>53.349026321420922</c:v>
                </c:pt>
                <c:pt idx="156">
                  <c:v>54.975390541408089</c:v>
                </c:pt>
                <c:pt idx="157">
                  <c:v>55.938369355874165</c:v>
                </c:pt>
                <c:pt idx="158">
                  <c:v>57.500534988230257</c:v>
                </c:pt>
                <c:pt idx="159">
                  <c:v>57.586133105071681</c:v>
                </c:pt>
                <c:pt idx="160">
                  <c:v>57.543334046650976</c:v>
                </c:pt>
                <c:pt idx="161">
                  <c:v>57.521934517440613</c:v>
                </c:pt>
                <c:pt idx="162">
                  <c:v>57.265140166916325</c:v>
                </c:pt>
                <c:pt idx="163">
                  <c:v>55.788572651401665</c:v>
                </c:pt>
                <c:pt idx="164">
                  <c:v>56.109565589557022</c:v>
                </c:pt>
                <c:pt idx="165">
                  <c:v>54.654397603252725</c:v>
                </c:pt>
                <c:pt idx="166">
                  <c:v>54.782794778514877</c:v>
                </c:pt>
                <c:pt idx="167">
                  <c:v>56.623154290605605</c:v>
                </c:pt>
                <c:pt idx="168">
                  <c:v>58.078322276909901</c:v>
                </c:pt>
                <c:pt idx="169">
                  <c:v>57.35073828375775</c:v>
                </c:pt>
                <c:pt idx="170">
                  <c:v>57.628932163492394</c:v>
                </c:pt>
                <c:pt idx="171">
                  <c:v>56.794350524288461</c:v>
                </c:pt>
                <c:pt idx="172">
                  <c:v>58.784506740851697</c:v>
                </c:pt>
                <c:pt idx="173">
                  <c:v>60.410870960838857</c:v>
                </c:pt>
                <c:pt idx="174">
                  <c:v>60.325272843997432</c:v>
                </c:pt>
                <c:pt idx="175">
                  <c:v>61.416648833725652</c:v>
                </c:pt>
                <c:pt idx="176">
                  <c:v>60.903060132677076</c:v>
                </c:pt>
                <c:pt idx="177">
                  <c:v>59.383693558741705</c:v>
                </c:pt>
                <c:pt idx="178">
                  <c:v>59.704686496897061</c:v>
                </c:pt>
                <c:pt idx="179">
                  <c:v>60.43227049004922</c:v>
                </c:pt>
                <c:pt idx="180">
                  <c:v>62.315429060560668</c:v>
                </c:pt>
                <c:pt idx="181">
                  <c:v>60.710464369783857</c:v>
                </c:pt>
                <c:pt idx="182">
                  <c:v>59.490691204793492</c:v>
                </c:pt>
                <c:pt idx="183">
                  <c:v>59.084100149796704</c:v>
                </c:pt>
                <c:pt idx="184">
                  <c:v>59.683286967686712</c:v>
                </c:pt>
                <c:pt idx="185">
                  <c:v>55.660175476139528</c:v>
                </c:pt>
                <c:pt idx="186">
                  <c:v>54.718596190883794</c:v>
                </c:pt>
                <c:pt idx="187">
                  <c:v>53.092231970896641</c:v>
                </c:pt>
                <c:pt idx="188">
                  <c:v>53.64861973036593</c:v>
                </c:pt>
                <c:pt idx="189">
                  <c:v>55.167986304301309</c:v>
                </c:pt>
                <c:pt idx="190">
                  <c:v>54.354804194307725</c:v>
                </c:pt>
                <c:pt idx="191">
                  <c:v>50.802482345388398</c:v>
                </c:pt>
                <c:pt idx="192">
                  <c:v>50.460089878022686</c:v>
                </c:pt>
                <c:pt idx="193">
                  <c:v>51.380269634068057</c:v>
                </c:pt>
                <c:pt idx="194">
                  <c:v>51.294671517226611</c:v>
                </c:pt>
                <c:pt idx="195">
                  <c:v>53.45602396747271</c:v>
                </c:pt>
                <c:pt idx="196">
                  <c:v>53.45602396747271</c:v>
                </c:pt>
                <c:pt idx="197">
                  <c:v>54.226407019045574</c:v>
                </c:pt>
                <c:pt idx="198">
                  <c:v>55.296383479563445</c:v>
                </c:pt>
                <c:pt idx="199">
                  <c:v>54.953991012197726</c:v>
                </c:pt>
                <c:pt idx="200">
                  <c:v>55.082388187459877</c:v>
                </c:pt>
                <c:pt idx="201">
                  <c:v>56.451958056922734</c:v>
                </c:pt>
                <c:pt idx="202">
                  <c:v>55.959768885084529</c:v>
                </c:pt>
                <c:pt idx="203">
                  <c:v>56.259362294029522</c:v>
                </c:pt>
                <c:pt idx="204">
                  <c:v>54.44040231114915</c:v>
                </c:pt>
                <c:pt idx="205">
                  <c:v>55.574577359298083</c:v>
                </c:pt>
              </c:numCache>
            </c:numRef>
          </c:val>
          <c:smooth val="0"/>
        </c:ser>
        <c:ser>
          <c:idx val="2"/>
          <c:order val="2"/>
          <c:tx>
            <c:strRef>
              <c:f>'7_ábra_chart'!$F$11</c:f>
              <c:strCache>
                <c:ptCount val="1"/>
                <c:pt idx="0">
                  <c:v>Brit bankok</c:v>
                </c:pt>
              </c:strCache>
            </c:strRef>
          </c:tx>
          <c:spPr>
            <a:ln w="25400" cap="rnd" cmpd="sng" algn="ctr">
              <a:solidFill>
                <a:srgbClr val="78A3D5"/>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'7_ábra_chart'!$F$12:$F$217</c:f>
              <c:numCache>
                <c:formatCode>0.00</c:formatCode>
                <c:ptCount val="206"/>
                <c:pt idx="0" formatCode="General">
                  <c:v>100</c:v>
                </c:pt>
                <c:pt idx="1">
                  <c:v>97.267496061979614</c:v>
                </c:pt>
                <c:pt idx="2">
                  <c:v>97.547175876812304</c:v>
                </c:pt>
                <c:pt idx="3">
                  <c:v>95.53476709422317</c:v>
                </c:pt>
                <c:pt idx="4">
                  <c:v>93.805252836982035</c:v>
                </c:pt>
                <c:pt idx="5">
                  <c:v>92.847269103417247</c:v>
                </c:pt>
                <c:pt idx="6">
                  <c:v>92.6801041566207</c:v>
                </c:pt>
                <c:pt idx="7">
                  <c:v>93.805252836982035</c:v>
                </c:pt>
                <c:pt idx="8">
                  <c:v>93.281255022985192</c:v>
                </c:pt>
                <c:pt idx="9">
                  <c:v>92.287909473751881</c:v>
                </c:pt>
                <c:pt idx="10">
                  <c:v>89.307872826052019</c:v>
                </c:pt>
                <c:pt idx="11">
                  <c:v>88.050921014562661</c:v>
                </c:pt>
                <c:pt idx="12">
                  <c:v>89.687208666859547</c:v>
                </c:pt>
                <c:pt idx="13">
                  <c:v>85.990291574243756</c:v>
                </c:pt>
                <c:pt idx="14">
                  <c:v>87.289034622432254</c:v>
                </c:pt>
                <c:pt idx="15">
                  <c:v>89.172854984408659</c:v>
                </c:pt>
                <c:pt idx="16">
                  <c:v>86.501430546179307</c:v>
                </c:pt>
                <c:pt idx="17">
                  <c:v>87.301893464493517</c:v>
                </c:pt>
                <c:pt idx="18">
                  <c:v>87.623364516025333</c:v>
                </c:pt>
                <c:pt idx="19">
                  <c:v>86.652521940399268</c:v>
                </c:pt>
                <c:pt idx="20">
                  <c:v>89.185713826469922</c:v>
                </c:pt>
                <c:pt idx="21">
                  <c:v>87.633008647571302</c:v>
                </c:pt>
                <c:pt idx="22">
                  <c:v>84.235059632880066</c:v>
                </c:pt>
                <c:pt idx="23">
                  <c:v>81.203587616935096</c:v>
                </c:pt>
                <c:pt idx="24">
                  <c:v>83.810717844858061</c:v>
                </c:pt>
                <c:pt idx="25">
                  <c:v>83.527823319510077</c:v>
                </c:pt>
                <c:pt idx="26">
                  <c:v>79.789114990195145</c:v>
                </c:pt>
                <c:pt idx="27">
                  <c:v>77.882791654611509</c:v>
                </c:pt>
                <c:pt idx="28">
                  <c:v>79.123669913524282</c:v>
                </c:pt>
                <c:pt idx="29">
                  <c:v>75.18886424277494</c:v>
                </c:pt>
                <c:pt idx="30">
                  <c:v>79.277976018259565</c:v>
                </c:pt>
                <c:pt idx="31">
                  <c:v>80.891760696949248</c:v>
                </c:pt>
                <c:pt idx="32">
                  <c:v>81.081428617353012</c:v>
                </c:pt>
                <c:pt idx="33">
                  <c:v>83.399234898897362</c:v>
                </c:pt>
                <c:pt idx="34">
                  <c:v>81.672935352171535</c:v>
                </c:pt>
                <c:pt idx="35">
                  <c:v>81.380396695277597</c:v>
                </c:pt>
                <c:pt idx="36">
                  <c:v>81.936541614427611</c:v>
                </c:pt>
                <c:pt idx="37">
                  <c:v>80.689233934484207</c:v>
                </c:pt>
                <c:pt idx="38">
                  <c:v>79.13331404507025</c:v>
                </c:pt>
                <c:pt idx="39">
                  <c:v>83.952165107532068</c:v>
                </c:pt>
                <c:pt idx="40">
                  <c:v>86.540007072363139</c:v>
                </c:pt>
                <c:pt idx="41">
                  <c:v>86.112450573825825</c:v>
                </c:pt>
                <c:pt idx="42">
                  <c:v>85.315202366026938</c:v>
                </c:pt>
                <c:pt idx="43">
                  <c:v>87.047931333783396</c:v>
                </c:pt>
                <c:pt idx="44">
                  <c:v>85.495226154884747</c:v>
                </c:pt>
                <c:pt idx="45">
                  <c:v>86.8357604397724</c:v>
                </c:pt>
                <c:pt idx="46">
                  <c:v>86.314977336290866</c:v>
                </c:pt>
                <c:pt idx="47">
                  <c:v>85.363423023756724</c:v>
                </c:pt>
                <c:pt idx="48">
                  <c:v>84.845854630790498</c:v>
                </c:pt>
                <c:pt idx="49">
                  <c:v>83.116340373549363</c:v>
                </c:pt>
                <c:pt idx="50">
                  <c:v>84.845854630790498</c:v>
                </c:pt>
                <c:pt idx="51">
                  <c:v>85.00337544604109</c:v>
                </c:pt>
                <c:pt idx="52">
                  <c:v>84.530813000289314</c:v>
                </c:pt>
                <c:pt idx="53">
                  <c:v>84.733339762754355</c:v>
                </c:pt>
                <c:pt idx="54">
                  <c:v>83.891085607741019</c:v>
                </c:pt>
                <c:pt idx="55">
                  <c:v>84.669045552448011</c:v>
                </c:pt>
                <c:pt idx="56">
                  <c:v>84.460089368952325</c:v>
                </c:pt>
                <c:pt idx="57">
                  <c:v>84.026103449384379</c:v>
                </c:pt>
                <c:pt idx="58">
                  <c:v>83.553541003632631</c:v>
                </c:pt>
                <c:pt idx="59">
                  <c:v>81.566849905166052</c:v>
                </c:pt>
                <c:pt idx="60">
                  <c:v>81.566849905166052</c:v>
                </c:pt>
                <c:pt idx="61">
                  <c:v>81.566849905166052</c:v>
                </c:pt>
                <c:pt idx="62">
                  <c:v>80.840325328704154</c:v>
                </c:pt>
                <c:pt idx="63">
                  <c:v>81.701867746809398</c:v>
                </c:pt>
                <c:pt idx="64">
                  <c:v>81.341820169093765</c:v>
                </c:pt>
                <c:pt idx="65">
                  <c:v>80.859613591796062</c:v>
                </c:pt>
                <c:pt idx="66">
                  <c:v>80.808178223550982</c:v>
                </c:pt>
                <c:pt idx="67">
                  <c:v>78.583598546950853</c:v>
                </c:pt>
                <c:pt idx="68">
                  <c:v>79.384061465265049</c:v>
                </c:pt>
                <c:pt idx="69">
                  <c:v>77.995306522647638</c:v>
                </c:pt>
                <c:pt idx="70">
                  <c:v>78.953290256212426</c:v>
                </c:pt>
                <c:pt idx="71">
                  <c:v>79.171890571254053</c:v>
                </c:pt>
                <c:pt idx="72">
                  <c:v>80.16523612048735</c:v>
                </c:pt>
                <c:pt idx="73">
                  <c:v>85.125534445623174</c:v>
                </c:pt>
                <c:pt idx="74">
                  <c:v>85.495226154884747</c:v>
                </c:pt>
                <c:pt idx="75">
                  <c:v>85.238049313659303</c:v>
                </c:pt>
                <c:pt idx="76">
                  <c:v>85.25090815572058</c:v>
                </c:pt>
                <c:pt idx="77">
                  <c:v>85.938856205998647</c:v>
                </c:pt>
                <c:pt idx="78">
                  <c:v>87.504420226958558</c:v>
                </c:pt>
                <c:pt idx="79">
                  <c:v>88.465618671038669</c:v>
                </c:pt>
                <c:pt idx="80">
                  <c:v>87.706946989423599</c:v>
                </c:pt>
                <c:pt idx="81">
                  <c:v>86.363197994020638</c:v>
                </c:pt>
                <c:pt idx="82">
                  <c:v>88.9317516957598</c:v>
                </c:pt>
                <c:pt idx="83">
                  <c:v>88.433471565885498</c:v>
                </c:pt>
                <c:pt idx="84">
                  <c:v>88.09592696177711</c:v>
                </c:pt>
                <c:pt idx="85">
                  <c:v>85.736329443533606</c:v>
                </c:pt>
                <c:pt idx="86">
                  <c:v>85.736329443533606</c:v>
                </c:pt>
                <c:pt idx="87">
                  <c:v>83.57282926672454</c:v>
                </c:pt>
                <c:pt idx="88">
                  <c:v>82.196933166168378</c:v>
                </c:pt>
                <c:pt idx="89">
                  <c:v>81.750088404539184</c:v>
                </c:pt>
                <c:pt idx="90">
                  <c:v>81.566849905166052</c:v>
                </c:pt>
                <c:pt idx="91">
                  <c:v>80.653872118815713</c:v>
                </c:pt>
                <c:pt idx="92">
                  <c:v>81.894750377728485</c:v>
                </c:pt>
                <c:pt idx="93">
                  <c:v>81.836885588452759</c:v>
                </c:pt>
                <c:pt idx="94">
                  <c:v>80.695663355514853</c:v>
                </c:pt>
                <c:pt idx="95">
                  <c:v>82.161571350499898</c:v>
                </c:pt>
                <c:pt idx="96">
                  <c:v>82.023338798341214</c:v>
                </c:pt>
                <c:pt idx="97">
                  <c:v>82.974893110875371</c:v>
                </c:pt>
                <c:pt idx="98">
                  <c:v>84.366862764008104</c:v>
                </c:pt>
                <c:pt idx="99">
                  <c:v>83.399234898897362</c:v>
                </c:pt>
                <c:pt idx="100">
                  <c:v>84.691548526055229</c:v>
                </c:pt>
                <c:pt idx="101">
                  <c:v>84.482592342559556</c:v>
                </c:pt>
                <c:pt idx="102">
                  <c:v>86.572154177516325</c:v>
                </c:pt>
                <c:pt idx="103">
                  <c:v>88.867457485453443</c:v>
                </c:pt>
                <c:pt idx="104">
                  <c:v>88.308097855788077</c:v>
                </c:pt>
                <c:pt idx="105">
                  <c:v>88.510624618253118</c:v>
                </c:pt>
                <c:pt idx="106">
                  <c:v>88.510624618253118</c:v>
                </c:pt>
                <c:pt idx="107">
                  <c:v>87.568714437264916</c:v>
                </c:pt>
                <c:pt idx="108">
                  <c:v>86.945060597293207</c:v>
                </c:pt>
                <c:pt idx="109">
                  <c:v>87.012569518114901</c:v>
                </c:pt>
                <c:pt idx="110">
                  <c:v>86.568939467001002</c:v>
                </c:pt>
                <c:pt idx="111">
                  <c:v>86.903269360594066</c:v>
                </c:pt>
                <c:pt idx="112">
                  <c:v>86.916128202655358</c:v>
                </c:pt>
                <c:pt idx="113">
                  <c:v>86.642877808853314</c:v>
                </c:pt>
                <c:pt idx="114">
                  <c:v>85.823126627447209</c:v>
                </c:pt>
                <c:pt idx="115">
                  <c:v>83.389590767351393</c:v>
                </c:pt>
                <c:pt idx="116">
                  <c:v>81.788664930723002</c:v>
                </c:pt>
                <c:pt idx="117">
                  <c:v>80.088083068119715</c:v>
                </c:pt>
                <c:pt idx="118">
                  <c:v>80.679589802938239</c:v>
                </c:pt>
                <c:pt idx="119">
                  <c:v>79.901629858231274</c:v>
                </c:pt>
                <c:pt idx="120">
                  <c:v>82.4991159546083</c:v>
                </c:pt>
                <c:pt idx="121">
                  <c:v>86.00957983733565</c:v>
                </c:pt>
                <c:pt idx="122">
                  <c:v>86.687883756067777</c:v>
                </c:pt>
                <c:pt idx="123">
                  <c:v>87.478702542836018</c:v>
                </c:pt>
                <c:pt idx="124">
                  <c:v>89.51039958851706</c:v>
                </c:pt>
                <c:pt idx="125">
                  <c:v>80.856398881280739</c:v>
                </c:pt>
                <c:pt idx="126">
                  <c:v>75.092422927315397</c:v>
                </c:pt>
                <c:pt idx="127">
                  <c:v>77.255923104124463</c:v>
                </c:pt>
                <c:pt idx="128">
                  <c:v>79.110811071463019</c:v>
                </c:pt>
                <c:pt idx="129">
                  <c:v>79.882341595139366</c:v>
                </c:pt>
                <c:pt idx="130">
                  <c:v>80.621725013662513</c:v>
                </c:pt>
                <c:pt idx="131">
                  <c:v>79.245828913106379</c:v>
                </c:pt>
                <c:pt idx="132">
                  <c:v>78.313562863664131</c:v>
                </c:pt>
                <c:pt idx="133">
                  <c:v>76.584048606422996</c:v>
                </c:pt>
                <c:pt idx="134">
                  <c:v>77.97601825955573</c:v>
                </c:pt>
                <c:pt idx="135">
                  <c:v>80.171665541517996</c:v>
                </c:pt>
                <c:pt idx="136">
                  <c:v>82.335165718327062</c:v>
                </c:pt>
                <c:pt idx="137">
                  <c:v>82.929887163660922</c:v>
                </c:pt>
                <c:pt idx="138">
                  <c:v>82.126209534831389</c:v>
                </c:pt>
                <c:pt idx="139">
                  <c:v>82.949175426752831</c:v>
                </c:pt>
                <c:pt idx="140">
                  <c:v>83.183849294371043</c:v>
                </c:pt>
                <c:pt idx="141">
                  <c:v>83.852509081557216</c:v>
                </c:pt>
                <c:pt idx="142">
                  <c:v>83.923232712894205</c:v>
                </c:pt>
                <c:pt idx="143">
                  <c:v>85.382711286848632</c:v>
                </c:pt>
                <c:pt idx="144">
                  <c:v>84.993731314495122</c:v>
                </c:pt>
                <c:pt idx="145">
                  <c:v>84.476162921528925</c:v>
                </c:pt>
                <c:pt idx="146">
                  <c:v>83.936091554955482</c:v>
                </c:pt>
                <c:pt idx="147">
                  <c:v>84.341145079885564</c:v>
                </c:pt>
                <c:pt idx="148">
                  <c:v>85.376281865817987</c:v>
                </c:pt>
                <c:pt idx="149">
                  <c:v>83.161346320763812</c:v>
                </c:pt>
                <c:pt idx="150">
                  <c:v>84.447230526891062</c:v>
                </c:pt>
                <c:pt idx="151">
                  <c:v>83.55675571414794</c:v>
                </c:pt>
                <c:pt idx="152">
                  <c:v>82.25158324492881</c:v>
                </c:pt>
                <c:pt idx="153">
                  <c:v>84.855498762336453</c:v>
                </c:pt>
                <c:pt idx="154">
                  <c:v>86.167100652586242</c:v>
                </c:pt>
                <c:pt idx="155">
                  <c:v>87.649082200147873</c:v>
                </c:pt>
                <c:pt idx="156">
                  <c:v>89.359308194297114</c:v>
                </c:pt>
                <c:pt idx="157">
                  <c:v>90.506959848265666</c:v>
                </c:pt>
                <c:pt idx="158">
                  <c:v>91.07917831999228</c:v>
                </c:pt>
                <c:pt idx="159">
                  <c:v>91.098466583084189</c:v>
                </c:pt>
                <c:pt idx="160">
                  <c:v>91.08560774102294</c:v>
                </c:pt>
                <c:pt idx="161">
                  <c:v>91.034172372777832</c:v>
                </c:pt>
                <c:pt idx="162">
                  <c:v>90.179059375703218</c:v>
                </c:pt>
                <c:pt idx="163">
                  <c:v>89.712926350982087</c:v>
                </c:pt>
                <c:pt idx="164">
                  <c:v>89.880091297778648</c:v>
                </c:pt>
                <c:pt idx="165">
                  <c:v>90.072973928697721</c:v>
                </c:pt>
                <c:pt idx="166">
                  <c:v>89.777220561288445</c:v>
                </c:pt>
                <c:pt idx="167">
                  <c:v>91.175619635451838</c:v>
                </c:pt>
                <c:pt idx="168">
                  <c:v>91.751052817693775</c:v>
                </c:pt>
                <c:pt idx="169">
                  <c:v>91.310637477095185</c:v>
                </c:pt>
                <c:pt idx="170">
                  <c:v>91.844279422637982</c:v>
                </c:pt>
                <c:pt idx="171">
                  <c:v>91.844279422637982</c:v>
                </c:pt>
                <c:pt idx="172">
                  <c:v>93.477352364419602</c:v>
                </c:pt>
                <c:pt idx="173">
                  <c:v>94.618574597357508</c:v>
                </c:pt>
                <c:pt idx="174">
                  <c:v>95.280804963513035</c:v>
                </c:pt>
                <c:pt idx="175">
                  <c:v>97.052110457453324</c:v>
                </c:pt>
                <c:pt idx="176">
                  <c:v>96.512039090879881</c:v>
                </c:pt>
                <c:pt idx="177">
                  <c:v>94.293888835310383</c:v>
                </c:pt>
                <c:pt idx="178">
                  <c:v>94.078503230784079</c:v>
                </c:pt>
                <c:pt idx="179">
                  <c:v>95.393319831549178</c:v>
                </c:pt>
                <c:pt idx="180">
                  <c:v>96.123059118526371</c:v>
                </c:pt>
                <c:pt idx="181">
                  <c:v>93.554505416787208</c:v>
                </c:pt>
                <c:pt idx="182">
                  <c:v>92.699392419712609</c:v>
                </c:pt>
                <c:pt idx="183">
                  <c:v>93.011219339698457</c:v>
                </c:pt>
                <c:pt idx="184">
                  <c:v>93.93384125759475</c:v>
                </c:pt>
                <c:pt idx="185">
                  <c:v>92.676889446105378</c:v>
                </c:pt>
                <c:pt idx="186">
                  <c:v>94.612145176326877</c:v>
                </c:pt>
                <c:pt idx="187">
                  <c:v>94.541421544989888</c:v>
                </c:pt>
                <c:pt idx="188">
                  <c:v>95.727649725142257</c:v>
                </c:pt>
                <c:pt idx="189">
                  <c:v>95.071848780017362</c:v>
                </c:pt>
                <c:pt idx="190">
                  <c:v>94.097791493875974</c:v>
                </c:pt>
                <c:pt idx="191">
                  <c:v>92.599736393737757</c:v>
                </c:pt>
                <c:pt idx="192">
                  <c:v>93.053010576397583</c:v>
                </c:pt>
                <c:pt idx="193">
                  <c:v>93.004789918667825</c:v>
                </c:pt>
                <c:pt idx="194">
                  <c:v>93.837399942135221</c:v>
                </c:pt>
                <c:pt idx="195">
                  <c:v>93.644517311216134</c:v>
                </c:pt>
                <c:pt idx="196">
                  <c:v>94.644292281480062</c:v>
                </c:pt>
                <c:pt idx="197">
                  <c:v>95.772655672356706</c:v>
                </c:pt>
                <c:pt idx="198">
                  <c:v>96.608480406339396</c:v>
                </c:pt>
                <c:pt idx="199">
                  <c:v>96.920307326325272</c:v>
                </c:pt>
                <c:pt idx="200">
                  <c:v>97.817211560099025</c:v>
                </c:pt>
                <c:pt idx="201">
                  <c:v>98.180473848329967</c:v>
                </c:pt>
                <c:pt idx="202">
                  <c:v>97.87829105989006</c:v>
                </c:pt>
                <c:pt idx="203">
                  <c:v>96.991030957662261</c:v>
                </c:pt>
                <c:pt idx="204">
                  <c:v>95.718005593596303</c:v>
                </c:pt>
                <c:pt idx="205">
                  <c:v>97.142122351882222</c:v>
                </c:pt>
              </c:numCache>
            </c:numRef>
          </c:val>
          <c:smooth val="0"/>
        </c:ser>
        <c:dLbls>
          <c:showLegendKey val="0"/>
          <c:showVal val="0"/>
          <c:showCatName val="0"/>
          <c:showSerName val="0"/>
          <c:showPercent val="0"/>
          <c:showBubbleSize val="0"/>
        </c:dLbls>
        <c:marker val="1"/>
        <c:smooth val="0"/>
        <c:axId val="235877504"/>
        <c:axId val="235879040"/>
      </c:lineChart>
      <c:lineChart>
        <c:grouping val="standard"/>
        <c:varyColors val="0"/>
        <c:ser>
          <c:idx val="4"/>
          <c:order val="3"/>
          <c:tx>
            <c:strRef>
              <c:f>'7_ábra_chart'!$G$11</c:f>
              <c:strCache>
                <c:ptCount val="1"/>
                <c:pt idx="0">
                  <c:v>FTSE 100</c:v>
                </c:pt>
              </c:strCache>
            </c:strRef>
          </c:tx>
          <c:spPr>
            <a:ln w="25400">
              <a:solidFill>
                <a:srgbClr val="E57200"/>
              </a:solidFill>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'7_ábra_chart'!$G$12:$G$217</c:f>
              <c:numCache>
                <c:formatCode>0.00</c:formatCode>
                <c:ptCount val="206"/>
                <c:pt idx="0" formatCode="General">
                  <c:v>100</c:v>
                </c:pt>
                <c:pt idx="1">
                  <c:v>97.614829102000542</c:v>
                </c:pt>
                <c:pt idx="2">
                  <c:v>98.316651501364888</c:v>
                </c:pt>
                <c:pt idx="3">
                  <c:v>97.293634417972811</c:v>
                </c:pt>
                <c:pt idx="4">
                  <c:v>95.382485998795318</c:v>
                </c:pt>
                <c:pt idx="5">
                  <c:v>94.715426315856931</c:v>
                </c:pt>
                <c:pt idx="6">
                  <c:v>94.064866908457105</c:v>
                </c:pt>
                <c:pt idx="7">
                  <c:v>94.984557023670689</c:v>
                </c:pt>
                <c:pt idx="8">
                  <c:v>95.492861628368956</c:v>
                </c:pt>
                <c:pt idx="9">
                  <c:v>94.808180291942762</c:v>
                </c:pt>
                <c:pt idx="10">
                  <c:v>92.979853644157956</c:v>
                </c:pt>
                <c:pt idx="11">
                  <c:v>92.592497661125989</c:v>
                </c:pt>
                <c:pt idx="12">
                  <c:v>94.144484742852015</c:v>
                </c:pt>
                <c:pt idx="13">
                  <c:v>90.888964359404838</c:v>
                </c:pt>
                <c:pt idx="14">
                  <c:v>92.494296992143958</c:v>
                </c:pt>
                <c:pt idx="15">
                  <c:v>94.516301631444733</c:v>
                </c:pt>
                <c:pt idx="16">
                  <c:v>94.147688679849807</c:v>
                </c:pt>
                <c:pt idx="17">
                  <c:v>94.699727024567792</c:v>
                </c:pt>
                <c:pt idx="18">
                  <c:v>95.963840367043034</c:v>
                </c:pt>
                <c:pt idx="19">
                  <c:v>95.025247023542519</c:v>
                </c:pt>
                <c:pt idx="20">
                  <c:v>97.460399338707404</c:v>
                </c:pt>
                <c:pt idx="21">
                  <c:v>97.080893001320035</c:v>
                </c:pt>
                <c:pt idx="22">
                  <c:v>94.868734701200836</c:v>
                </c:pt>
                <c:pt idx="23">
                  <c:v>93.509144036191685</c:v>
                </c:pt>
                <c:pt idx="24">
                  <c:v>94.496277025208585</c:v>
                </c:pt>
                <c:pt idx="25">
                  <c:v>93.684078996270628</c:v>
                </c:pt>
                <c:pt idx="26">
                  <c:v>91.141754988529897</c:v>
                </c:pt>
                <c:pt idx="27">
                  <c:v>90.225909597713681</c:v>
                </c:pt>
                <c:pt idx="28">
                  <c:v>90.868459162619033</c:v>
                </c:pt>
                <c:pt idx="29">
                  <c:v>88.700515193069251</c:v>
                </c:pt>
                <c:pt idx="30">
                  <c:v>91.43395404272772</c:v>
                </c:pt>
                <c:pt idx="31">
                  <c:v>93.303130887234232</c:v>
                </c:pt>
                <c:pt idx="32">
                  <c:v>93.910116751464201</c:v>
                </c:pt>
                <c:pt idx="33">
                  <c:v>96.603826782350154</c:v>
                </c:pt>
                <c:pt idx="34">
                  <c:v>95.668757769547213</c:v>
                </c:pt>
                <c:pt idx="35">
                  <c:v>95.320810211588011</c:v>
                </c:pt>
                <c:pt idx="36">
                  <c:v>96.722532648118019</c:v>
                </c:pt>
                <c:pt idx="37">
                  <c:v>95.514328006254104</c:v>
                </c:pt>
                <c:pt idx="38">
                  <c:v>93.990375373258672</c:v>
                </c:pt>
                <c:pt idx="39">
                  <c:v>96.323322098194268</c:v>
                </c:pt>
                <c:pt idx="40">
                  <c:v>97.656159889271947</c:v>
                </c:pt>
                <c:pt idx="41">
                  <c:v>97.673461149059975</c:v>
                </c:pt>
                <c:pt idx="42">
                  <c:v>98.56719937459151</c:v>
                </c:pt>
                <c:pt idx="43">
                  <c:v>98.473964807956023</c:v>
                </c:pt>
                <c:pt idx="44">
                  <c:v>98.208038037140042</c:v>
                </c:pt>
                <c:pt idx="45">
                  <c:v>99.312915710825465</c:v>
                </c:pt>
                <c:pt idx="46">
                  <c:v>99.040100475464271</c:v>
                </c:pt>
                <c:pt idx="47">
                  <c:v>98.127619218495695</c:v>
                </c:pt>
                <c:pt idx="48">
                  <c:v>98.46211024106421</c:v>
                </c:pt>
                <c:pt idx="49">
                  <c:v>96.706032372579429</c:v>
                </c:pt>
                <c:pt idx="50">
                  <c:v>98.357501698086608</c:v>
                </c:pt>
                <c:pt idx="51">
                  <c:v>98.914666342001055</c:v>
                </c:pt>
                <c:pt idx="52">
                  <c:v>98.36038524138462</c:v>
                </c:pt>
                <c:pt idx="53">
                  <c:v>98.929404452190852</c:v>
                </c:pt>
                <c:pt idx="54">
                  <c:v>99.339988978456731</c:v>
                </c:pt>
                <c:pt idx="55">
                  <c:v>99.156082994784001</c:v>
                </c:pt>
                <c:pt idx="56">
                  <c:v>99.075023388740092</c:v>
                </c:pt>
                <c:pt idx="57">
                  <c:v>99.205744018249632</c:v>
                </c:pt>
                <c:pt idx="58">
                  <c:v>99.307789411629017</c:v>
                </c:pt>
                <c:pt idx="59">
                  <c:v>97.823885991105882</c:v>
                </c:pt>
                <c:pt idx="60">
                  <c:v>97.823885991105882</c:v>
                </c:pt>
                <c:pt idx="61">
                  <c:v>97.823885991105882</c:v>
                </c:pt>
                <c:pt idx="62">
                  <c:v>97.814594573812315</c:v>
                </c:pt>
                <c:pt idx="63">
                  <c:v>99.372829332684006</c:v>
                </c:pt>
                <c:pt idx="64">
                  <c:v>98.919952838047408</c:v>
                </c:pt>
                <c:pt idx="65">
                  <c:v>98.457784926117213</c:v>
                </c:pt>
                <c:pt idx="66">
                  <c:v>98.75687244486025</c:v>
                </c:pt>
                <c:pt idx="67">
                  <c:v>97.57958579502494</c:v>
                </c:pt>
                <c:pt idx="68">
                  <c:v>98.707371618244508</c:v>
                </c:pt>
                <c:pt idx="69">
                  <c:v>98.311044611618769</c:v>
                </c:pt>
                <c:pt idx="70">
                  <c:v>99.392693742070264</c:v>
                </c:pt>
                <c:pt idx="71">
                  <c:v>99.323969293467812</c:v>
                </c:pt>
                <c:pt idx="72">
                  <c:v>100.00112137794923</c:v>
                </c:pt>
                <c:pt idx="73">
                  <c:v>101.93149341911341</c:v>
                </c:pt>
                <c:pt idx="74">
                  <c:v>101.96689692293891</c:v>
                </c:pt>
                <c:pt idx="75">
                  <c:v>101.62487664842558</c:v>
                </c:pt>
                <c:pt idx="76">
                  <c:v>101.7813889707673</c:v>
                </c:pt>
                <c:pt idx="77">
                  <c:v>102.61168924374273</c:v>
                </c:pt>
                <c:pt idx="78">
                  <c:v>102.6903458970383</c:v>
                </c:pt>
                <c:pt idx="79">
                  <c:v>102.22865857565778</c:v>
                </c:pt>
                <c:pt idx="80">
                  <c:v>101.09126094144484</c:v>
                </c:pt>
                <c:pt idx="81">
                  <c:v>100.2979661407938</c:v>
                </c:pt>
                <c:pt idx="82">
                  <c:v>100.67603070653219</c:v>
                </c:pt>
                <c:pt idx="83">
                  <c:v>101.24296735828986</c:v>
                </c:pt>
                <c:pt idx="84">
                  <c:v>101.28285637391228</c:v>
                </c:pt>
                <c:pt idx="85">
                  <c:v>99.993111535454787</c:v>
                </c:pt>
                <c:pt idx="86">
                  <c:v>99.993111535454787</c:v>
                </c:pt>
                <c:pt idx="87">
                  <c:v>99.091203270578902</c:v>
                </c:pt>
                <c:pt idx="88">
                  <c:v>97.912635045944469</c:v>
                </c:pt>
                <c:pt idx="89">
                  <c:v>97.996417998436485</c:v>
                </c:pt>
                <c:pt idx="90">
                  <c:v>98.131784336592816</c:v>
                </c:pt>
                <c:pt idx="91">
                  <c:v>97.957329967063529</c:v>
                </c:pt>
                <c:pt idx="92">
                  <c:v>98.627593586999723</c:v>
                </c:pt>
                <c:pt idx="93">
                  <c:v>98.721148547334963</c:v>
                </c:pt>
                <c:pt idx="94">
                  <c:v>97.787200912481268</c:v>
                </c:pt>
                <c:pt idx="95">
                  <c:v>98.336836304450912</c:v>
                </c:pt>
                <c:pt idx="96">
                  <c:v>98.543490240807913</c:v>
                </c:pt>
                <c:pt idx="97">
                  <c:v>98.805732484076444</c:v>
                </c:pt>
                <c:pt idx="98">
                  <c:v>98.774173704648277</c:v>
                </c:pt>
                <c:pt idx="99">
                  <c:v>96.972760127644861</c:v>
                </c:pt>
                <c:pt idx="100">
                  <c:v>98.62230709095337</c:v>
                </c:pt>
                <c:pt idx="101">
                  <c:v>98.303675556523856</c:v>
                </c:pt>
                <c:pt idx="102">
                  <c:v>99.630586064155651</c:v>
                </c:pt>
                <c:pt idx="103">
                  <c:v>100.32888413282241</c:v>
                </c:pt>
                <c:pt idx="104">
                  <c:v>100.37373925079139</c:v>
                </c:pt>
                <c:pt idx="105">
                  <c:v>100.45608043163439</c:v>
                </c:pt>
                <c:pt idx="106">
                  <c:v>100.45608043163439</c:v>
                </c:pt>
                <c:pt idx="107">
                  <c:v>99.815293032077818</c:v>
                </c:pt>
                <c:pt idx="108">
                  <c:v>99.192768073408615</c:v>
                </c:pt>
                <c:pt idx="109">
                  <c:v>99.091523664278682</c:v>
                </c:pt>
                <c:pt idx="110">
                  <c:v>99.476316497712389</c:v>
                </c:pt>
                <c:pt idx="111">
                  <c:v>100.49789180945548</c:v>
                </c:pt>
                <c:pt idx="112">
                  <c:v>100.67619090338206</c:v>
                </c:pt>
                <c:pt idx="113">
                  <c:v>100.94836535134375</c:v>
                </c:pt>
                <c:pt idx="114">
                  <c:v>99.832914685565626</c:v>
                </c:pt>
                <c:pt idx="115">
                  <c:v>97.972548667803011</c:v>
                </c:pt>
                <c:pt idx="116">
                  <c:v>96.838515167437748</c:v>
                </c:pt>
                <c:pt idx="117">
                  <c:v>94.893084622383981</c:v>
                </c:pt>
                <c:pt idx="118">
                  <c:v>95.58625639185432</c:v>
                </c:pt>
                <c:pt idx="119">
                  <c:v>95.324815132835241</c:v>
                </c:pt>
                <c:pt idx="120">
                  <c:v>96.455965089902492</c:v>
                </c:pt>
                <c:pt idx="121">
                  <c:v>99.386125671224804</c:v>
                </c:pt>
                <c:pt idx="122">
                  <c:v>99.747369567724832</c:v>
                </c:pt>
                <c:pt idx="123">
                  <c:v>100.30229145574083</c:v>
                </c:pt>
                <c:pt idx="124">
                  <c:v>101.53436542823823</c:v>
                </c:pt>
                <c:pt idx="125">
                  <c:v>98.339880044598814</c:v>
                </c:pt>
                <c:pt idx="126">
                  <c:v>95.832959540683589</c:v>
                </c:pt>
                <c:pt idx="127">
                  <c:v>98.367113509079957</c:v>
                </c:pt>
                <c:pt idx="128">
                  <c:v>101.88615771059479</c:v>
                </c:pt>
                <c:pt idx="129">
                  <c:v>104.19731766394547</c:v>
                </c:pt>
                <c:pt idx="130">
                  <c:v>105.37476451063065</c:v>
                </c:pt>
                <c:pt idx="131">
                  <c:v>104.48455061579669</c:v>
                </c:pt>
                <c:pt idx="132">
                  <c:v>104.85476553589051</c:v>
                </c:pt>
                <c:pt idx="133">
                  <c:v>103.5446756974971</c:v>
                </c:pt>
                <c:pt idx="134">
                  <c:v>104.66925758371887</c:v>
                </c:pt>
                <c:pt idx="135">
                  <c:v>105.57997667533867</c:v>
                </c:pt>
                <c:pt idx="136">
                  <c:v>107.05731202501636</c:v>
                </c:pt>
                <c:pt idx="137">
                  <c:v>107.02254930859041</c:v>
                </c:pt>
                <c:pt idx="138">
                  <c:v>106.85770675005448</c:v>
                </c:pt>
                <c:pt idx="139">
                  <c:v>106.60251316818108</c:v>
                </c:pt>
                <c:pt idx="140">
                  <c:v>106.83912391546733</c:v>
                </c:pt>
                <c:pt idx="141">
                  <c:v>107.25851926847712</c:v>
                </c:pt>
                <c:pt idx="142">
                  <c:v>107.2897576542055</c:v>
                </c:pt>
                <c:pt idx="143">
                  <c:v>107.79630009355496</c:v>
                </c:pt>
                <c:pt idx="144">
                  <c:v>107.33012726037757</c:v>
                </c:pt>
                <c:pt idx="145">
                  <c:v>107.82016942418846</c:v>
                </c:pt>
                <c:pt idx="146">
                  <c:v>107.49416883466405</c:v>
                </c:pt>
                <c:pt idx="147">
                  <c:v>107.71684245600994</c:v>
                </c:pt>
                <c:pt idx="148">
                  <c:v>108.13976213971731</c:v>
                </c:pt>
                <c:pt idx="149">
                  <c:v>107.66926399159289</c:v>
                </c:pt>
                <c:pt idx="150">
                  <c:v>107.72325033000551</c:v>
                </c:pt>
                <c:pt idx="151">
                  <c:v>107.23497033154341</c:v>
                </c:pt>
                <c:pt idx="152">
                  <c:v>106.45721462533162</c:v>
                </c:pt>
                <c:pt idx="153">
                  <c:v>106.28099809045356</c:v>
                </c:pt>
                <c:pt idx="154">
                  <c:v>107.97523997488115</c:v>
                </c:pt>
                <c:pt idx="155">
                  <c:v>108.82924938164015</c:v>
                </c:pt>
                <c:pt idx="156">
                  <c:v>109.08011764856656</c:v>
                </c:pt>
                <c:pt idx="157">
                  <c:v>109.75566776454909</c:v>
                </c:pt>
                <c:pt idx="158">
                  <c:v>109.99788540158147</c:v>
                </c:pt>
                <c:pt idx="159">
                  <c:v>110.77147598969614</c:v>
                </c:pt>
                <c:pt idx="160">
                  <c:v>110.79246177703163</c:v>
                </c:pt>
                <c:pt idx="161">
                  <c:v>111.1956772482026</c:v>
                </c:pt>
                <c:pt idx="162">
                  <c:v>110.43842673877661</c:v>
                </c:pt>
                <c:pt idx="163">
                  <c:v>109.88142229171207</c:v>
                </c:pt>
                <c:pt idx="164">
                  <c:v>110.03857540145331</c:v>
                </c:pt>
                <c:pt idx="165">
                  <c:v>109.87821835471428</c:v>
                </c:pt>
                <c:pt idx="166">
                  <c:v>109.39105973420141</c:v>
                </c:pt>
                <c:pt idx="167">
                  <c:v>110.03136654320831</c:v>
                </c:pt>
                <c:pt idx="168">
                  <c:v>109.50704225352112</c:v>
                </c:pt>
                <c:pt idx="169">
                  <c:v>109.20459060093044</c:v>
                </c:pt>
                <c:pt idx="170">
                  <c:v>109.54340693844597</c:v>
                </c:pt>
                <c:pt idx="171">
                  <c:v>109.54340693844597</c:v>
                </c:pt>
                <c:pt idx="172">
                  <c:v>109.26690717553731</c:v>
                </c:pt>
                <c:pt idx="173">
                  <c:v>108.63765394917276</c:v>
                </c:pt>
                <c:pt idx="174">
                  <c:v>108.06831434466673</c:v>
                </c:pt>
                <c:pt idx="175">
                  <c:v>110.44932012456907</c:v>
                </c:pt>
                <c:pt idx="176">
                  <c:v>110.20614130643736</c:v>
                </c:pt>
                <c:pt idx="177">
                  <c:v>109.351170718579</c:v>
                </c:pt>
                <c:pt idx="178">
                  <c:v>109.68005485140139</c:v>
                </c:pt>
                <c:pt idx="179">
                  <c:v>109.87421343346703</c:v>
                </c:pt>
                <c:pt idx="180">
                  <c:v>108.56460418562331</c:v>
                </c:pt>
                <c:pt idx="181">
                  <c:v>107.34630714221638</c:v>
                </c:pt>
                <c:pt idx="182">
                  <c:v>106.78129285265736</c:v>
                </c:pt>
                <c:pt idx="183">
                  <c:v>106.90432403337222</c:v>
                </c:pt>
                <c:pt idx="184">
                  <c:v>107.81728588089045</c:v>
                </c:pt>
                <c:pt idx="185">
                  <c:v>107.49657178741236</c:v>
                </c:pt>
                <c:pt idx="186">
                  <c:v>109.15092465621757</c:v>
                </c:pt>
                <c:pt idx="187">
                  <c:v>109.42710402542646</c:v>
                </c:pt>
                <c:pt idx="188">
                  <c:v>109.49086237168233</c:v>
                </c:pt>
                <c:pt idx="189">
                  <c:v>110.71845083238286</c:v>
                </c:pt>
                <c:pt idx="190">
                  <c:v>110.68689205295468</c:v>
                </c:pt>
                <c:pt idx="191">
                  <c:v>109.22285304181779</c:v>
                </c:pt>
                <c:pt idx="192">
                  <c:v>109.05672890848275</c:v>
                </c:pt>
                <c:pt idx="193">
                  <c:v>109.72490996937037</c:v>
                </c:pt>
                <c:pt idx="194">
                  <c:v>110.84692870599393</c:v>
                </c:pt>
                <c:pt idx="195">
                  <c:v>110.52509323456663</c:v>
                </c:pt>
                <c:pt idx="196">
                  <c:v>111.87379051378335</c:v>
                </c:pt>
                <c:pt idx="197">
                  <c:v>113.32869830447653</c:v>
                </c:pt>
                <c:pt idx="198">
                  <c:v>112.67044944828206</c:v>
                </c:pt>
                <c:pt idx="199">
                  <c:v>112.1371541350011</c:v>
                </c:pt>
                <c:pt idx="200">
                  <c:v>112.84890873905857</c:v>
                </c:pt>
                <c:pt idx="201">
                  <c:v>113.69971420881981</c:v>
                </c:pt>
                <c:pt idx="202">
                  <c:v>113.27327019441491</c:v>
                </c:pt>
                <c:pt idx="203">
                  <c:v>112.52242755898449</c:v>
                </c:pt>
                <c:pt idx="204">
                  <c:v>111.78119673454741</c:v>
                </c:pt>
                <c:pt idx="205">
                  <c:v>112.35486165400044</c:v>
                </c:pt>
              </c:numCache>
            </c:numRef>
          </c:val>
          <c:smooth val="0"/>
        </c:ser>
        <c:ser>
          <c:idx val="3"/>
          <c:order val="4"/>
          <c:tx>
            <c:strRef>
              <c:f>'7_ábra_chart'!$H$11</c:f>
              <c:strCache>
                <c:ptCount val="1"/>
                <c:pt idx="0">
                  <c:v>Stoxx 600</c:v>
                </c:pt>
              </c:strCache>
            </c:strRef>
          </c:tx>
          <c:spPr>
            <a:ln w="38100">
              <a:solidFill>
                <a:srgbClr val="D00000"/>
              </a:solidFill>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'7_ábra_chart'!$H$12:$H$217</c:f>
              <c:numCache>
                <c:formatCode>0.00</c:formatCode>
                <c:ptCount val="206"/>
                <c:pt idx="0" formatCode="General">
                  <c:v>100</c:v>
                </c:pt>
                <c:pt idx="1">
                  <c:v>97.442313799787556</c:v>
                </c:pt>
                <c:pt idx="2">
                  <c:v>97.886938332986546</c:v>
                </c:pt>
                <c:pt idx="3">
                  <c:v>95.946907888252483</c:v>
                </c:pt>
                <c:pt idx="4">
                  <c:v>93.615366924753317</c:v>
                </c:pt>
                <c:pt idx="5">
                  <c:v>91.539539824559483</c:v>
                </c:pt>
                <c:pt idx="6">
                  <c:v>91.583892764447555</c:v>
                </c:pt>
                <c:pt idx="7">
                  <c:v>92.245353892654933</c:v>
                </c:pt>
                <c:pt idx="8">
                  <c:v>92.386078652546729</c:v>
                </c:pt>
                <c:pt idx="9">
                  <c:v>90.671645877366856</c:v>
                </c:pt>
                <c:pt idx="10">
                  <c:v>87.099865298478861</c:v>
                </c:pt>
                <c:pt idx="11">
                  <c:v>85.426500060232385</c:v>
                </c:pt>
                <c:pt idx="12">
                  <c:v>85.916572667637695</c:v>
                </c:pt>
                <c:pt idx="13">
                  <c:v>82.238564059881938</c:v>
                </c:pt>
                <c:pt idx="14">
                  <c:v>84.072366475748254</c:v>
                </c:pt>
                <c:pt idx="15">
                  <c:v>86.677691018803444</c:v>
                </c:pt>
                <c:pt idx="16">
                  <c:v>84.144097773591938</c:v>
                </c:pt>
                <c:pt idx="17">
                  <c:v>85.649907461150107</c:v>
                </c:pt>
                <c:pt idx="18">
                  <c:v>85.091936526014919</c:v>
                </c:pt>
                <c:pt idx="19">
                  <c:v>83.143692573894185</c:v>
                </c:pt>
                <c:pt idx="20">
                  <c:v>85.450045448074206</c:v>
                </c:pt>
                <c:pt idx="21">
                  <c:v>84.276061458937932</c:v>
                </c:pt>
                <c:pt idx="22">
                  <c:v>80.874026699374681</c:v>
                </c:pt>
                <c:pt idx="23">
                  <c:v>78.157546023019719</c:v>
                </c:pt>
                <c:pt idx="24">
                  <c:v>80.227349884463322</c:v>
                </c:pt>
                <c:pt idx="25">
                  <c:v>80.14302454196006</c:v>
                </c:pt>
                <c:pt idx="26">
                  <c:v>75.661734911786922</c:v>
                </c:pt>
                <c:pt idx="27">
                  <c:v>72.659424178375474</c:v>
                </c:pt>
                <c:pt idx="28">
                  <c:v>76.214230175331011</c:v>
                </c:pt>
                <c:pt idx="29">
                  <c:v>71.444372652305802</c:v>
                </c:pt>
                <c:pt idx="30">
                  <c:v>75.447088585415003</c:v>
                </c:pt>
                <c:pt idx="31">
                  <c:v>78.061174203016009</c:v>
                </c:pt>
                <c:pt idx="32">
                  <c:v>77.622025341408133</c:v>
                </c:pt>
                <c:pt idx="33">
                  <c:v>80.207089899576189</c:v>
                </c:pt>
                <c:pt idx="34">
                  <c:v>78.363431274845851</c:v>
                </c:pt>
                <c:pt idx="35">
                  <c:v>77.254607777643926</c:v>
                </c:pt>
                <c:pt idx="36">
                  <c:v>79.319483534655518</c:v>
                </c:pt>
                <c:pt idx="37">
                  <c:v>77.723325265843854</c:v>
                </c:pt>
                <c:pt idx="38">
                  <c:v>75.393974570981129</c:v>
                </c:pt>
                <c:pt idx="39">
                  <c:v>78.06829257608446</c:v>
                </c:pt>
                <c:pt idx="40">
                  <c:v>80.477588076177554</c:v>
                </c:pt>
                <c:pt idx="41">
                  <c:v>81.122622189611562</c:v>
                </c:pt>
                <c:pt idx="42">
                  <c:v>81.924260510551633</c:v>
                </c:pt>
                <c:pt idx="43">
                  <c:v>84.711924917591148</c:v>
                </c:pt>
                <c:pt idx="44">
                  <c:v>84.583794202358916</c:v>
                </c:pt>
                <c:pt idx="45">
                  <c:v>85.079890048514457</c:v>
                </c:pt>
                <c:pt idx="46">
                  <c:v>84.184070176207101</c:v>
                </c:pt>
                <c:pt idx="47">
                  <c:v>83.616790599367022</c:v>
                </c:pt>
                <c:pt idx="48">
                  <c:v>83.766824000963709</c:v>
                </c:pt>
                <c:pt idx="49">
                  <c:v>83.332055676628741</c:v>
                </c:pt>
                <c:pt idx="50">
                  <c:v>87.405955340422508</c:v>
                </c:pt>
                <c:pt idx="51">
                  <c:v>87.481519608379983</c:v>
                </c:pt>
                <c:pt idx="52">
                  <c:v>85.826224086384201</c:v>
                </c:pt>
                <c:pt idx="53">
                  <c:v>84.72287626077339</c:v>
                </c:pt>
                <c:pt idx="54">
                  <c:v>83.719185658120963</c:v>
                </c:pt>
                <c:pt idx="55">
                  <c:v>84.305082518370881</c:v>
                </c:pt>
                <c:pt idx="56">
                  <c:v>83.94368819335692</c:v>
                </c:pt>
                <c:pt idx="57">
                  <c:v>83.324937303560276</c:v>
                </c:pt>
                <c:pt idx="58">
                  <c:v>81.992706405440629</c:v>
                </c:pt>
                <c:pt idx="59">
                  <c:v>80.210375302530849</c:v>
                </c:pt>
                <c:pt idx="60">
                  <c:v>80.210375302530849</c:v>
                </c:pt>
                <c:pt idx="61">
                  <c:v>80.210375302530849</c:v>
                </c:pt>
                <c:pt idx="62">
                  <c:v>79.773416709559427</c:v>
                </c:pt>
                <c:pt idx="63">
                  <c:v>80.172593168552126</c:v>
                </c:pt>
                <c:pt idx="64">
                  <c:v>79.059389134077293</c:v>
                </c:pt>
                <c:pt idx="65">
                  <c:v>78.059531501538672</c:v>
                </c:pt>
                <c:pt idx="66">
                  <c:v>77.828458160393367</c:v>
                </c:pt>
                <c:pt idx="67">
                  <c:v>75.177137975972755</c:v>
                </c:pt>
                <c:pt idx="68">
                  <c:v>75.394522138140246</c:v>
                </c:pt>
                <c:pt idx="69">
                  <c:v>73.717871496939097</c:v>
                </c:pt>
                <c:pt idx="70">
                  <c:v>75.322790840296562</c:v>
                </c:pt>
                <c:pt idx="71">
                  <c:v>76.191232354648292</c:v>
                </c:pt>
                <c:pt idx="72">
                  <c:v>76.420662994316245</c:v>
                </c:pt>
                <c:pt idx="73">
                  <c:v>81.198734024728125</c:v>
                </c:pt>
                <c:pt idx="74">
                  <c:v>81.698662840997443</c:v>
                </c:pt>
                <c:pt idx="75">
                  <c:v>81.416665754054733</c:v>
                </c:pt>
                <c:pt idx="76">
                  <c:v>81.829531392025231</c:v>
                </c:pt>
                <c:pt idx="77">
                  <c:v>82.344244521590568</c:v>
                </c:pt>
                <c:pt idx="78">
                  <c:v>84.156691818251502</c:v>
                </c:pt>
                <c:pt idx="79">
                  <c:v>85.303297449432165</c:v>
                </c:pt>
                <c:pt idx="80">
                  <c:v>85.547512402396151</c:v>
                </c:pt>
                <c:pt idx="81">
                  <c:v>84.000087610745453</c:v>
                </c:pt>
                <c:pt idx="82">
                  <c:v>86.086866054121543</c:v>
                </c:pt>
                <c:pt idx="83">
                  <c:v>85.7539452213814</c:v>
                </c:pt>
                <c:pt idx="84">
                  <c:v>85.978447756617342</c:v>
                </c:pt>
                <c:pt idx="85">
                  <c:v>83.251015737080152</c:v>
                </c:pt>
                <c:pt idx="86">
                  <c:v>82.620765936942163</c:v>
                </c:pt>
                <c:pt idx="87">
                  <c:v>79.575744965119966</c:v>
                </c:pt>
                <c:pt idx="88">
                  <c:v>78.40176097598372</c:v>
                </c:pt>
                <c:pt idx="89">
                  <c:v>78.01627369596882</c:v>
                </c:pt>
                <c:pt idx="90">
                  <c:v>77.821339787324916</c:v>
                </c:pt>
                <c:pt idx="91">
                  <c:v>77.376167686966795</c:v>
                </c:pt>
                <c:pt idx="92">
                  <c:v>78.777392047134569</c:v>
                </c:pt>
                <c:pt idx="93">
                  <c:v>78.016821263127937</c:v>
                </c:pt>
                <c:pt idx="94">
                  <c:v>77.228872121165665</c:v>
                </c:pt>
                <c:pt idx="95">
                  <c:v>77.871715965963219</c:v>
                </c:pt>
                <c:pt idx="96">
                  <c:v>77.757821996867918</c:v>
                </c:pt>
                <c:pt idx="97">
                  <c:v>77.947827801079811</c:v>
                </c:pt>
                <c:pt idx="98">
                  <c:v>79.468969369093116</c:v>
                </c:pt>
                <c:pt idx="99">
                  <c:v>79.301961385563942</c:v>
                </c:pt>
                <c:pt idx="100">
                  <c:v>80.299081182307006</c:v>
                </c:pt>
                <c:pt idx="101">
                  <c:v>79.770678873763885</c:v>
                </c:pt>
                <c:pt idx="102">
                  <c:v>82.53863086307534</c:v>
                </c:pt>
                <c:pt idx="103">
                  <c:v>85.256206673748551</c:v>
                </c:pt>
                <c:pt idx="104">
                  <c:v>84.85045940884649</c:v>
                </c:pt>
                <c:pt idx="105">
                  <c:v>84.862505886346952</c:v>
                </c:pt>
                <c:pt idx="106">
                  <c:v>85.008706317829876</c:v>
                </c:pt>
                <c:pt idx="107">
                  <c:v>83.675927852551112</c:v>
                </c:pt>
                <c:pt idx="108">
                  <c:v>82.273608358065118</c:v>
                </c:pt>
                <c:pt idx="109">
                  <c:v>82.170665732152045</c:v>
                </c:pt>
                <c:pt idx="110">
                  <c:v>80.381763823332932</c:v>
                </c:pt>
                <c:pt idx="111">
                  <c:v>80.347267092308869</c:v>
                </c:pt>
                <c:pt idx="112">
                  <c:v>81.396405769167586</c:v>
                </c:pt>
                <c:pt idx="113">
                  <c:v>80.452947554017499</c:v>
                </c:pt>
                <c:pt idx="114">
                  <c:v>79.426806697841485</c:v>
                </c:pt>
                <c:pt idx="115">
                  <c:v>76.519772650115542</c:v>
                </c:pt>
                <c:pt idx="116">
                  <c:v>74.272009461960522</c:v>
                </c:pt>
                <c:pt idx="117">
                  <c:v>72.535674000416151</c:v>
                </c:pt>
                <c:pt idx="118">
                  <c:v>73.437517111473724</c:v>
                </c:pt>
                <c:pt idx="119">
                  <c:v>72.488583224732523</c:v>
                </c:pt>
                <c:pt idx="120">
                  <c:v>75.463515600188359</c:v>
                </c:pt>
                <c:pt idx="121">
                  <c:v>78.868835762706297</c:v>
                </c:pt>
                <c:pt idx="122">
                  <c:v>79.796962097401234</c:v>
                </c:pt>
                <c:pt idx="123">
                  <c:v>80.460613494245067</c:v>
                </c:pt>
                <c:pt idx="124">
                  <c:v>82.627884310010629</c:v>
                </c:pt>
                <c:pt idx="125">
                  <c:v>70.677778629548911</c:v>
                </c:pt>
                <c:pt idx="126">
                  <c:v>65.260149157294151</c:v>
                </c:pt>
                <c:pt idx="127">
                  <c:v>66.906683604744117</c:v>
                </c:pt>
                <c:pt idx="128">
                  <c:v>68.590452619013718</c:v>
                </c:pt>
                <c:pt idx="129">
                  <c:v>68.709822259700147</c:v>
                </c:pt>
                <c:pt idx="130">
                  <c:v>68.992366913801987</c:v>
                </c:pt>
                <c:pt idx="131">
                  <c:v>67.904350968646298</c:v>
                </c:pt>
                <c:pt idx="132">
                  <c:v>66.05521667232486</c:v>
                </c:pt>
                <c:pt idx="133">
                  <c:v>64.347902270213439</c:v>
                </c:pt>
                <c:pt idx="134">
                  <c:v>65.162682202972206</c:v>
                </c:pt>
                <c:pt idx="135">
                  <c:v>67.617973344430695</c:v>
                </c:pt>
                <c:pt idx="136">
                  <c:v>68.996747451074867</c:v>
                </c:pt>
                <c:pt idx="137">
                  <c:v>71.29652951934554</c:v>
                </c:pt>
                <c:pt idx="138">
                  <c:v>70.499819302837494</c:v>
                </c:pt>
                <c:pt idx="139">
                  <c:v>72.248201241882327</c:v>
                </c:pt>
                <c:pt idx="140">
                  <c:v>72.179207779834201</c:v>
                </c:pt>
                <c:pt idx="141">
                  <c:v>72.348953599158932</c:v>
                </c:pt>
                <c:pt idx="142">
                  <c:v>72.049981930283749</c:v>
                </c:pt>
                <c:pt idx="143">
                  <c:v>73.225061053738244</c:v>
                </c:pt>
                <c:pt idx="144">
                  <c:v>73.548125677614365</c:v>
                </c:pt>
                <c:pt idx="145">
                  <c:v>73.190016755555078</c:v>
                </c:pt>
                <c:pt idx="146">
                  <c:v>72.836288370768671</c:v>
                </c:pt>
                <c:pt idx="147">
                  <c:v>72.587145313372687</c:v>
                </c:pt>
                <c:pt idx="148">
                  <c:v>73.332931784083328</c:v>
                </c:pt>
                <c:pt idx="149">
                  <c:v>71.396734309463056</c:v>
                </c:pt>
                <c:pt idx="150">
                  <c:v>72.928827220658619</c:v>
                </c:pt>
                <c:pt idx="151">
                  <c:v>71.627807650608347</c:v>
                </c:pt>
                <c:pt idx="152">
                  <c:v>69.213036478924138</c:v>
                </c:pt>
                <c:pt idx="153">
                  <c:v>70.44068204965339</c:v>
                </c:pt>
                <c:pt idx="154">
                  <c:v>71.378664593212349</c:v>
                </c:pt>
                <c:pt idx="155">
                  <c:v>72.9556580114551</c:v>
                </c:pt>
                <c:pt idx="156">
                  <c:v>73.994940479449809</c:v>
                </c:pt>
                <c:pt idx="157">
                  <c:v>74.828885262777476</c:v>
                </c:pt>
                <c:pt idx="158">
                  <c:v>75.092265066310375</c:v>
                </c:pt>
                <c:pt idx="159">
                  <c:v>75.413686988709159</c:v>
                </c:pt>
                <c:pt idx="160">
                  <c:v>75.286651407795162</c:v>
                </c:pt>
                <c:pt idx="161">
                  <c:v>75.101026140856177</c:v>
                </c:pt>
                <c:pt idx="162">
                  <c:v>74.370571550600673</c:v>
                </c:pt>
                <c:pt idx="163">
                  <c:v>73.532246230000126</c:v>
                </c:pt>
                <c:pt idx="164">
                  <c:v>73.853668152398882</c:v>
                </c:pt>
                <c:pt idx="165">
                  <c:v>72.81876622167708</c:v>
                </c:pt>
                <c:pt idx="166">
                  <c:v>73.184541083963936</c:v>
                </c:pt>
                <c:pt idx="167">
                  <c:v>74.924709515622084</c:v>
                </c:pt>
                <c:pt idx="168">
                  <c:v>76.424495964430037</c:v>
                </c:pt>
                <c:pt idx="169">
                  <c:v>75.812863447701858</c:v>
                </c:pt>
                <c:pt idx="170">
                  <c:v>76.392189502042427</c:v>
                </c:pt>
                <c:pt idx="171">
                  <c:v>76.156735623624229</c:v>
                </c:pt>
                <c:pt idx="172">
                  <c:v>77.55960268526934</c:v>
                </c:pt>
                <c:pt idx="173">
                  <c:v>78.881429807365862</c:v>
                </c:pt>
                <c:pt idx="174">
                  <c:v>79.539057965459463</c:v>
                </c:pt>
                <c:pt idx="175">
                  <c:v>81.054176294722552</c:v>
                </c:pt>
                <c:pt idx="176">
                  <c:v>80.818722416304354</c:v>
                </c:pt>
                <c:pt idx="177">
                  <c:v>79.484301249548253</c:v>
                </c:pt>
                <c:pt idx="178">
                  <c:v>79.720850262284671</c:v>
                </c:pt>
                <c:pt idx="179">
                  <c:v>80.645691194024948</c:v>
                </c:pt>
                <c:pt idx="180">
                  <c:v>80.888811012670686</c:v>
                </c:pt>
                <c:pt idx="181">
                  <c:v>79.252680341243845</c:v>
                </c:pt>
                <c:pt idx="182">
                  <c:v>77.845980309484958</c:v>
                </c:pt>
                <c:pt idx="183">
                  <c:v>77.557959983792003</c:v>
                </c:pt>
                <c:pt idx="184">
                  <c:v>78.040366650969744</c:v>
                </c:pt>
                <c:pt idx="185">
                  <c:v>76.399307875110892</c:v>
                </c:pt>
                <c:pt idx="186">
                  <c:v>77.11497815207035</c:v>
                </c:pt>
                <c:pt idx="187">
                  <c:v>76.507726172615079</c:v>
                </c:pt>
                <c:pt idx="188">
                  <c:v>78.00422721846833</c:v>
                </c:pt>
                <c:pt idx="189">
                  <c:v>78.647618630425015</c:v>
                </c:pt>
                <c:pt idx="190">
                  <c:v>77.494989760494121</c:v>
                </c:pt>
                <c:pt idx="191">
                  <c:v>75.696779209970103</c:v>
                </c:pt>
                <c:pt idx="192">
                  <c:v>75.564815524624095</c:v>
                </c:pt>
                <c:pt idx="193">
                  <c:v>75.989180072935952</c:v>
                </c:pt>
                <c:pt idx="194">
                  <c:v>76.284318771697343</c:v>
                </c:pt>
                <c:pt idx="195">
                  <c:v>76.721824931827882</c:v>
                </c:pt>
                <c:pt idx="196">
                  <c:v>76.667615783075803</c:v>
                </c:pt>
                <c:pt idx="197">
                  <c:v>77.313745030828031</c:v>
                </c:pt>
                <c:pt idx="198">
                  <c:v>78.403403677461043</c:v>
                </c:pt>
                <c:pt idx="199">
                  <c:v>78.88581034463877</c:v>
                </c:pt>
                <c:pt idx="200">
                  <c:v>78.540843034398165</c:v>
                </c:pt>
                <c:pt idx="201">
                  <c:v>78.740157480314963</c:v>
                </c:pt>
                <c:pt idx="202">
                  <c:v>78.282938902456394</c:v>
                </c:pt>
                <c:pt idx="203">
                  <c:v>78.295532947115959</c:v>
                </c:pt>
                <c:pt idx="204">
                  <c:v>76.658307141370884</c:v>
                </c:pt>
                <c:pt idx="205">
                  <c:v>78.308126991775538</c:v>
                </c:pt>
              </c:numCache>
            </c:numRef>
          </c:val>
          <c:smooth val="0"/>
        </c:ser>
        <c:dLbls>
          <c:showLegendKey val="0"/>
          <c:showVal val="0"/>
          <c:showCatName val="0"/>
          <c:showSerName val="0"/>
          <c:showPercent val="0"/>
          <c:showBubbleSize val="0"/>
        </c:dLbls>
        <c:marker val="1"/>
        <c:smooth val="0"/>
        <c:axId val="235895424"/>
        <c:axId val="235893504"/>
      </c:lineChart>
      <c:dateAx>
        <c:axId val="235877504"/>
        <c:scaling>
          <c:orientation val="minMax"/>
        </c:scaling>
        <c:delete val="0"/>
        <c:axPos val="b"/>
        <c:numFmt formatCode="[$-40E]yyyy/\ mmm;@"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35879040"/>
        <c:crosses val="autoZero"/>
        <c:auto val="1"/>
        <c:lblOffset val="100"/>
        <c:baseTimeUnit val="days"/>
        <c:majorUnit val="14"/>
        <c:majorTimeUnit val="days"/>
      </c:dateAx>
      <c:valAx>
        <c:axId val="235879040"/>
        <c:scaling>
          <c:orientation val="minMax"/>
          <c:max val="12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5877504"/>
        <c:crosses val="autoZero"/>
        <c:crossBetween val="between"/>
      </c:valAx>
      <c:valAx>
        <c:axId val="235893504"/>
        <c:scaling>
          <c:orientation val="minMax"/>
          <c:max val="120"/>
          <c:min val="40"/>
        </c:scaling>
        <c:delete val="0"/>
        <c:axPos val="r"/>
        <c:title>
          <c:tx>
            <c:rich>
              <a:bodyPr rot="0" vert="horz"/>
              <a:lstStyle/>
              <a:p>
                <a:pPr>
                  <a:defRPr b="0"/>
                </a:pPr>
                <a:r>
                  <a:rPr lang="hu-HU" b="0"/>
                  <a:t>%</a:t>
                </a:r>
              </a:p>
            </c:rich>
          </c:tx>
          <c:layout>
            <c:manualLayout>
              <c:xMode val="edge"/>
              <c:yMode val="edge"/>
              <c:x val="0.84490277777777778"/>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5895424"/>
        <c:crosses val="max"/>
        <c:crossBetween val="between"/>
        <c:majorUnit val="10"/>
      </c:valAx>
      <c:dateAx>
        <c:axId val="235895424"/>
        <c:scaling>
          <c:orientation val="minMax"/>
        </c:scaling>
        <c:delete val="1"/>
        <c:axPos val="b"/>
        <c:numFmt formatCode="m/d/yyyy" sourceLinked="1"/>
        <c:majorTickMark val="out"/>
        <c:minorTickMark val="none"/>
        <c:tickLblPos val="nextTo"/>
        <c:crossAx val="235893504"/>
        <c:crosses val="autoZero"/>
        <c:auto val="1"/>
        <c:lblOffset val="100"/>
        <c:baseTimeUnit val="days"/>
      </c:date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4.8836296296296294E-2"/>
          <c:w val="0.81566305555555552"/>
          <c:h val="0.62999351851851848"/>
        </c:manualLayout>
      </c:layout>
      <c:lineChart>
        <c:grouping val="standard"/>
        <c:varyColors val="0"/>
        <c:ser>
          <c:idx val="0"/>
          <c:order val="0"/>
          <c:tx>
            <c:strRef>
              <c:f>'7_ábra_chart'!$D$10</c:f>
              <c:strCache>
                <c:ptCount val="1"/>
                <c:pt idx="0">
                  <c:v>Italian banks</c:v>
                </c:pt>
              </c:strCache>
            </c:strRef>
          </c:tx>
          <c:spPr>
            <a:ln w="25400" cap="rnd" cmpd="sng" algn="ctr">
              <a:solidFill>
                <a:srgbClr val="FFCC00"/>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'7_ábra_chart'!$D$12:$D$217</c:f>
              <c:numCache>
                <c:formatCode>0.00</c:formatCode>
                <c:ptCount val="206"/>
                <c:pt idx="0" formatCode="General">
                  <c:v>100</c:v>
                </c:pt>
                <c:pt idx="1">
                  <c:v>96.578793204452253</c:v>
                </c:pt>
                <c:pt idx="2">
                  <c:v>97.621558289396603</c:v>
                </c:pt>
                <c:pt idx="3">
                  <c:v>94.411247803163434</c:v>
                </c:pt>
                <c:pt idx="4">
                  <c:v>92.489748096074976</c:v>
                </c:pt>
                <c:pt idx="5">
                  <c:v>91.681312243702394</c:v>
                </c:pt>
                <c:pt idx="6">
                  <c:v>90.697129466900989</c:v>
                </c:pt>
                <c:pt idx="7">
                  <c:v>91.599297012302287</c:v>
                </c:pt>
                <c:pt idx="8">
                  <c:v>92.981839484475685</c:v>
                </c:pt>
                <c:pt idx="9">
                  <c:v>90.826010544815446</c:v>
                </c:pt>
                <c:pt idx="10">
                  <c:v>87.896895137668409</c:v>
                </c:pt>
                <c:pt idx="11">
                  <c:v>82.975981253661388</c:v>
                </c:pt>
                <c:pt idx="12">
                  <c:v>81.921499707088458</c:v>
                </c:pt>
                <c:pt idx="13">
                  <c:v>76.367896895137662</c:v>
                </c:pt>
                <c:pt idx="14">
                  <c:v>81.534856473345044</c:v>
                </c:pt>
                <c:pt idx="15">
                  <c:v>81.968365553602823</c:v>
                </c:pt>
                <c:pt idx="16">
                  <c:v>78.582308142940832</c:v>
                </c:pt>
                <c:pt idx="17">
                  <c:v>80.667838312829531</c:v>
                </c:pt>
                <c:pt idx="18">
                  <c:v>79.050966608084352</c:v>
                </c:pt>
                <c:pt idx="19">
                  <c:v>74.610427650849431</c:v>
                </c:pt>
                <c:pt idx="20">
                  <c:v>76.824838898652601</c:v>
                </c:pt>
                <c:pt idx="21">
                  <c:v>75.793790275336832</c:v>
                </c:pt>
                <c:pt idx="22">
                  <c:v>73.122437024018737</c:v>
                </c:pt>
                <c:pt idx="23">
                  <c:v>68.869361452841233</c:v>
                </c:pt>
                <c:pt idx="24">
                  <c:v>71.423550087873451</c:v>
                </c:pt>
                <c:pt idx="25">
                  <c:v>69.584065612185114</c:v>
                </c:pt>
                <c:pt idx="26">
                  <c:v>65.635618043350902</c:v>
                </c:pt>
                <c:pt idx="27">
                  <c:v>61.148213239601631</c:v>
                </c:pt>
                <c:pt idx="28">
                  <c:v>68.845928529584057</c:v>
                </c:pt>
                <c:pt idx="29">
                  <c:v>63.913298183948442</c:v>
                </c:pt>
                <c:pt idx="30">
                  <c:v>68.64674868189806</c:v>
                </c:pt>
                <c:pt idx="31">
                  <c:v>71.142355008787334</c:v>
                </c:pt>
                <c:pt idx="32">
                  <c:v>71.107205623901564</c:v>
                </c:pt>
                <c:pt idx="33">
                  <c:v>72.747510251903918</c:v>
                </c:pt>
                <c:pt idx="34">
                  <c:v>69.033391915641474</c:v>
                </c:pt>
                <c:pt idx="35">
                  <c:v>67.334504979496174</c:v>
                </c:pt>
                <c:pt idx="36">
                  <c:v>70.638547158758044</c:v>
                </c:pt>
                <c:pt idx="37">
                  <c:v>68.881077914469827</c:v>
                </c:pt>
                <c:pt idx="38">
                  <c:v>66.830697129466898</c:v>
                </c:pt>
                <c:pt idx="39">
                  <c:v>67.967193907439949</c:v>
                </c:pt>
                <c:pt idx="40">
                  <c:v>68.939660222612758</c:v>
                </c:pt>
                <c:pt idx="41">
                  <c:v>69.431751611013453</c:v>
                </c:pt>
                <c:pt idx="42">
                  <c:v>71.036906854130038</c:v>
                </c:pt>
                <c:pt idx="43">
                  <c:v>74.08318687756298</c:v>
                </c:pt>
                <c:pt idx="44">
                  <c:v>76.004686584651438</c:v>
                </c:pt>
                <c:pt idx="45">
                  <c:v>74.376098418277678</c:v>
                </c:pt>
                <c:pt idx="46">
                  <c:v>72.489748096074976</c:v>
                </c:pt>
                <c:pt idx="47">
                  <c:v>73.052138254247211</c:v>
                </c:pt>
                <c:pt idx="48">
                  <c:v>73.567662565905096</c:v>
                </c:pt>
                <c:pt idx="49">
                  <c:v>74.586994727592256</c:v>
                </c:pt>
                <c:pt idx="50">
                  <c:v>80.761570005858232</c:v>
                </c:pt>
                <c:pt idx="51">
                  <c:v>79.976567076742825</c:v>
                </c:pt>
                <c:pt idx="52">
                  <c:v>78.676039835969533</c:v>
                </c:pt>
                <c:pt idx="53">
                  <c:v>77.539543057996482</c:v>
                </c:pt>
                <c:pt idx="54">
                  <c:v>74.458113649677799</c:v>
                </c:pt>
                <c:pt idx="55">
                  <c:v>73.872290568248388</c:v>
                </c:pt>
                <c:pt idx="56">
                  <c:v>74.891622729935563</c:v>
                </c:pt>
                <c:pt idx="57">
                  <c:v>74.458113649677799</c:v>
                </c:pt>
                <c:pt idx="58">
                  <c:v>72.677211482132392</c:v>
                </c:pt>
                <c:pt idx="59">
                  <c:v>70.954891622729932</c:v>
                </c:pt>
                <c:pt idx="60">
                  <c:v>70.954891622729932</c:v>
                </c:pt>
                <c:pt idx="61">
                  <c:v>70.954891622729932</c:v>
                </c:pt>
                <c:pt idx="62">
                  <c:v>70.591681312243693</c:v>
                </c:pt>
                <c:pt idx="63">
                  <c:v>69.384885764499117</c:v>
                </c:pt>
                <c:pt idx="64">
                  <c:v>68.670181605155236</c:v>
                </c:pt>
                <c:pt idx="65">
                  <c:v>67.100175746924435</c:v>
                </c:pt>
                <c:pt idx="66">
                  <c:v>65.471587580550676</c:v>
                </c:pt>
                <c:pt idx="67">
                  <c:v>62.870533099004099</c:v>
                </c:pt>
                <c:pt idx="68">
                  <c:v>63.50322202694786</c:v>
                </c:pt>
                <c:pt idx="69">
                  <c:v>60.667838312829524</c:v>
                </c:pt>
                <c:pt idx="70">
                  <c:v>65.038078500292912</c:v>
                </c:pt>
                <c:pt idx="71">
                  <c:v>66.666666666666657</c:v>
                </c:pt>
                <c:pt idx="72">
                  <c:v>64.007029876977157</c:v>
                </c:pt>
                <c:pt idx="73">
                  <c:v>69.548916227299344</c:v>
                </c:pt>
                <c:pt idx="74">
                  <c:v>70.638547158758044</c:v>
                </c:pt>
                <c:pt idx="75">
                  <c:v>71.165787932044523</c:v>
                </c:pt>
                <c:pt idx="76">
                  <c:v>71.060339777387213</c:v>
                </c:pt>
                <c:pt idx="77">
                  <c:v>70.005858230814283</c:v>
                </c:pt>
                <c:pt idx="78">
                  <c:v>71.927357937902741</c:v>
                </c:pt>
                <c:pt idx="79">
                  <c:v>73.040421792618631</c:v>
                </c:pt>
                <c:pt idx="80">
                  <c:v>72.735793790275324</c:v>
                </c:pt>
                <c:pt idx="81">
                  <c:v>70.169888693614524</c:v>
                </c:pt>
                <c:pt idx="82">
                  <c:v>72.724077328646743</c:v>
                </c:pt>
                <c:pt idx="83">
                  <c:v>72.302284710017574</c:v>
                </c:pt>
                <c:pt idx="84">
                  <c:v>73.743409490333917</c:v>
                </c:pt>
                <c:pt idx="85">
                  <c:v>71.200937316930279</c:v>
                </c:pt>
                <c:pt idx="86">
                  <c:v>69.138840070298755</c:v>
                </c:pt>
                <c:pt idx="87">
                  <c:v>66.666666666666657</c:v>
                </c:pt>
                <c:pt idx="88">
                  <c:v>65.963678968951385</c:v>
                </c:pt>
                <c:pt idx="89">
                  <c:v>64.639718804920903</c:v>
                </c:pt>
                <c:pt idx="90">
                  <c:v>64.967779730521386</c:v>
                </c:pt>
                <c:pt idx="91">
                  <c:v>64.182776801405979</c:v>
                </c:pt>
                <c:pt idx="92">
                  <c:v>64.756883421206794</c:v>
                </c:pt>
                <c:pt idx="93">
                  <c:v>63.280609256004681</c:v>
                </c:pt>
                <c:pt idx="94">
                  <c:v>63.350908025776207</c:v>
                </c:pt>
                <c:pt idx="95">
                  <c:v>63.50322202694786</c:v>
                </c:pt>
                <c:pt idx="96">
                  <c:v>62.987697715289968</c:v>
                </c:pt>
                <c:pt idx="97">
                  <c:v>62.226127709431744</c:v>
                </c:pt>
                <c:pt idx="98">
                  <c:v>63.491505565319258</c:v>
                </c:pt>
                <c:pt idx="99">
                  <c:v>64.030462800234318</c:v>
                </c:pt>
                <c:pt idx="100">
                  <c:v>65.541886350322201</c:v>
                </c:pt>
                <c:pt idx="101">
                  <c:v>62.577621558289401</c:v>
                </c:pt>
                <c:pt idx="102">
                  <c:v>66.045694200351491</c:v>
                </c:pt>
                <c:pt idx="103">
                  <c:v>67.850029291154073</c:v>
                </c:pt>
                <c:pt idx="104">
                  <c:v>67.217340363210312</c:v>
                </c:pt>
                <c:pt idx="105">
                  <c:v>66.854130052724074</c:v>
                </c:pt>
                <c:pt idx="106">
                  <c:v>67.205623901581717</c:v>
                </c:pt>
                <c:pt idx="107">
                  <c:v>65.026362038664317</c:v>
                </c:pt>
                <c:pt idx="108">
                  <c:v>63.807850029291146</c:v>
                </c:pt>
                <c:pt idx="109">
                  <c:v>63.140011716461622</c:v>
                </c:pt>
                <c:pt idx="110">
                  <c:v>61.347393087287628</c:v>
                </c:pt>
                <c:pt idx="111">
                  <c:v>61.054481546572923</c:v>
                </c:pt>
                <c:pt idx="112">
                  <c:v>62.565905096660799</c:v>
                </c:pt>
                <c:pt idx="113">
                  <c:v>61.183362624487394</c:v>
                </c:pt>
                <c:pt idx="114">
                  <c:v>60.585823081429403</c:v>
                </c:pt>
                <c:pt idx="115">
                  <c:v>57.574692442882245</c:v>
                </c:pt>
                <c:pt idx="116">
                  <c:v>54.212067955477437</c:v>
                </c:pt>
                <c:pt idx="117">
                  <c:v>52.478031634446388</c:v>
                </c:pt>
                <c:pt idx="118">
                  <c:v>53.848857644991213</c:v>
                </c:pt>
                <c:pt idx="119">
                  <c:v>53.204452255418865</c:v>
                </c:pt>
                <c:pt idx="120">
                  <c:v>56.567076742823666</c:v>
                </c:pt>
                <c:pt idx="121">
                  <c:v>58.230814294083189</c:v>
                </c:pt>
                <c:pt idx="122">
                  <c:v>59.238429994141761</c:v>
                </c:pt>
                <c:pt idx="123">
                  <c:v>59.332161687170469</c:v>
                </c:pt>
                <c:pt idx="124">
                  <c:v>62.800234329232566</c:v>
                </c:pt>
                <c:pt idx="125">
                  <c:v>48.752196836555356</c:v>
                </c:pt>
                <c:pt idx="126">
                  <c:v>43.948447568834204</c:v>
                </c:pt>
                <c:pt idx="127">
                  <c:v>45.401288810779135</c:v>
                </c:pt>
                <c:pt idx="128">
                  <c:v>45.858230814294082</c:v>
                </c:pt>
                <c:pt idx="129">
                  <c:v>46.912712360867012</c:v>
                </c:pt>
                <c:pt idx="130">
                  <c:v>46.033977738722896</c:v>
                </c:pt>
                <c:pt idx="131">
                  <c:v>44.370240187463381</c:v>
                </c:pt>
                <c:pt idx="132">
                  <c:v>43.561804335090798</c:v>
                </c:pt>
                <c:pt idx="133">
                  <c:v>42.905682483889855</c:v>
                </c:pt>
                <c:pt idx="134">
                  <c:v>43.034563561804333</c:v>
                </c:pt>
                <c:pt idx="135">
                  <c:v>47.229056824838892</c:v>
                </c:pt>
                <c:pt idx="136">
                  <c:v>47.674282366725237</c:v>
                </c:pt>
                <c:pt idx="137">
                  <c:v>51.55243116578793</c:v>
                </c:pt>
                <c:pt idx="138">
                  <c:v>50.497949619214999</c:v>
                </c:pt>
                <c:pt idx="139">
                  <c:v>52.314001171646154</c:v>
                </c:pt>
                <c:pt idx="140">
                  <c:v>52.349150556531917</c:v>
                </c:pt>
                <c:pt idx="141">
                  <c:v>52.759226713532513</c:v>
                </c:pt>
                <c:pt idx="142">
                  <c:v>52.431165787932045</c:v>
                </c:pt>
                <c:pt idx="143">
                  <c:v>53.052138254247218</c:v>
                </c:pt>
                <c:pt idx="144">
                  <c:v>53.54422964264792</c:v>
                </c:pt>
                <c:pt idx="145">
                  <c:v>53.333333333333336</c:v>
                </c:pt>
                <c:pt idx="146">
                  <c:v>52.794376098418269</c:v>
                </c:pt>
                <c:pt idx="147">
                  <c:v>52.548330404217921</c:v>
                </c:pt>
                <c:pt idx="148">
                  <c:v>52.642062097246622</c:v>
                </c:pt>
                <c:pt idx="149">
                  <c:v>51.107205623901578</c:v>
                </c:pt>
                <c:pt idx="150">
                  <c:v>53.1575864089045</c:v>
                </c:pt>
                <c:pt idx="151">
                  <c:v>50.603397773872281</c:v>
                </c:pt>
                <c:pt idx="152">
                  <c:v>47.814879906268303</c:v>
                </c:pt>
                <c:pt idx="153">
                  <c:v>47.404803749267714</c:v>
                </c:pt>
                <c:pt idx="154">
                  <c:v>47.756297598125357</c:v>
                </c:pt>
                <c:pt idx="155">
                  <c:v>49.92384299941417</c:v>
                </c:pt>
                <c:pt idx="156">
                  <c:v>50.755711775043935</c:v>
                </c:pt>
                <c:pt idx="157">
                  <c:v>51.13063854715876</c:v>
                </c:pt>
                <c:pt idx="158">
                  <c:v>51.423550087873458</c:v>
                </c:pt>
                <c:pt idx="159">
                  <c:v>51.915641476274168</c:v>
                </c:pt>
                <c:pt idx="160">
                  <c:v>52.185120093731683</c:v>
                </c:pt>
                <c:pt idx="161">
                  <c:v>52.185120093731683</c:v>
                </c:pt>
                <c:pt idx="162">
                  <c:v>51.458699472759228</c:v>
                </c:pt>
                <c:pt idx="163">
                  <c:v>50.158172231985944</c:v>
                </c:pt>
                <c:pt idx="164">
                  <c:v>50.392501464557697</c:v>
                </c:pt>
                <c:pt idx="165">
                  <c:v>48.248388986526066</c:v>
                </c:pt>
                <c:pt idx="166">
                  <c:v>48.787346221441119</c:v>
                </c:pt>
                <c:pt idx="167">
                  <c:v>51.458699472759228</c:v>
                </c:pt>
                <c:pt idx="168">
                  <c:v>53.415348564733442</c:v>
                </c:pt>
                <c:pt idx="169">
                  <c:v>52.501464557703571</c:v>
                </c:pt>
                <c:pt idx="170">
                  <c:v>53.040421792618631</c:v>
                </c:pt>
                <c:pt idx="171">
                  <c:v>52.618629173989447</c:v>
                </c:pt>
                <c:pt idx="172">
                  <c:v>53.790275336848268</c:v>
                </c:pt>
                <c:pt idx="173">
                  <c:v>55.653192735793787</c:v>
                </c:pt>
                <c:pt idx="174">
                  <c:v>55.922671353251317</c:v>
                </c:pt>
                <c:pt idx="175">
                  <c:v>57.082601054481543</c:v>
                </c:pt>
                <c:pt idx="176">
                  <c:v>56.977152899824247</c:v>
                </c:pt>
                <c:pt idx="177">
                  <c:v>55.922671353251317</c:v>
                </c:pt>
                <c:pt idx="178">
                  <c:v>56.473345049794958</c:v>
                </c:pt>
                <c:pt idx="179">
                  <c:v>57.340363210310471</c:v>
                </c:pt>
                <c:pt idx="180">
                  <c:v>56.684241359109542</c:v>
                </c:pt>
                <c:pt idx="181">
                  <c:v>55.266549502050374</c:v>
                </c:pt>
                <c:pt idx="182">
                  <c:v>54.024604569420035</c:v>
                </c:pt>
                <c:pt idx="183">
                  <c:v>53.837141183362625</c:v>
                </c:pt>
                <c:pt idx="184">
                  <c:v>53.415348564733442</c:v>
                </c:pt>
                <c:pt idx="185">
                  <c:v>51.236086701816049</c:v>
                </c:pt>
                <c:pt idx="186">
                  <c:v>52.571763327475097</c:v>
                </c:pt>
                <c:pt idx="187">
                  <c:v>51.423550087873458</c:v>
                </c:pt>
                <c:pt idx="188">
                  <c:v>52.513181019332158</c:v>
                </c:pt>
                <c:pt idx="189">
                  <c:v>52.970123022847091</c:v>
                </c:pt>
                <c:pt idx="190">
                  <c:v>51.997656707674281</c:v>
                </c:pt>
                <c:pt idx="191">
                  <c:v>50.908025776215581</c:v>
                </c:pt>
                <c:pt idx="192">
                  <c:v>50.1933216168717</c:v>
                </c:pt>
                <c:pt idx="193">
                  <c:v>50.415934387814879</c:v>
                </c:pt>
                <c:pt idx="194">
                  <c:v>50.134739308728761</c:v>
                </c:pt>
                <c:pt idx="195">
                  <c:v>50.86115992970123</c:v>
                </c:pt>
                <c:pt idx="196">
                  <c:v>49.865260691271232</c:v>
                </c:pt>
                <c:pt idx="197">
                  <c:v>49.759812536613936</c:v>
                </c:pt>
                <c:pt idx="198">
                  <c:v>51.528998242530754</c:v>
                </c:pt>
                <c:pt idx="199">
                  <c:v>52.126537785588745</c:v>
                </c:pt>
                <c:pt idx="200">
                  <c:v>51.90392501464558</c:v>
                </c:pt>
                <c:pt idx="201">
                  <c:v>52.208553016988866</c:v>
                </c:pt>
                <c:pt idx="202">
                  <c:v>51.247803163444637</c:v>
                </c:pt>
                <c:pt idx="203">
                  <c:v>51.821909783245459</c:v>
                </c:pt>
                <c:pt idx="204">
                  <c:v>50.497949619214999</c:v>
                </c:pt>
                <c:pt idx="205">
                  <c:v>51.763327475102514</c:v>
                </c:pt>
              </c:numCache>
            </c:numRef>
          </c:val>
          <c:smooth val="0"/>
        </c:ser>
        <c:ser>
          <c:idx val="1"/>
          <c:order val="1"/>
          <c:tx>
            <c:strRef>
              <c:f>'7_ábra_chart'!$E$10</c:f>
              <c:strCache>
                <c:ptCount val="1"/>
                <c:pt idx="0">
                  <c:v>German banks</c:v>
                </c:pt>
              </c:strCache>
            </c:strRef>
          </c:tx>
          <c:spPr>
            <a:ln w="25400" cap="rnd" cmpd="sng" algn="ctr">
              <a:solidFill>
                <a:srgbClr val="232157"/>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'7_ábra_chart'!$E$12:$E$217</c:f>
              <c:numCache>
                <c:formatCode>0.00</c:formatCode>
                <c:ptCount val="206"/>
                <c:pt idx="0" formatCode="General">
                  <c:v>100</c:v>
                </c:pt>
                <c:pt idx="1">
                  <c:v>95.848491333190651</c:v>
                </c:pt>
                <c:pt idx="2">
                  <c:v>97.046864968970681</c:v>
                </c:pt>
                <c:pt idx="3">
                  <c:v>95.95548897924246</c:v>
                </c:pt>
                <c:pt idx="4">
                  <c:v>93.622940295313498</c:v>
                </c:pt>
                <c:pt idx="5">
                  <c:v>90.819601968756686</c:v>
                </c:pt>
                <c:pt idx="6">
                  <c:v>91.611384549539906</c:v>
                </c:pt>
                <c:pt idx="7">
                  <c:v>92.638561951637058</c:v>
                </c:pt>
                <c:pt idx="8">
                  <c:v>92.124973250588496</c:v>
                </c:pt>
                <c:pt idx="9">
                  <c:v>88.487053284827738</c:v>
                </c:pt>
                <c:pt idx="10">
                  <c:v>84.93473143590839</c:v>
                </c:pt>
                <c:pt idx="11">
                  <c:v>82.409586989086222</c:v>
                </c:pt>
                <c:pt idx="12">
                  <c:v>83.4795634496041</c:v>
                </c:pt>
                <c:pt idx="13">
                  <c:v>78.53627220201156</c:v>
                </c:pt>
                <c:pt idx="14">
                  <c:v>76.73871174834153</c:v>
                </c:pt>
                <c:pt idx="15">
                  <c:v>78.878664669377258</c:v>
                </c:pt>
                <c:pt idx="16">
                  <c:v>74.919751765461157</c:v>
                </c:pt>
                <c:pt idx="17">
                  <c:v>77.123903274127954</c:v>
                </c:pt>
                <c:pt idx="18">
                  <c:v>76.824309865182954</c:v>
                </c:pt>
                <c:pt idx="19">
                  <c:v>73.143590841001497</c:v>
                </c:pt>
                <c:pt idx="20">
                  <c:v>74.085170126257211</c:v>
                </c:pt>
                <c:pt idx="21">
                  <c:v>73.806976246522566</c:v>
                </c:pt>
                <c:pt idx="22">
                  <c:v>70.789642627862179</c:v>
                </c:pt>
                <c:pt idx="23">
                  <c:v>67.087524074470366</c:v>
                </c:pt>
                <c:pt idx="24">
                  <c:v>69.013481703402519</c:v>
                </c:pt>
                <c:pt idx="25">
                  <c:v>69.848063342606466</c:v>
                </c:pt>
                <c:pt idx="26">
                  <c:v>63.214209287395676</c:v>
                </c:pt>
                <c:pt idx="27">
                  <c:v>60.496469077680281</c:v>
                </c:pt>
                <c:pt idx="28">
                  <c:v>66.359940081318214</c:v>
                </c:pt>
                <c:pt idx="29">
                  <c:v>62.20843141450888</c:v>
                </c:pt>
                <c:pt idx="30">
                  <c:v>70.554247806548247</c:v>
                </c:pt>
                <c:pt idx="31">
                  <c:v>70.340252514444671</c:v>
                </c:pt>
                <c:pt idx="32">
                  <c:v>69.805264284185739</c:v>
                </c:pt>
                <c:pt idx="33">
                  <c:v>73.400385191525785</c:v>
                </c:pt>
                <c:pt idx="34">
                  <c:v>70.939439332334672</c:v>
                </c:pt>
                <c:pt idx="35">
                  <c:v>69.548469933661451</c:v>
                </c:pt>
                <c:pt idx="36">
                  <c:v>72.073614380483619</c:v>
                </c:pt>
                <c:pt idx="37">
                  <c:v>69.741065696554685</c:v>
                </c:pt>
                <c:pt idx="38">
                  <c:v>67.130323132891064</c:v>
                </c:pt>
                <c:pt idx="39">
                  <c:v>68.863684998930026</c:v>
                </c:pt>
                <c:pt idx="40">
                  <c:v>72.330408731007907</c:v>
                </c:pt>
                <c:pt idx="41">
                  <c:v>72.758399315215058</c:v>
                </c:pt>
                <c:pt idx="42">
                  <c:v>74.277765889150444</c:v>
                </c:pt>
                <c:pt idx="43">
                  <c:v>77.915685854911203</c:v>
                </c:pt>
                <c:pt idx="44">
                  <c:v>79.563449604108712</c:v>
                </c:pt>
                <c:pt idx="45">
                  <c:v>81.082816178044084</c:v>
                </c:pt>
                <c:pt idx="46">
                  <c:v>80.248234538840137</c:v>
                </c:pt>
                <c:pt idx="47">
                  <c:v>78.664669377273682</c:v>
                </c:pt>
                <c:pt idx="48">
                  <c:v>78.300877380697614</c:v>
                </c:pt>
                <c:pt idx="49">
                  <c:v>77.680291033597257</c:v>
                </c:pt>
                <c:pt idx="50">
                  <c:v>83.072972394607319</c:v>
                </c:pt>
                <c:pt idx="51">
                  <c:v>83.779156858549101</c:v>
                </c:pt>
                <c:pt idx="52">
                  <c:v>81.810400171196235</c:v>
                </c:pt>
                <c:pt idx="53">
                  <c:v>78.921463727797985</c:v>
                </c:pt>
                <c:pt idx="54">
                  <c:v>77.252300449390106</c:v>
                </c:pt>
                <c:pt idx="55">
                  <c:v>78.151080676225121</c:v>
                </c:pt>
                <c:pt idx="56">
                  <c:v>77.402097153862613</c:v>
                </c:pt>
                <c:pt idx="57">
                  <c:v>76.653113631500105</c:v>
                </c:pt>
                <c:pt idx="58">
                  <c:v>74.641557885726513</c:v>
                </c:pt>
                <c:pt idx="59">
                  <c:v>72.180612026535414</c:v>
                </c:pt>
                <c:pt idx="60">
                  <c:v>72.180612026535414</c:v>
                </c:pt>
                <c:pt idx="61">
                  <c:v>72.180612026535414</c:v>
                </c:pt>
                <c:pt idx="62">
                  <c:v>71.046436978386467</c:v>
                </c:pt>
                <c:pt idx="63">
                  <c:v>70.404451102075754</c:v>
                </c:pt>
                <c:pt idx="64">
                  <c:v>69.63406805050289</c:v>
                </c:pt>
                <c:pt idx="65">
                  <c:v>69.355874170768246</c:v>
                </c:pt>
                <c:pt idx="66">
                  <c:v>69.163278407875012</c:v>
                </c:pt>
                <c:pt idx="67">
                  <c:v>65.910549967900707</c:v>
                </c:pt>
                <c:pt idx="68">
                  <c:v>66.531136315001064</c:v>
                </c:pt>
                <c:pt idx="69">
                  <c:v>64.647977744489609</c:v>
                </c:pt>
                <c:pt idx="70">
                  <c:v>66.038947143162844</c:v>
                </c:pt>
                <c:pt idx="71">
                  <c:v>66.680933019473571</c:v>
                </c:pt>
                <c:pt idx="72">
                  <c:v>66.659533490263215</c:v>
                </c:pt>
                <c:pt idx="73">
                  <c:v>72.694200727583976</c:v>
                </c:pt>
                <c:pt idx="74">
                  <c:v>73.100791782580785</c:v>
                </c:pt>
                <c:pt idx="75">
                  <c:v>72.71560025679436</c:v>
                </c:pt>
                <c:pt idx="76">
                  <c:v>74.149368713888293</c:v>
                </c:pt>
                <c:pt idx="77">
                  <c:v>74.020971538626142</c:v>
                </c:pt>
                <c:pt idx="78">
                  <c:v>76.246522576503324</c:v>
                </c:pt>
                <c:pt idx="79">
                  <c:v>77.230900920179764</c:v>
                </c:pt>
                <c:pt idx="80">
                  <c:v>77.658891504386901</c:v>
                </c:pt>
                <c:pt idx="81">
                  <c:v>74.76995506098865</c:v>
                </c:pt>
                <c:pt idx="82">
                  <c:v>76.332120693344734</c:v>
                </c:pt>
                <c:pt idx="83">
                  <c:v>77.166702332548681</c:v>
                </c:pt>
                <c:pt idx="84">
                  <c:v>79.691846779370863</c:v>
                </c:pt>
                <c:pt idx="85">
                  <c:v>76.07532634282046</c:v>
                </c:pt>
                <c:pt idx="86">
                  <c:v>74.427562593622937</c:v>
                </c:pt>
                <c:pt idx="87">
                  <c:v>69.077680291033587</c:v>
                </c:pt>
                <c:pt idx="88">
                  <c:v>68.371495827091806</c:v>
                </c:pt>
                <c:pt idx="89">
                  <c:v>66.937727369997859</c:v>
                </c:pt>
                <c:pt idx="90">
                  <c:v>67.515514658677503</c:v>
                </c:pt>
                <c:pt idx="91">
                  <c:v>67.001925957628927</c:v>
                </c:pt>
                <c:pt idx="92">
                  <c:v>68.32869676867108</c:v>
                </c:pt>
                <c:pt idx="93">
                  <c:v>67.322918895784284</c:v>
                </c:pt>
                <c:pt idx="94">
                  <c:v>66.359940081318214</c:v>
                </c:pt>
                <c:pt idx="95">
                  <c:v>67.023325486839283</c:v>
                </c:pt>
                <c:pt idx="96">
                  <c:v>67.023325486839283</c:v>
                </c:pt>
                <c:pt idx="97">
                  <c:v>66.252942435266419</c:v>
                </c:pt>
                <c:pt idx="98">
                  <c:v>67.772309009201791</c:v>
                </c:pt>
                <c:pt idx="99">
                  <c:v>68.64968970682645</c:v>
                </c:pt>
                <c:pt idx="100">
                  <c:v>69.44147228760967</c:v>
                </c:pt>
                <c:pt idx="101">
                  <c:v>69.484271346030383</c:v>
                </c:pt>
                <c:pt idx="102">
                  <c:v>71.324630858121111</c:v>
                </c:pt>
                <c:pt idx="103">
                  <c:v>73.828375775732923</c:v>
                </c:pt>
                <c:pt idx="104">
                  <c:v>74.277765889150444</c:v>
                </c:pt>
                <c:pt idx="105">
                  <c:v>74.513160710464362</c:v>
                </c:pt>
                <c:pt idx="106">
                  <c:v>74.919751765461157</c:v>
                </c:pt>
                <c:pt idx="107">
                  <c:v>73.507382837577566</c:v>
                </c:pt>
                <c:pt idx="108">
                  <c:v>71.795420500748975</c:v>
                </c:pt>
                <c:pt idx="109">
                  <c:v>71.517226621014345</c:v>
                </c:pt>
                <c:pt idx="110">
                  <c:v>69.077680291033587</c:v>
                </c:pt>
                <c:pt idx="111">
                  <c:v>69.206077466295739</c:v>
                </c:pt>
                <c:pt idx="112">
                  <c:v>70.211855339182534</c:v>
                </c:pt>
                <c:pt idx="113">
                  <c:v>68.863684998930026</c:v>
                </c:pt>
                <c:pt idx="114">
                  <c:v>67.387117483415366</c:v>
                </c:pt>
                <c:pt idx="115">
                  <c:v>64.305585277123896</c:v>
                </c:pt>
                <c:pt idx="116">
                  <c:v>62.101433768457092</c:v>
                </c:pt>
                <c:pt idx="117">
                  <c:v>60.475069548469932</c:v>
                </c:pt>
                <c:pt idx="118">
                  <c:v>60.924459661887433</c:v>
                </c:pt>
                <c:pt idx="119">
                  <c:v>59.576289321634924</c:v>
                </c:pt>
                <c:pt idx="120">
                  <c:v>62.550823881874592</c:v>
                </c:pt>
                <c:pt idx="121">
                  <c:v>65.696554675797131</c:v>
                </c:pt>
                <c:pt idx="122">
                  <c:v>67.001925957628927</c:v>
                </c:pt>
                <c:pt idx="123">
                  <c:v>68.050502888936435</c:v>
                </c:pt>
                <c:pt idx="124">
                  <c:v>70.404451102075754</c:v>
                </c:pt>
                <c:pt idx="125">
                  <c:v>60.667665311363152</c:v>
                </c:pt>
                <c:pt idx="126">
                  <c:v>57.072544404023105</c:v>
                </c:pt>
                <c:pt idx="127">
                  <c:v>57.586133105071681</c:v>
                </c:pt>
                <c:pt idx="128">
                  <c:v>57.436336400599188</c:v>
                </c:pt>
                <c:pt idx="129">
                  <c:v>56.21656323560881</c:v>
                </c:pt>
                <c:pt idx="130">
                  <c:v>57.008345816392037</c:v>
                </c:pt>
                <c:pt idx="131">
                  <c:v>56.002567943505241</c:v>
                </c:pt>
                <c:pt idx="132">
                  <c:v>55.232184891932377</c:v>
                </c:pt>
                <c:pt idx="133">
                  <c:v>52.428846565375551</c:v>
                </c:pt>
                <c:pt idx="134">
                  <c:v>52.129253156430558</c:v>
                </c:pt>
                <c:pt idx="135">
                  <c:v>54.012411726942013</c:v>
                </c:pt>
                <c:pt idx="136">
                  <c:v>55.039589129039157</c:v>
                </c:pt>
                <c:pt idx="137">
                  <c:v>58.056922747699545</c:v>
                </c:pt>
                <c:pt idx="138">
                  <c:v>57.072544404023105</c:v>
                </c:pt>
                <c:pt idx="139">
                  <c:v>58.977102503744916</c:v>
                </c:pt>
                <c:pt idx="140">
                  <c:v>58.827305799272409</c:v>
                </c:pt>
                <c:pt idx="141">
                  <c:v>59.191097795848492</c:v>
                </c:pt>
                <c:pt idx="142">
                  <c:v>57.82152792638562</c:v>
                </c:pt>
                <c:pt idx="143">
                  <c:v>58.442114273485977</c:v>
                </c:pt>
                <c:pt idx="144">
                  <c:v>59.340894500320985</c:v>
                </c:pt>
                <c:pt idx="145">
                  <c:v>58.784506740851697</c:v>
                </c:pt>
                <c:pt idx="146">
                  <c:v>59.019901562165636</c:v>
                </c:pt>
                <c:pt idx="147">
                  <c:v>57.307939225337044</c:v>
                </c:pt>
                <c:pt idx="148">
                  <c:v>56.152364647977748</c:v>
                </c:pt>
                <c:pt idx="149">
                  <c:v>54.483201369569869</c:v>
                </c:pt>
                <c:pt idx="150">
                  <c:v>55.38198159640487</c:v>
                </c:pt>
                <c:pt idx="151">
                  <c:v>54.312005135886999</c:v>
                </c:pt>
                <c:pt idx="152">
                  <c:v>51.059276695912679</c:v>
                </c:pt>
                <c:pt idx="153">
                  <c:v>50.845281403809118</c:v>
                </c:pt>
                <c:pt idx="154">
                  <c:v>51.637063984592338</c:v>
                </c:pt>
                <c:pt idx="155">
                  <c:v>53.349026321420922</c:v>
                </c:pt>
                <c:pt idx="156">
                  <c:v>54.975390541408089</c:v>
                </c:pt>
                <c:pt idx="157">
                  <c:v>55.938369355874165</c:v>
                </c:pt>
                <c:pt idx="158">
                  <c:v>57.500534988230257</c:v>
                </c:pt>
                <c:pt idx="159">
                  <c:v>57.586133105071681</c:v>
                </c:pt>
                <c:pt idx="160">
                  <c:v>57.543334046650976</c:v>
                </c:pt>
                <c:pt idx="161">
                  <c:v>57.521934517440613</c:v>
                </c:pt>
                <c:pt idx="162">
                  <c:v>57.265140166916325</c:v>
                </c:pt>
                <c:pt idx="163">
                  <c:v>55.788572651401665</c:v>
                </c:pt>
                <c:pt idx="164">
                  <c:v>56.109565589557022</c:v>
                </c:pt>
                <c:pt idx="165">
                  <c:v>54.654397603252725</c:v>
                </c:pt>
                <c:pt idx="166">
                  <c:v>54.782794778514877</c:v>
                </c:pt>
                <c:pt idx="167">
                  <c:v>56.623154290605605</c:v>
                </c:pt>
                <c:pt idx="168">
                  <c:v>58.078322276909901</c:v>
                </c:pt>
                <c:pt idx="169">
                  <c:v>57.35073828375775</c:v>
                </c:pt>
                <c:pt idx="170">
                  <c:v>57.628932163492394</c:v>
                </c:pt>
                <c:pt idx="171">
                  <c:v>56.794350524288461</c:v>
                </c:pt>
                <c:pt idx="172">
                  <c:v>58.784506740851697</c:v>
                </c:pt>
                <c:pt idx="173">
                  <c:v>60.410870960838857</c:v>
                </c:pt>
                <c:pt idx="174">
                  <c:v>60.325272843997432</c:v>
                </c:pt>
                <c:pt idx="175">
                  <c:v>61.416648833725652</c:v>
                </c:pt>
                <c:pt idx="176">
                  <c:v>60.903060132677076</c:v>
                </c:pt>
                <c:pt idx="177">
                  <c:v>59.383693558741705</c:v>
                </c:pt>
                <c:pt idx="178">
                  <c:v>59.704686496897061</c:v>
                </c:pt>
                <c:pt idx="179">
                  <c:v>60.43227049004922</c:v>
                </c:pt>
                <c:pt idx="180">
                  <c:v>62.315429060560668</c:v>
                </c:pt>
                <c:pt idx="181">
                  <c:v>60.710464369783857</c:v>
                </c:pt>
                <c:pt idx="182">
                  <c:v>59.490691204793492</c:v>
                </c:pt>
                <c:pt idx="183">
                  <c:v>59.084100149796704</c:v>
                </c:pt>
                <c:pt idx="184">
                  <c:v>59.683286967686712</c:v>
                </c:pt>
                <c:pt idx="185">
                  <c:v>55.660175476139528</c:v>
                </c:pt>
                <c:pt idx="186">
                  <c:v>54.718596190883794</c:v>
                </c:pt>
                <c:pt idx="187">
                  <c:v>53.092231970896641</c:v>
                </c:pt>
                <c:pt idx="188">
                  <c:v>53.64861973036593</c:v>
                </c:pt>
                <c:pt idx="189">
                  <c:v>55.167986304301309</c:v>
                </c:pt>
                <c:pt idx="190">
                  <c:v>54.354804194307725</c:v>
                </c:pt>
                <c:pt idx="191">
                  <c:v>50.802482345388398</c:v>
                </c:pt>
                <c:pt idx="192">
                  <c:v>50.460089878022686</c:v>
                </c:pt>
                <c:pt idx="193">
                  <c:v>51.380269634068057</c:v>
                </c:pt>
                <c:pt idx="194">
                  <c:v>51.294671517226611</c:v>
                </c:pt>
                <c:pt idx="195">
                  <c:v>53.45602396747271</c:v>
                </c:pt>
                <c:pt idx="196">
                  <c:v>53.45602396747271</c:v>
                </c:pt>
                <c:pt idx="197">
                  <c:v>54.226407019045574</c:v>
                </c:pt>
                <c:pt idx="198">
                  <c:v>55.296383479563445</c:v>
                </c:pt>
                <c:pt idx="199">
                  <c:v>54.953991012197726</c:v>
                </c:pt>
                <c:pt idx="200">
                  <c:v>55.082388187459877</c:v>
                </c:pt>
                <c:pt idx="201">
                  <c:v>56.451958056922734</c:v>
                </c:pt>
                <c:pt idx="202">
                  <c:v>55.959768885084529</c:v>
                </c:pt>
                <c:pt idx="203">
                  <c:v>56.259362294029522</c:v>
                </c:pt>
                <c:pt idx="204">
                  <c:v>54.44040231114915</c:v>
                </c:pt>
                <c:pt idx="205">
                  <c:v>55.574577359298083</c:v>
                </c:pt>
              </c:numCache>
            </c:numRef>
          </c:val>
          <c:smooth val="0"/>
        </c:ser>
        <c:ser>
          <c:idx val="2"/>
          <c:order val="2"/>
          <c:tx>
            <c:strRef>
              <c:f>'7_ábra_chart'!$F$10</c:f>
              <c:strCache>
                <c:ptCount val="1"/>
                <c:pt idx="0">
                  <c:v>British banks</c:v>
                </c:pt>
              </c:strCache>
            </c:strRef>
          </c:tx>
          <c:spPr>
            <a:ln w="25400" cap="rnd" cmpd="sng" algn="ctr">
              <a:solidFill>
                <a:srgbClr val="78A3D5"/>
              </a:solidFill>
              <a:prstDash val="solid"/>
              <a:round/>
              <a:headEnd type="none" w="med" len="med"/>
              <a:tailEnd type="none" w="med" len="med"/>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'7_ábra_chart'!$F$12:$F$217</c:f>
              <c:numCache>
                <c:formatCode>0.00</c:formatCode>
                <c:ptCount val="206"/>
                <c:pt idx="0" formatCode="General">
                  <c:v>100</c:v>
                </c:pt>
                <c:pt idx="1">
                  <c:v>97.267496061979614</c:v>
                </c:pt>
                <c:pt idx="2">
                  <c:v>97.547175876812304</c:v>
                </c:pt>
                <c:pt idx="3">
                  <c:v>95.53476709422317</c:v>
                </c:pt>
                <c:pt idx="4">
                  <c:v>93.805252836982035</c:v>
                </c:pt>
                <c:pt idx="5">
                  <c:v>92.847269103417247</c:v>
                </c:pt>
                <c:pt idx="6">
                  <c:v>92.6801041566207</c:v>
                </c:pt>
                <c:pt idx="7">
                  <c:v>93.805252836982035</c:v>
                </c:pt>
                <c:pt idx="8">
                  <c:v>93.281255022985192</c:v>
                </c:pt>
                <c:pt idx="9">
                  <c:v>92.287909473751881</c:v>
                </c:pt>
                <c:pt idx="10">
                  <c:v>89.307872826052019</c:v>
                </c:pt>
                <c:pt idx="11">
                  <c:v>88.050921014562661</c:v>
                </c:pt>
                <c:pt idx="12">
                  <c:v>89.687208666859547</c:v>
                </c:pt>
                <c:pt idx="13">
                  <c:v>85.990291574243756</c:v>
                </c:pt>
                <c:pt idx="14">
                  <c:v>87.289034622432254</c:v>
                </c:pt>
                <c:pt idx="15">
                  <c:v>89.172854984408659</c:v>
                </c:pt>
                <c:pt idx="16">
                  <c:v>86.501430546179307</c:v>
                </c:pt>
                <c:pt idx="17">
                  <c:v>87.301893464493517</c:v>
                </c:pt>
                <c:pt idx="18">
                  <c:v>87.623364516025333</c:v>
                </c:pt>
                <c:pt idx="19">
                  <c:v>86.652521940399268</c:v>
                </c:pt>
                <c:pt idx="20">
                  <c:v>89.185713826469922</c:v>
                </c:pt>
                <c:pt idx="21">
                  <c:v>87.633008647571302</c:v>
                </c:pt>
                <c:pt idx="22">
                  <c:v>84.235059632880066</c:v>
                </c:pt>
                <c:pt idx="23">
                  <c:v>81.203587616935096</c:v>
                </c:pt>
                <c:pt idx="24">
                  <c:v>83.810717844858061</c:v>
                </c:pt>
                <c:pt idx="25">
                  <c:v>83.527823319510077</c:v>
                </c:pt>
                <c:pt idx="26">
                  <c:v>79.789114990195145</c:v>
                </c:pt>
                <c:pt idx="27">
                  <c:v>77.882791654611509</c:v>
                </c:pt>
                <c:pt idx="28">
                  <c:v>79.123669913524282</c:v>
                </c:pt>
                <c:pt idx="29">
                  <c:v>75.18886424277494</c:v>
                </c:pt>
                <c:pt idx="30">
                  <c:v>79.277976018259565</c:v>
                </c:pt>
                <c:pt idx="31">
                  <c:v>80.891760696949248</c:v>
                </c:pt>
                <c:pt idx="32">
                  <c:v>81.081428617353012</c:v>
                </c:pt>
                <c:pt idx="33">
                  <c:v>83.399234898897362</c:v>
                </c:pt>
                <c:pt idx="34">
                  <c:v>81.672935352171535</c:v>
                </c:pt>
                <c:pt idx="35">
                  <c:v>81.380396695277597</c:v>
                </c:pt>
                <c:pt idx="36">
                  <c:v>81.936541614427611</c:v>
                </c:pt>
                <c:pt idx="37">
                  <c:v>80.689233934484207</c:v>
                </c:pt>
                <c:pt idx="38">
                  <c:v>79.13331404507025</c:v>
                </c:pt>
                <c:pt idx="39">
                  <c:v>83.952165107532068</c:v>
                </c:pt>
                <c:pt idx="40">
                  <c:v>86.540007072363139</c:v>
                </c:pt>
                <c:pt idx="41">
                  <c:v>86.112450573825825</c:v>
                </c:pt>
                <c:pt idx="42">
                  <c:v>85.315202366026938</c:v>
                </c:pt>
                <c:pt idx="43">
                  <c:v>87.047931333783396</c:v>
                </c:pt>
                <c:pt idx="44">
                  <c:v>85.495226154884747</c:v>
                </c:pt>
                <c:pt idx="45">
                  <c:v>86.8357604397724</c:v>
                </c:pt>
                <c:pt idx="46">
                  <c:v>86.314977336290866</c:v>
                </c:pt>
                <c:pt idx="47">
                  <c:v>85.363423023756724</c:v>
                </c:pt>
                <c:pt idx="48">
                  <c:v>84.845854630790498</c:v>
                </c:pt>
                <c:pt idx="49">
                  <c:v>83.116340373549363</c:v>
                </c:pt>
                <c:pt idx="50">
                  <c:v>84.845854630790498</c:v>
                </c:pt>
                <c:pt idx="51">
                  <c:v>85.00337544604109</c:v>
                </c:pt>
                <c:pt idx="52">
                  <c:v>84.530813000289314</c:v>
                </c:pt>
                <c:pt idx="53">
                  <c:v>84.733339762754355</c:v>
                </c:pt>
                <c:pt idx="54">
                  <c:v>83.891085607741019</c:v>
                </c:pt>
                <c:pt idx="55">
                  <c:v>84.669045552448011</c:v>
                </c:pt>
                <c:pt idx="56">
                  <c:v>84.460089368952325</c:v>
                </c:pt>
                <c:pt idx="57">
                  <c:v>84.026103449384379</c:v>
                </c:pt>
                <c:pt idx="58">
                  <c:v>83.553541003632631</c:v>
                </c:pt>
                <c:pt idx="59">
                  <c:v>81.566849905166052</c:v>
                </c:pt>
                <c:pt idx="60">
                  <c:v>81.566849905166052</c:v>
                </c:pt>
                <c:pt idx="61">
                  <c:v>81.566849905166052</c:v>
                </c:pt>
                <c:pt idx="62">
                  <c:v>80.840325328704154</c:v>
                </c:pt>
                <c:pt idx="63">
                  <c:v>81.701867746809398</c:v>
                </c:pt>
                <c:pt idx="64">
                  <c:v>81.341820169093765</c:v>
                </c:pt>
                <c:pt idx="65">
                  <c:v>80.859613591796062</c:v>
                </c:pt>
                <c:pt idx="66">
                  <c:v>80.808178223550982</c:v>
                </c:pt>
                <c:pt idx="67">
                  <c:v>78.583598546950853</c:v>
                </c:pt>
                <c:pt idx="68">
                  <c:v>79.384061465265049</c:v>
                </c:pt>
                <c:pt idx="69">
                  <c:v>77.995306522647638</c:v>
                </c:pt>
                <c:pt idx="70">
                  <c:v>78.953290256212426</c:v>
                </c:pt>
                <c:pt idx="71">
                  <c:v>79.171890571254053</c:v>
                </c:pt>
                <c:pt idx="72">
                  <c:v>80.16523612048735</c:v>
                </c:pt>
                <c:pt idx="73">
                  <c:v>85.125534445623174</c:v>
                </c:pt>
                <c:pt idx="74">
                  <c:v>85.495226154884747</c:v>
                </c:pt>
                <c:pt idx="75">
                  <c:v>85.238049313659303</c:v>
                </c:pt>
                <c:pt idx="76">
                  <c:v>85.25090815572058</c:v>
                </c:pt>
                <c:pt idx="77">
                  <c:v>85.938856205998647</c:v>
                </c:pt>
                <c:pt idx="78">
                  <c:v>87.504420226958558</c:v>
                </c:pt>
                <c:pt idx="79">
                  <c:v>88.465618671038669</c:v>
                </c:pt>
                <c:pt idx="80">
                  <c:v>87.706946989423599</c:v>
                </c:pt>
                <c:pt idx="81">
                  <c:v>86.363197994020638</c:v>
                </c:pt>
                <c:pt idx="82">
                  <c:v>88.9317516957598</c:v>
                </c:pt>
                <c:pt idx="83">
                  <c:v>88.433471565885498</c:v>
                </c:pt>
                <c:pt idx="84">
                  <c:v>88.09592696177711</c:v>
                </c:pt>
                <c:pt idx="85">
                  <c:v>85.736329443533606</c:v>
                </c:pt>
                <c:pt idx="86">
                  <c:v>85.736329443533606</c:v>
                </c:pt>
                <c:pt idx="87">
                  <c:v>83.57282926672454</c:v>
                </c:pt>
                <c:pt idx="88">
                  <c:v>82.196933166168378</c:v>
                </c:pt>
                <c:pt idx="89">
                  <c:v>81.750088404539184</c:v>
                </c:pt>
                <c:pt idx="90">
                  <c:v>81.566849905166052</c:v>
                </c:pt>
                <c:pt idx="91">
                  <c:v>80.653872118815713</c:v>
                </c:pt>
                <c:pt idx="92">
                  <c:v>81.894750377728485</c:v>
                </c:pt>
                <c:pt idx="93">
                  <c:v>81.836885588452759</c:v>
                </c:pt>
                <c:pt idx="94">
                  <c:v>80.695663355514853</c:v>
                </c:pt>
                <c:pt idx="95">
                  <c:v>82.161571350499898</c:v>
                </c:pt>
                <c:pt idx="96">
                  <c:v>82.023338798341214</c:v>
                </c:pt>
                <c:pt idx="97">
                  <c:v>82.974893110875371</c:v>
                </c:pt>
                <c:pt idx="98">
                  <c:v>84.366862764008104</c:v>
                </c:pt>
                <c:pt idx="99">
                  <c:v>83.399234898897362</c:v>
                </c:pt>
                <c:pt idx="100">
                  <c:v>84.691548526055229</c:v>
                </c:pt>
                <c:pt idx="101">
                  <c:v>84.482592342559556</c:v>
                </c:pt>
                <c:pt idx="102">
                  <c:v>86.572154177516325</c:v>
                </c:pt>
                <c:pt idx="103">
                  <c:v>88.867457485453443</c:v>
                </c:pt>
                <c:pt idx="104">
                  <c:v>88.308097855788077</c:v>
                </c:pt>
                <c:pt idx="105">
                  <c:v>88.510624618253118</c:v>
                </c:pt>
                <c:pt idx="106">
                  <c:v>88.510624618253118</c:v>
                </c:pt>
                <c:pt idx="107">
                  <c:v>87.568714437264916</c:v>
                </c:pt>
                <c:pt idx="108">
                  <c:v>86.945060597293207</c:v>
                </c:pt>
                <c:pt idx="109">
                  <c:v>87.012569518114901</c:v>
                </c:pt>
                <c:pt idx="110">
                  <c:v>86.568939467001002</c:v>
                </c:pt>
                <c:pt idx="111">
                  <c:v>86.903269360594066</c:v>
                </c:pt>
                <c:pt idx="112">
                  <c:v>86.916128202655358</c:v>
                </c:pt>
                <c:pt idx="113">
                  <c:v>86.642877808853314</c:v>
                </c:pt>
                <c:pt idx="114">
                  <c:v>85.823126627447209</c:v>
                </c:pt>
                <c:pt idx="115">
                  <c:v>83.389590767351393</c:v>
                </c:pt>
                <c:pt idx="116">
                  <c:v>81.788664930723002</c:v>
                </c:pt>
                <c:pt idx="117">
                  <c:v>80.088083068119715</c:v>
                </c:pt>
                <c:pt idx="118">
                  <c:v>80.679589802938239</c:v>
                </c:pt>
                <c:pt idx="119">
                  <c:v>79.901629858231274</c:v>
                </c:pt>
                <c:pt idx="120">
                  <c:v>82.4991159546083</c:v>
                </c:pt>
                <c:pt idx="121">
                  <c:v>86.00957983733565</c:v>
                </c:pt>
                <c:pt idx="122">
                  <c:v>86.687883756067777</c:v>
                </c:pt>
                <c:pt idx="123">
                  <c:v>87.478702542836018</c:v>
                </c:pt>
                <c:pt idx="124">
                  <c:v>89.51039958851706</c:v>
                </c:pt>
                <c:pt idx="125">
                  <c:v>80.856398881280739</c:v>
                </c:pt>
                <c:pt idx="126">
                  <c:v>75.092422927315397</c:v>
                </c:pt>
                <c:pt idx="127">
                  <c:v>77.255923104124463</c:v>
                </c:pt>
                <c:pt idx="128">
                  <c:v>79.110811071463019</c:v>
                </c:pt>
                <c:pt idx="129">
                  <c:v>79.882341595139366</c:v>
                </c:pt>
                <c:pt idx="130">
                  <c:v>80.621725013662513</c:v>
                </c:pt>
                <c:pt idx="131">
                  <c:v>79.245828913106379</c:v>
                </c:pt>
                <c:pt idx="132">
                  <c:v>78.313562863664131</c:v>
                </c:pt>
                <c:pt idx="133">
                  <c:v>76.584048606422996</c:v>
                </c:pt>
                <c:pt idx="134">
                  <c:v>77.97601825955573</c:v>
                </c:pt>
                <c:pt idx="135">
                  <c:v>80.171665541517996</c:v>
                </c:pt>
                <c:pt idx="136">
                  <c:v>82.335165718327062</c:v>
                </c:pt>
                <c:pt idx="137">
                  <c:v>82.929887163660922</c:v>
                </c:pt>
                <c:pt idx="138">
                  <c:v>82.126209534831389</c:v>
                </c:pt>
                <c:pt idx="139">
                  <c:v>82.949175426752831</c:v>
                </c:pt>
                <c:pt idx="140">
                  <c:v>83.183849294371043</c:v>
                </c:pt>
                <c:pt idx="141">
                  <c:v>83.852509081557216</c:v>
                </c:pt>
                <c:pt idx="142">
                  <c:v>83.923232712894205</c:v>
                </c:pt>
                <c:pt idx="143">
                  <c:v>85.382711286848632</c:v>
                </c:pt>
                <c:pt idx="144">
                  <c:v>84.993731314495122</c:v>
                </c:pt>
                <c:pt idx="145">
                  <c:v>84.476162921528925</c:v>
                </c:pt>
                <c:pt idx="146">
                  <c:v>83.936091554955482</c:v>
                </c:pt>
                <c:pt idx="147">
                  <c:v>84.341145079885564</c:v>
                </c:pt>
                <c:pt idx="148">
                  <c:v>85.376281865817987</c:v>
                </c:pt>
                <c:pt idx="149">
                  <c:v>83.161346320763812</c:v>
                </c:pt>
                <c:pt idx="150">
                  <c:v>84.447230526891062</c:v>
                </c:pt>
                <c:pt idx="151">
                  <c:v>83.55675571414794</c:v>
                </c:pt>
                <c:pt idx="152">
                  <c:v>82.25158324492881</c:v>
                </c:pt>
                <c:pt idx="153">
                  <c:v>84.855498762336453</c:v>
                </c:pt>
                <c:pt idx="154">
                  <c:v>86.167100652586242</c:v>
                </c:pt>
                <c:pt idx="155">
                  <c:v>87.649082200147873</c:v>
                </c:pt>
                <c:pt idx="156">
                  <c:v>89.359308194297114</c:v>
                </c:pt>
                <c:pt idx="157">
                  <c:v>90.506959848265666</c:v>
                </c:pt>
                <c:pt idx="158">
                  <c:v>91.07917831999228</c:v>
                </c:pt>
                <c:pt idx="159">
                  <c:v>91.098466583084189</c:v>
                </c:pt>
                <c:pt idx="160">
                  <c:v>91.08560774102294</c:v>
                </c:pt>
                <c:pt idx="161">
                  <c:v>91.034172372777832</c:v>
                </c:pt>
                <c:pt idx="162">
                  <c:v>90.179059375703218</c:v>
                </c:pt>
                <c:pt idx="163">
                  <c:v>89.712926350982087</c:v>
                </c:pt>
                <c:pt idx="164">
                  <c:v>89.880091297778648</c:v>
                </c:pt>
                <c:pt idx="165">
                  <c:v>90.072973928697721</c:v>
                </c:pt>
                <c:pt idx="166">
                  <c:v>89.777220561288445</c:v>
                </c:pt>
                <c:pt idx="167">
                  <c:v>91.175619635451838</c:v>
                </c:pt>
                <c:pt idx="168">
                  <c:v>91.751052817693775</c:v>
                </c:pt>
                <c:pt idx="169">
                  <c:v>91.310637477095185</c:v>
                </c:pt>
                <c:pt idx="170">
                  <c:v>91.844279422637982</c:v>
                </c:pt>
                <c:pt idx="171">
                  <c:v>91.844279422637982</c:v>
                </c:pt>
                <c:pt idx="172">
                  <c:v>93.477352364419602</c:v>
                </c:pt>
                <c:pt idx="173">
                  <c:v>94.618574597357508</c:v>
                </c:pt>
                <c:pt idx="174">
                  <c:v>95.280804963513035</c:v>
                </c:pt>
                <c:pt idx="175">
                  <c:v>97.052110457453324</c:v>
                </c:pt>
                <c:pt idx="176">
                  <c:v>96.512039090879881</c:v>
                </c:pt>
                <c:pt idx="177">
                  <c:v>94.293888835310383</c:v>
                </c:pt>
                <c:pt idx="178">
                  <c:v>94.078503230784079</c:v>
                </c:pt>
                <c:pt idx="179">
                  <c:v>95.393319831549178</c:v>
                </c:pt>
                <c:pt idx="180">
                  <c:v>96.123059118526371</c:v>
                </c:pt>
                <c:pt idx="181">
                  <c:v>93.554505416787208</c:v>
                </c:pt>
                <c:pt idx="182">
                  <c:v>92.699392419712609</c:v>
                </c:pt>
                <c:pt idx="183">
                  <c:v>93.011219339698457</c:v>
                </c:pt>
                <c:pt idx="184">
                  <c:v>93.93384125759475</c:v>
                </c:pt>
                <c:pt idx="185">
                  <c:v>92.676889446105378</c:v>
                </c:pt>
                <c:pt idx="186">
                  <c:v>94.612145176326877</c:v>
                </c:pt>
                <c:pt idx="187">
                  <c:v>94.541421544989888</c:v>
                </c:pt>
                <c:pt idx="188">
                  <c:v>95.727649725142257</c:v>
                </c:pt>
                <c:pt idx="189">
                  <c:v>95.071848780017362</c:v>
                </c:pt>
                <c:pt idx="190">
                  <c:v>94.097791493875974</c:v>
                </c:pt>
                <c:pt idx="191">
                  <c:v>92.599736393737757</c:v>
                </c:pt>
                <c:pt idx="192">
                  <c:v>93.053010576397583</c:v>
                </c:pt>
                <c:pt idx="193">
                  <c:v>93.004789918667825</c:v>
                </c:pt>
                <c:pt idx="194">
                  <c:v>93.837399942135221</c:v>
                </c:pt>
                <c:pt idx="195">
                  <c:v>93.644517311216134</c:v>
                </c:pt>
                <c:pt idx="196">
                  <c:v>94.644292281480062</c:v>
                </c:pt>
                <c:pt idx="197">
                  <c:v>95.772655672356706</c:v>
                </c:pt>
                <c:pt idx="198">
                  <c:v>96.608480406339396</c:v>
                </c:pt>
                <c:pt idx="199">
                  <c:v>96.920307326325272</c:v>
                </c:pt>
                <c:pt idx="200">
                  <c:v>97.817211560099025</c:v>
                </c:pt>
                <c:pt idx="201">
                  <c:v>98.180473848329967</c:v>
                </c:pt>
                <c:pt idx="202">
                  <c:v>97.87829105989006</c:v>
                </c:pt>
                <c:pt idx="203">
                  <c:v>96.991030957662261</c:v>
                </c:pt>
                <c:pt idx="204">
                  <c:v>95.718005593596303</c:v>
                </c:pt>
                <c:pt idx="205">
                  <c:v>97.142122351882222</c:v>
                </c:pt>
              </c:numCache>
            </c:numRef>
          </c:val>
          <c:smooth val="0"/>
        </c:ser>
        <c:dLbls>
          <c:showLegendKey val="0"/>
          <c:showVal val="0"/>
          <c:showCatName val="0"/>
          <c:showSerName val="0"/>
          <c:showPercent val="0"/>
          <c:showBubbleSize val="0"/>
        </c:dLbls>
        <c:marker val="1"/>
        <c:smooth val="0"/>
        <c:axId val="236936192"/>
        <c:axId val="236937984"/>
      </c:lineChart>
      <c:lineChart>
        <c:grouping val="standard"/>
        <c:varyColors val="0"/>
        <c:ser>
          <c:idx val="4"/>
          <c:order val="3"/>
          <c:tx>
            <c:strRef>
              <c:f>'7_ábra_chart'!$G$11</c:f>
              <c:strCache>
                <c:ptCount val="1"/>
                <c:pt idx="0">
                  <c:v>FTSE 100</c:v>
                </c:pt>
              </c:strCache>
            </c:strRef>
          </c:tx>
          <c:spPr>
            <a:ln w="25400">
              <a:solidFill>
                <a:srgbClr val="E57200"/>
              </a:solidFill>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'7_ábra_chart'!$G$12:$G$217</c:f>
              <c:numCache>
                <c:formatCode>0.00</c:formatCode>
                <c:ptCount val="206"/>
                <c:pt idx="0" formatCode="General">
                  <c:v>100</c:v>
                </c:pt>
                <c:pt idx="1">
                  <c:v>97.614829102000542</c:v>
                </c:pt>
                <c:pt idx="2">
                  <c:v>98.316651501364888</c:v>
                </c:pt>
                <c:pt idx="3">
                  <c:v>97.293634417972811</c:v>
                </c:pt>
                <c:pt idx="4">
                  <c:v>95.382485998795318</c:v>
                </c:pt>
                <c:pt idx="5">
                  <c:v>94.715426315856931</c:v>
                </c:pt>
                <c:pt idx="6">
                  <c:v>94.064866908457105</c:v>
                </c:pt>
                <c:pt idx="7">
                  <c:v>94.984557023670689</c:v>
                </c:pt>
                <c:pt idx="8">
                  <c:v>95.492861628368956</c:v>
                </c:pt>
                <c:pt idx="9">
                  <c:v>94.808180291942762</c:v>
                </c:pt>
                <c:pt idx="10">
                  <c:v>92.979853644157956</c:v>
                </c:pt>
                <c:pt idx="11">
                  <c:v>92.592497661125989</c:v>
                </c:pt>
                <c:pt idx="12">
                  <c:v>94.144484742852015</c:v>
                </c:pt>
                <c:pt idx="13">
                  <c:v>90.888964359404838</c:v>
                </c:pt>
                <c:pt idx="14">
                  <c:v>92.494296992143958</c:v>
                </c:pt>
                <c:pt idx="15">
                  <c:v>94.516301631444733</c:v>
                </c:pt>
                <c:pt idx="16">
                  <c:v>94.147688679849807</c:v>
                </c:pt>
                <c:pt idx="17">
                  <c:v>94.699727024567792</c:v>
                </c:pt>
                <c:pt idx="18">
                  <c:v>95.963840367043034</c:v>
                </c:pt>
                <c:pt idx="19">
                  <c:v>95.025247023542519</c:v>
                </c:pt>
                <c:pt idx="20">
                  <c:v>97.460399338707404</c:v>
                </c:pt>
                <c:pt idx="21">
                  <c:v>97.080893001320035</c:v>
                </c:pt>
                <c:pt idx="22">
                  <c:v>94.868734701200836</c:v>
                </c:pt>
                <c:pt idx="23">
                  <c:v>93.509144036191685</c:v>
                </c:pt>
                <c:pt idx="24">
                  <c:v>94.496277025208585</c:v>
                </c:pt>
                <c:pt idx="25">
                  <c:v>93.684078996270628</c:v>
                </c:pt>
                <c:pt idx="26">
                  <c:v>91.141754988529897</c:v>
                </c:pt>
                <c:pt idx="27">
                  <c:v>90.225909597713681</c:v>
                </c:pt>
                <c:pt idx="28">
                  <c:v>90.868459162619033</c:v>
                </c:pt>
                <c:pt idx="29">
                  <c:v>88.700515193069251</c:v>
                </c:pt>
                <c:pt idx="30">
                  <c:v>91.43395404272772</c:v>
                </c:pt>
                <c:pt idx="31">
                  <c:v>93.303130887234232</c:v>
                </c:pt>
                <c:pt idx="32">
                  <c:v>93.910116751464201</c:v>
                </c:pt>
                <c:pt idx="33">
                  <c:v>96.603826782350154</c:v>
                </c:pt>
                <c:pt idx="34">
                  <c:v>95.668757769547213</c:v>
                </c:pt>
                <c:pt idx="35">
                  <c:v>95.320810211588011</c:v>
                </c:pt>
                <c:pt idx="36">
                  <c:v>96.722532648118019</c:v>
                </c:pt>
                <c:pt idx="37">
                  <c:v>95.514328006254104</c:v>
                </c:pt>
                <c:pt idx="38">
                  <c:v>93.990375373258672</c:v>
                </c:pt>
                <c:pt idx="39">
                  <c:v>96.323322098194268</c:v>
                </c:pt>
                <c:pt idx="40">
                  <c:v>97.656159889271947</c:v>
                </c:pt>
                <c:pt idx="41">
                  <c:v>97.673461149059975</c:v>
                </c:pt>
                <c:pt idx="42">
                  <c:v>98.56719937459151</c:v>
                </c:pt>
                <c:pt idx="43">
                  <c:v>98.473964807956023</c:v>
                </c:pt>
                <c:pt idx="44">
                  <c:v>98.208038037140042</c:v>
                </c:pt>
                <c:pt idx="45">
                  <c:v>99.312915710825465</c:v>
                </c:pt>
                <c:pt idx="46">
                  <c:v>99.040100475464271</c:v>
                </c:pt>
                <c:pt idx="47">
                  <c:v>98.127619218495695</c:v>
                </c:pt>
                <c:pt idx="48">
                  <c:v>98.46211024106421</c:v>
                </c:pt>
                <c:pt idx="49">
                  <c:v>96.706032372579429</c:v>
                </c:pt>
                <c:pt idx="50">
                  <c:v>98.357501698086608</c:v>
                </c:pt>
                <c:pt idx="51">
                  <c:v>98.914666342001055</c:v>
                </c:pt>
                <c:pt idx="52">
                  <c:v>98.36038524138462</c:v>
                </c:pt>
                <c:pt idx="53">
                  <c:v>98.929404452190852</c:v>
                </c:pt>
                <c:pt idx="54">
                  <c:v>99.339988978456731</c:v>
                </c:pt>
                <c:pt idx="55">
                  <c:v>99.156082994784001</c:v>
                </c:pt>
                <c:pt idx="56">
                  <c:v>99.075023388740092</c:v>
                </c:pt>
                <c:pt idx="57">
                  <c:v>99.205744018249632</c:v>
                </c:pt>
                <c:pt idx="58">
                  <c:v>99.307789411629017</c:v>
                </c:pt>
                <c:pt idx="59">
                  <c:v>97.823885991105882</c:v>
                </c:pt>
                <c:pt idx="60">
                  <c:v>97.823885991105882</c:v>
                </c:pt>
                <c:pt idx="61">
                  <c:v>97.823885991105882</c:v>
                </c:pt>
                <c:pt idx="62">
                  <c:v>97.814594573812315</c:v>
                </c:pt>
                <c:pt idx="63">
                  <c:v>99.372829332684006</c:v>
                </c:pt>
                <c:pt idx="64">
                  <c:v>98.919952838047408</c:v>
                </c:pt>
                <c:pt idx="65">
                  <c:v>98.457784926117213</c:v>
                </c:pt>
                <c:pt idx="66">
                  <c:v>98.75687244486025</c:v>
                </c:pt>
                <c:pt idx="67">
                  <c:v>97.57958579502494</c:v>
                </c:pt>
                <c:pt idx="68">
                  <c:v>98.707371618244508</c:v>
                </c:pt>
                <c:pt idx="69">
                  <c:v>98.311044611618769</c:v>
                </c:pt>
                <c:pt idx="70">
                  <c:v>99.392693742070264</c:v>
                </c:pt>
                <c:pt idx="71">
                  <c:v>99.323969293467812</c:v>
                </c:pt>
                <c:pt idx="72">
                  <c:v>100.00112137794923</c:v>
                </c:pt>
                <c:pt idx="73">
                  <c:v>101.93149341911341</c:v>
                </c:pt>
                <c:pt idx="74">
                  <c:v>101.96689692293891</c:v>
                </c:pt>
                <c:pt idx="75">
                  <c:v>101.62487664842558</c:v>
                </c:pt>
                <c:pt idx="76">
                  <c:v>101.7813889707673</c:v>
                </c:pt>
                <c:pt idx="77">
                  <c:v>102.61168924374273</c:v>
                </c:pt>
                <c:pt idx="78">
                  <c:v>102.6903458970383</c:v>
                </c:pt>
                <c:pt idx="79">
                  <c:v>102.22865857565778</c:v>
                </c:pt>
                <c:pt idx="80">
                  <c:v>101.09126094144484</c:v>
                </c:pt>
                <c:pt idx="81">
                  <c:v>100.2979661407938</c:v>
                </c:pt>
                <c:pt idx="82">
                  <c:v>100.67603070653219</c:v>
                </c:pt>
                <c:pt idx="83">
                  <c:v>101.24296735828986</c:v>
                </c:pt>
                <c:pt idx="84">
                  <c:v>101.28285637391228</c:v>
                </c:pt>
                <c:pt idx="85">
                  <c:v>99.993111535454787</c:v>
                </c:pt>
                <c:pt idx="86">
                  <c:v>99.993111535454787</c:v>
                </c:pt>
                <c:pt idx="87">
                  <c:v>99.091203270578902</c:v>
                </c:pt>
                <c:pt idx="88">
                  <c:v>97.912635045944469</c:v>
                </c:pt>
                <c:pt idx="89">
                  <c:v>97.996417998436485</c:v>
                </c:pt>
                <c:pt idx="90">
                  <c:v>98.131784336592816</c:v>
                </c:pt>
                <c:pt idx="91">
                  <c:v>97.957329967063529</c:v>
                </c:pt>
                <c:pt idx="92">
                  <c:v>98.627593586999723</c:v>
                </c:pt>
                <c:pt idx="93">
                  <c:v>98.721148547334963</c:v>
                </c:pt>
                <c:pt idx="94">
                  <c:v>97.787200912481268</c:v>
                </c:pt>
                <c:pt idx="95">
                  <c:v>98.336836304450912</c:v>
                </c:pt>
                <c:pt idx="96">
                  <c:v>98.543490240807913</c:v>
                </c:pt>
                <c:pt idx="97">
                  <c:v>98.805732484076444</c:v>
                </c:pt>
                <c:pt idx="98">
                  <c:v>98.774173704648277</c:v>
                </c:pt>
                <c:pt idx="99">
                  <c:v>96.972760127644861</c:v>
                </c:pt>
                <c:pt idx="100">
                  <c:v>98.62230709095337</c:v>
                </c:pt>
                <c:pt idx="101">
                  <c:v>98.303675556523856</c:v>
                </c:pt>
                <c:pt idx="102">
                  <c:v>99.630586064155651</c:v>
                </c:pt>
                <c:pt idx="103">
                  <c:v>100.32888413282241</c:v>
                </c:pt>
                <c:pt idx="104">
                  <c:v>100.37373925079139</c:v>
                </c:pt>
                <c:pt idx="105">
                  <c:v>100.45608043163439</c:v>
                </c:pt>
                <c:pt idx="106">
                  <c:v>100.45608043163439</c:v>
                </c:pt>
                <c:pt idx="107">
                  <c:v>99.815293032077818</c:v>
                </c:pt>
                <c:pt idx="108">
                  <c:v>99.192768073408615</c:v>
                </c:pt>
                <c:pt idx="109">
                  <c:v>99.091523664278682</c:v>
                </c:pt>
                <c:pt idx="110">
                  <c:v>99.476316497712389</c:v>
                </c:pt>
                <c:pt idx="111">
                  <c:v>100.49789180945548</c:v>
                </c:pt>
                <c:pt idx="112">
                  <c:v>100.67619090338206</c:v>
                </c:pt>
                <c:pt idx="113">
                  <c:v>100.94836535134375</c:v>
                </c:pt>
                <c:pt idx="114">
                  <c:v>99.832914685565626</c:v>
                </c:pt>
                <c:pt idx="115">
                  <c:v>97.972548667803011</c:v>
                </c:pt>
                <c:pt idx="116">
                  <c:v>96.838515167437748</c:v>
                </c:pt>
                <c:pt idx="117">
                  <c:v>94.893084622383981</c:v>
                </c:pt>
                <c:pt idx="118">
                  <c:v>95.58625639185432</c:v>
                </c:pt>
                <c:pt idx="119">
                  <c:v>95.324815132835241</c:v>
                </c:pt>
                <c:pt idx="120">
                  <c:v>96.455965089902492</c:v>
                </c:pt>
                <c:pt idx="121">
                  <c:v>99.386125671224804</c:v>
                </c:pt>
                <c:pt idx="122">
                  <c:v>99.747369567724832</c:v>
                </c:pt>
                <c:pt idx="123">
                  <c:v>100.30229145574083</c:v>
                </c:pt>
                <c:pt idx="124">
                  <c:v>101.53436542823823</c:v>
                </c:pt>
                <c:pt idx="125">
                  <c:v>98.339880044598814</c:v>
                </c:pt>
                <c:pt idx="126">
                  <c:v>95.832959540683589</c:v>
                </c:pt>
                <c:pt idx="127">
                  <c:v>98.367113509079957</c:v>
                </c:pt>
                <c:pt idx="128">
                  <c:v>101.88615771059479</c:v>
                </c:pt>
                <c:pt idx="129">
                  <c:v>104.19731766394547</c:v>
                </c:pt>
                <c:pt idx="130">
                  <c:v>105.37476451063065</c:v>
                </c:pt>
                <c:pt idx="131">
                  <c:v>104.48455061579669</c:v>
                </c:pt>
                <c:pt idx="132">
                  <c:v>104.85476553589051</c:v>
                </c:pt>
                <c:pt idx="133">
                  <c:v>103.5446756974971</c:v>
                </c:pt>
                <c:pt idx="134">
                  <c:v>104.66925758371887</c:v>
                </c:pt>
                <c:pt idx="135">
                  <c:v>105.57997667533867</c:v>
                </c:pt>
                <c:pt idx="136">
                  <c:v>107.05731202501636</c:v>
                </c:pt>
                <c:pt idx="137">
                  <c:v>107.02254930859041</c:v>
                </c:pt>
                <c:pt idx="138">
                  <c:v>106.85770675005448</c:v>
                </c:pt>
                <c:pt idx="139">
                  <c:v>106.60251316818108</c:v>
                </c:pt>
                <c:pt idx="140">
                  <c:v>106.83912391546733</c:v>
                </c:pt>
                <c:pt idx="141">
                  <c:v>107.25851926847712</c:v>
                </c:pt>
                <c:pt idx="142">
                  <c:v>107.2897576542055</c:v>
                </c:pt>
                <c:pt idx="143">
                  <c:v>107.79630009355496</c:v>
                </c:pt>
                <c:pt idx="144">
                  <c:v>107.33012726037757</c:v>
                </c:pt>
                <c:pt idx="145">
                  <c:v>107.82016942418846</c:v>
                </c:pt>
                <c:pt idx="146">
                  <c:v>107.49416883466405</c:v>
                </c:pt>
                <c:pt idx="147">
                  <c:v>107.71684245600994</c:v>
                </c:pt>
                <c:pt idx="148">
                  <c:v>108.13976213971731</c:v>
                </c:pt>
                <c:pt idx="149">
                  <c:v>107.66926399159289</c:v>
                </c:pt>
                <c:pt idx="150">
                  <c:v>107.72325033000551</c:v>
                </c:pt>
                <c:pt idx="151">
                  <c:v>107.23497033154341</c:v>
                </c:pt>
                <c:pt idx="152">
                  <c:v>106.45721462533162</c:v>
                </c:pt>
                <c:pt idx="153">
                  <c:v>106.28099809045356</c:v>
                </c:pt>
                <c:pt idx="154">
                  <c:v>107.97523997488115</c:v>
                </c:pt>
                <c:pt idx="155">
                  <c:v>108.82924938164015</c:v>
                </c:pt>
                <c:pt idx="156">
                  <c:v>109.08011764856656</c:v>
                </c:pt>
                <c:pt idx="157">
                  <c:v>109.75566776454909</c:v>
                </c:pt>
                <c:pt idx="158">
                  <c:v>109.99788540158147</c:v>
                </c:pt>
                <c:pt idx="159">
                  <c:v>110.77147598969614</c:v>
                </c:pt>
                <c:pt idx="160">
                  <c:v>110.79246177703163</c:v>
                </c:pt>
                <c:pt idx="161">
                  <c:v>111.1956772482026</c:v>
                </c:pt>
                <c:pt idx="162">
                  <c:v>110.43842673877661</c:v>
                </c:pt>
                <c:pt idx="163">
                  <c:v>109.88142229171207</c:v>
                </c:pt>
                <c:pt idx="164">
                  <c:v>110.03857540145331</c:v>
                </c:pt>
                <c:pt idx="165">
                  <c:v>109.87821835471428</c:v>
                </c:pt>
                <c:pt idx="166">
                  <c:v>109.39105973420141</c:v>
                </c:pt>
                <c:pt idx="167">
                  <c:v>110.03136654320831</c:v>
                </c:pt>
                <c:pt idx="168">
                  <c:v>109.50704225352112</c:v>
                </c:pt>
                <c:pt idx="169">
                  <c:v>109.20459060093044</c:v>
                </c:pt>
                <c:pt idx="170">
                  <c:v>109.54340693844597</c:v>
                </c:pt>
                <c:pt idx="171">
                  <c:v>109.54340693844597</c:v>
                </c:pt>
                <c:pt idx="172">
                  <c:v>109.26690717553731</c:v>
                </c:pt>
                <c:pt idx="173">
                  <c:v>108.63765394917276</c:v>
                </c:pt>
                <c:pt idx="174">
                  <c:v>108.06831434466673</c:v>
                </c:pt>
                <c:pt idx="175">
                  <c:v>110.44932012456907</c:v>
                </c:pt>
                <c:pt idx="176">
                  <c:v>110.20614130643736</c:v>
                </c:pt>
                <c:pt idx="177">
                  <c:v>109.351170718579</c:v>
                </c:pt>
                <c:pt idx="178">
                  <c:v>109.68005485140139</c:v>
                </c:pt>
                <c:pt idx="179">
                  <c:v>109.87421343346703</c:v>
                </c:pt>
                <c:pt idx="180">
                  <c:v>108.56460418562331</c:v>
                </c:pt>
                <c:pt idx="181">
                  <c:v>107.34630714221638</c:v>
                </c:pt>
                <c:pt idx="182">
                  <c:v>106.78129285265736</c:v>
                </c:pt>
                <c:pt idx="183">
                  <c:v>106.90432403337222</c:v>
                </c:pt>
                <c:pt idx="184">
                  <c:v>107.81728588089045</c:v>
                </c:pt>
                <c:pt idx="185">
                  <c:v>107.49657178741236</c:v>
                </c:pt>
                <c:pt idx="186">
                  <c:v>109.15092465621757</c:v>
                </c:pt>
                <c:pt idx="187">
                  <c:v>109.42710402542646</c:v>
                </c:pt>
                <c:pt idx="188">
                  <c:v>109.49086237168233</c:v>
                </c:pt>
                <c:pt idx="189">
                  <c:v>110.71845083238286</c:v>
                </c:pt>
                <c:pt idx="190">
                  <c:v>110.68689205295468</c:v>
                </c:pt>
                <c:pt idx="191">
                  <c:v>109.22285304181779</c:v>
                </c:pt>
                <c:pt idx="192">
                  <c:v>109.05672890848275</c:v>
                </c:pt>
                <c:pt idx="193">
                  <c:v>109.72490996937037</c:v>
                </c:pt>
                <c:pt idx="194">
                  <c:v>110.84692870599393</c:v>
                </c:pt>
                <c:pt idx="195">
                  <c:v>110.52509323456663</c:v>
                </c:pt>
                <c:pt idx="196">
                  <c:v>111.87379051378335</c:v>
                </c:pt>
                <c:pt idx="197">
                  <c:v>113.32869830447653</c:v>
                </c:pt>
                <c:pt idx="198">
                  <c:v>112.67044944828206</c:v>
                </c:pt>
                <c:pt idx="199">
                  <c:v>112.1371541350011</c:v>
                </c:pt>
                <c:pt idx="200">
                  <c:v>112.84890873905857</c:v>
                </c:pt>
                <c:pt idx="201">
                  <c:v>113.69971420881981</c:v>
                </c:pt>
                <c:pt idx="202">
                  <c:v>113.27327019441491</c:v>
                </c:pt>
                <c:pt idx="203">
                  <c:v>112.52242755898449</c:v>
                </c:pt>
                <c:pt idx="204">
                  <c:v>111.78119673454741</c:v>
                </c:pt>
                <c:pt idx="205">
                  <c:v>112.35486165400044</c:v>
                </c:pt>
              </c:numCache>
            </c:numRef>
          </c:val>
          <c:smooth val="0"/>
        </c:ser>
        <c:ser>
          <c:idx val="3"/>
          <c:order val="4"/>
          <c:tx>
            <c:strRef>
              <c:f>'7_ábra_chart'!$H$11</c:f>
              <c:strCache>
                <c:ptCount val="1"/>
                <c:pt idx="0">
                  <c:v>Stoxx 600</c:v>
                </c:pt>
              </c:strCache>
            </c:strRef>
          </c:tx>
          <c:spPr>
            <a:ln w="38100">
              <a:solidFill>
                <a:srgbClr val="D00000"/>
              </a:solidFill>
            </a:ln>
          </c:spPr>
          <c:marker>
            <c:symbol val="none"/>
          </c:marker>
          <c:cat>
            <c:numRef>
              <c:f>'7_ábra_chart'!$C$12:$C$217</c:f>
              <c:numCache>
                <c:formatCode>m/d/yyyy</c:formatCode>
                <c:ptCount val="206"/>
                <c:pt idx="0">
                  <c:v>42370</c:v>
                </c:pt>
                <c:pt idx="1">
                  <c:v>42373</c:v>
                </c:pt>
                <c:pt idx="2">
                  <c:v>42374</c:v>
                </c:pt>
                <c:pt idx="3">
                  <c:v>42375</c:v>
                </c:pt>
                <c:pt idx="4">
                  <c:v>42376</c:v>
                </c:pt>
                <c:pt idx="5">
                  <c:v>42377</c:v>
                </c:pt>
                <c:pt idx="6">
                  <c:v>42380</c:v>
                </c:pt>
                <c:pt idx="7">
                  <c:v>42381</c:v>
                </c:pt>
                <c:pt idx="8">
                  <c:v>42382</c:v>
                </c:pt>
                <c:pt idx="9">
                  <c:v>42383</c:v>
                </c:pt>
                <c:pt idx="10">
                  <c:v>42384</c:v>
                </c:pt>
                <c:pt idx="11">
                  <c:v>42387</c:v>
                </c:pt>
                <c:pt idx="12">
                  <c:v>42388</c:v>
                </c:pt>
                <c:pt idx="13">
                  <c:v>42389</c:v>
                </c:pt>
                <c:pt idx="14">
                  <c:v>42390</c:v>
                </c:pt>
                <c:pt idx="15">
                  <c:v>42391</c:v>
                </c:pt>
                <c:pt idx="16">
                  <c:v>42394</c:v>
                </c:pt>
                <c:pt idx="17">
                  <c:v>42395</c:v>
                </c:pt>
                <c:pt idx="18">
                  <c:v>42396</c:v>
                </c:pt>
                <c:pt idx="19">
                  <c:v>42397</c:v>
                </c:pt>
                <c:pt idx="20">
                  <c:v>42398</c:v>
                </c:pt>
                <c:pt idx="21">
                  <c:v>42401</c:v>
                </c:pt>
                <c:pt idx="22">
                  <c:v>42402</c:v>
                </c:pt>
                <c:pt idx="23">
                  <c:v>42403</c:v>
                </c:pt>
                <c:pt idx="24">
                  <c:v>42404</c:v>
                </c:pt>
                <c:pt idx="25">
                  <c:v>42405</c:v>
                </c:pt>
                <c:pt idx="26">
                  <c:v>42408</c:v>
                </c:pt>
                <c:pt idx="27">
                  <c:v>42409</c:v>
                </c:pt>
                <c:pt idx="28">
                  <c:v>42410</c:v>
                </c:pt>
                <c:pt idx="29">
                  <c:v>42411</c:v>
                </c:pt>
                <c:pt idx="30">
                  <c:v>42412</c:v>
                </c:pt>
                <c:pt idx="31">
                  <c:v>42415</c:v>
                </c:pt>
                <c:pt idx="32">
                  <c:v>42416</c:v>
                </c:pt>
                <c:pt idx="33">
                  <c:v>42417</c:v>
                </c:pt>
                <c:pt idx="34">
                  <c:v>42418</c:v>
                </c:pt>
                <c:pt idx="35">
                  <c:v>42419</c:v>
                </c:pt>
                <c:pt idx="36">
                  <c:v>42422</c:v>
                </c:pt>
                <c:pt idx="37">
                  <c:v>42423</c:v>
                </c:pt>
                <c:pt idx="38">
                  <c:v>42424</c:v>
                </c:pt>
                <c:pt idx="39">
                  <c:v>42425</c:v>
                </c:pt>
                <c:pt idx="40">
                  <c:v>42426</c:v>
                </c:pt>
                <c:pt idx="41">
                  <c:v>42429</c:v>
                </c:pt>
                <c:pt idx="42">
                  <c:v>42430</c:v>
                </c:pt>
                <c:pt idx="43">
                  <c:v>42431</c:v>
                </c:pt>
                <c:pt idx="44">
                  <c:v>42432</c:v>
                </c:pt>
                <c:pt idx="45">
                  <c:v>42433</c:v>
                </c:pt>
                <c:pt idx="46">
                  <c:v>42436</c:v>
                </c:pt>
                <c:pt idx="47">
                  <c:v>42437</c:v>
                </c:pt>
                <c:pt idx="48">
                  <c:v>42438</c:v>
                </c:pt>
                <c:pt idx="49">
                  <c:v>42439</c:v>
                </c:pt>
                <c:pt idx="50">
                  <c:v>42440</c:v>
                </c:pt>
                <c:pt idx="51">
                  <c:v>42443</c:v>
                </c:pt>
                <c:pt idx="52">
                  <c:v>42444</c:v>
                </c:pt>
                <c:pt idx="53">
                  <c:v>42445</c:v>
                </c:pt>
                <c:pt idx="54">
                  <c:v>42446</c:v>
                </c:pt>
                <c:pt idx="55">
                  <c:v>42447</c:v>
                </c:pt>
                <c:pt idx="56">
                  <c:v>42450</c:v>
                </c:pt>
                <c:pt idx="57">
                  <c:v>42451</c:v>
                </c:pt>
                <c:pt idx="58">
                  <c:v>42452</c:v>
                </c:pt>
                <c:pt idx="59">
                  <c:v>42453</c:v>
                </c:pt>
                <c:pt idx="60">
                  <c:v>42454</c:v>
                </c:pt>
                <c:pt idx="61">
                  <c:v>42457</c:v>
                </c:pt>
                <c:pt idx="62">
                  <c:v>42458</c:v>
                </c:pt>
                <c:pt idx="63">
                  <c:v>42459</c:v>
                </c:pt>
                <c:pt idx="64">
                  <c:v>42460</c:v>
                </c:pt>
                <c:pt idx="65">
                  <c:v>42461</c:v>
                </c:pt>
                <c:pt idx="66">
                  <c:v>42464</c:v>
                </c:pt>
                <c:pt idx="67">
                  <c:v>42465</c:v>
                </c:pt>
                <c:pt idx="68">
                  <c:v>42466</c:v>
                </c:pt>
                <c:pt idx="69">
                  <c:v>42467</c:v>
                </c:pt>
                <c:pt idx="70">
                  <c:v>42468</c:v>
                </c:pt>
                <c:pt idx="71">
                  <c:v>42471</c:v>
                </c:pt>
                <c:pt idx="72">
                  <c:v>42472</c:v>
                </c:pt>
                <c:pt idx="73">
                  <c:v>42473</c:v>
                </c:pt>
                <c:pt idx="74">
                  <c:v>42474</c:v>
                </c:pt>
                <c:pt idx="75">
                  <c:v>42475</c:v>
                </c:pt>
                <c:pt idx="76">
                  <c:v>42478</c:v>
                </c:pt>
                <c:pt idx="77">
                  <c:v>42479</c:v>
                </c:pt>
                <c:pt idx="78">
                  <c:v>42480</c:v>
                </c:pt>
                <c:pt idx="79">
                  <c:v>42481</c:v>
                </c:pt>
                <c:pt idx="80">
                  <c:v>42482</c:v>
                </c:pt>
                <c:pt idx="81">
                  <c:v>42485</c:v>
                </c:pt>
                <c:pt idx="82">
                  <c:v>42486</c:v>
                </c:pt>
                <c:pt idx="83">
                  <c:v>42487</c:v>
                </c:pt>
                <c:pt idx="84">
                  <c:v>42488</c:v>
                </c:pt>
                <c:pt idx="85">
                  <c:v>42489</c:v>
                </c:pt>
                <c:pt idx="86">
                  <c:v>42492</c:v>
                </c:pt>
                <c:pt idx="87">
                  <c:v>42493</c:v>
                </c:pt>
                <c:pt idx="88">
                  <c:v>42494</c:v>
                </c:pt>
                <c:pt idx="89">
                  <c:v>42495</c:v>
                </c:pt>
                <c:pt idx="90">
                  <c:v>42496</c:v>
                </c:pt>
                <c:pt idx="91">
                  <c:v>42499</c:v>
                </c:pt>
                <c:pt idx="92">
                  <c:v>42500</c:v>
                </c:pt>
                <c:pt idx="93">
                  <c:v>42501</c:v>
                </c:pt>
                <c:pt idx="94">
                  <c:v>42502</c:v>
                </c:pt>
                <c:pt idx="95">
                  <c:v>42503</c:v>
                </c:pt>
                <c:pt idx="96">
                  <c:v>42506</c:v>
                </c:pt>
                <c:pt idx="97">
                  <c:v>42507</c:v>
                </c:pt>
                <c:pt idx="98">
                  <c:v>42508</c:v>
                </c:pt>
                <c:pt idx="99">
                  <c:v>42509</c:v>
                </c:pt>
                <c:pt idx="100">
                  <c:v>42510</c:v>
                </c:pt>
                <c:pt idx="101">
                  <c:v>42513</c:v>
                </c:pt>
                <c:pt idx="102">
                  <c:v>42514</c:v>
                </c:pt>
                <c:pt idx="103">
                  <c:v>42515</c:v>
                </c:pt>
                <c:pt idx="104">
                  <c:v>42516</c:v>
                </c:pt>
                <c:pt idx="105">
                  <c:v>42517</c:v>
                </c:pt>
                <c:pt idx="106">
                  <c:v>42520</c:v>
                </c:pt>
                <c:pt idx="107">
                  <c:v>42521</c:v>
                </c:pt>
                <c:pt idx="108">
                  <c:v>42522</c:v>
                </c:pt>
                <c:pt idx="109">
                  <c:v>42523</c:v>
                </c:pt>
                <c:pt idx="110">
                  <c:v>42524</c:v>
                </c:pt>
                <c:pt idx="111">
                  <c:v>42527</c:v>
                </c:pt>
                <c:pt idx="112">
                  <c:v>42528</c:v>
                </c:pt>
                <c:pt idx="113">
                  <c:v>42529</c:v>
                </c:pt>
                <c:pt idx="114">
                  <c:v>42530</c:v>
                </c:pt>
                <c:pt idx="115">
                  <c:v>42531</c:v>
                </c:pt>
                <c:pt idx="116">
                  <c:v>42534</c:v>
                </c:pt>
                <c:pt idx="117">
                  <c:v>42535</c:v>
                </c:pt>
                <c:pt idx="118">
                  <c:v>42536</c:v>
                </c:pt>
                <c:pt idx="119">
                  <c:v>42537</c:v>
                </c:pt>
                <c:pt idx="120">
                  <c:v>42538</c:v>
                </c:pt>
                <c:pt idx="121">
                  <c:v>42541</c:v>
                </c:pt>
                <c:pt idx="122">
                  <c:v>42542</c:v>
                </c:pt>
                <c:pt idx="123">
                  <c:v>42543</c:v>
                </c:pt>
                <c:pt idx="124">
                  <c:v>42544</c:v>
                </c:pt>
                <c:pt idx="125">
                  <c:v>42545</c:v>
                </c:pt>
                <c:pt idx="126">
                  <c:v>42548</c:v>
                </c:pt>
                <c:pt idx="127">
                  <c:v>42549</c:v>
                </c:pt>
                <c:pt idx="128">
                  <c:v>42550</c:v>
                </c:pt>
                <c:pt idx="129">
                  <c:v>42551</c:v>
                </c:pt>
                <c:pt idx="130">
                  <c:v>42552</c:v>
                </c:pt>
                <c:pt idx="131">
                  <c:v>42555</c:v>
                </c:pt>
                <c:pt idx="132">
                  <c:v>42556</c:v>
                </c:pt>
                <c:pt idx="133">
                  <c:v>42557</c:v>
                </c:pt>
                <c:pt idx="134">
                  <c:v>42558</c:v>
                </c:pt>
                <c:pt idx="135">
                  <c:v>42559</c:v>
                </c:pt>
                <c:pt idx="136">
                  <c:v>42562</c:v>
                </c:pt>
                <c:pt idx="137">
                  <c:v>42563</c:v>
                </c:pt>
                <c:pt idx="138">
                  <c:v>42564</c:v>
                </c:pt>
                <c:pt idx="139">
                  <c:v>42565</c:v>
                </c:pt>
                <c:pt idx="140">
                  <c:v>42566</c:v>
                </c:pt>
                <c:pt idx="141">
                  <c:v>42569</c:v>
                </c:pt>
                <c:pt idx="142">
                  <c:v>42570</c:v>
                </c:pt>
                <c:pt idx="143">
                  <c:v>42571</c:v>
                </c:pt>
                <c:pt idx="144">
                  <c:v>42572</c:v>
                </c:pt>
                <c:pt idx="145">
                  <c:v>42573</c:v>
                </c:pt>
                <c:pt idx="146">
                  <c:v>42576</c:v>
                </c:pt>
                <c:pt idx="147">
                  <c:v>42577</c:v>
                </c:pt>
                <c:pt idx="148">
                  <c:v>42578</c:v>
                </c:pt>
                <c:pt idx="149">
                  <c:v>42579</c:v>
                </c:pt>
                <c:pt idx="150">
                  <c:v>42580</c:v>
                </c:pt>
                <c:pt idx="151">
                  <c:v>42583</c:v>
                </c:pt>
                <c:pt idx="152">
                  <c:v>42584</c:v>
                </c:pt>
                <c:pt idx="153">
                  <c:v>42585</c:v>
                </c:pt>
                <c:pt idx="154">
                  <c:v>42586</c:v>
                </c:pt>
                <c:pt idx="155">
                  <c:v>42587</c:v>
                </c:pt>
                <c:pt idx="156">
                  <c:v>42590</c:v>
                </c:pt>
                <c:pt idx="157">
                  <c:v>42591</c:v>
                </c:pt>
                <c:pt idx="158">
                  <c:v>42592</c:v>
                </c:pt>
                <c:pt idx="159">
                  <c:v>42593</c:v>
                </c:pt>
                <c:pt idx="160">
                  <c:v>42594</c:v>
                </c:pt>
                <c:pt idx="161">
                  <c:v>42597</c:v>
                </c:pt>
                <c:pt idx="162">
                  <c:v>42598</c:v>
                </c:pt>
                <c:pt idx="163">
                  <c:v>42599</c:v>
                </c:pt>
                <c:pt idx="164">
                  <c:v>42600</c:v>
                </c:pt>
                <c:pt idx="165">
                  <c:v>42601</c:v>
                </c:pt>
                <c:pt idx="166">
                  <c:v>42604</c:v>
                </c:pt>
                <c:pt idx="167">
                  <c:v>42605</c:v>
                </c:pt>
                <c:pt idx="168">
                  <c:v>42606</c:v>
                </c:pt>
                <c:pt idx="169">
                  <c:v>42607</c:v>
                </c:pt>
                <c:pt idx="170">
                  <c:v>42608</c:v>
                </c:pt>
                <c:pt idx="171">
                  <c:v>42611</c:v>
                </c:pt>
                <c:pt idx="172">
                  <c:v>42612</c:v>
                </c:pt>
                <c:pt idx="173">
                  <c:v>42613</c:v>
                </c:pt>
                <c:pt idx="174">
                  <c:v>42614</c:v>
                </c:pt>
                <c:pt idx="175">
                  <c:v>42615</c:v>
                </c:pt>
                <c:pt idx="176">
                  <c:v>42618</c:v>
                </c:pt>
                <c:pt idx="177">
                  <c:v>42619</c:v>
                </c:pt>
                <c:pt idx="178">
                  <c:v>42620</c:v>
                </c:pt>
                <c:pt idx="179">
                  <c:v>42621</c:v>
                </c:pt>
                <c:pt idx="180">
                  <c:v>42622</c:v>
                </c:pt>
                <c:pt idx="181">
                  <c:v>42625</c:v>
                </c:pt>
                <c:pt idx="182">
                  <c:v>42626</c:v>
                </c:pt>
                <c:pt idx="183">
                  <c:v>42627</c:v>
                </c:pt>
                <c:pt idx="184">
                  <c:v>42628</c:v>
                </c:pt>
                <c:pt idx="185">
                  <c:v>42629</c:v>
                </c:pt>
                <c:pt idx="186">
                  <c:v>42632</c:v>
                </c:pt>
                <c:pt idx="187">
                  <c:v>42633</c:v>
                </c:pt>
                <c:pt idx="188">
                  <c:v>42634</c:v>
                </c:pt>
                <c:pt idx="189">
                  <c:v>42635</c:v>
                </c:pt>
                <c:pt idx="190">
                  <c:v>42636</c:v>
                </c:pt>
                <c:pt idx="191">
                  <c:v>42639</c:v>
                </c:pt>
                <c:pt idx="192">
                  <c:v>42640</c:v>
                </c:pt>
                <c:pt idx="193">
                  <c:v>42641</c:v>
                </c:pt>
                <c:pt idx="194">
                  <c:v>42642</c:v>
                </c:pt>
                <c:pt idx="195">
                  <c:v>42643</c:v>
                </c:pt>
                <c:pt idx="196">
                  <c:v>42646</c:v>
                </c:pt>
                <c:pt idx="197">
                  <c:v>42647</c:v>
                </c:pt>
                <c:pt idx="198">
                  <c:v>42648</c:v>
                </c:pt>
                <c:pt idx="199">
                  <c:v>42649</c:v>
                </c:pt>
                <c:pt idx="200">
                  <c:v>42650</c:v>
                </c:pt>
                <c:pt idx="201">
                  <c:v>42653</c:v>
                </c:pt>
                <c:pt idx="202">
                  <c:v>42654</c:v>
                </c:pt>
                <c:pt idx="203">
                  <c:v>42655</c:v>
                </c:pt>
                <c:pt idx="204">
                  <c:v>42656</c:v>
                </c:pt>
                <c:pt idx="205">
                  <c:v>42657</c:v>
                </c:pt>
              </c:numCache>
            </c:numRef>
          </c:cat>
          <c:val>
            <c:numRef>
              <c:f>'7_ábra_chart'!$H$12:$H$217</c:f>
              <c:numCache>
                <c:formatCode>0.00</c:formatCode>
                <c:ptCount val="206"/>
                <c:pt idx="0" formatCode="General">
                  <c:v>100</c:v>
                </c:pt>
                <c:pt idx="1">
                  <c:v>97.442313799787556</c:v>
                </c:pt>
                <c:pt idx="2">
                  <c:v>97.886938332986546</c:v>
                </c:pt>
                <c:pt idx="3">
                  <c:v>95.946907888252483</c:v>
                </c:pt>
                <c:pt idx="4">
                  <c:v>93.615366924753317</c:v>
                </c:pt>
                <c:pt idx="5">
                  <c:v>91.539539824559483</c:v>
                </c:pt>
                <c:pt idx="6">
                  <c:v>91.583892764447555</c:v>
                </c:pt>
                <c:pt idx="7">
                  <c:v>92.245353892654933</c:v>
                </c:pt>
                <c:pt idx="8">
                  <c:v>92.386078652546729</c:v>
                </c:pt>
                <c:pt idx="9">
                  <c:v>90.671645877366856</c:v>
                </c:pt>
                <c:pt idx="10">
                  <c:v>87.099865298478861</c:v>
                </c:pt>
                <c:pt idx="11">
                  <c:v>85.426500060232385</c:v>
                </c:pt>
                <c:pt idx="12">
                  <c:v>85.916572667637695</c:v>
                </c:pt>
                <c:pt idx="13">
                  <c:v>82.238564059881938</c:v>
                </c:pt>
                <c:pt idx="14">
                  <c:v>84.072366475748254</c:v>
                </c:pt>
                <c:pt idx="15">
                  <c:v>86.677691018803444</c:v>
                </c:pt>
                <c:pt idx="16">
                  <c:v>84.144097773591938</c:v>
                </c:pt>
                <c:pt idx="17">
                  <c:v>85.649907461150107</c:v>
                </c:pt>
                <c:pt idx="18">
                  <c:v>85.091936526014919</c:v>
                </c:pt>
                <c:pt idx="19">
                  <c:v>83.143692573894185</c:v>
                </c:pt>
                <c:pt idx="20">
                  <c:v>85.450045448074206</c:v>
                </c:pt>
                <c:pt idx="21">
                  <c:v>84.276061458937932</c:v>
                </c:pt>
                <c:pt idx="22">
                  <c:v>80.874026699374681</c:v>
                </c:pt>
                <c:pt idx="23">
                  <c:v>78.157546023019719</c:v>
                </c:pt>
                <c:pt idx="24">
                  <c:v>80.227349884463322</c:v>
                </c:pt>
                <c:pt idx="25">
                  <c:v>80.14302454196006</c:v>
                </c:pt>
                <c:pt idx="26">
                  <c:v>75.661734911786922</c:v>
                </c:pt>
                <c:pt idx="27">
                  <c:v>72.659424178375474</c:v>
                </c:pt>
                <c:pt idx="28">
                  <c:v>76.214230175331011</c:v>
                </c:pt>
                <c:pt idx="29">
                  <c:v>71.444372652305802</c:v>
                </c:pt>
                <c:pt idx="30">
                  <c:v>75.447088585415003</c:v>
                </c:pt>
                <c:pt idx="31">
                  <c:v>78.061174203016009</c:v>
                </c:pt>
                <c:pt idx="32">
                  <c:v>77.622025341408133</c:v>
                </c:pt>
                <c:pt idx="33">
                  <c:v>80.207089899576189</c:v>
                </c:pt>
                <c:pt idx="34">
                  <c:v>78.363431274845851</c:v>
                </c:pt>
                <c:pt idx="35">
                  <c:v>77.254607777643926</c:v>
                </c:pt>
                <c:pt idx="36">
                  <c:v>79.319483534655518</c:v>
                </c:pt>
                <c:pt idx="37">
                  <c:v>77.723325265843854</c:v>
                </c:pt>
                <c:pt idx="38">
                  <c:v>75.393974570981129</c:v>
                </c:pt>
                <c:pt idx="39">
                  <c:v>78.06829257608446</c:v>
                </c:pt>
                <c:pt idx="40">
                  <c:v>80.477588076177554</c:v>
                </c:pt>
                <c:pt idx="41">
                  <c:v>81.122622189611562</c:v>
                </c:pt>
                <c:pt idx="42">
                  <c:v>81.924260510551633</c:v>
                </c:pt>
                <c:pt idx="43">
                  <c:v>84.711924917591148</c:v>
                </c:pt>
                <c:pt idx="44">
                  <c:v>84.583794202358916</c:v>
                </c:pt>
                <c:pt idx="45">
                  <c:v>85.079890048514457</c:v>
                </c:pt>
                <c:pt idx="46">
                  <c:v>84.184070176207101</c:v>
                </c:pt>
                <c:pt idx="47">
                  <c:v>83.616790599367022</c:v>
                </c:pt>
                <c:pt idx="48">
                  <c:v>83.766824000963709</c:v>
                </c:pt>
                <c:pt idx="49">
                  <c:v>83.332055676628741</c:v>
                </c:pt>
                <c:pt idx="50">
                  <c:v>87.405955340422508</c:v>
                </c:pt>
                <c:pt idx="51">
                  <c:v>87.481519608379983</c:v>
                </c:pt>
                <c:pt idx="52">
                  <c:v>85.826224086384201</c:v>
                </c:pt>
                <c:pt idx="53">
                  <c:v>84.72287626077339</c:v>
                </c:pt>
                <c:pt idx="54">
                  <c:v>83.719185658120963</c:v>
                </c:pt>
                <c:pt idx="55">
                  <c:v>84.305082518370881</c:v>
                </c:pt>
                <c:pt idx="56">
                  <c:v>83.94368819335692</c:v>
                </c:pt>
                <c:pt idx="57">
                  <c:v>83.324937303560276</c:v>
                </c:pt>
                <c:pt idx="58">
                  <c:v>81.992706405440629</c:v>
                </c:pt>
                <c:pt idx="59">
                  <c:v>80.210375302530849</c:v>
                </c:pt>
                <c:pt idx="60">
                  <c:v>80.210375302530849</c:v>
                </c:pt>
                <c:pt idx="61">
                  <c:v>80.210375302530849</c:v>
                </c:pt>
                <c:pt idx="62">
                  <c:v>79.773416709559427</c:v>
                </c:pt>
                <c:pt idx="63">
                  <c:v>80.172593168552126</c:v>
                </c:pt>
                <c:pt idx="64">
                  <c:v>79.059389134077293</c:v>
                </c:pt>
                <c:pt idx="65">
                  <c:v>78.059531501538672</c:v>
                </c:pt>
                <c:pt idx="66">
                  <c:v>77.828458160393367</c:v>
                </c:pt>
                <c:pt idx="67">
                  <c:v>75.177137975972755</c:v>
                </c:pt>
                <c:pt idx="68">
                  <c:v>75.394522138140246</c:v>
                </c:pt>
                <c:pt idx="69">
                  <c:v>73.717871496939097</c:v>
                </c:pt>
                <c:pt idx="70">
                  <c:v>75.322790840296562</c:v>
                </c:pt>
                <c:pt idx="71">
                  <c:v>76.191232354648292</c:v>
                </c:pt>
                <c:pt idx="72">
                  <c:v>76.420662994316245</c:v>
                </c:pt>
                <c:pt idx="73">
                  <c:v>81.198734024728125</c:v>
                </c:pt>
                <c:pt idx="74">
                  <c:v>81.698662840997443</c:v>
                </c:pt>
                <c:pt idx="75">
                  <c:v>81.416665754054733</c:v>
                </c:pt>
                <c:pt idx="76">
                  <c:v>81.829531392025231</c:v>
                </c:pt>
                <c:pt idx="77">
                  <c:v>82.344244521590568</c:v>
                </c:pt>
                <c:pt idx="78">
                  <c:v>84.156691818251502</c:v>
                </c:pt>
                <c:pt idx="79">
                  <c:v>85.303297449432165</c:v>
                </c:pt>
                <c:pt idx="80">
                  <c:v>85.547512402396151</c:v>
                </c:pt>
                <c:pt idx="81">
                  <c:v>84.000087610745453</c:v>
                </c:pt>
                <c:pt idx="82">
                  <c:v>86.086866054121543</c:v>
                </c:pt>
                <c:pt idx="83">
                  <c:v>85.7539452213814</c:v>
                </c:pt>
                <c:pt idx="84">
                  <c:v>85.978447756617342</c:v>
                </c:pt>
                <c:pt idx="85">
                  <c:v>83.251015737080152</c:v>
                </c:pt>
                <c:pt idx="86">
                  <c:v>82.620765936942163</c:v>
                </c:pt>
                <c:pt idx="87">
                  <c:v>79.575744965119966</c:v>
                </c:pt>
                <c:pt idx="88">
                  <c:v>78.40176097598372</c:v>
                </c:pt>
                <c:pt idx="89">
                  <c:v>78.01627369596882</c:v>
                </c:pt>
                <c:pt idx="90">
                  <c:v>77.821339787324916</c:v>
                </c:pt>
                <c:pt idx="91">
                  <c:v>77.376167686966795</c:v>
                </c:pt>
                <c:pt idx="92">
                  <c:v>78.777392047134569</c:v>
                </c:pt>
                <c:pt idx="93">
                  <c:v>78.016821263127937</c:v>
                </c:pt>
                <c:pt idx="94">
                  <c:v>77.228872121165665</c:v>
                </c:pt>
                <c:pt idx="95">
                  <c:v>77.871715965963219</c:v>
                </c:pt>
                <c:pt idx="96">
                  <c:v>77.757821996867918</c:v>
                </c:pt>
                <c:pt idx="97">
                  <c:v>77.947827801079811</c:v>
                </c:pt>
                <c:pt idx="98">
                  <c:v>79.468969369093116</c:v>
                </c:pt>
                <c:pt idx="99">
                  <c:v>79.301961385563942</c:v>
                </c:pt>
                <c:pt idx="100">
                  <c:v>80.299081182307006</c:v>
                </c:pt>
                <c:pt idx="101">
                  <c:v>79.770678873763885</c:v>
                </c:pt>
                <c:pt idx="102">
                  <c:v>82.53863086307534</c:v>
                </c:pt>
                <c:pt idx="103">
                  <c:v>85.256206673748551</c:v>
                </c:pt>
                <c:pt idx="104">
                  <c:v>84.85045940884649</c:v>
                </c:pt>
                <c:pt idx="105">
                  <c:v>84.862505886346952</c:v>
                </c:pt>
                <c:pt idx="106">
                  <c:v>85.008706317829876</c:v>
                </c:pt>
                <c:pt idx="107">
                  <c:v>83.675927852551112</c:v>
                </c:pt>
                <c:pt idx="108">
                  <c:v>82.273608358065118</c:v>
                </c:pt>
                <c:pt idx="109">
                  <c:v>82.170665732152045</c:v>
                </c:pt>
                <c:pt idx="110">
                  <c:v>80.381763823332932</c:v>
                </c:pt>
                <c:pt idx="111">
                  <c:v>80.347267092308869</c:v>
                </c:pt>
                <c:pt idx="112">
                  <c:v>81.396405769167586</c:v>
                </c:pt>
                <c:pt idx="113">
                  <c:v>80.452947554017499</c:v>
                </c:pt>
                <c:pt idx="114">
                  <c:v>79.426806697841485</c:v>
                </c:pt>
                <c:pt idx="115">
                  <c:v>76.519772650115542</c:v>
                </c:pt>
                <c:pt idx="116">
                  <c:v>74.272009461960522</c:v>
                </c:pt>
                <c:pt idx="117">
                  <c:v>72.535674000416151</c:v>
                </c:pt>
                <c:pt idx="118">
                  <c:v>73.437517111473724</c:v>
                </c:pt>
                <c:pt idx="119">
                  <c:v>72.488583224732523</c:v>
                </c:pt>
                <c:pt idx="120">
                  <c:v>75.463515600188359</c:v>
                </c:pt>
                <c:pt idx="121">
                  <c:v>78.868835762706297</c:v>
                </c:pt>
                <c:pt idx="122">
                  <c:v>79.796962097401234</c:v>
                </c:pt>
                <c:pt idx="123">
                  <c:v>80.460613494245067</c:v>
                </c:pt>
                <c:pt idx="124">
                  <c:v>82.627884310010629</c:v>
                </c:pt>
                <c:pt idx="125">
                  <c:v>70.677778629548911</c:v>
                </c:pt>
                <c:pt idx="126">
                  <c:v>65.260149157294151</c:v>
                </c:pt>
                <c:pt idx="127">
                  <c:v>66.906683604744117</c:v>
                </c:pt>
                <c:pt idx="128">
                  <c:v>68.590452619013718</c:v>
                </c:pt>
                <c:pt idx="129">
                  <c:v>68.709822259700147</c:v>
                </c:pt>
                <c:pt idx="130">
                  <c:v>68.992366913801987</c:v>
                </c:pt>
                <c:pt idx="131">
                  <c:v>67.904350968646298</c:v>
                </c:pt>
                <c:pt idx="132">
                  <c:v>66.05521667232486</c:v>
                </c:pt>
                <c:pt idx="133">
                  <c:v>64.347902270213439</c:v>
                </c:pt>
                <c:pt idx="134">
                  <c:v>65.162682202972206</c:v>
                </c:pt>
                <c:pt idx="135">
                  <c:v>67.617973344430695</c:v>
                </c:pt>
                <c:pt idx="136">
                  <c:v>68.996747451074867</c:v>
                </c:pt>
                <c:pt idx="137">
                  <c:v>71.29652951934554</c:v>
                </c:pt>
                <c:pt idx="138">
                  <c:v>70.499819302837494</c:v>
                </c:pt>
                <c:pt idx="139">
                  <c:v>72.248201241882327</c:v>
                </c:pt>
                <c:pt idx="140">
                  <c:v>72.179207779834201</c:v>
                </c:pt>
                <c:pt idx="141">
                  <c:v>72.348953599158932</c:v>
                </c:pt>
                <c:pt idx="142">
                  <c:v>72.049981930283749</c:v>
                </c:pt>
                <c:pt idx="143">
                  <c:v>73.225061053738244</c:v>
                </c:pt>
                <c:pt idx="144">
                  <c:v>73.548125677614365</c:v>
                </c:pt>
                <c:pt idx="145">
                  <c:v>73.190016755555078</c:v>
                </c:pt>
                <c:pt idx="146">
                  <c:v>72.836288370768671</c:v>
                </c:pt>
                <c:pt idx="147">
                  <c:v>72.587145313372687</c:v>
                </c:pt>
                <c:pt idx="148">
                  <c:v>73.332931784083328</c:v>
                </c:pt>
                <c:pt idx="149">
                  <c:v>71.396734309463056</c:v>
                </c:pt>
                <c:pt idx="150">
                  <c:v>72.928827220658619</c:v>
                </c:pt>
                <c:pt idx="151">
                  <c:v>71.627807650608347</c:v>
                </c:pt>
                <c:pt idx="152">
                  <c:v>69.213036478924138</c:v>
                </c:pt>
                <c:pt idx="153">
                  <c:v>70.44068204965339</c:v>
                </c:pt>
                <c:pt idx="154">
                  <c:v>71.378664593212349</c:v>
                </c:pt>
                <c:pt idx="155">
                  <c:v>72.9556580114551</c:v>
                </c:pt>
                <c:pt idx="156">
                  <c:v>73.994940479449809</c:v>
                </c:pt>
                <c:pt idx="157">
                  <c:v>74.828885262777476</c:v>
                </c:pt>
                <c:pt idx="158">
                  <c:v>75.092265066310375</c:v>
                </c:pt>
                <c:pt idx="159">
                  <c:v>75.413686988709159</c:v>
                </c:pt>
                <c:pt idx="160">
                  <c:v>75.286651407795162</c:v>
                </c:pt>
                <c:pt idx="161">
                  <c:v>75.101026140856177</c:v>
                </c:pt>
                <c:pt idx="162">
                  <c:v>74.370571550600673</c:v>
                </c:pt>
                <c:pt idx="163">
                  <c:v>73.532246230000126</c:v>
                </c:pt>
                <c:pt idx="164">
                  <c:v>73.853668152398882</c:v>
                </c:pt>
                <c:pt idx="165">
                  <c:v>72.81876622167708</c:v>
                </c:pt>
                <c:pt idx="166">
                  <c:v>73.184541083963936</c:v>
                </c:pt>
                <c:pt idx="167">
                  <c:v>74.924709515622084</c:v>
                </c:pt>
                <c:pt idx="168">
                  <c:v>76.424495964430037</c:v>
                </c:pt>
                <c:pt idx="169">
                  <c:v>75.812863447701858</c:v>
                </c:pt>
                <c:pt idx="170">
                  <c:v>76.392189502042427</c:v>
                </c:pt>
                <c:pt idx="171">
                  <c:v>76.156735623624229</c:v>
                </c:pt>
                <c:pt idx="172">
                  <c:v>77.55960268526934</c:v>
                </c:pt>
                <c:pt idx="173">
                  <c:v>78.881429807365862</c:v>
                </c:pt>
                <c:pt idx="174">
                  <c:v>79.539057965459463</c:v>
                </c:pt>
                <c:pt idx="175">
                  <c:v>81.054176294722552</c:v>
                </c:pt>
                <c:pt idx="176">
                  <c:v>80.818722416304354</c:v>
                </c:pt>
                <c:pt idx="177">
                  <c:v>79.484301249548253</c:v>
                </c:pt>
                <c:pt idx="178">
                  <c:v>79.720850262284671</c:v>
                </c:pt>
                <c:pt idx="179">
                  <c:v>80.645691194024948</c:v>
                </c:pt>
                <c:pt idx="180">
                  <c:v>80.888811012670686</c:v>
                </c:pt>
                <c:pt idx="181">
                  <c:v>79.252680341243845</c:v>
                </c:pt>
                <c:pt idx="182">
                  <c:v>77.845980309484958</c:v>
                </c:pt>
                <c:pt idx="183">
                  <c:v>77.557959983792003</c:v>
                </c:pt>
                <c:pt idx="184">
                  <c:v>78.040366650969744</c:v>
                </c:pt>
                <c:pt idx="185">
                  <c:v>76.399307875110892</c:v>
                </c:pt>
                <c:pt idx="186">
                  <c:v>77.11497815207035</c:v>
                </c:pt>
                <c:pt idx="187">
                  <c:v>76.507726172615079</c:v>
                </c:pt>
                <c:pt idx="188">
                  <c:v>78.00422721846833</c:v>
                </c:pt>
                <c:pt idx="189">
                  <c:v>78.647618630425015</c:v>
                </c:pt>
                <c:pt idx="190">
                  <c:v>77.494989760494121</c:v>
                </c:pt>
                <c:pt idx="191">
                  <c:v>75.696779209970103</c:v>
                </c:pt>
                <c:pt idx="192">
                  <c:v>75.564815524624095</c:v>
                </c:pt>
                <c:pt idx="193">
                  <c:v>75.989180072935952</c:v>
                </c:pt>
                <c:pt idx="194">
                  <c:v>76.284318771697343</c:v>
                </c:pt>
                <c:pt idx="195">
                  <c:v>76.721824931827882</c:v>
                </c:pt>
                <c:pt idx="196">
                  <c:v>76.667615783075803</c:v>
                </c:pt>
                <c:pt idx="197">
                  <c:v>77.313745030828031</c:v>
                </c:pt>
                <c:pt idx="198">
                  <c:v>78.403403677461043</c:v>
                </c:pt>
                <c:pt idx="199">
                  <c:v>78.88581034463877</c:v>
                </c:pt>
                <c:pt idx="200">
                  <c:v>78.540843034398165</c:v>
                </c:pt>
                <c:pt idx="201">
                  <c:v>78.740157480314963</c:v>
                </c:pt>
                <c:pt idx="202">
                  <c:v>78.282938902456394</c:v>
                </c:pt>
                <c:pt idx="203">
                  <c:v>78.295532947115959</c:v>
                </c:pt>
                <c:pt idx="204">
                  <c:v>76.658307141370884</c:v>
                </c:pt>
                <c:pt idx="205">
                  <c:v>78.308126991775538</c:v>
                </c:pt>
              </c:numCache>
            </c:numRef>
          </c:val>
          <c:smooth val="0"/>
        </c:ser>
        <c:dLbls>
          <c:showLegendKey val="0"/>
          <c:showVal val="0"/>
          <c:showCatName val="0"/>
          <c:showSerName val="0"/>
          <c:showPercent val="0"/>
          <c:showBubbleSize val="0"/>
        </c:dLbls>
        <c:marker val="1"/>
        <c:smooth val="0"/>
        <c:axId val="236942080"/>
        <c:axId val="236939904"/>
      </c:lineChart>
      <c:dateAx>
        <c:axId val="236936192"/>
        <c:scaling>
          <c:orientation val="minMax"/>
        </c:scaling>
        <c:delete val="0"/>
        <c:axPos val="b"/>
        <c:numFmt formatCode="[$-409]mmm\-yy;@"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36937984"/>
        <c:crosses val="autoZero"/>
        <c:auto val="1"/>
        <c:lblOffset val="100"/>
        <c:baseTimeUnit val="days"/>
        <c:majorUnit val="14"/>
        <c:majorTimeUnit val="days"/>
      </c:dateAx>
      <c:valAx>
        <c:axId val="236937984"/>
        <c:scaling>
          <c:orientation val="minMax"/>
          <c:max val="12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6936192"/>
        <c:crosses val="autoZero"/>
        <c:crossBetween val="between"/>
      </c:valAx>
      <c:valAx>
        <c:axId val="236939904"/>
        <c:scaling>
          <c:orientation val="minMax"/>
          <c:max val="120"/>
          <c:min val="40"/>
        </c:scaling>
        <c:delete val="0"/>
        <c:axPos val="r"/>
        <c:title>
          <c:tx>
            <c:rich>
              <a:bodyPr rot="0" vert="horz"/>
              <a:lstStyle/>
              <a:p>
                <a:pPr>
                  <a:defRPr b="0"/>
                </a:pPr>
                <a:r>
                  <a:rPr lang="hu-HU" b="0"/>
                  <a:t>per cent</a:t>
                </a:r>
              </a:p>
            </c:rich>
          </c:tx>
          <c:layout>
            <c:manualLayout>
              <c:xMode val="edge"/>
              <c:yMode val="edge"/>
              <c:x val="0.78493055555555558"/>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6942080"/>
        <c:crosses val="max"/>
        <c:crossBetween val="between"/>
        <c:majorUnit val="10"/>
      </c:valAx>
      <c:dateAx>
        <c:axId val="236942080"/>
        <c:scaling>
          <c:orientation val="minMax"/>
        </c:scaling>
        <c:delete val="1"/>
        <c:axPos val="b"/>
        <c:numFmt formatCode="m/d/yyyy" sourceLinked="1"/>
        <c:majorTickMark val="out"/>
        <c:minorTickMark val="none"/>
        <c:tickLblPos val="nextTo"/>
        <c:crossAx val="236939904"/>
        <c:crosses val="autoZero"/>
        <c:auto val="1"/>
        <c:lblOffset val="100"/>
        <c:baseTimeUnit val="days"/>
      </c:date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'8_ábra_chart'!$E$8</c:f>
              <c:strCache>
                <c:ptCount val="1"/>
                <c:pt idx="0">
                  <c:v>2015.01.02</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dLbls>
            <c:dLbl>
              <c:idx val="13"/>
              <c:showLegendKey val="0"/>
              <c:showVal val="1"/>
              <c:showCatName val="0"/>
              <c:showSerName val="0"/>
              <c:showPercent val="0"/>
              <c:showBubbleSize val="0"/>
            </c:dLbl>
            <c:numFmt formatCode="0.0%" sourceLinked="0"/>
            <c:showLegendKey val="0"/>
            <c:showVal val="0"/>
            <c:showCatName val="0"/>
            <c:showSerName val="0"/>
            <c:showPercent val="0"/>
            <c:showBubbleSize val="0"/>
          </c:dLbls>
          <c:cat>
            <c:strRef>
              <c:f>'8_ábra_chart'!$C$10:$C$15</c:f>
              <c:strCache>
                <c:ptCount val="6"/>
                <c:pt idx="0">
                  <c:v>CHF</c:v>
                </c:pt>
                <c:pt idx="1">
                  <c:v>SEK</c:v>
                </c:pt>
                <c:pt idx="2">
                  <c:v>DKK</c:v>
                </c:pt>
                <c:pt idx="3">
                  <c:v>JPY</c:v>
                </c:pt>
                <c:pt idx="4">
                  <c:v>EUR</c:v>
                </c:pt>
                <c:pt idx="5">
                  <c:v>Összesen</c:v>
                </c:pt>
              </c:strCache>
            </c:strRef>
          </c:cat>
          <c:val>
            <c:numRef>
              <c:f>'8_ábra_chart'!$E$10:$E$15</c:f>
              <c:numCache>
                <c:formatCode>0.00</c:formatCode>
                <c:ptCount val="6"/>
                <c:pt idx="0">
                  <c:v>38.911627482481698</c:v>
                </c:pt>
                <c:pt idx="1">
                  <c:v>11.802079639107996</c:v>
                </c:pt>
                <c:pt idx="2">
                  <c:v>16.445972196217561</c:v>
                </c:pt>
                <c:pt idx="3">
                  <c:v>32.552473787436334</c:v>
                </c:pt>
                <c:pt idx="4">
                  <c:v>18.819471142104497</c:v>
                </c:pt>
                <c:pt idx="5">
                  <c:v>13.480724637473166</c:v>
                </c:pt>
              </c:numCache>
            </c:numRef>
          </c:val>
        </c:ser>
        <c:ser>
          <c:idx val="1"/>
          <c:order val="1"/>
          <c:tx>
            <c:strRef>
              <c:f>'8_ábra_chart'!$F$8</c:f>
              <c:strCache>
                <c:ptCount val="1"/>
                <c:pt idx="0">
                  <c:v>2016.01.04</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dLbls>
            <c:dLbl>
              <c:idx val="13"/>
              <c:showLegendKey val="0"/>
              <c:showVal val="1"/>
              <c:showCatName val="0"/>
              <c:showSerName val="0"/>
              <c:showPercent val="0"/>
              <c:showBubbleSize val="0"/>
            </c:dLbl>
            <c:numFmt formatCode="0.0%" sourceLinked="0"/>
            <c:showLegendKey val="0"/>
            <c:showVal val="0"/>
            <c:showCatName val="0"/>
            <c:showSerName val="0"/>
            <c:showPercent val="0"/>
            <c:showBubbleSize val="0"/>
          </c:dLbls>
          <c:cat>
            <c:strRef>
              <c:f>'8_ábra_chart'!$C$10:$C$15</c:f>
              <c:strCache>
                <c:ptCount val="6"/>
                <c:pt idx="0">
                  <c:v>CHF</c:v>
                </c:pt>
                <c:pt idx="1">
                  <c:v>SEK</c:v>
                </c:pt>
                <c:pt idx="2">
                  <c:v>DKK</c:v>
                </c:pt>
                <c:pt idx="3">
                  <c:v>JPY</c:v>
                </c:pt>
                <c:pt idx="4">
                  <c:v>EUR</c:v>
                </c:pt>
                <c:pt idx="5">
                  <c:v>Összesen</c:v>
                </c:pt>
              </c:strCache>
            </c:strRef>
          </c:cat>
          <c:val>
            <c:numRef>
              <c:f>'8_ábra_chart'!$F$10:$F$15</c:f>
              <c:numCache>
                <c:formatCode>0.00</c:formatCode>
                <c:ptCount val="6"/>
                <c:pt idx="0">
                  <c:v>58.799500829268283</c:v>
                </c:pt>
                <c:pt idx="1">
                  <c:v>27.741197425255198</c:v>
                </c:pt>
                <c:pt idx="2">
                  <c:v>28.276267668938083</c:v>
                </c:pt>
                <c:pt idx="3">
                  <c:v>30.021065603715876</c:v>
                </c:pt>
                <c:pt idx="4">
                  <c:v>26.170654121036151</c:v>
                </c:pt>
                <c:pt idx="5">
                  <c:v>16.652405517786594</c:v>
                </c:pt>
              </c:numCache>
            </c:numRef>
          </c:val>
        </c:ser>
        <c:ser>
          <c:idx val="2"/>
          <c:order val="2"/>
          <c:tx>
            <c:strRef>
              <c:f>'8_ábra_chart'!$G$8</c:f>
              <c:strCache>
                <c:ptCount val="1"/>
                <c:pt idx="0">
                  <c:v>2016.09.28</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dLbls>
            <c:dLbl>
              <c:idx val="0"/>
              <c:layout>
                <c:manualLayout>
                  <c:x val="0"/>
                  <c:y val="-2.3518703703703715E-2"/>
                </c:manualLayout>
              </c:layout>
              <c:tx>
                <c:rich>
                  <a:bodyPr/>
                  <a:lstStyle/>
                  <a:p>
                    <a:r>
                      <a:rPr lang="en-US"/>
                      <a:t>96%</a:t>
                    </a:r>
                  </a:p>
                </c:rich>
              </c:tx>
              <c:dLblPos val="outEnd"/>
              <c:showLegendKey val="0"/>
              <c:showVal val="1"/>
              <c:showCatName val="0"/>
              <c:showSerName val="0"/>
              <c:showPercent val="0"/>
              <c:showBubbleSize val="0"/>
            </c:dLbl>
            <c:dLbl>
              <c:idx val="1"/>
              <c:tx>
                <c:rich>
                  <a:bodyPr/>
                  <a:lstStyle/>
                  <a:p>
                    <a:r>
                      <a:rPr lang="en-US"/>
                      <a:t>7</a:t>
                    </a:r>
                    <a:r>
                      <a:rPr lang="hu-HU"/>
                      <a:t>8</a:t>
                    </a:r>
                    <a:r>
                      <a:rPr lang="en-US"/>
                      <a:t>%</a:t>
                    </a:r>
                  </a:p>
                </c:rich>
              </c:tx>
              <c:dLblPos val="outEnd"/>
              <c:showLegendKey val="0"/>
              <c:showVal val="1"/>
              <c:showCatName val="0"/>
              <c:showSerName val="0"/>
              <c:showPercent val="0"/>
              <c:showBubbleSize val="0"/>
            </c:dLbl>
            <c:dLbl>
              <c:idx val="2"/>
              <c:tx>
                <c:rich>
                  <a:bodyPr/>
                  <a:lstStyle/>
                  <a:p>
                    <a:r>
                      <a:rPr lang="en-US"/>
                      <a:t>68%</a:t>
                    </a:r>
                  </a:p>
                </c:rich>
              </c:tx>
              <c:dLblPos val="outEnd"/>
              <c:showLegendKey val="0"/>
              <c:showVal val="1"/>
              <c:showCatName val="0"/>
              <c:showSerName val="0"/>
              <c:showPercent val="0"/>
              <c:showBubbleSize val="0"/>
            </c:dLbl>
            <c:dLbl>
              <c:idx val="3"/>
              <c:tx>
                <c:rich>
                  <a:bodyPr/>
                  <a:lstStyle/>
                  <a:p>
                    <a:r>
                      <a:rPr lang="en-US"/>
                      <a:t>6</a:t>
                    </a:r>
                    <a:r>
                      <a:rPr lang="hu-HU"/>
                      <a:t>7</a:t>
                    </a:r>
                    <a:r>
                      <a:rPr lang="en-US"/>
                      <a:t>%</a:t>
                    </a:r>
                  </a:p>
                </c:rich>
              </c:tx>
              <c:dLblPos val="outEnd"/>
              <c:showLegendKey val="0"/>
              <c:showVal val="1"/>
              <c:showCatName val="0"/>
              <c:showSerName val="0"/>
              <c:showPercent val="0"/>
              <c:showBubbleSize val="0"/>
            </c:dLbl>
            <c:dLbl>
              <c:idx val="4"/>
              <c:layout>
                <c:manualLayout>
                  <c:x val="-3.3513888888888892E-2"/>
                  <c:y val="0"/>
                </c:manualLayout>
              </c:layout>
              <c:tx>
                <c:rich>
                  <a:bodyPr/>
                  <a:lstStyle/>
                  <a:p>
                    <a:r>
                      <a:rPr lang="hu-HU"/>
                      <a:t>50%</a:t>
                    </a:r>
                    <a:endParaRPr lang="en-US"/>
                  </a:p>
                </c:rich>
              </c:tx>
              <c:dLblPos val="outEnd"/>
              <c:showLegendKey val="0"/>
              <c:showVal val="1"/>
              <c:showCatName val="0"/>
              <c:showSerName val="0"/>
              <c:showPercent val="0"/>
              <c:showBubbleSize val="0"/>
            </c:dLbl>
            <c:dLbl>
              <c:idx val="5"/>
              <c:layout>
                <c:manualLayout>
                  <c:x val="-1.2347222222222223E-2"/>
                  <c:y val="7.0555555555555987E-3"/>
                </c:manualLayout>
              </c:layout>
              <c:tx>
                <c:rich>
                  <a:bodyPr/>
                  <a:lstStyle/>
                  <a:p>
                    <a:pPr>
                      <a:defRPr b="1" i="1">
                        <a:solidFill>
                          <a:srgbClr val="FF0000"/>
                        </a:solidFill>
                      </a:defRPr>
                    </a:pPr>
                    <a:r>
                      <a:rPr lang="en-US"/>
                      <a:t>3</a:t>
                    </a:r>
                    <a:r>
                      <a:rPr lang="hu-HU"/>
                      <a:t>7</a:t>
                    </a:r>
                    <a:r>
                      <a:rPr lang="en-US"/>
                      <a:t>%</a:t>
                    </a:r>
                  </a:p>
                </c:rich>
              </c:tx>
              <c:numFmt formatCode="0.0%" sourceLinked="0"/>
              <c:spPr/>
              <c:dLblPos val="outEnd"/>
              <c:showLegendKey val="0"/>
              <c:showVal val="1"/>
              <c:showCatName val="0"/>
              <c:showSerName val="0"/>
              <c:showPercent val="0"/>
              <c:showBubbleSize val="0"/>
            </c:dLbl>
            <c:dLbl>
              <c:idx val="6"/>
              <c:delete val="1"/>
            </c:dLbl>
            <c:dLbl>
              <c:idx val="7"/>
              <c:delete val="1"/>
            </c:dLbl>
            <c:dLbl>
              <c:idx val="8"/>
              <c:delete val="1"/>
            </c:dLbl>
            <c:dLbl>
              <c:idx val="9"/>
              <c:delete val="1"/>
            </c:dLbl>
            <c:dLbl>
              <c:idx val="10"/>
              <c:delete val="1"/>
            </c:dLbl>
            <c:dLbl>
              <c:idx val="11"/>
              <c:delete val="1"/>
            </c:dLbl>
            <c:dLbl>
              <c:idx val="12"/>
              <c:delete val="1"/>
            </c:dLbl>
            <c:numFmt formatCode="0.0%" sourceLinked="0"/>
            <c:txPr>
              <a:bodyPr/>
              <a:lstStyle/>
              <a:p>
                <a:pPr>
                  <a:defRPr b="1" i="1"/>
                </a:pPr>
                <a:endParaRPr lang="hu-HU"/>
              </a:p>
            </c:txPr>
            <c:dLblPos val="outEnd"/>
            <c:showLegendKey val="0"/>
            <c:showVal val="1"/>
            <c:showCatName val="0"/>
            <c:showSerName val="0"/>
            <c:showPercent val="0"/>
            <c:showBubbleSize val="0"/>
            <c:showLeaderLines val="0"/>
          </c:dLbls>
          <c:cat>
            <c:strRef>
              <c:f>'8_ábra_chart'!$C$10:$C$15</c:f>
              <c:strCache>
                <c:ptCount val="6"/>
                <c:pt idx="0">
                  <c:v>CHF</c:v>
                </c:pt>
                <c:pt idx="1">
                  <c:v>SEK</c:v>
                </c:pt>
                <c:pt idx="2">
                  <c:v>DKK</c:v>
                </c:pt>
                <c:pt idx="3">
                  <c:v>JPY</c:v>
                </c:pt>
                <c:pt idx="4">
                  <c:v>EUR</c:v>
                </c:pt>
                <c:pt idx="5">
                  <c:v>Összesen</c:v>
                </c:pt>
              </c:strCache>
            </c:strRef>
          </c:cat>
          <c:val>
            <c:numRef>
              <c:f>'8_ábra_chart'!$G$10:$G$15</c:f>
              <c:numCache>
                <c:formatCode>0.00</c:formatCode>
                <c:ptCount val="6"/>
                <c:pt idx="0">
                  <c:v>96.139265725260756</c:v>
                </c:pt>
                <c:pt idx="1">
                  <c:v>77.628538684225518</c:v>
                </c:pt>
                <c:pt idx="2">
                  <c:v>68.437803851085107</c:v>
                </c:pt>
                <c:pt idx="3">
                  <c:v>66.883538968237573</c:v>
                </c:pt>
                <c:pt idx="4">
                  <c:v>49.992951454213092</c:v>
                </c:pt>
                <c:pt idx="5">
                  <c:v>36.607022330170146</c:v>
                </c:pt>
              </c:numCache>
            </c:numRef>
          </c:val>
        </c:ser>
        <c:dLbls>
          <c:showLegendKey val="0"/>
          <c:showVal val="0"/>
          <c:showCatName val="0"/>
          <c:showSerName val="0"/>
          <c:showPercent val="0"/>
          <c:showBubbleSize val="0"/>
        </c:dLbls>
        <c:gapWidth val="150"/>
        <c:axId val="236892160"/>
        <c:axId val="236893696"/>
      </c:barChart>
      <c:barChart>
        <c:barDir val="col"/>
        <c:grouping val="clustered"/>
        <c:varyColors val="0"/>
        <c:ser>
          <c:idx val="3"/>
          <c:order val="3"/>
          <c:tx>
            <c:v>fikt</c:v>
          </c:tx>
          <c:invertIfNegative val="0"/>
        </c:ser>
        <c:dLbls>
          <c:showLegendKey val="0"/>
          <c:showVal val="0"/>
          <c:showCatName val="0"/>
          <c:showSerName val="0"/>
          <c:showPercent val="0"/>
          <c:showBubbleSize val="0"/>
        </c:dLbls>
        <c:gapWidth val="150"/>
        <c:axId val="236983808"/>
        <c:axId val="236895616"/>
      </c:barChart>
      <c:catAx>
        <c:axId val="23689216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6893696"/>
        <c:crosses val="autoZero"/>
        <c:auto val="1"/>
        <c:lblAlgn val="ctr"/>
        <c:lblOffset val="100"/>
        <c:noMultiLvlLbl val="0"/>
      </c:catAx>
      <c:valAx>
        <c:axId val="23689369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6892160"/>
        <c:crosses val="autoZero"/>
        <c:crossBetween val="between"/>
      </c:valAx>
      <c:valAx>
        <c:axId val="236895616"/>
        <c:scaling>
          <c:orientation val="minMax"/>
          <c:max val="120"/>
          <c:min val="0"/>
        </c:scaling>
        <c:delete val="0"/>
        <c:axPos val="r"/>
        <c:title>
          <c:tx>
            <c:rich>
              <a:bodyPr rot="0" vert="horz"/>
              <a:lstStyle/>
              <a:p>
                <a:pPr>
                  <a:defRPr b="0"/>
                </a:pPr>
                <a:r>
                  <a:rPr lang="hu-HU" b="0"/>
                  <a:t>%</a:t>
                </a:r>
              </a:p>
            </c:rich>
          </c:tx>
          <c:layout>
            <c:manualLayout>
              <c:xMode val="edge"/>
              <c:yMode val="edge"/>
              <c:x val="0.8237361111111111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6983808"/>
        <c:crosses val="max"/>
        <c:crossBetween val="between"/>
        <c:majorUnit val="20"/>
      </c:valAx>
      <c:catAx>
        <c:axId val="236983808"/>
        <c:scaling>
          <c:orientation val="minMax"/>
        </c:scaling>
        <c:delete val="1"/>
        <c:axPos val="b"/>
        <c:majorTickMark val="out"/>
        <c:minorTickMark val="none"/>
        <c:tickLblPos val="nextTo"/>
        <c:crossAx val="236895616"/>
        <c:crosses val="autoZero"/>
        <c:auto val="1"/>
        <c:lblAlgn val="ctr"/>
        <c:lblOffset val="100"/>
        <c:noMultiLvlLbl val="0"/>
      </c:catAx>
      <c:spPr>
        <a:noFill/>
        <a:ln w="12700">
          <a:solidFill>
            <a:sysClr val="windowText" lastClr="000000">
              <a:lumMod val="100000"/>
            </a:sysClr>
          </a:solidFill>
        </a:ln>
      </c:spPr>
    </c:plotArea>
    <c:legend>
      <c:legendPos val="b"/>
      <c:legendEntry>
        <c:idx val="3"/>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'8_ábra_chart'!$E$9</c:f>
              <c:strCache>
                <c:ptCount val="1"/>
                <c:pt idx="0">
                  <c:v>02.01. 2015</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dLbls>
            <c:dLbl>
              <c:idx val="13"/>
              <c:showLegendKey val="0"/>
              <c:showVal val="1"/>
              <c:showCatName val="0"/>
              <c:showSerName val="0"/>
              <c:showPercent val="0"/>
              <c:showBubbleSize val="0"/>
            </c:dLbl>
            <c:numFmt formatCode="0.0%" sourceLinked="0"/>
            <c:showLegendKey val="0"/>
            <c:showVal val="0"/>
            <c:showCatName val="0"/>
            <c:showSerName val="0"/>
            <c:showPercent val="0"/>
            <c:showBubbleSize val="0"/>
          </c:dLbls>
          <c:cat>
            <c:strRef>
              <c:f>'8_ábra_chart'!$D$10:$D$15</c:f>
              <c:strCache>
                <c:ptCount val="6"/>
                <c:pt idx="0">
                  <c:v>CHF</c:v>
                </c:pt>
                <c:pt idx="1">
                  <c:v>SEK</c:v>
                </c:pt>
                <c:pt idx="2">
                  <c:v>DKK</c:v>
                </c:pt>
                <c:pt idx="3">
                  <c:v>JPY</c:v>
                </c:pt>
                <c:pt idx="4">
                  <c:v>EUR</c:v>
                </c:pt>
                <c:pt idx="5">
                  <c:v>Total</c:v>
                </c:pt>
              </c:strCache>
            </c:strRef>
          </c:cat>
          <c:val>
            <c:numRef>
              <c:f>'8_ábra_chart'!$E$10:$E$15</c:f>
              <c:numCache>
                <c:formatCode>0.00</c:formatCode>
                <c:ptCount val="6"/>
                <c:pt idx="0">
                  <c:v>38.911627482481698</c:v>
                </c:pt>
                <c:pt idx="1">
                  <c:v>11.802079639107996</c:v>
                </c:pt>
                <c:pt idx="2">
                  <c:v>16.445972196217561</c:v>
                </c:pt>
                <c:pt idx="3">
                  <c:v>32.552473787436334</c:v>
                </c:pt>
                <c:pt idx="4">
                  <c:v>18.819471142104497</c:v>
                </c:pt>
                <c:pt idx="5">
                  <c:v>13.480724637473166</c:v>
                </c:pt>
              </c:numCache>
            </c:numRef>
          </c:val>
        </c:ser>
        <c:ser>
          <c:idx val="1"/>
          <c:order val="1"/>
          <c:tx>
            <c:strRef>
              <c:f>'8_ábra_chart'!$F$9</c:f>
              <c:strCache>
                <c:ptCount val="1"/>
                <c:pt idx="0">
                  <c:v>04. 01. 2016</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dLbls>
            <c:dLbl>
              <c:idx val="13"/>
              <c:showLegendKey val="0"/>
              <c:showVal val="1"/>
              <c:showCatName val="0"/>
              <c:showSerName val="0"/>
              <c:showPercent val="0"/>
              <c:showBubbleSize val="0"/>
            </c:dLbl>
            <c:numFmt formatCode="0.0%" sourceLinked="0"/>
            <c:showLegendKey val="0"/>
            <c:showVal val="0"/>
            <c:showCatName val="0"/>
            <c:showSerName val="0"/>
            <c:showPercent val="0"/>
            <c:showBubbleSize val="0"/>
          </c:dLbls>
          <c:cat>
            <c:strRef>
              <c:f>'8_ábra_chart'!$D$10:$D$15</c:f>
              <c:strCache>
                <c:ptCount val="6"/>
                <c:pt idx="0">
                  <c:v>CHF</c:v>
                </c:pt>
                <c:pt idx="1">
                  <c:v>SEK</c:v>
                </c:pt>
                <c:pt idx="2">
                  <c:v>DKK</c:v>
                </c:pt>
                <c:pt idx="3">
                  <c:v>JPY</c:v>
                </c:pt>
                <c:pt idx="4">
                  <c:v>EUR</c:v>
                </c:pt>
                <c:pt idx="5">
                  <c:v>Total</c:v>
                </c:pt>
              </c:strCache>
            </c:strRef>
          </c:cat>
          <c:val>
            <c:numRef>
              <c:f>'8_ábra_chart'!$F$10:$F$15</c:f>
              <c:numCache>
                <c:formatCode>0.00</c:formatCode>
                <c:ptCount val="6"/>
                <c:pt idx="0">
                  <c:v>58.799500829268283</c:v>
                </c:pt>
                <c:pt idx="1">
                  <c:v>27.741197425255198</c:v>
                </c:pt>
                <c:pt idx="2">
                  <c:v>28.276267668938083</c:v>
                </c:pt>
                <c:pt idx="3">
                  <c:v>30.021065603715876</c:v>
                </c:pt>
                <c:pt idx="4">
                  <c:v>26.170654121036151</c:v>
                </c:pt>
                <c:pt idx="5">
                  <c:v>16.652405517786594</c:v>
                </c:pt>
              </c:numCache>
            </c:numRef>
          </c:val>
        </c:ser>
        <c:ser>
          <c:idx val="2"/>
          <c:order val="2"/>
          <c:tx>
            <c:strRef>
              <c:f>'8_ábra_chart'!$G$9</c:f>
              <c:strCache>
                <c:ptCount val="1"/>
                <c:pt idx="0">
                  <c:v>28. 09. 2016</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dLbls>
            <c:dLbl>
              <c:idx val="0"/>
              <c:layout>
                <c:manualLayout>
                  <c:x val="3.5277777777777777E-3"/>
                  <c:y val="-1.1759259259259259E-2"/>
                </c:manualLayout>
              </c:layout>
              <c:tx>
                <c:rich>
                  <a:bodyPr/>
                  <a:lstStyle/>
                  <a:p>
                    <a:r>
                      <a:rPr lang="en-US"/>
                      <a:t>96%</a:t>
                    </a:r>
                  </a:p>
                </c:rich>
              </c:tx>
              <c:dLblPos val="outEnd"/>
              <c:showLegendKey val="0"/>
              <c:showVal val="1"/>
              <c:showCatName val="0"/>
              <c:showSerName val="0"/>
              <c:showPercent val="0"/>
              <c:showBubbleSize val="0"/>
            </c:dLbl>
            <c:dLbl>
              <c:idx val="1"/>
              <c:tx>
                <c:rich>
                  <a:bodyPr/>
                  <a:lstStyle/>
                  <a:p>
                    <a:r>
                      <a:rPr lang="en-US"/>
                      <a:t>77%</a:t>
                    </a:r>
                  </a:p>
                </c:rich>
              </c:tx>
              <c:dLblPos val="outEnd"/>
              <c:showLegendKey val="0"/>
              <c:showVal val="1"/>
              <c:showCatName val="0"/>
              <c:showSerName val="0"/>
              <c:showPercent val="0"/>
              <c:showBubbleSize val="0"/>
            </c:dLbl>
            <c:dLbl>
              <c:idx val="2"/>
              <c:tx>
                <c:rich>
                  <a:bodyPr/>
                  <a:lstStyle/>
                  <a:p>
                    <a:r>
                      <a:rPr lang="en-US"/>
                      <a:t>68%</a:t>
                    </a:r>
                  </a:p>
                </c:rich>
              </c:tx>
              <c:dLblPos val="outEnd"/>
              <c:showLegendKey val="0"/>
              <c:showVal val="1"/>
              <c:showCatName val="0"/>
              <c:showSerName val="0"/>
              <c:showPercent val="0"/>
              <c:showBubbleSize val="0"/>
            </c:dLbl>
            <c:dLbl>
              <c:idx val="3"/>
              <c:tx>
                <c:rich>
                  <a:bodyPr/>
                  <a:lstStyle/>
                  <a:p>
                    <a:r>
                      <a:rPr lang="en-US"/>
                      <a:t>6</a:t>
                    </a:r>
                    <a:r>
                      <a:rPr lang="hu-HU"/>
                      <a:t>7</a:t>
                    </a:r>
                    <a:r>
                      <a:rPr lang="en-US"/>
                      <a:t>%</a:t>
                    </a:r>
                  </a:p>
                </c:rich>
              </c:tx>
              <c:dLblPos val="outEnd"/>
              <c:showLegendKey val="0"/>
              <c:showVal val="1"/>
              <c:showCatName val="0"/>
              <c:showSerName val="0"/>
              <c:showPercent val="0"/>
              <c:showBubbleSize val="0"/>
            </c:dLbl>
            <c:dLbl>
              <c:idx val="4"/>
              <c:layout>
                <c:manualLayout>
                  <c:x val="-3.3513888888888892E-2"/>
                  <c:y val="0"/>
                </c:manualLayout>
              </c:layout>
              <c:tx>
                <c:rich>
                  <a:bodyPr/>
                  <a:lstStyle/>
                  <a:p>
                    <a:r>
                      <a:rPr lang="en-US"/>
                      <a:t>50%</a:t>
                    </a:r>
                  </a:p>
                </c:rich>
              </c:tx>
              <c:dLblPos val="outEnd"/>
              <c:showLegendKey val="0"/>
              <c:showVal val="1"/>
              <c:showCatName val="0"/>
              <c:showSerName val="0"/>
              <c:showPercent val="0"/>
              <c:showBubbleSize val="0"/>
            </c:dLbl>
            <c:dLbl>
              <c:idx val="5"/>
              <c:layout>
                <c:manualLayout>
                  <c:x val="-1.2347222222222223E-2"/>
                  <c:y val="7.0555555555555987E-3"/>
                </c:manualLayout>
              </c:layout>
              <c:tx>
                <c:rich>
                  <a:bodyPr/>
                  <a:lstStyle/>
                  <a:p>
                    <a:pPr>
                      <a:defRPr b="1" i="1">
                        <a:solidFill>
                          <a:srgbClr val="FF0000"/>
                        </a:solidFill>
                      </a:defRPr>
                    </a:pPr>
                    <a:r>
                      <a:rPr lang="en-US"/>
                      <a:t>3</a:t>
                    </a:r>
                    <a:r>
                      <a:rPr lang="hu-HU"/>
                      <a:t>7</a:t>
                    </a:r>
                    <a:r>
                      <a:rPr lang="en-US"/>
                      <a:t>%</a:t>
                    </a:r>
                  </a:p>
                </c:rich>
              </c:tx>
              <c:numFmt formatCode="0.0%" sourceLinked="0"/>
              <c:spPr/>
              <c:dLblPos val="outEnd"/>
              <c:showLegendKey val="0"/>
              <c:showVal val="1"/>
              <c:showCatName val="0"/>
              <c:showSerName val="0"/>
              <c:showPercent val="0"/>
              <c:showBubbleSize val="0"/>
            </c:dLbl>
            <c:dLbl>
              <c:idx val="6"/>
              <c:delete val="1"/>
            </c:dLbl>
            <c:dLbl>
              <c:idx val="7"/>
              <c:delete val="1"/>
            </c:dLbl>
            <c:dLbl>
              <c:idx val="8"/>
              <c:delete val="1"/>
            </c:dLbl>
            <c:dLbl>
              <c:idx val="9"/>
              <c:delete val="1"/>
            </c:dLbl>
            <c:dLbl>
              <c:idx val="10"/>
              <c:delete val="1"/>
            </c:dLbl>
            <c:dLbl>
              <c:idx val="11"/>
              <c:delete val="1"/>
            </c:dLbl>
            <c:dLbl>
              <c:idx val="12"/>
              <c:delete val="1"/>
            </c:dLbl>
            <c:numFmt formatCode="0.0%" sourceLinked="0"/>
            <c:txPr>
              <a:bodyPr/>
              <a:lstStyle/>
              <a:p>
                <a:pPr>
                  <a:defRPr b="1" i="1"/>
                </a:pPr>
                <a:endParaRPr lang="hu-HU"/>
              </a:p>
            </c:txPr>
            <c:dLblPos val="outEnd"/>
            <c:showLegendKey val="0"/>
            <c:showVal val="1"/>
            <c:showCatName val="0"/>
            <c:showSerName val="0"/>
            <c:showPercent val="0"/>
            <c:showBubbleSize val="0"/>
            <c:showLeaderLines val="0"/>
          </c:dLbls>
          <c:cat>
            <c:strRef>
              <c:f>'8_ábra_chart'!$D$10:$D$15</c:f>
              <c:strCache>
                <c:ptCount val="6"/>
                <c:pt idx="0">
                  <c:v>CHF</c:v>
                </c:pt>
                <c:pt idx="1">
                  <c:v>SEK</c:v>
                </c:pt>
                <c:pt idx="2">
                  <c:v>DKK</c:v>
                </c:pt>
                <c:pt idx="3">
                  <c:v>JPY</c:v>
                </c:pt>
                <c:pt idx="4">
                  <c:v>EUR</c:v>
                </c:pt>
                <c:pt idx="5">
                  <c:v>Total</c:v>
                </c:pt>
              </c:strCache>
            </c:strRef>
          </c:cat>
          <c:val>
            <c:numRef>
              <c:f>'8_ábra_chart'!$G$10:$G$15</c:f>
              <c:numCache>
                <c:formatCode>0.00</c:formatCode>
                <c:ptCount val="6"/>
                <c:pt idx="0">
                  <c:v>96.139265725260756</c:v>
                </c:pt>
                <c:pt idx="1">
                  <c:v>77.628538684225518</c:v>
                </c:pt>
                <c:pt idx="2">
                  <c:v>68.437803851085107</c:v>
                </c:pt>
                <c:pt idx="3">
                  <c:v>66.883538968237573</c:v>
                </c:pt>
                <c:pt idx="4">
                  <c:v>49.992951454213092</c:v>
                </c:pt>
                <c:pt idx="5">
                  <c:v>36.607022330170146</c:v>
                </c:pt>
              </c:numCache>
            </c:numRef>
          </c:val>
        </c:ser>
        <c:dLbls>
          <c:showLegendKey val="0"/>
          <c:showVal val="0"/>
          <c:showCatName val="0"/>
          <c:showSerName val="0"/>
          <c:showPercent val="0"/>
          <c:showBubbleSize val="0"/>
        </c:dLbls>
        <c:gapWidth val="150"/>
        <c:axId val="237034880"/>
        <c:axId val="236593920"/>
      </c:barChart>
      <c:barChart>
        <c:barDir val="col"/>
        <c:grouping val="clustered"/>
        <c:varyColors val="0"/>
        <c:ser>
          <c:idx val="3"/>
          <c:order val="3"/>
          <c:tx>
            <c:v>fikt</c:v>
          </c:tx>
          <c:invertIfNegative val="0"/>
        </c:ser>
        <c:dLbls>
          <c:showLegendKey val="0"/>
          <c:showVal val="0"/>
          <c:showCatName val="0"/>
          <c:showSerName val="0"/>
          <c:showPercent val="0"/>
          <c:showBubbleSize val="0"/>
        </c:dLbls>
        <c:gapWidth val="150"/>
        <c:axId val="236614400"/>
        <c:axId val="236595840"/>
      </c:barChart>
      <c:catAx>
        <c:axId val="23703488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6593920"/>
        <c:crosses val="autoZero"/>
        <c:auto val="1"/>
        <c:lblAlgn val="ctr"/>
        <c:lblOffset val="100"/>
        <c:noMultiLvlLbl val="0"/>
      </c:catAx>
      <c:valAx>
        <c:axId val="2365939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7034880"/>
        <c:crosses val="autoZero"/>
        <c:crossBetween val="between"/>
      </c:valAx>
      <c:valAx>
        <c:axId val="236595840"/>
        <c:scaling>
          <c:orientation val="minMax"/>
          <c:max val="120"/>
          <c:min val="0"/>
        </c:scaling>
        <c:delete val="0"/>
        <c:axPos val="r"/>
        <c:title>
          <c:tx>
            <c:rich>
              <a:bodyPr rot="0" vert="horz"/>
              <a:lstStyle/>
              <a:p>
                <a:pPr>
                  <a:defRPr b="0"/>
                </a:pPr>
                <a:r>
                  <a:rPr lang="hu-HU" b="0"/>
                  <a:t>per cent</a:t>
                </a:r>
              </a:p>
            </c:rich>
          </c:tx>
          <c:layout>
            <c:manualLayout>
              <c:xMode val="edge"/>
              <c:yMode val="edge"/>
              <c:x val="0.82373611111111111"/>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6614400"/>
        <c:crosses val="max"/>
        <c:crossBetween val="between"/>
        <c:majorUnit val="20"/>
      </c:valAx>
      <c:catAx>
        <c:axId val="236614400"/>
        <c:scaling>
          <c:orientation val="minMax"/>
        </c:scaling>
        <c:delete val="1"/>
        <c:axPos val="b"/>
        <c:majorTickMark val="out"/>
        <c:minorTickMark val="none"/>
        <c:tickLblPos val="nextTo"/>
        <c:crossAx val="236595840"/>
        <c:crosses val="autoZero"/>
        <c:auto val="1"/>
        <c:lblAlgn val="ctr"/>
        <c:lblOffset val="100"/>
        <c:noMultiLvlLbl val="0"/>
      </c:catAx>
      <c:spPr>
        <a:noFill/>
        <a:ln w="9525">
          <a:solidFill>
            <a:sysClr val="windowText" lastClr="000000">
              <a:lumMod val="100000"/>
            </a:sysClr>
          </a:solidFill>
        </a:ln>
      </c:spPr>
    </c:plotArea>
    <c:legend>
      <c:legendPos val="b"/>
      <c:legendEntry>
        <c:idx val="3"/>
        <c:delete val="1"/>
      </c:legendEntry>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a:noFill/>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81249999999994E-2"/>
          <c:y val="6.8049074074074067E-2"/>
          <c:w val="0.89958749999999998"/>
          <c:h val="0.73564442018106546"/>
        </c:manualLayout>
      </c:layout>
      <c:barChart>
        <c:barDir val="col"/>
        <c:grouping val="clustered"/>
        <c:varyColors val="0"/>
        <c:ser>
          <c:idx val="0"/>
          <c:order val="0"/>
          <c:tx>
            <c:strRef>
              <c:f>'9_ábra_chart'!$D$7</c:f>
              <c:strCache>
                <c:ptCount val="1"/>
                <c:pt idx="0">
                  <c:v>A lakásárak változása a jövedelemhez viszonyítva (2013 Q1-2016 Q1)</c:v>
                </c:pt>
              </c:strCache>
            </c:strRef>
          </c:tx>
          <c:spPr>
            <a:solidFill>
              <a:srgbClr val="F79646"/>
            </a:solidFill>
            <a:ln>
              <a:solidFill>
                <a:sysClr val="windowText" lastClr="000000"/>
              </a:solidFill>
            </a:ln>
          </c:spPr>
          <c:invertIfNegative val="0"/>
          <c:cat>
            <c:strRef>
              <c:f>'9_ábra_chart'!$C$9:$C$31</c:f>
              <c:strCache>
                <c:ptCount val="23"/>
                <c:pt idx="0">
                  <c:v>SE</c:v>
                </c:pt>
                <c:pt idx="1">
                  <c:v>AU</c:v>
                </c:pt>
                <c:pt idx="2">
                  <c:v>IE</c:v>
                </c:pt>
                <c:pt idx="3">
                  <c:v>UK</c:v>
                </c:pt>
                <c:pt idx="4">
                  <c:v>LU</c:v>
                </c:pt>
                <c:pt idx="5">
                  <c:v>DE</c:v>
                </c:pt>
                <c:pt idx="6">
                  <c:v>HU</c:v>
                </c:pt>
                <c:pt idx="7">
                  <c:v>EE</c:v>
                </c:pt>
                <c:pt idx="8">
                  <c:v>PT</c:v>
                </c:pt>
                <c:pt idx="9">
                  <c:v>DK</c:v>
                </c:pt>
                <c:pt idx="10">
                  <c:v>SK</c:v>
                </c:pt>
                <c:pt idx="11">
                  <c:v>CZ</c:v>
                </c:pt>
                <c:pt idx="12">
                  <c:v>NL</c:v>
                </c:pt>
                <c:pt idx="13">
                  <c:v>ES</c:v>
                </c:pt>
                <c:pt idx="14">
                  <c:v>BE</c:v>
                </c:pt>
                <c:pt idx="15">
                  <c:v>FI</c:v>
                </c:pt>
                <c:pt idx="16">
                  <c:v>PL</c:v>
                </c:pt>
                <c:pt idx="17">
                  <c:v>LV</c:v>
                </c:pt>
                <c:pt idx="18">
                  <c:v>FR</c:v>
                </c:pt>
                <c:pt idx="19">
                  <c:v>LT</c:v>
                </c:pt>
                <c:pt idx="20">
                  <c:v>SI</c:v>
                </c:pt>
                <c:pt idx="21">
                  <c:v>GR</c:v>
                </c:pt>
                <c:pt idx="22">
                  <c:v>IT</c:v>
                </c:pt>
              </c:strCache>
            </c:strRef>
          </c:cat>
          <c:val>
            <c:numRef>
              <c:f>'9_ábra_chart'!$D$9:$D$31</c:f>
              <c:numCache>
                <c:formatCode>0.00</c:formatCode>
                <c:ptCount val="23"/>
                <c:pt idx="0">
                  <c:v>24.519999999999996</c:v>
                </c:pt>
                <c:pt idx="1">
                  <c:v>15.569999999999993</c:v>
                </c:pt>
                <c:pt idx="2">
                  <c:v>14.719999999999999</c:v>
                </c:pt>
                <c:pt idx="3">
                  <c:v>14.170000000000002</c:v>
                </c:pt>
                <c:pt idx="4">
                  <c:v>11.180000000000007</c:v>
                </c:pt>
                <c:pt idx="5">
                  <c:v>9.7999999999999972</c:v>
                </c:pt>
                <c:pt idx="6">
                  <c:v>8.3100000000000023</c:v>
                </c:pt>
                <c:pt idx="7">
                  <c:v>7.25</c:v>
                </c:pt>
                <c:pt idx="8">
                  <c:v>7.2399999999999949</c:v>
                </c:pt>
                <c:pt idx="9">
                  <c:v>3.3199999999999932</c:v>
                </c:pt>
                <c:pt idx="10">
                  <c:v>1.8900000000000006</c:v>
                </c:pt>
                <c:pt idx="11">
                  <c:v>1</c:v>
                </c:pt>
                <c:pt idx="12">
                  <c:v>0.75999999999999091</c:v>
                </c:pt>
                <c:pt idx="13">
                  <c:v>0.32000000000000739</c:v>
                </c:pt>
                <c:pt idx="14">
                  <c:v>-0.12000000000000455</c:v>
                </c:pt>
                <c:pt idx="15">
                  <c:v>-1.75</c:v>
                </c:pt>
                <c:pt idx="16">
                  <c:v>-3.0799999999999983</c:v>
                </c:pt>
                <c:pt idx="17">
                  <c:v>-3.4599999999999937</c:v>
                </c:pt>
                <c:pt idx="18">
                  <c:v>-6.5099999999999909</c:v>
                </c:pt>
                <c:pt idx="19">
                  <c:v>-7.1099999999999994</c:v>
                </c:pt>
                <c:pt idx="20">
                  <c:v>-8.980000000000004</c:v>
                </c:pt>
                <c:pt idx="21">
                  <c:v>-9.5499999999999972</c:v>
                </c:pt>
                <c:pt idx="22">
                  <c:v>-9.61</c:v>
                </c:pt>
              </c:numCache>
            </c:numRef>
          </c:val>
        </c:ser>
        <c:dLbls>
          <c:showLegendKey val="0"/>
          <c:showVal val="0"/>
          <c:showCatName val="0"/>
          <c:showSerName val="0"/>
          <c:showPercent val="0"/>
          <c:showBubbleSize val="0"/>
        </c:dLbls>
        <c:gapWidth val="38"/>
        <c:axId val="236659072"/>
        <c:axId val="236660608"/>
      </c:barChart>
      <c:barChart>
        <c:barDir val="col"/>
        <c:grouping val="clustered"/>
        <c:varyColors val="0"/>
        <c:ser>
          <c:idx val="1"/>
          <c:order val="1"/>
          <c:spPr>
            <a:noFill/>
          </c:spPr>
          <c:invertIfNegative val="0"/>
          <c:val>
            <c:numRef>
              <c:f>'9_ábra_chart'!$E$9</c:f>
              <c:numCache>
                <c:formatCode>0.00</c:formatCode>
                <c:ptCount val="1"/>
              </c:numCache>
            </c:numRef>
          </c:val>
        </c:ser>
        <c:dLbls>
          <c:showLegendKey val="0"/>
          <c:showVal val="0"/>
          <c:showCatName val="0"/>
          <c:showSerName val="0"/>
          <c:showPercent val="0"/>
          <c:showBubbleSize val="0"/>
        </c:dLbls>
        <c:gapWidth val="38"/>
        <c:axId val="236676992"/>
        <c:axId val="236675072"/>
      </c:barChart>
      <c:catAx>
        <c:axId val="236659072"/>
        <c:scaling>
          <c:orientation val="minMax"/>
        </c:scaling>
        <c:delete val="0"/>
        <c:axPos val="b"/>
        <c:majorTickMark val="out"/>
        <c:minorTickMark val="none"/>
        <c:tickLblPos val="low"/>
        <c:spPr>
          <a:ln>
            <a:solidFill>
              <a:sysClr val="windowText" lastClr="000000"/>
            </a:solidFill>
          </a:ln>
        </c:spPr>
        <c:txPr>
          <a:bodyPr/>
          <a:lstStyle/>
          <a:p>
            <a:pPr>
              <a:defRPr sz="1200"/>
            </a:pPr>
            <a:endParaRPr lang="hu-HU"/>
          </a:p>
        </c:txPr>
        <c:crossAx val="236660608"/>
        <c:crosses val="autoZero"/>
        <c:auto val="1"/>
        <c:lblAlgn val="ctr"/>
        <c:lblOffset val="100"/>
        <c:noMultiLvlLbl val="0"/>
      </c:catAx>
      <c:valAx>
        <c:axId val="236660608"/>
        <c:scaling>
          <c:orientation val="minMax"/>
          <c:max val="30"/>
          <c:min val="-10"/>
        </c:scaling>
        <c:delete val="0"/>
        <c:axPos val="l"/>
        <c:majorGridlines>
          <c:spPr>
            <a:ln w="3175">
              <a:prstDash val="dash"/>
            </a:ln>
          </c:spPr>
        </c:majorGridlines>
        <c:title>
          <c:tx>
            <c:rich>
              <a:bodyPr rot="0" vert="horz"/>
              <a:lstStyle/>
              <a:p>
                <a:pPr>
                  <a:defRPr b="0"/>
                </a:pPr>
                <a:r>
                  <a:rPr lang="en-US" b="0"/>
                  <a:t>%</a:t>
                </a:r>
              </a:p>
            </c:rich>
          </c:tx>
          <c:layout>
            <c:manualLayout>
              <c:xMode val="edge"/>
              <c:yMode val="edge"/>
              <c:x val="7.4521488635892114E-2"/>
              <c:y val="1.4072380363720384E-2"/>
            </c:manualLayout>
          </c:layout>
          <c:overlay val="0"/>
        </c:title>
        <c:numFmt formatCode="0" sourceLinked="0"/>
        <c:majorTickMark val="out"/>
        <c:minorTickMark val="none"/>
        <c:tickLblPos val="nextTo"/>
        <c:spPr>
          <a:ln>
            <a:solidFill>
              <a:sysClr val="windowText" lastClr="000000"/>
            </a:solidFill>
          </a:ln>
        </c:spPr>
        <c:crossAx val="236659072"/>
        <c:crosses val="autoZero"/>
        <c:crossBetween val="between"/>
        <c:majorUnit val="5"/>
      </c:valAx>
      <c:valAx>
        <c:axId val="236675072"/>
        <c:scaling>
          <c:orientation val="minMax"/>
          <c:max val="30"/>
          <c:min val="-10"/>
        </c:scaling>
        <c:delete val="0"/>
        <c:axPos val="r"/>
        <c:title>
          <c:tx>
            <c:rich>
              <a:bodyPr rot="0" vert="horz"/>
              <a:lstStyle/>
              <a:p>
                <a:pPr>
                  <a:defRPr b="0"/>
                </a:pPr>
                <a:r>
                  <a:rPr lang="hu-HU" b="0"/>
                  <a:t>%</a:t>
                </a:r>
              </a:p>
            </c:rich>
          </c:tx>
          <c:layout>
            <c:manualLayout>
              <c:xMode val="edge"/>
              <c:yMode val="edge"/>
              <c:x val="0.89823374012789359"/>
              <c:y val="1.1758173795819922E-2"/>
            </c:manualLayout>
          </c:layout>
          <c:overlay val="0"/>
        </c:title>
        <c:numFmt formatCode="0" sourceLinked="0"/>
        <c:majorTickMark val="out"/>
        <c:minorTickMark val="none"/>
        <c:tickLblPos val="nextTo"/>
        <c:spPr>
          <a:ln>
            <a:solidFill>
              <a:sysClr val="windowText" lastClr="000000"/>
            </a:solidFill>
          </a:ln>
        </c:spPr>
        <c:crossAx val="236676992"/>
        <c:crosses val="max"/>
        <c:crossBetween val="between"/>
      </c:valAx>
      <c:catAx>
        <c:axId val="236676992"/>
        <c:scaling>
          <c:orientation val="minMax"/>
        </c:scaling>
        <c:delete val="1"/>
        <c:axPos val="b"/>
        <c:majorTickMark val="out"/>
        <c:minorTickMark val="none"/>
        <c:tickLblPos val="nextTo"/>
        <c:crossAx val="236675072"/>
        <c:crosses val="autoZero"/>
        <c:auto val="1"/>
        <c:lblAlgn val="ctr"/>
        <c:lblOffset val="100"/>
        <c:noMultiLvlLbl val="0"/>
      </c:catAx>
      <c:spPr>
        <a:noFill/>
        <a:ln>
          <a:solidFill>
            <a:schemeClr val="tx1"/>
          </a:solidFill>
        </a:ln>
      </c:spPr>
    </c:plotArea>
    <c:legend>
      <c:legendPos val="b"/>
      <c:legendEntry>
        <c:idx val="1"/>
        <c:delete val="1"/>
      </c:legendEntry>
      <c:layout>
        <c:manualLayout>
          <c:xMode val="edge"/>
          <c:yMode val="edge"/>
          <c:x val="1.8834592613294544E-2"/>
          <c:y val="0.90782814814814816"/>
          <c:w val="0.9172894444444446"/>
          <c:h val="7.8356666666666672E-2"/>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81249999999994E-2"/>
          <c:y val="6.8049133342432094E-2"/>
          <c:w val="0.89958749999999998"/>
          <c:h val="0.73564442018106546"/>
        </c:manualLayout>
      </c:layout>
      <c:barChart>
        <c:barDir val="col"/>
        <c:grouping val="clustered"/>
        <c:varyColors val="0"/>
        <c:ser>
          <c:idx val="0"/>
          <c:order val="0"/>
          <c:tx>
            <c:strRef>
              <c:f>'9_ábra_chart'!$D$8</c:f>
              <c:strCache>
                <c:ptCount val="1"/>
                <c:pt idx="0">
                  <c:v>Changes in housing prices compared to income (Q1 2013-Q1 2016)</c:v>
                </c:pt>
              </c:strCache>
            </c:strRef>
          </c:tx>
          <c:spPr>
            <a:solidFill>
              <a:srgbClr val="F79646"/>
            </a:solidFill>
            <a:ln>
              <a:solidFill>
                <a:sysClr val="windowText" lastClr="000000"/>
              </a:solidFill>
            </a:ln>
          </c:spPr>
          <c:invertIfNegative val="0"/>
          <c:cat>
            <c:strRef>
              <c:f>'9_ábra_chart'!$C$9:$C$31</c:f>
              <c:strCache>
                <c:ptCount val="23"/>
                <c:pt idx="0">
                  <c:v>SE</c:v>
                </c:pt>
                <c:pt idx="1">
                  <c:v>AU</c:v>
                </c:pt>
                <c:pt idx="2">
                  <c:v>IE</c:v>
                </c:pt>
                <c:pt idx="3">
                  <c:v>UK</c:v>
                </c:pt>
                <c:pt idx="4">
                  <c:v>LU</c:v>
                </c:pt>
                <c:pt idx="5">
                  <c:v>DE</c:v>
                </c:pt>
                <c:pt idx="6">
                  <c:v>HU</c:v>
                </c:pt>
                <c:pt idx="7">
                  <c:v>EE</c:v>
                </c:pt>
                <c:pt idx="8">
                  <c:v>PT</c:v>
                </c:pt>
                <c:pt idx="9">
                  <c:v>DK</c:v>
                </c:pt>
                <c:pt idx="10">
                  <c:v>SK</c:v>
                </c:pt>
                <c:pt idx="11">
                  <c:v>CZ</c:v>
                </c:pt>
                <c:pt idx="12">
                  <c:v>NL</c:v>
                </c:pt>
                <c:pt idx="13">
                  <c:v>ES</c:v>
                </c:pt>
                <c:pt idx="14">
                  <c:v>BE</c:v>
                </c:pt>
                <c:pt idx="15">
                  <c:v>FI</c:v>
                </c:pt>
                <c:pt idx="16">
                  <c:v>PL</c:v>
                </c:pt>
                <c:pt idx="17">
                  <c:v>LV</c:v>
                </c:pt>
                <c:pt idx="18">
                  <c:v>FR</c:v>
                </c:pt>
                <c:pt idx="19">
                  <c:v>LT</c:v>
                </c:pt>
                <c:pt idx="20">
                  <c:v>SI</c:v>
                </c:pt>
                <c:pt idx="21">
                  <c:v>GR</c:v>
                </c:pt>
                <c:pt idx="22">
                  <c:v>IT</c:v>
                </c:pt>
              </c:strCache>
            </c:strRef>
          </c:cat>
          <c:val>
            <c:numRef>
              <c:f>'9_ábra_chart'!$D$9:$D$31</c:f>
              <c:numCache>
                <c:formatCode>0.00</c:formatCode>
                <c:ptCount val="23"/>
                <c:pt idx="0">
                  <c:v>24.519999999999996</c:v>
                </c:pt>
                <c:pt idx="1">
                  <c:v>15.569999999999993</c:v>
                </c:pt>
                <c:pt idx="2">
                  <c:v>14.719999999999999</c:v>
                </c:pt>
                <c:pt idx="3">
                  <c:v>14.170000000000002</c:v>
                </c:pt>
                <c:pt idx="4">
                  <c:v>11.180000000000007</c:v>
                </c:pt>
                <c:pt idx="5">
                  <c:v>9.7999999999999972</c:v>
                </c:pt>
                <c:pt idx="6">
                  <c:v>8.3100000000000023</c:v>
                </c:pt>
                <c:pt idx="7">
                  <c:v>7.25</c:v>
                </c:pt>
                <c:pt idx="8">
                  <c:v>7.2399999999999949</c:v>
                </c:pt>
                <c:pt idx="9">
                  <c:v>3.3199999999999932</c:v>
                </c:pt>
                <c:pt idx="10">
                  <c:v>1.8900000000000006</c:v>
                </c:pt>
                <c:pt idx="11">
                  <c:v>1</c:v>
                </c:pt>
                <c:pt idx="12">
                  <c:v>0.75999999999999091</c:v>
                </c:pt>
                <c:pt idx="13">
                  <c:v>0.32000000000000739</c:v>
                </c:pt>
                <c:pt idx="14">
                  <c:v>-0.12000000000000455</c:v>
                </c:pt>
                <c:pt idx="15">
                  <c:v>-1.75</c:v>
                </c:pt>
                <c:pt idx="16">
                  <c:v>-3.0799999999999983</c:v>
                </c:pt>
                <c:pt idx="17">
                  <c:v>-3.4599999999999937</c:v>
                </c:pt>
                <c:pt idx="18">
                  <c:v>-6.5099999999999909</c:v>
                </c:pt>
                <c:pt idx="19">
                  <c:v>-7.1099999999999994</c:v>
                </c:pt>
                <c:pt idx="20">
                  <c:v>-8.980000000000004</c:v>
                </c:pt>
                <c:pt idx="21">
                  <c:v>-9.5499999999999972</c:v>
                </c:pt>
                <c:pt idx="22">
                  <c:v>-9.61</c:v>
                </c:pt>
              </c:numCache>
            </c:numRef>
          </c:val>
        </c:ser>
        <c:dLbls>
          <c:showLegendKey val="0"/>
          <c:showVal val="0"/>
          <c:showCatName val="0"/>
          <c:showSerName val="0"/>
          <c:showPercent val="0"/>
          <c:showBubbleSize val="0"/>
        </c:dLbls>
        <c:gapWidth val="38"/>
        <c:axId val="237310336"/>
        <c:axId val="237312256"/>
      </c:barChart>
      <c:barChart>
        <c:barDir val="col"/>
        <c:grouping val="clustered"/>
        <c:varyColors val="0"/>
        <c:ser>
          <c:idx val="1"/>
          <c:order val="1"/>
          <c:spPr>
            <a:noFill/>
          </c:spPr>
          <c:invertIfNegative val="0"/>
          <c:val>
            <c:numRef>
              <c:f>'9_ábra_chart'!$E$9</c:f>
              <c:numCache>
                <c:formatCode>0.00</c:formatCode>
                <c:ptCount val="1"/>
              </c:numCache>
            </c:numRef>
          </c:val>
        </c:ser>
        <c:dLbls>
          <c:showLegendKey val="0"/>
          <c:showVal val="0"/>
          <c:showCatName val="0"/>
          <c:showSerName val="0"/>
          <c:showPercent val="0"/>
          <c:showBubbleSize val="0"/>
        </c:dLbls>
        <c:gapWidth val="38"/>
        <c:axId val="237323776"/>
        <c:axId val="237322240"/>
      </c:barChart>
      <c:catAx>
        <c:axId val="237310336"/>
        <c:scaling>
          <c:orientation val="minMax"/>
        </c:scaling>
        <c:delete val="0"/>
        <c:axPos val="b"/>
        <c:title>
          <c:tx>
            <c:rich>
              <a:bodyPr/>
              <a:lstStyle/>
              <a:p>
                <a:pPr>
                  <a:defRPr/>
                </a:pPr>
                <a:r>
                  <a:rPr lang="hu-HU" b="0"/>
                  <a:t>%</a:t>
                </a:r>
              </a:p>
            </c:rich>
          </c:tx>
          <c:layout>
            <c:manualLayout>
              <c:xMode val="edge"/>
              <c:yMode val="edge"/>
              <c:x val="0.89358432014230338"/>
              <c:y val="7.6127663953680872E-3"/>
            </c:manualLayout>
          </c:layout>
          <c:overlay val="0"/>
        </c:title>
        <c:majorTickMark val="out"/>
        <c:minorTickMark val="none"/>
        <c:tickLblPos val="low"/>
        <c:spPr>
          <a:ln>
            <a:solidFill>
              <a:sysClr val="windowText" lastClr="000000"/>
            </a:solidFill>
          </a:ln>
        </c:spPr>
        <c:txPr>
          <a:bodyPr/>
          <a:lstStyle/>
          <a:p>
            <a:pPr>
              <a:defRPr sz="1200"/>
            </a:pPr>
            <a:endParaRPr lang="hu-HU"/>
          </a:p>
        </c:txPr>
        <c:crossAx val="237312256"/>
        <c:crosses val="autoZero"/>
        <c:auto val="1"/>
        <c:lblAlgn val="ctr"/>
        <c:lblOffset val="100"/>
        <c:noMultiLvlLbl val="0"/>
      </c:catAx>
      <c:valAx>
        <c:axId val="237312256"/>
        <c:scaling>
          <c:orientation val="minMax"/>
          <c:max val="30"/>
          <c:min val="-10"/>
        </c:scaling>
        <c:delete val="0"/>
        <c:axPos val="l"/>
        <c:majorGridlines>
          <c:spPr>
            <a:ln w="3175">
              <a:prstDash val="dash"/>
            </a:ln>
          </c:spPr>
        </c:majorGridlines>
        <c:numFmt formatCode="0" sourceLinked="0"/>
        <c:majorTickMark val="out"/>
        <c:minorTickMark val="none"/>
        <c:tickLblPos val="nextTo"/>
        <c:spPr>
          <a:ln>
            <a:solidFill>
              <a:sysClr val="windowText" lastClr="000000"/>
            </a:solidFill>
          </a:ln>
        </c:spPr>
        <c:crossAx val="237310336"/>
        <c:crosses val="autoZero"/>
        <c:crossBetween val="between"/>
        <c:majorUnit val="5"/>
      </c:valAx>
      <c:valAx>
        <c:axId val="237322240"/>
        <c:scaling>
          <c:orientation val="minMax"/>
          <c:max val="30"/>
          <c:min val="-10"/>
        </c:scaling>
        <c:delete val="0"/>
        <c:axPos val="r"/>
        <c:numFmt formatCode="0" sourceLinked="0"/>
        <c:majorTickMark val="out"/>
        <c:minorTickMark val="none"/>
        <c:tickLblPos val="nextTo"/>
        <c:spPr>
          <a:ln>
            <a:solidFill>
              <a:sysClr val="windowText" lastClr="000000"/>
            </a:solidFill>
          </a:ln>
        </c:spPr>
        <c:crossAx val="237323776"/>
        <c:crosses val="max"/>
        <c:crossBetween val="between"/>
      </c:valAx>
      <c:catAx>
        <c:axId val="237323776"/>
        <c:scaling>
          <c:orientation val="minMax"/>
        </c:scaling>
        <c:delete val="1"/>
        <c:axPos val="b"/>
        <c:title>
          <c:tx>
            <c:rich>
              <a:bodyPr/>
              <a:lstStyle/>
              <a:p>
                <a:pPr>
                  <a:defRPr/>
                </a:pPr>
                <a:r>
                  <a:rPr lang="hu-HU" b="0"/>
                  <a:t>%</a:t>
                </a:r>
              </a:p>
            </c:rich>
          </c:tx>
          <c:layout>
            <c:manualLayout>
              <c:xMode val="edge"/>
              <c:yMode val="edge"/>
              <c:x val="9.5139799043459275E-2"/>
              <c:y val="7.6127663953680872E-3"/>
            </c:manualLayout>
          </c:layout>
          <c:overlay val="0"/>
        </c:title>
        <c:majorTickMark val="out"/>
        <c:minorTickMark val="none"/>
        <c:tickLblPos val="nextTo"/>
        <c:crossAx val="237322240"/>
        <c:crosses val="autoZero"/>
        <c:auto val="1"/>
        <c:lblAlgn val="ctr"/>
        <c:lblOffset val="100"/>
        <c:noMultiLvlLbl val="0"/>
      </c:catAx>
      <c:spPr>
        <a:noFill/>
        <a:ln>
          <a:solidFill>
            <a:schemeClr val="tx1"/>
          </a:solidFill>
        </a:ln>
      </c:spPr>
    </c:plotArea>
    <c:legend>
      <c:legendPos val="b"/>
      <c:legendEntry>
        <c:idx val="1"/>
        <c:delete val="1"/>
      </c:legendEntry>
      <c:layout>
        <c:manualLayout>
          <c:xMode val="edge"/>
          <c:yMode val="edge"/>
          <c:x val="1.8834592613294544E-2"/>
          <c:y val="0.92457593890360057"/>
          <c:w val="0.9172894444444446"/>
          <c:h val="6.1608901113370682E-2"/>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6430972222222224"/>
          <c:h val="0.66151814814814813"/>
        </c:manualLayout>
      </c:layout>
      <c:barChart>
        <c:barDir val="col"/>
        <c:grouping val="stacked"/>
        <c:varyColors val="0"/>
        <c:ser>
          <c:idx val="2"/>
          <c:order val="0"/>
          <c:tx>
            <c:strRef>
              <c:f>'10_ábra_chart'!$G$11</c:f>
              <c:strCache>
                <c:ptCount val="1"/>
                <c:pt idx="0">
                  <c:v>Becslések bizonytalansága</c:v>
                </c:pt>
              </c:strCache>
            </c:strRef>
          </c:tx>
          <c:spPr>
            <a:noFill/>
          </c:spPr>
          <c:invertIfNegative val="0"/>
          <c:cat>
            <c:strRef>
              <c:f>'10_ábra_chart'!$D$12:$D$73</c:f>
              <c:strCache>
                <c:ptCount val="6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strCache>
            </c:strRef>
          </c:cat>
          <c:val>
            <c:numRef>
              <c:f>'10_ábra_chart'!$H$12:$H$73</c:f>
              <c:numCache>
                <c:formatCode>0.0</c:formatCode>
                <c:ptCount val="62"/>
                <c:pt idx="0">
                  <c:v>0</c:v>
                </c:pt>
                <c:pt idx="1">
                  <c:v>0</c:v>
                </c:pt>
                <c:pt idx="2">
                  <c:v>0</c:v>
                </c:pt>
                <c:pt idx="3">
                  <c:v>0</c:v>
                </c:pt>
                <c:pt idx="4">
                  <c:v>0</c:v>
                </c:pt>
                <c:pt idx="5">
                  <c:v>0</c:v>
                </c:pt>
                <c:pt idx="6">
                  <c:v>0</c:v>
                </c:pt>
                <c:pt idx="7">
                  <c:v>0</c:v>
                </c:pt>
                <c:pt idx="8">
                  <c:v>0</c:v>
                </c:pt>
                <c:pt idx="9">
                  <c:v>4.7046411084565785</c:v>
                </c:pt>
                <c:pt idx="10">
                  <c:v>3.424574886782993</c:v>
                </c:pt>
                <c:pt idx="11">
                  <c:v>5.5504284913667874</c:v>
                </c:pt>
                <c:pt idx="12">
                  <c:v>0.57240661576696561</c:v>
                </c:pt>
                <c:pt idx="13">
                  <c:v>9.0804613372839356</c:v>
                </c:pt>
                <c:pt idx="14">
                  <c:v>9.7900174185744895</c:v>
                </c:pt>
                <c:pt idx="15">
                  <c:v>8.3282280224734873</c:v>
                </c:pt>
                <c:pt idx="16">
                  <c:v>10.748498278795033</c:v>
                </c:pt>
                <c:pt idx="17">
                  <c:v>9.0350372278125501</c:v>
                </c:pt>
                <c:pt idx="18">
                  <c:v>11.231022557939729</c:v>
                </c:pt>
                <c:pt idx="19">
                  <c:v>11.38488769856156</c:v>
                </c:pt>
                <c:pt idx="20">
                  <c:v>12.836887022972924</c:v>
                </c:pt>
                <c:pt idx="21">
                  <c:v>7.5633357557683825</c:v>
                </c:pt>
                <c:pt idx="22">
                  <c:v>9.1169027111469099</c:v>
                </c:pt>
                <c:pt idx="23">
                  <c:v>5.0944305536175056</c:v>
                </c:pt>
                <c:pt idx="24">
                  <c:v>2.9468375933752489</c:v>
                </c:pt>
                <c:pt idx="25">
                  <c:v>2.6802249715250097</c:v>
                </c:pt>
                <c:pt idx="26">
                  <c:v>7.7876116304030045</c:v>
                </c:pt>
                <c:pt idx="27">
                  <c:v>7.7448711424062626</c:v>
                </c:pt>
                <c:pt idx="28">
                  <c:v>0</c:v>
                </c:pt>
                <c:pt idx="29">
                  <c:v>0</c:v>
                </c:pt>
                <c:pt idx="30">
                  <c:v>0</c:v>
                </c:pt>
                <c:pt idx="31">
                  <c:v>2.1643578316203071</c:v>
                </c:pt>
                <c:pt idx="32">
                  <c:v>3.0704314944995019</c:v>
                </c:pt>
                <c:pt idx="33">
                  <c:v>2.939619490215577</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0"/>
          <c:order val="1"/>
          <c:spPr>
            <a:solidFill>
              <a:schemeClr val="tx2">
                <a:lumMod val="40000"/>
                <a:lumOff val="60000"/>
              </a:schemeClr>
            </a:solidFill>
          </c:spPr>
          <c:invertIfNegative val="0"/>
          <c:cat>
            <c:strRef>
              <c:f>'10_ábra_chart'!$D$12:$D$73</c:f>
              <c:strCache>
                <c:ptCount val="6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strCache>
            </c:strRef>
          </c:cat>
          <c:val>
            <c:numRef>
              <c:f>'10_ábra_chart'!$F$12:$F$73</c:f>
              <c:numCache>
                <c:formatCode>0.0</c:formatCode>
                <c:ptCount val="62"/>
                <c:pt idx="0">
                  <c:v>11.042117088600051</c:v>
                </c:pt>
                <c:pt idx="1">
                  <c:v>11.632405311427419</c:v>
                </c:pt>
                <c:pt idx="2">
                  <c:v>12.55052143790833</c:v>
                </c:pt>
                <c:pt idx="3">
                  <c:v>11.784166178933788</c:v>
                </c:pt>
                <c:pt idx="4">
                  <c:v>10.896866359513481</c:v>
                </c:pt>
                <c:pt idx="5">
                  <c:v>15.863696329399033</c:v>
                </c:pt>
                <c:pt idx="6">
                  <c:v>17.439815050068702</c:v>
                </c:pt>
                <c:pt idx="7">
                  <c:v>14.198557641546202</c:v>
                </c:pt>
                <c:pt idx="8">
                  <c:v>22.530241236244024</c:v>
                </c:pt>
                <c:pt idx="9">
                  <c:v>21.774143251539137</c:v>
                </c:pt>
                <c:pt idx="10">
                  <c:v>21.96567613954484</c:v>
                </c:pt>
                <c:pt idx="11">
                  <c:v>20.564739060526108</c:v>
                </c:pt>
                <c:pt idx="12">
                  <c:v>17.588141580460217</c:v>
                </c:pt>
                <c:pt idx="13">
                  <c:v>8.6531077869211401</c:v>
                </c:pt>
                <c:pt idx="14">
                  <c:v>8.6573541610593097</c:v>
                </c:pt>
                <c:pt idx="15">
                  <c:v>7.1420440595124131</c:v>
                </c:pt>
                <c:pt idx="16">
                  <c:v>10.668905417432168</c:v>
                </c:pt>
                <c:pt idx="17">
                  <c:v>14.187206354969453</c:v>
                </c:pt>
                <c:pt idx="18">
                  <c:v>13.56995271646027</c:v>
                </c:pt>
                <c:pt idx="19">
                  <c:v>16.699524574773541</c:v>
                </c:pt>
                <c:pt idx="20">
                  <c:v>14.352405175396978</c:v>
                </c:pt>
                <c:pt idx="21">
                  <c:v>21.793598812942019</c:v>
                </c:pt>
                <c:pt idx="22">
                  <c:v>20.769115082451091</c:v>
                </c:pt>
                <c:pt idx="23">
                  <c:v>21.450107998905693</c:v>
                </c:pt>
                <c:pt idx="24">
                  <c:v>22.979168515156953</c:v>
                </c:pt>
                <c:pt idx="25">
                  <c:v>24.373069168423186</c:v>
                </c:pt>
                <c:pt idx="26">
                  <c:v>21.75351194125269</c:v>
                </c:pt>
                <c:pt idx="27">
                  <c:v>27.646588966970036</c:v>
                </c:pt>
                <c:pt idx="28">
                  <c:v>27.250426735376898</c:v>
                </c:pt>
                <c:pt idx="29">
                  <c:v>27.454317374375499</c:v>
                </c:pt>
                <c:pt idx="30">
                  <c:v>27.107665540536701</c:v>
                </c:pt>
                <c:pt idx="31">
                  <c:v>28.720723253600092</c:v>
                </c:pt>
                <c:pt idx="32">
                  <c:v>21.563035698909999</c:v>
                </c:pt>
                <c:pt idx="33">
                  <c:v>14.881732702973721</c:v>
                </c:pt>
                <c:pt idx="34">
                  <c:v>11.095554929730699</c:v>
                </c:pt>
                <c:pt idx="35">
                  <c:v>8.6129175227807409</c:v>
                </c:pt>
                <c:pt idx="36">
                  <c:v>13.207107376048398</c:v>
                </c:pt>
                <c:pt idx="37">
                  <c:v>13.435839329986198</c:v>
                </c:pt>
                <c:pt idx="38">
                  <c:v>13.094838865145499</c:v>
                </c:pt>
                <c:pt idx="39">
                  <c:v>11.087640667784001</c:v>
                </c:pt>
                <c:pt idx="40">
                  <c:v>14.454815501305299</c:v>
                </c:pt>
                <c:pt idx="41">
                  <c:v>10.331266634160299</c:v>
                </c:pt>
                <c:pt idx="42">
                  <c:v>6.8464490627523302</c:v>
                </c:pt>
                <c:pt idx="43">
                  <c:v>3.8875861242046104</c:v>
                </c:pt>
                <c:pt idx="44">
                  <c:v>0.98392992724892192</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3"/>
          <c:order val="2"/>
          <c:spPr>
            <a:noFill/>
          </c:spPr>
          <c:invertIfNegative val="0"/>
          <c:cat>
            <c:strRef>
              <c:f>'10_ábra_chart'!$D$12:$D$73</c:f>
              <c:strCache>
                <c:ptCount val="6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strCache>
            </c:strRef>
          </c:cat>
          <c:val>
            <c:numRef>
              <c:f>'10_ábra_chart'!$I$12:$I$73</c:f>
              <c:numCache>
                <c:formatCode>0.0</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-6.6348951892760102</c:v>
                </c:pt>
                <c:pt idx="46">
                  <c:v>-10.354128530639878</c:v>
                </c:pt>
                <c:pt idx="47">
                  <c:v>-9.5368120580866176</c:v>
                </c:pt>
                <c:pt idx="48">
                  <c:v>-12.478667935693052</c:v>
                </c:pt>
                <c:pt idx="49">
                  <c:v>-13.461027520743919</c:v>
                </c:pt>
                <c:pt idx="50">
                  <c:v>-10.4261447560304</c:v>
                </c:pt>
                <c:pt idx="51">
                  <c:v>-11.720273399498799</c:v>
                </c:pt>
                <c:pt idx="52">
                  <c:v>-15.481165250302601</c:v>
                </c:pt>
                <c:pt idx="53">
                  <c:v>-16.0217674640955</c:v>
                </c:pt>
                <c:pt idx="54">
                  <c:v>-17.924563127392101</c:v>
                </c:pt>
                <c:pt idx="55">
                  <c:v>-16.393981161124099</c:v>
                </c:pt>
                <c:pt idx="56">
                  <c:v>-10.369068633245201</c:v>
                </c:pt>
                <c:pt idx="57">
                  <c:v>-9.1662378497297006</c:v>
                </c:pt>
                <c:pt idx="58">
                  <c:v>-4.5964743270712098</c:v>
                </c:pt>
                <c:pt idx="59">
                  <c:v>-6.6052721324121695</c:v>
                </c:pt>
                <c:pt idx="60">
                  <c:v>-1.3586749118245101</c:v>
                </c:pt>
                <c:pt idx="61">
                  <c:v>-1.77048145093835</c:v>
                </c:pt>
              </c:numCache>
            </c:numRef>
          </c:val>
        </c:ser>
        <c:ser>
          <c:idx val="1"/>
          <c:order val="3"/>
          <c:tx>
            <c:strRef>
              <c:f>'10_ábra_chart'!$G$11</c:f>
              <c:strCache>
                <c:ptCount val="1"/>
                <c:pt idx="0">
                  <c:v>Becslések bizonytalansága</c:v>
                </c:pt>
              </c:strCache>
            </c:strRef>
          </c:tx>
          <c:spPr>
            <a:solidFill>
              <a:schemeClr val="tx2">
                <a:lumMod val="40000"/>
                <a:lumOff val="60000"/>
              </a:schemeClr>
            </a:solidFill>
          </c:spPr>
          <c:invertIfNegative val="0"/>
          <c:cat>
            <c:strRef>
              <c:f>'10_ábra_chart'!$D$12:$D$73</c:f>
              <c:strCache>
                <c:ptCount val="6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strCache>
            </c:strRef>
          </c:cat>
          <c:val>
            <c:numRef>
              <c:f>'10_ábra_chart'!$G$12:$G$73</c:f>
              <c:numCache>
                <c:formatCode>0.0</c:formatCode>
                <c:ptCount val="62"/>
                <c:pt idx="0">
                  <c:v>-20.0674887703595</c:v>
                </c:pt>
                <c:pt idx="1">
                  <c:v>-18.721092329939999</c:v>
                </c:pt>
                <c:pt idx="2">
                  <c:v>-15.5433118783764</c:v>
                </c:pt>
                <c:pt idx="3">
                  <c:v>-11.229132304396499</c:v>
                </c:pt>
                <c:pt idx="4">
                  <c:v>-13.707061077415899</c:v>
                </c:pt>
                <c:pt idx="5">
                  <c:v>-10.2945004494243</c:v>
                </c:pt>
                <c:pt idx="6">
                  <c:v>-4.1543066534641637</c:v>
                </c:pt>
                <c:pt idx="7">
                  <c:v>-5.3588688980547134</c:v>
                </c:pt>
                <c:pt idx="8">
                  <c:v>-1.0278823876525567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-3.169124165497081</c:v>
                </c:pt>
                <c:pt idx="29">
                  <c:v>-6.8169875091593379</c:v>
                </c:pt>
                <c:pt idx="30">
                  <c:v>-2.2703454601939259</c:v>
                </c:pt>
                <c:pt idx="31">
                  <c:v>0</c:v>
                </c:pt>
                <c:pt idx="32">
                  <c:v>0</c:v>
                </c:pt>
                <c:pt idx="33">
                  <c:v>0</c:v>
                </c:pt>
                <c:pt idx="34">
                  <c:v>-1.8763468453974639</c:v>
                </c:pt>
                <c:pt idx="35">
                  <c:v>-4.5049257564035941</c:v>
                </c:pt>
                <c:pt idx="36">
                  <c:v>-0.9686035176574137</c:v>
                </c:pt>
                <c:pt idx="37">
                  <c:v>-1.6931030822454574</c:v>
                </c:pt>
                <c:pt idx="38">
                  <c:v>-3.1977872673980272</c:v>
                </c:pt>
                <c:pt idx="39">
                  <c:v>-5.6046149924354864</c:v>
                </c:pt>
                <c:pt idx="40">
                  <c:v>-7.1086978758748813</c:v>
                </c:pt>
                <c:pt idx="41">
                  <c:v>-8.306887640533489</c:v>
                </c:pt>
                <c:pt idx="42">
                  <c:v>-11.365174703717429</c:v>
                </c:pt>
                <c:pt idx="43">
                  <c:v>-12.942913123339721</c:v>
                </c:pt>
                <c:pt idx="44">
                  <c:v>-14.413781309886119</c:v>
                </c:pt>
                <c:pt idx="45">
                  <c:v>-11.093095859592507</c:v>
                </c:pt>
                <c:pt idx="46">
                  <c:v>-9.1596281526035224</c:v>
                </c:pt>
                <c:pt idx="47">
                  <c:v>-11.478819983947496</c:v>
                </c:pt>
                <c:pt idx="48">
                  <c:v>-9.5297481366091876</c:v>
                </c:pt>
                <c:pt idx="49">
                  <c:v>-10.316793640518078</c:v>
                </c:pt>
                <c:pt idx="50">
                  <c:v>-12.877352265532064</c:v>
                </c:pt>
                <c:pt idx="51">
                  <c:v>-14.973635857766789</c:v>
                </c:pt>
                <c:pt idx="52">
                  <c:v>-12.271109285024432</c:v>
                </c:pt>
                <c:pt idx="53">
                  <c:v>-11.453335916256666</c:v>
                </c:pt>
                <c:pt idx="54">
                  <c:v>-9.0993584571396902</c:v>
                </c:pt>
                <c:pt idx="55">
                  <c:v>-10.494057982289437</c:v>
                </c:pt>
                <c:pt idx="56">
                  <c:v>-13.821065203026881</c:v>
                </c:pt>
                <c:pt idx="57">
                  <c:v>-12.751794962152697</c:v>
                </c:pt>
                <c:pt idx="58">
                  <c:v>-15.003138250523602</c:v>
                </c:pt>
                <c:pt idx="59">
                  <c:v>-13.648355758850711</c:v>
                </c:pt>
                <c:pt idx="60">
                  <c:v>-15.551649992038746</c:v>
                </c:pt>
                <c:pt idx="61">
                  <c:v>-16.057398232816226</c:v>
                </c:pt>
              </c:numCache>
            </c:numRef>
          </c:val>
        </c:ser>
        <c:dLbls>
          <c:showLegendKey val="0"/>
          <c:showVal val="0"/>
          <c:showCatName val="0"/>
          <c:showSerName val="0"/>
          <c:showPercent val="0"/>
          <c:showBubbleSize val="0"/>
        </c:dLbls>
        <c:gapWidth val="19"/>
        <c:overlap val="100"/>
        <c:axId val="237395328"/>
        <c:axId val="237417984"/>
      </c:barChart>
      <c:lineChart>
        <c:grouping val="standard"/>
        <c:varyColors val="0"/>
        <c:ser>
          <c:idx val="4"/>
          <c:order val="4"/>
          <c:tx>
            <c:strRef>
              <c:f>'10_ábra_chart'!$E$11</c:f>
              <c:strCache>
                <c:ptCount val="1"/>
                <c:pt idx="0">
                  <c:v>Becslések átlaga</c:v>
                </c:pt>
              </c:strCache>
            </c:strRef>
          </c:tx>
          <c:spPr>
            <a:ln w="38100">
              <a:solidFill>
                <a:schemeClr val="tx1"/>
              </a:solidFill>
            </a:ln>
          </c:spPr>
          <c:marker>
            <c:symbol val="triangle"/>
            <c:size val="10"/>
            <c:spPr>
              <a:solidFill>
                <a:schemeClr val="tx1"/>
              </a:solidFill>
              <a:ln>
                <a:noFill/>
              </a:ln>
            </c:spPr>
          </c:marker>
          <c:val>
            <c:numRef>
              <c:f>'10_ábra_chart'!$E$12:$E$73</c:f>
              <c:numCache>
                <c:formatCode>0.00</c:formatCode>
                <c:ptCount val="62"/>
                <c:pt idx="0">
                  <c:v>-4.0217878693412841</c:v>
                </c:pt>
                <c:pt idx="1">
                  <c:v>-4.1785697746672978</c:v>
                </c:pt>
                <c:pt idx="2">
                  <c:v>-1.347008485418467</c:v>
                </c:pt>
                <c:pt idx="3">
                  <c:v>-1.6192082523425295</c:v>
                </c:pt>
                <c:pt idx="4">
                  <c:v>-3.0201256933326115</c:v>
                </c:pt>
                <c:pt idx="5">
                  <c:v>-3.2742946296957953E-2</c:v>
                </c:pt>
                <c:pt idx="6">
                  <c:v>4.5021918057546255</c:v>
                </c:pt>
                <c:pt idx="7">
                  <c:v>3.4319294995473997</c:v>
                </c:pt>
                <c:pt idx="8">
                  <c:v>9.3794775369071921</c:v>
                </c:pt>
                <c:pt idx="9">
                  <c:v>15.102896049621398</c:v>
                </c:pt>
                <c:pt idx="10">
                  <c:v>14.55223520858434</c:v>
                </c:pt>
                <c:pt idx="11">
                  <c:v>16.189442162895528</c:v>
                </c:pt>
                <c:pt idx="12">
                  <c:v>10.477897494179082</c:v>
                </c:pt>
                <c:pt idx="13">
                  <c:v>14.347358487313905</c:v>
                </c:pt>
                <c:pt idx="14">
                  <c:v>15.251704947852241</c:v>
                </c:pt>
                <c:pt idx="15">
                  <c:v>12.789252423506531</c:v>
                </c:pt>
                <c:pt idx="16">
                  <c:v>15.990015343115317</c:v>
                </c:pt>
                <c:pt idx="17">
                  <c:v>16.613759463889892</c:v>
                </c:pt>
                <c:pt idx="18">
                  <c:v>17.872785704705489</c:v>
                </c:pt>
                <c:pt idx="19">
                  <c:v>17.567112541121265</c:v>
                </c:pt>
                <c:pt idx="20">
                  <c:v>17.686269083153743</c:v>
                </c:pt>
                <c:pt idx="21">
                  <c:v>16.651979233265493</c:v>
                </c:pt>
                <c:pt idx="22">
                  <c:v>17.788084819460337</c:v>
                </c:pt>
                <c:pt idx="23">
                  <c:v>14.677705263221355</c:v>
                </c:pt>
                <c:pt idx="24">
                  <c:v>13.068278387062103</c:v>
                </c:pt>
                <c:pt idx="25">
                  <c:v>14.103827388815189</c:v>
                </c:pt>
                <c:pt idx="26">
                  <c:v>17.798417003060003</c:v>
                </c:pt>
                <c:pt idx="27">
                  <c:v>20.322338446495241</c:v>
                </c:pt>
                <c:pt idx="28">
                  <c:v>11.222324221317679</c:v>
                </c:pt>
                <c:pt idx="29">
                  <c:v>9.2823165923954747</c:v>
                </c:pt>
                <c:pt idx="30">
                  <c:v>10.784061541238879</c:v>
                </c:pt>
                <c:pt idx="31">
                  <c:v>12.749628047156436</c:v>
                </c:pt>
                <c:pt idx="32">
                  <c:v>13.675867504109108</c:v>
                </c:pt>
                <c:pt idx="33">
                  <c:v>11.088962946416752</c:v>
                </c:pt>
                <c:pt idx="34">
                  <c:v>5.3726339455136616</c:v>
                </c:pt>
                <c:pt idx="35">
                  <c:v>3.4568034628168078</c:v>
                </c:pt>
                <c:pt idx="36">
                  <c:v>6.6224344723701662</c:v>
                </c:pt>
                <c:pt idx="37">
                  <c:v>6.3703435354094351</c:v>
                </c:pt>
                <c:pt idx="38">
                  <c:v>6.0045098573007936</c:v>
                </c:pt>
                <c:pt idx="39">
                  <c:v>3.1250815296589596</c:v>
                </c:pt>
                <c:pt idx="40">
                  <c:v>2.3902671179551809</c:v>
                </c:pt>
                <c:pt idx="41">
                  <c:v>1.2167979461228267</c:v>
                </c:pt>
                <c:pt idx="42">
                  <c:v>-1.8982563378410016</c:v>
                </c:pt>
                <c:pt idx="43">
                  <c:v>-3.7323080219252467</c:v>
                </c:pt>
                <c:pt idx="44">
                  <c:v>-6.5503461375597309</c:v>
                </c:pt>
                <c:pt idx="45">
                  <c:v>-10.359481394739783</c:v>
                </c:pt>
                <c:pt idx="46">
                  <c:v>-14.157811128025692</c:v>
                </c:pt>
                <c:pt idx="47">
                  <c:v>-14.885308866099109</c:v>
                </c:pt>
                <c:pt idx="48">
                  <c:v>-16.486641219620498</c:v>
                </c:pt>
                <c:pt idx="49">
                  <c:v>-18.329098654979941</c:v>
                </c:pt>
                <c:pt idx="50">
                  <c:v>-15.711323703957708</c:v>
                </c:pt>
                <c:pt idx="51">
                  <c:v>-19.085732546777006</c:v>
                </c:pt>
                <c:pt idx="52">
                  <c:v>-22.089694293359113</c:v>
                </c:pt>
                <c:pt idx="53">
                  <c:v>-21.508734057058202</c:v>
                </c:pt>
                <c:pt idx="54">
                  <c:v>-21.888157946516625</c:v>
                </c:pt>
                <c:pt idx="55">
                  <c:v>-20.158820487718046</c:v>
                </c:pt>
                <c:pt idx="56">
                  <c:v>-15.385680850859499</c:v>
                </c:pt>
                <c:pt idx="57">
                  <c:v>-14.385953861194471</c:v>
                </c:pt>
                <c:pt idx="58">
                  <c:v>-11.266707561524887</c:v>
                </c:pt>
                <c:pt idx="59">
                  <c:v>-12.633492391979994</c:v>
                </c:pt>
                <c:pt idx="60">
                  <c:v>-7.3418059971814378</c:v>
                </c:pt>
                <c:pt idx="61">
                  <c:v>-10.038323738450968</c:v>
                </c:pt>
              </c:numCache>
            </c:numRef>
          </c:val>
          <c:smooth val="0"/>
        </c:ser>
        <c:ser>
          <c:idx val="5"/>
          <c:order val="5"/>
          <c:tx>
            <c:strRef>
              <c:f>'10_ábra_chart'!$J$11</c:f>
              <c:strCache>
                <c:ptCount val="1"/>
                <c:pt idx="0">
                  <c:v>EKB becslése az egyensúlyi lakásáraktól való eltérésre</c:v>
                </c:pt>
              </c:strCache>
            </c:strRef>
          </c:tx>
          <c:spPr>
            <a:ln>
              <a:solidFill>
                <a:srgbClr val="C00000"/>
              </a:solidFill>
            </a:ln>
          </c:spPr>
          <c:marker>
            <c:symbol val="circle"/>
            <c:size val="8"/>
            <c:spPr>
              <a:solidFill>
                <a:srgbClr val="C00000"/>
              </a:solidFill>
              <a:ln>
                <a:noFill/>
              </a:ln>
            </c:spPr>
          </c:marker>
          <c:val>
            <c:numRef>
              <c:f>'10_ábra_chart'!$J$12:$J$73</c:f>
              <c:numCache>
                <c:formatCode>General</c:formatCode>
                <c:ptCount val="62"/>
                <c:pt idx="24" formatCode="0.0">
                  <c:v>-3</c:v>
                </c:pt>
                <c:pt idx="25" formatCode="0.0">
                  <c:v>-6</c:v>
                </c:pt>
                <c:pt idx="26" formatCode="0.0">
                  <c:v>-4</c:v>
                </c:pt>
                <c:pt idx="27" formatCode="0.0">
                  <c:v>0</c:v>
                </c:pt>
                <c:pt idx="28" formatCode="0.0">
                  <c:v>-1</c:v>
                </c:pt>
                <c:pt idx="29" formatCode="0.0">
                  <c:v>-4</c:v>
                </c:pt>
                <c:pt idx="30" formatCode="0.0">
                  <c:v>-3</c:v>
                </c:pt>
                <c:pt idx="31" formatCode="0.0">
                  <c:v>-3</c:v>
                </c:pt>
                <c:pt idx="32" formatCode="0.0">
                  <c:v>6</c:v>
                </c:pt>
                <c:pt idx="33" formatCode="0.0">
                  <c:v>15</c:v>
                </c:pt>
                <c:pt idx="34" formatCode="0.0">
                  <c:v>10</c:v>
                </c:pt>
                <c:pt idx="35" formatCode="0.0">
                  <c:v>2</c:v>
                </c:pt>
                <c:pt idx="36" formatCode="0.0">
                  <c:v>-1</c:v>
                </c:pt>
                <c:pt idx="37" formatCode="0.0">
                  <c:v>-2</c:v>
                </c:pt>
                <c:pt idx="38" formatCode="0.0">
                  <c:v>-4</c:v>
                </c:pt>
                <c:pt idx="39" formatCode="0.0">
                  <c:v>-3</c:v>
                </c:pt>
                <c:pt idx="40" formatCode="0.0">
                  <c:v>-6</c:v>
                </c:pt>
                <c:pt idx="41" formatCode="0.0">
                  <c:v>-9</c:v>
                </c:pt>
                <c:pt idx="42" formatCode="0.0">
                  <c:v>-10</c:v>
                </c:pt>
                <c:pt idx="43" formatCode="0.0">
                  <c:v>-11</c:v>
                </c:pt>
                <c:pt idx="44" formatCode="0.0">
                  <c:v>-12</c:v>
                </c:pt>
                <c:pt idx="45" formatCode="0.0">
                  <c:v>-13</c:v>
                </c:pt>
                <c:pt idx="46" formatCode="0.0">
                  <c:v>-17</c:v>
                </c:pt>
                <c:pt idx="47" formatCode="0.0">
                  <c:v>-21</c:v>
                </c:pt>
                <c:pt idx="48" formatCode="0.0">
                  <c:v>-23</c:v>
                </c:pt>
                <c:pt idx="49" formatCode="0.0">
                  <c:v>-21</c:v>
                </c:pt>
                <c:pt idx="50" formatCode="0.0">
                  <c:v>-22</c:v>
                </c:pt>
                <c:pt idx="51" formatCode="0.0">
                  <c:v>-22</c:v>
                </c:pt>
                <c:pt idx="52" formatCode="0.0">
                  <c:v>-23</c:v>
                </c:pt>
                <c:pt idx="53" formatCode="0.0">
                  <c:v>-23</c:v>
                </c:pt>
                <c:pt idx="54" formatCode="0.0">
                  <c:v>-22</c:v>
                </c:pt>
                <c:pt idx="55" formatCode="0.0">
                  <c:v>-23</c:v>
                </c:pt>
                <c:pt idx="56" formatCode="0.0">
                  <c:v>-20</c:v>
                </c:pt>
                <c:pt idx="57" formatCode="0.0">
                  <c:v>-20</c:v>
                </c:pt>
                <c:pt idx="58" formatCode="0.0">
                  <c:v>-18</c:v>
                </c:pt>
                <c:pt idx="59" formatCode="0.0">
                  <c:v>-15</c:v>
                </c:pt>
                <c:pt idx="60" formatCode="0.0">
                  <c:v>-15</c:v>
                </c:pt>
              </c:numCache>
            </c:numRef>
          </c:val>
          <c:smooth val="0"/>
        </c:ser>
        <c:dLbls>
          <c:showLegendKey val="0"/>
          <c:showVal val="0"/>
          <c:showCatName val="0"/>
          <c:showSerName val="0"/>
          <c:showPercent val="0"/>
          <c:showBubbleSize val="0"/>
        </c:dLbls>
        <c:marker val="1"/>
        <c:smooth val="0"/>
        <c:axId val="237430272"/>
        <c:axId val="237419904"/>
      </c:lineChart>
      <c:catAx>
        <c:axId val="237395328"/>
        <c:scaling>
          <c:orientation val="minMax"/>
        </c:scaling>
        <c:delete val="0"/>
        <c:axPos val="b"/>
        <c:majorTickMark val="out"/>
        <c:minorTickMark val="none"/>
        <c:tickLblPos val="low"/>
        <c:spPr>
          <a:ln>
            <a:solidFill>
              <a:sysClr val="windowText" lastClr="000000"/>
            </a:solidFill>
          </a:ln>
        </c:spPr>
        <c:crossAx val="237417984"/>
        <c:crosses val="autoZero"/>
        <c:auto val="1"/>
        <c:lblAlgn val="ctr"/>
        <c:lblOffset val="100"/>
        <c:tickLblSkip val="2"/>
        <c:noMultiLvlLbl val="0"/>
      </c:catAx>
      <c:valAx>
        <c:axId val="237417984"/>
        <c:scaling>
          <c:orientation val="minMax"/>
          <c:max val="5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237395328"/>
        <c:crosses val="autoZero"/>
        <c:crossBetween val="between"/>
        <c:majorUnit val="10"/>
      </c:valAx>
      <c:valAx>
        <c:axId val="237419904"/>
        <c:scaling>
          <c:orientation val="minMax"/>
          <c:max val="50"/>
          <c:min val="-40"/>
        </c:scaling>
        <c:delete val="0"/>
        <c:axPos val="r"/>
        <c:title>
          <c:tx>
            <c:rich>
              <a:bodyPr rot="0" vert="horz"/>
              <a:lstStyle/>
              <a:p>
                <a:pPr>
                  <a:defRPr/>
                </a:pPr>
                <a:r>
                  <a:rPr lang="hu-HU" b="0"/>
                  <a:t>%</a:t>
                </a:r>
              </a:p>
            </c:rich>
          </c:tx>
          <c:layout>
            <c:manualLayout>
              <c:xMode val="edge"/>
              <c:yMode val="edge"/>
              <c:x val="0.90236000000000005"/>
              <c:y val="3.2388888888888891E-4"/>
            </c:manualLayout>
          </c:layout>
          <c:overlay val="0"/>
        </c:title>
        <c:numFmt formatCode="0" sourceLinked="0"/>
        <c:majorTickMark val="out"/>
        <c:minorTickMark val="none"/>
        <c:tickLblPos val="nextTo"/>
        <c:spPr>
          <a:ln>
            <a:solidFill>
              <a:sysClr val="windowText" lastClr="000000"/>
            </a:solidFill>
          </a:ln>
        </c:spPr>
        <c:crossAx val="237430272"/>
        <c:crosses val="max"/>
        <c:crossBetween val="between"/>
        <c:majorUnit val="10"/>
      </c:valAx>
      <c:catAx>
        <c:axId val="237430272"/>
        <c:scaling>
          <c:orientation val="minMax"/>
        </c:scaling>
        <c:delete val="1"/>
        <c:axPos val="b"/>
        <c:majorTickMark val="out"/>
        <c:minorTickMark val="none"/>
        <c:tickLblPos val="nextTo"/>
        <c:crossAx val="23741990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6.5875000000000003E-2"/>
          <c:y val="0.86045370370370367"/>
          <c:w val="0.86666180555555561"/>
          <c:h val="0.13719444444444442"/>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723888888888891E-2"/>
          <c:y val="7.4946666666666703E-2"/>
          <c:w val="0.90564080768313737"/>
          <c:h val="0.51074166666666665"/>
        </c:manualLayout>
      </c:layout>
      <c:barChart>
        <c:barDir val="col"/>
        <c:grouping val="clustered"/>
        <c:varyColors val="0"/>
        <c:ser>
          <c:idx val="1"/>
          <c:order val="0"/>
          <c:tx>
            <c:strRef>
              <c:f>'1_ábra_chart'!$I$10</c:f>
              <c:strCache>
                <c:ptCount val="1"/>
                <c:pt idx="0">
                  <c:v>GDP growth rate (fact and forecast for 2015)</c:v>
                </c:pt>
              </c:strCache>
            </c:strRef>
          </c:tx>
          <c:spPr>
            <a:solidFill>
              <a:srgbClr val="C3D69B"/>
            </a:solidFill>
            <a:ln>
              <a:solidFill>
                <a:schemeClr val="tx1"/>
              </a:solidFill>
            </a:ln>
          </c:spPr>
          <c:invertIfNegative val="0"/>
          <c:cat>
            <c:multiLvlStrRef>
              <c:f>'1_ábra_chart'!$C$12:$D$23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Eurozone</c:v>
                  </c:pt>
                </c:lvl>
              </c:multiLvlStrCache>
            </c:multiLvlStrRef>
          </c:cat>
          <c:val>
            <c:numRef>
              <c:f>'1_ábra_chart'!$I$12:$I$23</c:f>
              <c:numCache>
                <c:formatCode>0.0</c:formatCode>
                <c:ptCount val="12"/>
                <c:pt idx="0">
                  <c:v>2.7789999999999999</c:v>
                </c:pt>
                <c:pt idx="1">
                  <c:v>1.56</c:v>
                </c:pt>
                <c:pt idx="2">
                  <c:v>2.5880000000000001</c:v>
                </c:pt>
                <c:pt idx="3">
                  <c:v>3.35</c:v>
                </c:pt>
                <c:pt idx="4">
                  <c:v>3.476</c:v>
                </c:pt>
                <c:pt idx="5">
                  <c:v>3.3639999999999999</c:v>
                </c:pt>
                <c:pt idx="6">
                  <c:v>-0.68723529411764706</c:v>
                </c:pt>
                <c:pt idx="7">
                  <c:v>-0.96976470588235297</c:v>
                </c:pt>
                <c:pt idx="8">
                  <c:v>0.76805882352941168</c:v>
                </c:pt>
                <c:pt idx="9">
                  <c:v>1.7208823529411768</c:v>
                </c:pt>
                <c:pt idx="10">
                  <c:v>2.0644117647058828</c:v>
                </c:pt>
                <c:pt idx="11">
                  <c:v>2.135470588235294</c:v>
                </c:pt>
              </c:numCache>
            </c:numRef>
          </c:val>
        </c:ser>
        <c:ser>
          <c:idx val="4"/>
          <c:order val="1"/>
          <c:tx>
            <c:strRef>
              <c:f>'1_ábra_chart'!$J$10</c:f>
              <c:strCache>
                <c:ptCount val="1"/>
                <c:pt idx="0">
                  <c:v>GDP growth rate estimation in September 2016</c:v>
                </c:pt>
              </c:strCache>
            </c:strRef>
          </c:tx>
          <c:spPr>
            <a:solidFill>
              <a:srgbClr val="77933C"/>
            </a:solidFill>
          </c:spPr>
          <c:invertIfNegative val="0"/>
          <c:cat>
            <c:multiLvlStrRef>
              <c:f>'1_ábra_chart'!$C$12:$D$23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Eurozone</c:v>
                  </c:pt>
                </c:lvl>
              </c:multiLvlStrCache>
            </c:multiLvlStrRef>
          </c:cat>
          <c:val>
            <c:numRef>
              <c:f>'1_ábra_chart'!$J$12:$J$23</c:f>
              <c:numCache>
                <c:formatCode>0.0</c:formatCode>
                <c:ptCount val="12"/>
                <c:pt idx="4">
                  <c:v>1.4</c:v>
                </c:pt>
                <c:pt idx="5">
                  <c:v>2.1</c:v>
                </c:pt>
                <c:pt idx="10">
                  <c:v>1.7</c:v>
                </c:pt>
                <c:pt idx="11">
                  <c:v>1.6</c:v>
                </c:pt>
              </c:numCache>
            </c:numRef>
          </c:val>
        </c:ser>
        <c:ser>
          <c:idx val="0"/>
          <c:order val="2"/>
          <c:tx>
            <c:strRef>
              <c:f>'1_ábra_chart'!$G$10</c:f>
              <c:strCache>
                <c:ptCount val="1"/>
                <c:pt idx="0">
                  <c:v>Inflation rate (fact and forecast for 2015)</c:v>
                </c:pt>
              </c:strCache>
            </c:strRef>
          </c:tx>
          <c:spPr>
            <a:solidFill>
              <a:srgbClr val="D99694"/>
            </a:solidFill>
            <a:ln>
              <a:solidFill>
                <a:schemeClr val="tx1"/>
              </a:solidFill>
            </a:ln>
          </c:spPr>
          <c:invertIfNegative val="0"/>
          <c:cat>
            <c:multiLvlStrRef>
              <c:f>'1_ábra_chart'!$C$12:$D$23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Eurozone</c:v>
                  </c:pt>
                </c:lvl>
              </c:multiLvlStrCache>
            </c:multiLvlStrRef>
          </c:cat>
          <c:val>
            <c:numRef>
              <c:f>'1_ábra_chart'!$G$12:$G$23</c:f>
              <c:numCache>
                <c:formatCode>0.0</c:formatCode>
                <c:ptCount val="12"/>
                <c:pt idx="0">
                  <c:v>2.0760000000000001</c:v>
                </c:pt>
                <c:pt idx="1">
                  <c:v>1.3919999999999999</c:v>
                </c:pt>
                <c:pt idx="2">
                  <c:v>1.5109999999999999</c:v>
                </c:pt>
                <c:pt idx="3">
                  <c:v>1.7769999999999999</c:v>
                </c:pt>
                <c:pt idx="4">
                  <c:v>1.95</c:v>
                </c:pt>
                <c:pt idx="5">
                  <c:v>2.1389999999999998</c:v>
                </c:pt>
                <c:pt idx="6">
                  <c:v>2.7769999999999997</c:v>
                </c:pt>
                <c:pt idx="7">
                  <c:v>1.6573529411764703</c:v>
                </c:pt>
                <c:pt idx="8">
                  <c:v>1.5392941176470587</c:v>
                </c:pt>
                <c:pt idx="9">
                  <c:v>1.6441176470588237</c:v>
                </c:pt>
                <c:pt idx="10">
                  <c:v>1.7069999999999999</c:v>
                </c:pt>
                <c:pt idx="11">
                  <c:v>1.7297647058823531</c:v>
                </c:pt>
              </c:numCache>
            </c:numRef>
          </c:val>
        </c:ser>
        <c:ser>
          <c:idx val="3"/>
          <c:order val="3"/>
          <c:tx>
            <c:strRef>
              <c:f>'1_ábra_chart'!$H$10</c:f>
              <c:strCache>
                <c:ptCount val="1"/>
                <c:pt idx="0">
                  <c:v>Inflation rate forecast for 2016</c:v>
                </c:pt>
              </c:strCache>
            </c:strRef>
          </c:tx>
          <c:spPr>
            <a:solidFill>
              <a:schemeClr val="accent2">
                <a:lumMod val="75000"/>
              </a:schemeClr>
            </a:solidFill>
          </c:spPr>
          <c:invertIfNegative val="0"/>
          <c:cat>
            <c:multiLvlStrRef>
              <c:f>'1_ábra_chart'!$C$12:$D$23</c:f>
              <c:multiLvlStrCache>
                <c:ptCount val="12"/>
                <c:lvl>
                  <c:pt idx="0">
                    <c:v>2012</c:v>
                  </c:pt>
                  <c:pt idx="1">
                    <c:v>2013</c:v>
                  </c:pt>
                  <c:pt idx="2">
                    <c:v>2014</c:v>
                  </c:pt>
                  <c:pt idx="3">
                    <c:v>2015</c:v>
                  </c:pt>
                  <c:pt idx="4">
                    <c:v>2016</c:v>
                  </c:pt>
                  <c:pt idx="5">
                    <c:v>2017</c:v>
                  </c:pt>
                  <c:pt idx="6">
                    <c:v>2012</c:v>
                  </c:pt>
                  <c:pt idx="7">
                    <c:v>2013</c:v>
                  </c:pt>
                  <c:pt idx="8">
                    <c:v>2014</c:v>
                  </c:pt>
                  <c:pt idx="9">
                    <c:v>2015</c:v>
                  </c:pt>
                  <c:pt idx="10">
                    <c:v>2016</c:v>
                  </c:pt>
                  <c:pt idx="11">
                    <c:v>2017</c:v>
                  </c:pt>
                </c:lvl>
                <c:lvl>
                  <c:pt idx="0">
                    <c:v>USA</c:v>
                  </c:pt>
                  <c:pt idx="6">
                    <c:v>Eurozone</c:v>
                  </c:pt>
                </c:lvl>
              </c:multiLvlStrCache>
            </c:multiLvlStrRef>
          </c:cat>
          <c:val>
            <c:numRef>
              <c:f>'1_ábra_chart'!$H$12:$H$23</c:f>
              <c:numCache>
                <c:formatCode>0.0</c:formatCode>
                <c:ptCount val="12"/>
                <c:pt idx="4">
                  <c:v>1.9</c:v>
                </c:pt>
                <c:pt idx="5">
                  <c:v>1.8</c:v>
                </c:pt>
                <c:pt idx="10">
                  <c:v>0.2</c:v>
                </c:pt>
                <c:pt idx="11">
                  <c:v>1.2</c:v>
                </c:pt>
              </c:numCache>
            </c:numRef>
          </c:val>
        </c:ser>
        <c:dLbls>
          <c:showLegendKey val="0"/>
          <c:showVal val="0"/>
          <c:showCatName val="0"/>
          <c:showSerName val="0"/>
          <c:showPercent val="0"/>
          <c:showBubbleSize val="0"/>
        </c:dLbls>
        <c:gapWidth val="150"/>
        <c:axId val="235058688"/>
        <c:axId val="235060608"/>
      </c:barChart>
      <c:lineChart>
        <c:grouping val="standard"/>
        <c:varyColors val="0"/>
        <c:ser>
          <c:idx val="2"/>
          <c:order val="4"/>
          <c:tx>
            <c:strRef>
              <c:f>'1_ábra_chart'!$K$10</c:f>
              <c:strCache>
                <c:ptCount val="1"/>
                <c:pt idx="0">
                  <c:v>Base rate (fact and forecast for 2015)</c:v>
                </c:pt>
              </c:strCache>
            </c:strRef>
          </c:tx>
          <c:spPr>
            <a:ln>
              <a:solidFill>
                <a:srgbClr val="C0504D"/>
              </a:solidFill>
            </a:ln>
          </c:spPr>
          <c:marker>
            <c:spPr>
              <a:solidFill>
                <a:srgbClr val="C0504D"/>
              </a:solidFill>
              <a:ln>
                <a:solidFill>
                  <a:srgbClr val="C0504D"/>
                </a:solidFill>
              </a:ln>
            </c:spPr>
          </c:marker>
          <c:dPt>
            <c:idx val="1"/>
            <c:bubble3D val="0"/>
          </c:dPt>
          <c:dPt>
            <c:idx val="2"/>
            <c:bubble3D val="0"/>
          </c:dPt>
          <c:dPt>
            <c:idx val="3"/>
            <c:bubble3D val="0"/>
          </c:dPt>
          <c:dPt>
            <c:idx val="4"/>
            <c:bubble3D val="0"/>
          </c:dPt>
          <c:dPt>
            <c:idx val="5"/>
            <c:bubble3D val="0"/>
          </c:dPt>
          <c:dPt>
            <c:idx val="6"/>
            <c:marker>
              <c:spPr>
                <a:solidFill>
                  <a:srgbClr val="C0504D"/>
                </a:solidFill>
                <a:ln>
                  <a:solidFill>
                    <a:schemeClr val="bg1"/>
                  </a:solidFill>
                </a:ln>
              </c:spPr>
            </c:marker>
            <c:bubble3D val="0"/>
            <c:spPr>
              <a:ln>
                <a:solidFill>
                  <a:schemeClr val="bg1"/>
                </a:solidFill>
              </a:ln>
            </c:spPr>
          </c:dPt>
          <c:dPt>
            <c:idx val="7"/>
            <c:bubble3D val="0"/>
          </c:dPt>
          <c:dPt>
            <c:idx val="8"/>
            <c:bubble3D val="0"/>
          </c:dPt>
          <c:dPt>
            <c:idx val="9"/>
            <c:bubble3D val="0"/>
          </c:dPt>
          <c:dPt>
            <c:idx val="10"/>
            <c:bubble3D val="0"/>
          </c:dPt>
          <c:dPt>
            <c:idx val="11"/>
            <c:bubble3D val="0"/>
          </c:dPt>
          <c:dPt>
            <c:idx val="12"/>
            <c:bubble3D val="0"/>
          </c:dPt>
          <c:cat>
            <c:multiLvlStrRef>
              <c:f>'1_ábra_chart'!$D$12:$E$23</c:f>
              <c:multiLvlStrCache>
                <c:ptCount val="12"/>
                <c:lvl>
                  <c:pt idx="0">
                    <c:v>USA</c:v>
                  </c:pt>
                  <c:pt idx="6">
                    <c:v>Eurózóna</c:v>
                  </c:pt>
                </c:lvl>
                <c:lvl>
                  <c:pt idx="0">
                    <c:v>2012</c:v>
                  </c:pt>
                  <c:pt idx="1">
                    <c:v>2013</c:v>
                  </c:pt>
                  <c:pt idx="2">
                    <c:v>2014</c:v>
                  </c:pt>
                  <c:pt idx="3">
                    <c:v>2015</c:v>
                  </c:pt>
                  <c:pt idx="4">
                    <c:v>2016</c:v>
                  </c:pt>
                  <c:pt idx="5">
                    <c:v>2017</c:v>
                  </c:pt>
                  <c:pt idx="6">
                    <c:v>2012</c:v>
                  </c:pt>
                  <c:pt idx="7">
                    <c:v>2013</c:v>
                  </c:pt>
                  <c:pt idx="8">
                    <c:v>2014</c:v>
                  </c:pt>
                  <c:pt idx="9">
                    <c:v>2015</c:v>
                  </c:pt>
                  <c:pt idx="10">
                    <c:v>2016</c:v>
                  </c:pt>
                  <c:pt idx="11">
                    <c:v>2017</c:v>
                  </c:pt>
                </c:lvl>
              </c:multiLvlStrCache>
            </c:multiLvlStrRef>
          </c:cat>
          <c:val>
            <c:numRef>
              <c:f>'1_ábra_chart'!$K$12:$K$23</c:f>
              <c:numCache>
                <c:formatCode>0.00</c:formatCode>
                <c:ptCount val="12"/>
                <c:pt idx="0">
                  <c:v>0.25</c:v>
                </c:pt>
                <c:pt idx="1">
                  <c:v>0.25</c:v>
                </c:pt>
                <c:pt idx="2">
                  <c:v>0.25</c:v>
                </c:pt>
                <c:pt idx="3">
                  <c:v>0.625</c:v>
                </c:pt>
                <c:pt idx="4">
                  <c:v>1.875</c:v>
                </c:pt>
                <c:pt idx="5">
                  <c:v>3.125</c:v>
                </c:pt>
                <c:pt idx="6">
                  <c:v>0.75</c:v>
                </c:pt>
                <c:pt idx="7">
                  <c:v>0.25</c:v>
                </c:pt>
                <c:pt idx="8">
                  <c:v>0.05</c:v>
                </c:pt>
                <c:pt idx="9">
                  <c:v>0.1</c:v>
                </c:pt>
                <c:pt idx="10">
                  <c:v>0.1</c:v>
                </c:pt>
                <c:pt idx="11">
                  <c:v>0.2</c:v>
                </c:pt>
              </c:numCache>
            </c:numRef>
          </c:val>
          <c:smooth val="0"/>
        </c:ser>
        <c:ser>
          <c:idx val="5"/>
          <c:order val="5"/>
          <c:tx>
            <c:strRef>
              <c:f>'1_ábra_chart'!$L$10</c:f>
              <c:strCache>
                <c:ptCount val="1"/>
                <c:pt idx="0">
                  <c:v>Base rate forecast for 2016</c:v>
                </c:pt>
              </c:strCache>
            </c:strRef>
          </c:tx>
          <c:spPr>
            <a:ln>
              <a:solidFill>
                <a:srgbClr val="002060"/>
              </a:solidFill>
            </a:ln>
          </c:spPr>
          <c:marker>
            <c:symbol val="triangle"/>
            <c:size val="7"/>
            <c:spPr>
              <a:solidFill>
                <a:srgbClr val="002060"/>
              </a:solidFill>
              <a:ln>
                <a:solidFill>
                  <a:srgbClr val="002060"/>
                </a:solidFill>
              </a:ln>
            </c:spPr>
          </c:marker>
          <c:val>
            <c:numRef>
              <c:f>'1_ábra_chart'!$L$12:$L$23</c:f>
              <c:numCache>
                <c:formatCode>0.0</c:formatCode>
                <c:ptCount val="12"/>
                <c:pt idx="3" formatCode="General">
                  <c:v>0.63</c:v>
                </c:pt>
                <c:pt idx="4" formatCode="0.00">
                  <c:v>0.75</c:v>
                </c:pt>
                <c:pt idx="5" formatCode="General">
                  <c:v>1.25</c:v>
                </c:pt>
                <c:pt idx="9" formatCode="0.00">
                  <c:v>0.1</c:v>
                </c:pt>
                <c:pt idx="10" formatCode="0.00">
                  <c:v>0</c:v>
                </c:pt>
                <c:pt idx="11" formatCode="0.00">
                  <c:v>0</c:v>
                </c:pt>
              </c:numCache>
            </c:numRef>
          </c:val>
          <c:smooth val="0"/>
        </c:ser>
        <c:dLbls>
          <c:showLegendKey val="0"/>
          <c:showVal val="0"/>
          <c:showCatName val="0"/>
          <c:showSerName val="0"/>
          <c:showPercent val="0"/>
          <c:showBubbleSize val="0"/>
        </c:dLbls>
        <c:marker val="1"/>
        <c:smooth val="0"/>
        <c:axId val="235076992"/>
        <c:axId val="235075072"/>
      </c:lineChart>
      <c:catAx>
        <c:axId val="235058688"/>
        <c:scaling>
          <c:orientation val="minMax"/>
        </c:scaling>
        <c:delete val="0"/>
        <c:axPos val="b"/>
        <c:numFmt formatCode="General" sourceLinked="1"/>
        <c:majorTickMark val="out"/>
        <c:minorTickMark val="none"/>
        <c:tickLblPos val="low"/>
        <c:spPr>
          <a:ln w="12700">
            <a:solidFill>
              <a:schemeClr val="tx1"/>
            </a:solidFill>
          </a:ln>
        </c:spPr>
        <c:crossAx val="235060608"/>
        <c:crosses val="autoZero"/>
        <c:auto val="1"/>
        <c:lblAlgn val="ctr"/>
        <c:lblOffset val="100"/>
        <c:noMultiLvlLbl val="0"/>
      </c:catAx>
      <c:valAx>
        <c:axId val="235060608"/>
        <c:scaling>
          <c:orientation val="minMax"/>
          <c:max val="4"/>
          <c:min val="-2"/>
        </c:scaling>
        <c:delete val="0"/>
        <c:axPos val="l"/>
        <c:majorGridlines>
          <c:spPr>
            <a:ln w="3175" cmpd="sng">
              <a:solidFill>
                <a:schemeClr val="bg1">
                  <a:lumMod val="75000"/>
                </a:schemeClr>
              </a:solidFill>
              <a:prstDash val="dash"/>
            </a:ln>
          </c:spPr>
        </c:majorGridlines>
        <c:title>
          <c:tx>
            <c:rich>
              <a:bodyPr rot="0" vert="horz"/>
              <a:lstStyle/>
              <a:p>
                <a:pPr algn="ctr" rtl="0">
                  <a:defRPr b="0"/>
                </a:pPr>
                <a:r>
                  <a:rPr lang="hu-HU" b="0"/>
                  <a:t>per</a:t>
                </a:r>
                <a:r>
                  <a:rPr lang="hu-HU" b="0" baseline="0"/>
                  <a:t> cent</a:t>
                </a:r>
                <a:endParaRPr lang="en-US" b="0"/>
              </a:p>
            </c:rich>
          </c:tx>
          <c:layout>
            <c:manualLayout>
              <c:xMode val="edge"/>
              <c:yMode val="edge"/>
              <c:x val="4.936083333333334E-2"/>
              <c:y val="2.0714261717288737E-2"/>
            </c:manualLayout>
          </c:layout>
          <c:overlay val="0"/>
        </c:title>
        <c:numFmt formatCode="0" sourceLinked="0"/>
        <c:majorTickMark val="out"/>
        <c:minorTickMark val="none"/>
        <c:tickLblPos val="nextTo"/>
        <c:spPr>
          <a:ln>
            <a:solidFill>
              <a:schemeClr val="tx1"/>
            </a:solidFill>
          </a:ln>
        </c:spPr>
        <c:crossAx val="235058688"/>
        <c:crosses val="autoZero"/>
        <c:crossBetween val="between"/>
        <c:majorUnit val="2"/>
      </c:valAx>
      <c:valAx>
        <c:axId val="235075072"/>
        <c:scaling>
          <c:orientation val="minMax"/>
          <c:max val="4"/>
          <c:min val="-2"/>
        </c:scaling>
        <c:delete val="0"/>
        <c:axPos val="r"/>
        <c:title>
          <c:tx>
            <c:rich>
              <a:bodyPr rot="0" vert="horz"/>
              <a:lstStyle/>
              <a:p>
                <a:pPr>
                  <a:defRPr b="0"/>
                </a:pPr>
                <a:r>
                  <a:rPr lang="hu-HU" b="0"/>
                  <a:t>per cent</a:t>
                </a:r>
              </a:p>
            </c:rich>
          </c:tx>
          <c:layout>
            <c:manualLayout>
              <c:xMode val="edge"/>
              <c:yMode val="edge"/>
              <c:x val="0.83966249999999998"/>
              <c:y val="1.8407664975174973E-2"/>
            </c:manualLayout>
          </c:layout>
          <c:overlay val="0"/>
        </c:title>
        <c:numFmt formatCode="0" sourceLinked="0"/>
        <c:majorTickMark val="out"/>
        <c:minorTickMark val="none"/>
        <c:tickLblPos val="nextTo"/>
        <c:spPr>
          <a:ln>
            <a:solidFill>
              <a:schemeClr val="tx1"/>
            </a:solidFill>
          </a:ln>
        </c:spPr>
        <c:crossAx val="235076992"/>
        <c:crosses val="max"/>
        <c:crossBetween val="between"/>
        <c:majorUnit val="2"/>
      </c:valAx>
      <c:catAx>
        <c:axId val="235076992"/>
        <c:scaling>
          <c:orientation val="minMax"/>
        </c:scaling>
        <c:delete val="1"/>
        <c:axPos val="b"/>
        <c:majorTickMark val="out"/>
        <c:minorTickMark val="none"/>
        <c:tickLblPos val="none"/>
        <c:crossAx val="235075072"/>
        <c:crosses val="autoZero"/>
        <c:auto val="1"/>
        <c:lblAlgn val="ctr"/>
        <c:lblOffset val="100"/>
        <c:noMultiLvlLbl val="0"/>
      </c:catAx>
      <c:spPr>
        <a:noFill/>
        <a:ln w="19050">
          <a:solidFill>
            <a:schemeClr val="tx1"/>
          </a:solidFill>
        </a:ln>
      </c:spPr>
    </c:plotArea>
    <c:legend>
      <c:legendPos val="b"/>
      <c:layout>
        <c:manualLayout>
          <c:xMode val="edge"/>
          <c:yMode val="edge"/>
          <c:x val="9.6374999999999998E-4"/>
          <c:y val="0.74724722222222228"/>
          <c:w val="0.99450805555555555"/>
          <c:h val="0.24569722222222223"/>
        </c:manualLayout>
      </c:layout>
      <c:overlay val="0"/>
      <c:spPr>
        <a:ln>
          <a:solidFill>
            <a:schemeClr val="tx1"/>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311" l="0.70000000000000062" r="0.70000000000000062" t="0.75000000000000311"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6430972222222224"/>
          <c:h val="0.62154407407407397"/>
        </c:manualLayout>
      </c:layout>
      <c:barChart>
        <c:barDir val="col"/>
        <c:grouping val="stacked"/>
        <c:varyColors val="0"/>
        <c:ser>
          <c:idx val="2"/>
          <c:order val="0"/>
          <c:spPr>
            <a:noFill/>
          </c:spPr>
          <c:invertIfNegative val="0"/>
          <c:cat>
            <c:strRef>
              <c:f>'10_ábra_chart'!$C$12:$C$73</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'10_ábra_chart'!$H$12:$H$73</c:f>
              <c:numCache>
                <c:formatCode>0.0</c:formatCode>
                <c:ptCount val="62"/>
                <c:pt idx="0">
                  <c:v>0</c:v>
                </c:pt>
                <c:pt idx="1">
                  <c:v>0</c:v>
                </c:pt>
                <c:pt idx="2">
                  <c:v>0</c:v>
                </c:pt>
                <c:pt idx="3">
                  <c:v>0</c:v>
                </c:pt>
                <c:pt idx="4">
                  <c:v>0</c:v>
                </c:pt>
                <c:pt idx="5">
                  <c:v>0</c:v>
                </c:pt>
                <c:pt idx="6">
                  <c:v>0</c:v>
                </c:pt>
                <c:pt idx="7">
                  <c:v>0</c:v>
                </c:pt>
                <c:pt idx="8">
                  <c:v>0</c:v>
                </c:pt>
                <c:pt idx="9">
                  <c:v>4.7046411084565785</c:v>
                </c:pt>
                <c:pt idx="10">
                  <c:v>3.424574886782993</c:v>
                </c:pt>
                <c:pt idx="11">
                  <c:v>5.5504284913667874</c:v>
                </c:pt>
                <c:pt idx="12">
                  <c:v>0.57240661576696561</c:v>
                </c:pt>
                <c:pt idx="13">
                  <c:v>9.0804613372839356</c:v>
                </c:pt>
                <c:pt idx="14">
                  <c:v>9.7900174185744895</c:v>
                </c:pt>
                <c:pt idx="15">
                  <c:v>8.3282280224734873</c:v>
                </c:pt>
                <c:pt idx="16">
                  <c:v>10.748498278795033</c:v>
                </c:pt>
                <c:pt idx="17">
                  <c:v>9.0350372278125501</c:v>
                </c:pt>
                <c:pt idx="18">
                  <c:v>11.231022557939729</c:v>
                </c:pt>
                <c:pt idx="19">
                  <c:v>11.38488769856156</c:v>
                </c:pt>
                <c:pt idx="20">
                  <c:v>12.836887022972924</c:v>
                </c:pt>
                <c:pt idx="21">
                  <c:v>7.5633357557683825</c:v>
                </c:pt>
                <c:pt idx="22">
                  <c:v>9.1169027111469099</c:v>
                </c:pt>
                <c:pt idx="23">
                  <c:v>5.0944305536175056</c:v>
                </c:pt>
                <c:pt idx="24">
                  <c:v>2.9468375933752489</c:v>
                </c:pt>
                <c:pt idx="25">
                  <c:v>2.6802249715250097</c:v>
                </c:pt>
                <c:pt idx="26">
                  <c:v>7.7876116304030045</c:v>
                </c:pt>
                <c:pt idx="27">
                  <c:v>7.7448711424062626</c:v>
                </c:pt>
                <c:pt idx="28">
                  <c:v>0</c:v>
                </c:pt>
                <c:pt idx="29">
                  <c:v>0</c:v>
                </c:pt>
                <c:pt idx="30">
                  <c:v>0</c:v>
                </c:pt>
                <c:pt idx="31">
                  <c:v>2.1643578316203071</c:v>
                </c:pt>
                <c:pt idx="32">
                  <c:v>3.0704314944995019</c:v>
                </c:pt>
                <c:pt idx="33">
                  <c:v>2.939619490215577</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0"/>
          <c:order val="1"/>
          <c:spPr>
            <a:solidFill>
              <a:schemeClr val="tx2">
                <a:lumMod val="40000"/>
                <a:lumOff val="60000"/>
              </a:schemeClr>
            </a:solidFill>
          </c:spPr>
          <c:invertIfNegative val="0"/>
          <c:cat>
            <c:strRef>
              <c:f>'10_ábra_chart'!$C$12:$C$73</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'10_ábra_chart'!$F$12:$F$73</c:f>
              <c:numCache>
                <c:formatCode>0.0</c:formatCode>
                <c:ptCount val="62"/>
                <c:pt idx="0">
                  <c:v>11.042117088600051</c:v>
                </c:pt>
                <c:pt idx="1">
                  <c:v>11.632405311427419</c:v>
                </c:pt>
                <c:pt idx="2">
                  <c:v>12.55052143790833</c:v>
                </c:pt>
                <c:pt idx="3">
                  <c:v>11.784166178933788</c:v>
                </c:pt>
                <c:pt idx="4">
                  <c:v>10.896866359513481</c:v>
                </c:pt>
                <c:pt idx="5">
                  <c:v>15.863696329399033</c:v>
                </c:pt>
                <c:pt idx="6">
                  <c:v>17.439815050068702</c:v>
                </c:pt>
                <c:pt idx="7">
                  <c:v>14.198557641546202</c:v>
                </c:pt>
                <c:pt idx="8">
                  <c:v>22.530241236244024</c:v>
                </c:pt>
                <c:pt idx="9">
                  <c:v>21.774143251539137</c:v>
                </c:pt>
                <c:pt idx="10">
                  <c:v>21.96567613954484</c:v>
                </c:pt>
                <c:pt idx="11">
                  <c:v>20.564739060526108</c:v>
                </c:pt>
                <c:pt idx="12">
                  <c:v>17.588141580460217</c:v>
                </c:pt>
                <c:pt idx="13">
                  <c:v>8.6531077869211401</c:v>
                </c:pt>
                <c:pt idx="14">
                  <c:v>8.6573541610593097</c:v>
                </c:pt>
                <c:pt idx="15">
                  <c:v>7.1420440595124131</c:v>
                </c:pt>
                <c:pt idx="16">
                  <c:v>10.668905417432168</c:v>
                </c:pt>
                <c:pt idx="17">
                  <c:v>14.187206354969453</c:v>
                </c:pt>
                <c:pt idx="18">
                  <c:v>13.56995271646027</c:v>
                </c:pt>
                <c:pt idx="19">
                  <c:v>16.699524574773541</c:v>
                </c:pt>
                <c:pt idx="20">
                  <c:v>14.352405175396978</c:v>
                </c:pt>
                <c:pt idx="21">
                  <c:v>21.793598812942019</c:v>
                </c:pt>
                <c:pt idx="22">
                  <c:v>20.769115082451091</c:v>
                </c:pt>
                <c:pt idx="23">
                  <c:v>21.450107998905693</c:v>
                </c:pt>
                <c:pt idx="24">
                  <c:v>22.979168515156953</c:v>
                </c:pt>
                <c:pt idx="25">
                  <c:v>24.373069168423186</c:v>
                </c:pt>
                <c:pt idx="26">
                  <c:v>21.75351194125269</c:v>
                </c:pt>
                <c:pt idx="27">
                  <c:v>27.646588966970036</c:v>
                </c:pt>
                <c:pt idx="28">
                  <c:v>27.250426735376898</c:v>
                </c:pt>
                <c:pt idx="29">
                  <c:v>27.454317374375499</c:v>
                </c:pt>
                <c:pt idx="30">
                  <c:v>27.107665540536701</c:v>
                </c:pt>
                <c:pt idx="31">
                  <c:v>28.720723253600092</c:v>
                </c:pt>
                <c:pt idx="32">
                  <c:v>21.563035698909999</c:v>
                </c:pt>
                <c:pt idx="33">
                  <c:v>14.881732702973721</c:v>
                </c:pt>
                <c:pt idx="34">
                  <c:v>11.095554929730699</c:v>
                </c:pt>
                <c:pt idx="35">
                  <c:v>8.6129175227807409</c:v>
                </c:pt>
                <c:pt idx="36">
                  <c:v>13.207107376048398</c:v>
                </c:pt>
                <c:pt idx="37">
                  <c:v>13.435839329986198</c:v>
                </c:pt>
                <c:pt idx="38">
                  <c:v>13.094838865145499</c:v>
                </c:pt>
                <c:pt idx="39">
                  <c:v>11.087640667784001</c:v>
                </c:pt>
                <c:pt idx="40">
                  <c:v>14.454815501305299</c:v>
                </c:pt>
                <c:pt idx="41">
                  <c:v>10.331266634160299</c:v>
                </c:pt>
                <c:pt idx="42">
                  <c:v>6.8464490627523302</c:v>
                </c:pt>
                <c:pt idx="43">
                  <c:v>3.8875861242046104</c:v>
                </c:pt>
                <c:pt idx="44">
                  <c:v>0.98392992724892192</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Cache>
            </c:numRef>
          </c:val>
        </c:ser>
        <c:ser>
          <c:idx val="3"/>
          <c:order val="2"/>
          <c:spPr>
            <a:noFill/>
          </c:spPr>
          <c:invertIfNegative val="0"/>
          <c:cat>
            <c:strRef>
              <c:f>'10_ábra_chart'!$C$12:$C$73</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'10_ábra_chart'!$I$12:$I$73</c:f>
              <c:numCache>
                <c:formatCode>0.0</c:formatCode>
                <c:ptCount val="6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-6.6348951892760102</c:v>
                </c:pt>
                <c:pt idx="46">
                  <c:v>-10.354128530639878</c:v>
                </c:pt>
                <c:pt idx="47">
                  <c:v>-9.5368120580866176</c:v>
                </c:pt>
                <c:pt idx="48">
                  <c:v>-12.478667935693052</c:v>
                </c:pt>
                <c:pt idx="49">
                  <c:v>-13.461027520743919</c:v>
                </c:pt>
                <c:pt idx="50">
                  <c:v>-10.4261447560304</c:v>
                </c:pt>
                <c:pt idx="51">
                  <c:v>-11.720273399498799</c:v>
                </c:pt>
                <c:pt idx="52">
                  <c:v>-15.481165250302601</c:v>
                </c:pt>
                <c:pt idx="53">
                  <c:v>-16.0217674640955</c:v>
                </c:pt>
                <c:pt idx="54">
                  <c:v>-17.924563127392101</c:v>
                </c:pt>
                <c:pt idx="55">
                  <c:v>-16.393981161124099</c:v>
                </c:pt>
                <c:pt idx="56">
                  <c:v>-10.369068633245201</c:v>
                </c:pt>
                <c:pt idx="57">
                  <c:v>-9.1662378497297006</c:v>
                </c:pt>
                <c:pt idx="58">
                  <c:v>-4.5964743270712098</c:v>
                </c:pt>
                <c:pt idx="59">
                  <c:v>-6.6052721324121695</c:v>
                </c:pt>
                <c:pt idx="60">
                  <c:v>-1.3586749118245101</c:v>
                </c:pt>
                <c:pt idx="61">
                  <c:v>-1.77048145093835</c:v>
                </c:pt>
              </c:numCache>
            </c:numRef>
          </c:val>
        </c:ser>
        <c:ser>
          <c:idx val="1"/>
          <c:order val="3"/>
          <c:tx>
            <c:strRef>
              <c:f>'10_ábra_chart'!$G$10</c:f>
              <c:strCache>
                <c:ptCount val="1"/>
                <c:pt idx="0">
                  <c:v>Uncertainty of estimates</c:v>
                </c:pt>
              </c:strCache>
            </c:strRef>
          </c:tx>
          <c:spPr>
            <a:solidFill>
              <a:schemeClr val="tx2">
                <a:lumMod val="40000"/>
                <a:lumOff val="60000"/>
              </a:schemeClr>
            </a:solidFill>
          </c:spPr>
          <c:invertIfNegative val="0"/>
          <c:cat>
            <c:strRef>
              <c:f>'10_ábra_chart'!$C$12:$C$73</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'10_ábra_chart'!$G$12:$G$73</c:f>
              <c:numCache>
                <c:formatCode>0.0</c:formatCode>
                <c:ptCount val="62"/>
                <c:pt idx="0">
                  <c:v>-20.0674887703595</c:v>
                </c:pt>
                <c:pt idx="1">
                  <c:v>-18.721092329939999</c:v>
                </c:pt>
                <c:pt idx="2">
                  <c:v>-15.5433118783764</c:v>
                </c:pt>
                <c:pt idx="3">
                  <c:v>-11.229132304396499</c:v>
                </c:pt>
                <c:pt idx="4">
                  <c:v>-13.707061077415899</c:v>
                </c:pt>
                <c:pt idx="5">
                  <c:v>-10.2945004494243</c:v>
                </c:pt>
                <c:pt idx="6">
                  <c:v>-4.1543066534641637</c:v>
                </c:pt>
                <c:pt idx="7">
                  <c:v>-5.3588688980547134</c:v>
                </c:pt>
                <c:pt idx="8">
                  <c:v>-1.0278823876525567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-3.169124165497081</c:v>
                </c:pt>
                <c:pt idx="29">
                  <c:v>-6.8169875091593379</c:v>
                </c:pt>
                <c:pt idx="30">
                  <c:v>-2.2703454601939259</c:v>
                </c:pt>
                <c:pt idx="31">
                  <c:v>0</c:v>
                </c:pt>
                <c:pt idx="32">
                  <c:v>0</c:v>
                </c:pt>
                <c:pt idx="33">
                  <c:v>0</c:v>
                </c:pt>
                <c:pt idx="34">
                  <c:v>-1.8763468453974639</c:v>
                </c:pt>
                <c:pt idx="35">
                  <c:v>-4.5049257564035941</c:v>
                </c:pt>
                <c:pt idx="36">
                  <c:v>-0.9686035176574137</c:v>
                </c:pt>
                <c:pt idx="37">
                  <c:v>-1.6931030822454574</c:v>
                </c:pt>
                <c:pt idx="38">
                  <c:v>-3.1977872673980272</c:v>
                </c:pt>
                <c:pt idx="39">
                  <c:v>-5.6046149924354864</c:v>
                </c:pt>
                <c:pt idx="40">
                  <c:v>-7.1086978758748813</c:v>
                </c:pt>
                <c:pt idx="41">
                  <c:v>-8.306887640533489</c:v>
                </c:pt>
                <c:pt idx="42">
                  <c:v>-11.365174703717429</c:v>
                </c:pt>
                <c:pt idx="43">
                  <c:v>-12.942913123339721</c:v>
                </c:pt>
                <c:pt idx="44">
                  <c:v>-14.413781309886119</c:v>
                </c:pt>
                <c:pt idx="45">
                  <c:v>-11.093095859592507</c:v>
                </c:pt>
                <c:pt idx="46">
                  <c:v>-9.1596281526035224</c:v>
                </c:pt>
                <c:pt idx="47">
                  <c:v>-11.478819983947496</c:v>
                </c:pt>
                <c:pt idx="48">
                  <c:v>-9.5297481366091876</c:v>
                </c:pt>
                <c:pt idx="49">
                  <c:v>-10.316793640518078</c:v>
                </c:pt>
                <c:pt idx="50">
                  <c:v>-12.877352265532064</c:v>
                </c:pt>
                <c:pt idx="51">
                  <c:v>-14.973635857766789</c:v>
                </c:pt>
                <c:pt idx="52">
                  <c:v>-12.271109285024432</c:v>
                </c:pt>
                <c:pt idx="53">
                  <c:v>-11.453335916256666</c:v>
                </c:pt>
                <c:pt idx="54">
                  <c:v>-9.0993584571396902</c:v>
                </c:pt>
                <c:pt idx="55">
                  <c:v>-10.494057982289437</c:v>
                </c:pt>
                <c:pt idx="56">
                  <c:v>-13.821065203026881</c:v>
                </c:pt>
                <c:pt idx="57">
                  <c:v>-12.751794962152697</c:v>
                </c:pt>
                <c:pt idx="58">
                  <c:v>-15.003138250523602</c:v>
                </c:pt>
                <c:pt idx="59">
                  <c:v>-13.648355758850711</c:v>
                </c:pt>
                <c:pt idx="60">
                  <c:v>-15.551649992038746</c:v>
                </c:pt>
                <c:pt idx="61">
                  <c:v>-16.057398232816226</c:v>
                </c:pt>
              </c:numCache>
            </c:numRef>
          </c:val>
        </c:ser>
        <c:dLbls>
          <c:showLegendKey val="0"/>
          <c:showVal val="0"/>
          <c:showCatName val="0"/>
          <c:showSerName val="0"/>
          <c:showPercent val="0"/>
          <c:showBubbleSize val="0"/>
        </c:dLbls>
        <c:gapWidth val="19"/>
        <c:overlap val="100"/>
        <c:axId val="237067648"/>
        <c:axId val="237090304"/>
      </c:barChart>
      <c:lineChart>
        <c:grouping val="standard"/>
        <c:varyColors val="0"/>
        <c:ser>
          <c:idx val="4"/>
          <c:order val="4"/>
          <c:tx>
            <c:strRef>
              <c:f>'10_ábra_chart'!$E$10</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'10_ábra_chart'!$E$12:$E$73</c:f>
              <c:numCache>
                <c:formatCode>0.00</c:formatCode>
                <c:ptCount val="62"/>
                <c:pt idx="0">
                  <c:v>-4.0217878693412841</c:v>
                </c:pt>
                <c:pt idx="1">
                  <c:v>-4.1785697746672978</c:v>
                </c:pt>
                <c:pt idx="2">
                  <c:v>-1.347008485418467</c:v>
                </c:pt>
                <c:pt idx="3">
                  <c:v>-1.6192082523425295</c:v>
                </c:pt>
                <c:pt idx="4">
                  <c:v>-3.0201256933326115</c:v>
                </c:pt>
                <c:pt idx="5">
                  <c:v>-3.2742946296957953E-2</c:v>
                </c:pt>
                <c:pt idx="6">
                  <c:v>4.5021918057546255</c:v>
                </c:pt>
                <c:pt idx="7">
                  <c:v>3.4319294995473997</c:v>
                </c:pt>
                <c:pt idx="8">
                  <c:v>9.3794775369071921</c:v>
                </c:pt>
                <c:pt idx="9">
                  <c:v>15.102896049621398</c:v>
                </c:pt>
                <c:pt idx="10">
                  <c:v>14.55223520858434</c:v>
                </c:pt>
                <c:pt idx="11">
                  <c:v>16.189442162895528</c:v>
                </c:pt>
                <c:pt idx="12">
                  <c:v>10.477897494179082</c:v>
                </c:pt>
                <c:pt idx="13">
                  <c:v>14.347358487313905</c:v>
                </c:pt>
                <c:pt idx="14">
                  <c:v>15.251704947852241</c:v>
                </c:pt>
                <c:pt idx="15">
                  <c:v>12.789252423506531</c:v>
                </c:pt>
                <c:pt idx="16">
                  <c:v>15.990015343115317</c:v>
                </c:pt>
                <c:pt idx="17">
                  <c:v>16.613759463889892</c:v>
                </c:pt>
                <c:pt idx="18">
                  <c:v>17.872785704705489</c:v>
                </c:pt>
                <c:pt idx="19">
                  <c:v>17.567112541121265</c:v>
                </c:pt>
                <c:pt idx="20">
                  <c:v>17.686269083153743</c:v>
                </c:pt>
                <c:pt idx="21">
                  <c:v>16.651979233265493</c:v>
                </c:pt>
                <c:pt idx="22">
                  <c:v>17.788084819460337</c:v>
                </c:pt>
                <c:pt idx="23">
                  <c:v>14.677705263221355</c:v>
                </c:pt>
                <c:pt idx="24">
                  <c:v>13.068278387062103</c:v>
                </c:pt>
                <c:pt idx="25">
                  <c:v>14.103827388815189</c:v>
                </c:pt>
                <c:pt idx="26">
                  <c:v>17.798417003060003</c:v>
                </c:pt>
                <c:pt idx="27">
                  <c:v>20.322338446495241</c:v>
                </c:pt>
                <c:pt idx="28">
                  <c:v>11.222324221317679</c:v>
                </c:pt>
                <c:pt idx="29">
                  <c:v>9.2823165923954747</c:v>
                </c:pt>
                <c:pt idx="30">
                  <c:v>10.784061541238879</c:v>
                </c:pt>
                <c:pt idx="31">
                  <c:v>12.749628047156436</c:v>
                </c:pt>
                <c:pt idx="32">
                  <c:v>13.675867504109108</c:v>
                </c:pt>
                <c:pt idx="33">
                  <c:v>11.088962946416752</c:v>
                </c:pt>
                <c:pt idx="34">
                  <c:v>5.3726339455136616</c:v>
                </c:pt>
                <c:pt idx="35">
                  <c:v>3.4568034628168078</c:v>
                </c:pt>
                <c:pt idx="36">
                  <c:v>6.6224344723701662</c:v>
                </c:pt>
                <c:pt idx="37">
                  <c:v>6.3703435354094351</c:v>
                </c:pt>
                <c:pt idx="38">
                  <c:v>6.0045098573007936</c:v>
                </c:pt>
                <c:pt idx="39">
                  <c:v>3.1250815296589596</c:v>
                </c:pt>
                <c:pt idx="40">
                  <c:v>2.3902671179551809</c:v>
                </c:pt>
                <c:pt idx="41">
                  <c:v>1.2167979461228267</c:v>
                </c:pt>
                <c:pt idx="42">
                  <c:v>-1.8982563378410016</c:v>
                </c:pt>
                <c:pt idx="43">
                  <c:v>-3.7323080219252467</c:v>
                </c:pt>
                <c:pt idx="44">
                  <c:v>-6.5503461375597309</c:v>
                </c:pt>
                <c:pt idx="45">
                  <c:v>-10.359481394739783</c:v>
                </c:pt>
                <c:pt idx="46">
                  <c:v>-14.157811128025692</c:v>
                </c:pt>
                <c:pt idx="47">
                  <c:v>-14.885308866099109</c:v>
                </c:pt>
                <c:pt idx="48">
                  <c:v>-16.486641219620498</c:v>
                </c:pt>
                <c:pt idx="49">
                  <c:v>-18.329098654979941</c:v>
                </c:pt>
                <c:pt idx="50">
                  <c:v>-15.711323703957708</c:v>
                </c:pt>
                <c:pt idx="51">
                  <c:v>-19.085732546777006</c:v>
                </c:pt>
                <c:pt idx="52">
                  <c:v>-22.089694293359113</c:v>
                </c:pt>
                <c:pt idx="53">
                  <c:v>-21.508734057058202</c:v>
                </c:pt>
                <c:pt idx="54">
                  <c:v>-21.888157946516625</c:v>
                </c:pt>
                <c:pt idx="55">
                  <c:v>-20.158820487718046</c:v>
                </c:pt>
                <c:pt idx="56">
                  <c:v>-15.385680850859499</c:v>
                </c:pt>
                <c:pt idx="57">
                  <c:v>-14.385953861194471</c:v>
                </c:pt>
                <c:pt idx="58">
                  <c:v>-11.266707561524887</c:v>
                </c:pt>
                <c:pt idx="59">
                  <c:v>-12.633492391979994</c:v>
                </c:pt>
                <c:pt idx="60">
                  <c:v>-7.3418059971814378</c:v>
                </c:pt>
                <c:pt idx="61">
                  <c:v>-10.038323738450968</c:v>
                </c:pt>
              </c:numCache>
            </c:numRef>
          </c:val>
          <c:smooth val="0"/>
        </c:ser>
        <c:ser>
          <c:idx val="5"/>
          <c:order val="5"/>
          <c:tx>
            <c:strRef>
              <c:f>'10_ábra_chart'!$J$10</c:f>
              <c:strCache>
                <c:ptCount val="1"/>
                <c:pt idx="0">
                  <c:v>ECB estimation on the deviation from the equilibrium house price level</c:v>
                </c:pt>
              </c:strCache>
            </c:strRef>
          </c:tx>
          <c:spPr>
            <a:ln>
              <a:solidFill>
                <a:srgbClr val="C00000"/>
              </a:solidFill>
            </a:ln>
          </c:spPr>
          <c:marker>
            <c:symbol val="circle"/>
            <c:size val="8"/>
            <c:spPr>
              <a:solidFill>
                <a:srgbClr val="C00000"/>
              </a:solidFill>
              <a:ln>
                <a:noFill/>
              </a:ln>
            </c:spPr>
          </c:marker>
          <c:val>
            <c:numRef>
              <c:f>'10_ábra_chart'!$J$12:$J$73</c:f>
              <c:numCache>
                <c:formatCode>General</c:formatCode>
                <c:ptCount val="62"/>
                <c:pt idx="24" formatCode="0.0">
                  <c:v>-3</c:v>
                </c:pt>
                <c:pt idx="25" formatCode="0.0">
                  <c:v>-6</c:v>
                </c:pt>
                <c:pt idx="26" formatCode="0.0">
                  <c:v>-4</c:v>
                </c:pt>
                <c:pt idx="27" formatCode="0.0">
                  <c:v>0</c:v>
                </c:pt>
                <c:pt idx="28" formatCode="0.0">
                  <c:v>-1</c:v>
                </c:pt>
                <c:pt idx="29" formatCode="0.0">
                  <c:v>-4</c:v>
                </c:pt>
                <c:pt idx="30" formatCode="0.0">
                  <c:v>-3</c:v>
                </c:pt>
                <c:pt idx="31" formatCode="0.0">
                  <c:v>-3</c:v>
                </c:pt>
                <c:pt idx="32" formatCode="0.0">
                  <c:v>6</c:v>
                </c:pt>
                <c:pt idx="33" formatCode="0.0">
                  <c:v>15</c:v>
                </c:pt>
                <c:pt idx="34" formatCode="0.0">
                  <c:v>10</c:v>
                </c:pt>
                <c:pt idx="35" formatCode="0.0">
                  <c:v>2</c:v>
                </c:pt>
                <c:pt idx="36" formatCode="0.0">
                  <c:v>-1</c:v>
                </c:pt>
                <c:pt idx="37" formatCode="0.0">
                  <c:v>-2</c:v>
                </c:pt>
                <c:pt idx="38" formatCode="0.0">
                  <c:v>-4</c:v>
                </c:pt>
                <c:pt idx="39" formatCode="0.0">
                  <c:v>-3</c:v>
                </c:pt>
                <c:pt idx="40" formatCode="0.0">
                  <c:v>-6</c:v>
                </c:pt>
                <c:pt idx="41" formatCode="0.0">
                  <c:v>-9</c:v>
                </c:pt>
                <c:pt idx="42" formatCode="0.0">
                  <c:v>-10</c:v>
                </c:pt>
                <c:pt idx="43" formatCode="0.0">
                  <c:v>-11</c:v>
                </c:pt>
                <c:pt idx="44" formatCode="0.0">
                  <c:v>-12</c:v>
                </c:pt>
                <c:pt idx="45" formatCode="0.0">
                  <c:v>-13</c:v>
                </c:pt>
                <c:pt idx="46" formatCode="0.0">
                  <c:v>-17</c:v>
                </c:pt>
                <c:pt idx="47" formatCode="0.0">
                  <c:v>-21</c:v>
                </c:pt>
                <c:pt idx="48" formatCode="0.0">
                  <c:v>-23</c:v>
                </c:pt>
                <c:pt idx="49" formatCode="0.0">
                  <c:v>-21</c:v>
                </c:pt>
                <c:pt idx="50" formatCode="0.0">
                  <c:v>-22</c:v>
                </c:pt>
                <c:pt idx="51" formatCode="0.0">
                  <c:v>-22</c:v>
                </c:pt>
                <c:pt idx="52" formatCode="0.0">
                  <c:v>-23</c:v>
                </c:pt>
                <c:pt idx="53" formatCode="0.0">
                  <c:v>-23</c:v>
                </c:pt>
                <c:pt idx="54" formatCode="0.0">
                  <c:v>-22</c:v>
                </c:pt>
                <c:pt idx="55" formatCode="0.0">
                  <c:v>-23</c:v>
                </c:pt>
                <c:pt idx="56" formatCode="0.0">
                  <c:v>-20</c:v>
                </c:pt>
                <c:pt idx="57" formatCode="0.0">
                  <c:v>-20</c:v>
                </c:pt>
                <c:pt idx="58" formatCode="0.0">
                  <c:v>-18</c:v>
                </c:pt>
                <c:pt idx="59" formatCode="0.0">
                  <c:v>-15</c:v>
                </c:pt>
                <c:pt idx="60" formatCode="0.0">
                  <c:v>-15</c:v>
                </c:pt>
              </c:numCache>
            </c:numRef>
          </c:val>
          <c:smooth val="0"/>
        </c:ser>
        <c:dLbls>
          <c:showLegendKey val="0"/>
          <c:showVal val="0"/>
          <c:showCatName val="0"/>
          <c:showSerName val="0"/>
          <c:showPercent val="0"/>
          <c:showBubbleSize val="0"/>
        </c:dLbls>
        <c:marker val="1"/>
        <c:smooth val="0"/>
        <c:axId val="237098496"/>
        <c:axId val="237092224"/>
      </c:lineChart>
      <c:catAx>
        <c:axId val="237067648"/>
        <c:scaling>
          <c:orientation val="minMax"/>
        </c:scaling>
        <c:delete val="0"/>
        <c:axPos val="b"/>
        <c:majorTickMark val="out"/>
        <c:minorTickMark val="none"/>
        <c:tickLblPos val="low"/>
        <c:spPr>
          <a:ln>
            <a:solidFill>
              <a:sysClr val="windowText" lastClr="000000"/>
            </a:solidFill>
          </a:ln>
        </c:spPr>
        <c:crossAx val="237090304"/>
        <c:crosses val="autoZero"/>
        <c:auto val="1"/>
        <c:lblAlgn val="ctr"/>
        <c:lblOffset val="100"/>
        <c:tickLblSkip val="2"/>
        <c:noMultiLvlLbl val="0"/>
      </c:catAx>
      <c:valAx>
        <c:axId val="237090304"/>
        <c:scaling>
          <c:orientation val="minMax"/>
          <c:max val="5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237067648"/>
        <c:crosses val="autoZero"/>
        <c:crossBetween val="between"/>
        <c:majorUnit val="10"/>
      </c:valAx>
      <c:valAx>
        <c:axId val="237092224"/>
        <c:scaling>
          <c:orientation val="minMax"/>
          <c:max val="5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237098496"/>
        <c:crosses val="max"/>
        <c:crossBetween val="between"/>
        <c:majorUnit val="10"/>
      </c:valAx>
      <c:catAx>
        <c:axId val="237098496"/>
        <c:scaling>
          <c:orientation val="minMax"/>
        </c:scaling>
        <c:delete val="1"/>
        <c:axPos val="b"/>
        <c:majorTickMark val="out"/>
        <c:minorTickMark val="none"/>
        <c:tickLblPos val="nextTo"/>
        <c:crossAx val="237092224"/>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4.2944444444444445E-2"/>
          <c:y val="0.85104629629629625"/>
          <c:w val="0.90666749999999985"/>
          <c:h val="0.1395462962962962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9166659355547557"/>
        </c:manualLayout>
      </c:layout>
      <c:lineChart>
        <c:grouping val="standard"/>
        <c:varyColors val="0"/>
        <c:ser>
          <c:idx val="3"/>
          <c:order val="1"/>
          <c:tx>
            <c:strRef>
              <c:f>'11_ábra_chart'!$E$11</c:f>
              <c:strCache>
                <c:ptCount val="1"/>
                <c:pt idx="0">
                  <c:v>MNB-lakásárindex</c:v>
                </c:pt>
              </c:strCache>
            </c:strRef>
          </c:tx>
          <c:spPr>
            <a:ln>
              <a:solidFill>
                <a:srgbClr val="232157"/>
              </a:solidFill>
            </a:ln>
          </c:spPr>
          <c:marker>
            <c:symbol val="circle"/>
            <c:size val="10"/>
            <c:spPr>
              <a:solidFill>
                <a:srgbClr val="232157"/>
              </a:solidFill>
              <a:ln>
                <a:noFill/>
              </a:ln>
            </c:spPr>
          </c:marker>
          <c:dPt>
            <c:idx val="32"/>
            <c:bubble3D val="0"/>
          </c:dPt>
          <c:dPt>
            <c:idx val="33"/>
            <c:bubble3D val="0"/>
          </c:dPt>
          <c:dPt>
            <c:idx val="34"/>
            <c:bubble3D val="0"/>
          </c:dPt>
          <c:dPt>
            <c:idx val="35"/>
            <c:bubble3D val="0"/>
          </c:dPt>
          <c:dPt>
            <c:idx val="36"/>
            <c:bubble3D val="0"/>
          </c:dPt>
          <c:cat>
            <c:strRef>
              <c:f>'11_ábra_chart'!$D$12:$D$41</c:f>
              <c:strCache>
                <c:ptCount val="30"/>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strCache>
            </c:strRef>
          </c:cat>
          <c:val>
            <c:numRef>
              <c:f>'11_ábra_chart'!$E$12:$E$41</c:f>
              <c:numCache>
                <c:formatCode>0.0</c:formatCode>
                <c:ptCount val="30"/>
                <c:pt idx="0">
                  <c:v>106.08813661705403</c:v>
                </c:pt>
                <c:pt idx="1">
                  <c:v>104.77893225338815</c:v>
                </c:pt>
                <c:pt idx="2">
                  <c:v>99.36075504298897</c:v>
                </c:pt>
                <c:pt idx="3">
                  <c:v>96.78029580510767</c:v>
                </c:pt>
                <c:pt idx="4">
                  <c:v>100.51359738311332</c:v>
                </c:pt>
                <c:pt idx="5">
                  <c:v>100.47028741288455</c:v>
                </c:pt>
                <c:pt idx="6">
                  <c:v>100.25418623612828</c:v>
                </c:pt>
                <c:pt idx="7">
                  <c:v>98.761928967873885</c:v>
                </c:pt>
                <c:pt idx="8">
                  <c:v>98.136798956397541</c:v>
                </c:pt>
                <c:pt idx="9">
                  <c:v>97.78241626532629</c:v>
                </c:pt>
                <c:pt idx="10">
                  <c:v>95.65236101097031</c:v>
                </c:pt>
                <c:pt idx="11">
                  <c:v>95.000290133710735</c:v>
                </c:pt>
                <c:pt idx="12">
                  <c:v>94.070531663196334</c:v>
                </c:pt>
                <c:pt idx="13">
                  <c:v>91.029208947390501</c:v>
                </c:pt>
                <c:pt idx="14">
                  <c:v>89.657304350188426</c:v>
                </c:pt>
                <c:pt idx="15">
                  <c:v>87.996516799173023</c:v>
                </c:pt>
                <c:pt idx="16">
                  <c:v>87.680807716492708</c:v>
                </c:pt>
                <c:pt idx="17">
                  <c:v>87.041844968278326</c:v>
                </c:pt>
                <c:pt idx="18">
                  <c:v>88.808671205878781</c:v>
                </c:pt>
                <c:pt idx="19">
                  <c:v>86.187109495194932</c:v>
                </c:pt>
                <c:pt idx="20">
                  <c:v>86.448979356396208</c:v>
                </c:pt>
                <c:pt idx="21">
                  <c:v>88.104670806726446</c:v>
                </c:pt>
                <c:pt idx="22">
                  <c:v>90.363281625239836</c:v>
                </c:pt>
                <c:pt idx="23">
                  <c:v>92.245230558013773</c:v>
                </c:pt>
                <c:pt idx="24">
                  <c:v>96.71943492093753</c:v>
                </c:pt>
                <c:pt idx="25">
                  <c:v>100.66619460791384</c:v>
                </c:pt>
                <c:pt idx="26">
                  <c:v>104.91464967122918</c:v>
                </c:pt>
                <c:pt idx="27">
                  <c:v>105.68057748654705</c:v>
                </c:pt>
                <c:pt idx="28">
                  <c:v>110.7474833591596</c:v>
                </c:pt>
                <c:pt idx="29">
                  <c:v>110.8148980814581</c:v>
                </c:pt>
              </c:numCache>
            </c:numRef>
          </c:val>
          <c:smooth val="0"/>
        </c:ser>
        <c:ser>
          <c:idx val="0"/>
          <c:order val="3"/>
          <c:tx>
            <c:strRef>
              <c:f>'11_ábra_chart'!$F$11</c:f>
              <c:strCache>
                <c:ptCount val="1"/>
                <c:pt idx="0">
                  <c:v>MNB Budapest lakásárindex</c:v>
                </c:pt>
              </c:strCache>
            </c:strRef>
          </c:tx>
          <c:spPr>
            <a:ln>
              <a:solidFill>
                <a:srgbClr val="C00000"/>
              </a:solidFill>
            </a:ln>
          </c:spPr>
          <c:marker>
            <c:symbol val="triangle"/>
            <c:size val="11"/>
            <c:spPr>
              <a:solidFill>
                <a:srgbClr val="C00000"/>
              </a:solidFill>
              <a:ln>
                <a:noFill/>
              </a:ln>
            </c:spPr>
          </c:marker>
          <c:cat>
            <c:strRef>
              <c:f>'11_ábra_chart'!$D$12:$D$41</c:f>
              <c:strCache>
                <c:ptCount val="30"/>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strCache>
            </c:strRef>
          </c:cat>
          <c:val>
            <c:numRef>
              <c:f>'11_ábra_chart'!$F$12:$F$41</c:f>
              <c:numCache>
                <c:formatCode>0.0</c:formatCode>
                <c:ptCount val="30"/>
                <c:pt idx="0">
                  <c:v>107.80482459770124</c:v>
                </c:pt>
                <c:pt idx="1">
                  <c:v>111.27814499433977</c:v>
                </c:pt>
                <c:pt idx="2">
                  <c:v>100.90387938933524</c:v>
                </c:pt>
                <c:pt idx="3">
                  <c:v>96.557884189323929</c:v>
                </c:pt>
                <c:pt idx="4">
                  <c:v>100.10770352090637</c:v>
                </c:pt>
                <c:pt idx="5">
                  <c:v>100.45892317297546</c:v>
                </c:pt>
                <c:pt idx="6">
                  <c:v>100.42187242410859</c:v>
                </c:pt>
                <c:pt idx="7">
                  <c:v>99.011500882009585</c:v>
                </c:pt>
                <c:pt idx="8">
                  <c:v>97.307767979766524</c:v>
                </c:pt>
                <c:pt idx="9">
                  <c:v>97.552170922991337</c:v>
                </c:pt>
                <c:pt idx="10">
                  <c:v>96.940856760070858</c:v>
                </c:pt>
                <c:pt idx="11">
                  <c:v>94.240892407012694</c:v>
                </c:pt>
                <c:pt idx="12">
                  <c:v>93.3116211003979</c:v>
                </c:pt>
                <c:pt idx="13">
                  <c:v>91.653898286106497</c:v>
                </c:pt>
                <c:pt idx="14">
                  <c:v>91.072158013945213</c:v>
                </c:pt>
                <c:pt idx="15">
                  <c:v>88.058310038721984</c:v>
                </c:pt>
                <c:pt idx="16">
                  <c:v>88.125191885944005</c:v>
                </c:pt>
                <c:pt idx="17">
                  <c:v>89.085760334239282</c:v>
                </c:pt>
                <c:pt idx="18">
                  <c:v>90.997394643861128</c:v>
                </c:pt>
                <c:pt idx="19">
                  <c:v>89.889806050416837</c:v>
                </c:pt>
                <c:pt idx="20">
                  <c:v>90.094172673418342</c:v>
                </c:pt>
                <c:pt idx="21">
                  <c:v>95.391801857967778</c:v>
                </c:pt>
                <c:pt idx="22">
                  <c:v>97.512529946900855</c:v>
                </c:pt>
                <c:pt idx="23">
                  <c:v>100.3672061213633</c:v>
                </c:pt>
                <c:pt idx="24">
                  <c:v>107.58442486399973</c:v>
                </c:pt>
                <c:pt idx="25">
                  <c:v>115.93678746841391</c:v>
                </c:pt>
                <c:pt idx="26">
                  <c:v>124.3260868091574</c:v>
                </c:pt>
                <c:pt idx="27">
                  <c:v>128.08855881882437</c:v>
                </c:pt>
                <c:pt idx="28">
                  <c:v>139.6895306350068</c:v>
                </c:pt>
                <c:pt idx="29">
                  <c:v>145.29074534802871</c:v>
                </c:pt>
              </c:numCache>
            </c:numRef>
          </c:val>
          <c:smooth val="0"/>
        </c:ser>
        <c:dLbls>
          <c:showLegendKey val="0"/>
          <c:showVal val="0"/>
          <c:showCatName val="0"/>
          <c:showSerName val="0"/>
          <c:showPercent val="0"/>
          <c:showBubbleSize val="0"/>
        </c:dLbls>
        <c:marker val="1"/>
        <c:smooth val="0"/>
        <c:axId val="237165952"/>
        <c:axId val="237171840"/>
      </c:lineChart>
      <c:lineChart>
        <c:grouping val="standard"/>
        <c:varyColors val="0"/>
        <c:ser>
          <c:idx val="1"/>
          <c:order val="0"/>
          <c:tx>
            <c:strRef>
              <c:f>'11_ábra_chart'!$G$11</c:f>
              <c:strCache>
                <c:ptCount val="1"/>
                <c:pt idx="0">
                  <c:v>Éves budapesti tranzakciók év/év (jobb skála)</c:v>
                </c:pt>
              </c:strCache>
            </c:strRef>
          </c:tx>
          <c:spPr>
            <a:ln w="34925">
              <a:solidFill>
                <a:srgbClr val="C00000"/>
              </a:solidFill>
              <a:prstDash val="solid"/>
            </a:ln>
          </c:spPr>
          <c:marker>
            <c:symbol val="none"/>
          </c:marker>
          <c:dPt>
            <c:idx val="32"/>
            <c:bubble3D val="0"/>
          </c:dPt>
          <c:dPt>
            <c:idx val="33"/>
            <c:bubble3D val="0"/>
          </c:dPt>
          <c:dPt>
            <c:idx val="34"/>
            <c:bubble3D val="0"/>
          </c:dPt>
          <c:val>
            <c:numRef>
              <c:f>'11_ábra_chart'!$G$12:$G$41</c:f>
              <c:numCache>
                <c:formatCode>0.0</c:formatCode>
                <c:ptCount val="30"/>
                <c:pt idx="0">
                  <c:v>-38.812190227923637</c:v>
                </c:pt>
                <c:pt idx="1">
                  <c:v>-40.829028784200631</c:v>
                </c:pt>
                <c:pt idx="2">
                  <c:v>-45.279908953554539</c:v>
                </c:pt>
                <c:pt idx="3">
                  <c:v>-41.099697285494528</c:v>
                </c:pt>
                <c:pt idx="4">
                  <c:v>-30.705196479623297</c:v>
                </c:pt>
                <c:pt idx="5">
                  <c:v>-27.284224813375303</c:v>
                </c:pt>
                <c:pt idx="6">
                  <c:v>-11.543012873381855</c:v>
                </c:pt>
                <c:pt idx="7">
                  <c:v>12.600050551857805</c:v>
                </c:pt>
                <c:pt idx="8">
                  <c:v>1.253893135946285</c:v>
                </c:pt>
                <c:pt idx="9">
                  <c:v>3.1434268018495573</c:v>
                </c:pt>
                <c:pt idx="10">
                  <c:v>-4.2159883249554326</c:v>
                </c:pt>
                <c:pt idx="11">
                  <c:v>-9.7272625238505128</c:v>
                </c:pt>
                <c:pt idx="12">
                  <c:v>5.2251028642192239</c:v>
                </c:pt>
                <c:pt idx="13">
                  <c:v>8.6781278275890799</c:v>
                </c:pt>
                <c:pt idx="14">
                  <c:v>10.872693414592888</c:v>
                </c:pt>
                <c:pt idx="15">
                  <c:v>3.775539806871393</c:v>
                </c:pt>
                <c:pt idx="16">
                  <c:v>-13.150601723548832</c:v>
                </c:pt>
                <c:pt idx="17">
                  <c:v>-10.301241295791712</c:v>
                </c:pt>
                <c:pt idx="18">
                  <c:v>-3.7447035920143747</c:v>
                </c:pt>
                <c:pt idx="19">
                  <c:v>5.1038338658146785</c:v>
                </c:pt>
                <c:pt idx="20">
                  <c:v>26.047995803645591</c:v>
                </c:pt>
                <c:pt idx="21">
                  <c:v>31.149270103788723</c:v>
                </c:pt>
                <c:pt idx="22">
                  <c:v>32.701459390862965</c:v>
                </c:pt>
                <c:pt idx="23">
                  <c:v>35.192643817919276</c:v>
                </c:pt>
                <c:pt idx="24">
                  <c:v>32.299902899153835</c:v>
                </c:pt>
                <c:pt idx="25">
                  <c:v>29.695994852822878</c:v>
                </c:pt>
                <c:pt idx="26">
                  <c:v>22.485207100591722</c:v>
                </c:pt>
                <c:pt idx="27">
                  <c:v>14.856661045531212</c:v>
                </c:pt>
                <c:pt idx="28">
                  <c:v>6.5424931072680721</c:v>
                </c:pt>
                <c:pt idx="29">
                  <c:v>2.8354847239590697</c:v>
                </c:pt>
              </c:numCache>
            </c:numRef>
          </c:val>
          <c:smooth val="0"/>
        </c:ser>
        <c:ser>
          <c:idx val="2"/>
          <c:order val="2"/>
          <c:tx>
            <c:strRef>
              <c:f>'11_ábra_chart'!$H$11</c:f>
              <c:strCache>
                <c:ptCount val="1"/>
                <c:pt idx="0">
                  <c:v>Éves egyéb tranzakciók év/év (jobb skála)</c:v>
                </c:pt>
              </c:strCache>
            </c:strRef>
          </c:tx>
          <c:spPr>
            <a:ln w="38100">
              <a:solidFill>
                <a:srgbClr val="232157"/>
              </a:solidFill>
              <a:prstDash val="sysDot"/>
            </a:ln>
          </c:spPr>
          <c:marker>
            <c:symbol val="none"/>
          </c:marker>
          <c:val>
            <c:numRef>
              <c:f>'11_ábra_chart'!$H$12:$H$41</c:f>
              <c:numCache>
                <c:formatCode>0.0</c:formatCode>
                <c:ptCount val="30"/>
                <c:pt idx="0">
                  <c:v>-26.038540171386316</c:v>
                </c:pt>
                <c:pt idx="1">
                  <c:v>-35.346169887390531</c:v>
                </c:pt>
                <c:pt idx="2">
                  <c:v>-44.667745546057922</c:v>
                </c:pt>
                <c:pt idx="3">
                  <c:v>-40.771562898194134</c:v>
                </c:pt>
                <c:pt idx="4">
                  <c:v>-34.539983140230163</c:v>
                </c:pt>
                <c:pt idx="5">
                  <c:v>-34.450763888142262</c:v>
                </c:pt>
                <c:pt idx="6">
                  <c:v>-19.854665395418351</c:v>
                </c:pt>
                <c:pt idx="7">
                  <c:v>-5.7226368343743559</c:v>
                </c:pt>
                <c:pt idx="8">
                  <c:v>-7.7087794432548122</c:v>
                </c:pt>
                <c:pt idx="9">
                  <c:v>-0.19354415431048722</c:v>
                </c:pt>
                <c:pt idx="10">
                  <c:v>-2.2763809401324551</c:v>
                </c:pt>
                <c:pt idx="11">
                  <c:v>9.2851971924062582E-2</c:v>
                </c:pt>
                <c:pt idx="12">
                  <c:v>6.1444356107928968</c:v>
                </c:pt>
                <c:pt idx="13">
                  <c:v>6.7230895645028994</c:v>
                </c:pt>
                <c:pt idx="14">
                  <c:v>5.3201289728235253</c:v>
                </c:pt>
                <c:pt idx="15">
                  <c:v>-4.2200594330277852</c:v>
                </c:pt>
                <c:pt idx="16">
                  <c:v>-11.068480586976449</c:v>
                </c:pt>
                <c:pt idx="17">
                  <c:v>-8.5339000015398625</c:v>
                </c:pt>
                <c:pt idx="18">
                  <c:v>-4.3719346474648972</c:v>
                </c:pt>
                <c:pt idx="19">
                  <c:v>2.4262521135315325</c:v>
                </c:pt>
                <c:pt idx="20">
                  <c:v>14.61352034239161</c:v>
                </c:pt>
                <c:pt idx="21">
                  <c:v>19.76464250239907</c:v>
                </c:pt>
                <c:pt idx="22">
                  <c:v>22.744720121522974</c:v>
                </c:pt>
                <c:pt idx="23">
                  <c:v>25.344979565670371</c:v>
                </c:pt>
                <c:pt idx="24">
                  <c:v>21.292422129242212</c:v>
                </c:pt>
                <c:pt idx="25">
                  <c:v>18.472286650079383</c:v>
                </c:pt>
                <c:pt idx="26">
                  <c:v>19.357800606802527</c:v>
                </c:pt>
                <c:pt idx="27">
                  <c:v>19.212622588193113</c:v>
                </c:pt>
                <c:pt idx="28">
                  <c:v>23.383292952287917</c:v>
                </c:pt>
                <c:pt idx="29">
                  <c:v>30.482514101881463</c:v>
                </c:pt>
              </c:numCache>
            </c:numRef>
          </c:val>
          <c:smooth val="0"/>
        </c:ser>
        <c:dLbls>
          <c:showLegendKey val="0"/>
          <c:showVal val="0"/>
          <c:showCatName val="0"/>
          <c:showSerName val="0"/>
          <c:showPercent val="0"/>
          <c:showBubbleSize val="0"/>
        </c:dLbls>
        <c:marker val="1"/>
        <c:smooth val="0"/>
        <c:axId val="237180032"/>
        <c:axId val="237173760"/>
      </c:lineChart>
      <c:catAx>
        <c:axId val="23716595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7171840"/>
        <c:crosses val="autoZero"/>
        <c:auto val="1"/>
        <c:lblAlgn val="ctr"/>
        <c:lblOffset val="100"/>
        <c:tickLblSkip val="1"/>
        <c:noMultiLvlLbl val="0"/>
      </c:catAx>
      <c:valAx>
        <c:axId val="237171840"/>
        <c:scaling>
          <c:orientation val="minMax"/>
          <c:max val="146"/>
          <c:min val="8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solidFill>
          </a:ln>
        </c:spPr>
        <c:crossAx val="237165952"/>
        <c:crosses val="autoZero"/>
        <c:crossBetween val="between"/>
        <c:majorUnit val="6"/>
      </c:valAx>
      <c:valAx>
        <c:axId val="237173760"/>
        <c:scaling>
          <c:orientation val="minMax"/>
          <c:max val="60"/>
          <c:min val="-50"/>
        </c:scaling>
        <c:delete val="0"/>
        <c:axPos val="r"/>
        <c:title>
          <c:tx>
            <c:rich>
              <a:bodyPr rot="0" vert="horz"/>
              <a:lstStyle/>
              <a:p>
                <a:pPr>
                  <a:defRPr/>
                </a:pPr>
                <a:r>
                  <a:rPr lang="hu-HU" b="0"/>
                  <a:t>%</a:t>
                </a:r>
              </a:p>
            </c:rich>
          </c:tx>
          <c:layout>
            <c:manualLayout>
              <c:xMode val="edge"/>
              <c:yMode val="edge"/>
              <c:x val="0.88252985932432515"/>
              <c:y val="1.8704020449729025E-3"/>
            </c:manualLayout>
          </c:layout>
          <c:overlay val="0"/>
        </c:title>
        <c:numFmt formatCode="0" sourceLinked="0"/>
        <c:majorTickMark val="out"/>
        <c:minorTickMark val="none"/>
        <c:tickLblPos val="nextTo"/>
        <c:spPr>
          <a:ln>
            <a:solidFill>
              <a:sysClr val="windowText" lastClr="000000"/>
            </a:solidFill>
          </a:ln>
        </c:spPr>
        <c:crossAx val="237180032"/>
        <c:crosses val="max"/>
        <c:crossBetween val="between"/>
        <c:majorUnit val="10"/>
      </c:valAx>
      <c:catAx>
        <c:axId val="237180032"/>
        <c:scaling>
          <c:orientation val="minMax"/>
        </c:scaling>
        <c:delete val="1"/>
        <c:axPos val="b"/>
        <c:majorTickMark val="out"/>
        <c:minorTickMark val="none"/>
        <c:tickLblPos val="nextTo"/>
        <c:crossAx val="23717376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544805365520059"/>
          <c:y val="0.79714276487608959"/>
          <c:w val="0.75532165213277302"/>
          <c:h val="0.1957452273481152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775555555555556"/>
        </c:manualLayout>
      </c:layout>
      <c:lineChart>
        <c:grouping val="standard"/>
        <c:varyColors val="0"/>
        <c:ser>
          <c:idx val="3"/>
          <c:order val="1"/>
          <c:tx>
            <c:strRef>
              <c:f>'11_ábra_chart'!$E$10</c:f>
              <c:strCache>
                <c:ptCount val="1"/>
                <c:pt idx="0">
                  <c:v>MNB house price index</c:v>
                </c:pt>
              </c:strCache>
            </c:strRef>
          </c:tx>
          <c:spPr>
            <a:ln>
              <a:solidFill>
                <a:srgbClr val="232157"/>
              </a:solidFill>
            </a:ln>
          </c:spPr>
          <c:marker>
            <c:symbol val="circle"/>
            <c:size val="10"/>
            <c:spPr>
              <a:solidFill>
                <a:srgbClr val="232157"/>
              </a:solidFill>
              <a:ln>
                <a:noFill/>
              </a:ln>
            </c:spPr>
          </c:marker>
          <c:dPt>
            <c:idx val="32"/>
            <c:bubble3D val="0"/>
          </c:dPt>
          <c:dPt>
            <c:idx val="33"/>
            <c:bubble3D val="0"/>
          </c:dPt>
          <c:dPt>
            <c:idx val="34"/>
            <c:bubble3D val="0"/>
          </c:dPt>
          <c:dPt>
            <c:idx val="35"/>
            <c:bubble3D val="0"/>
          </c:dPt>
          <c:dPt>
            <c:idx val="36"/>
            <c:bubble3D val="0"/>
          </c:dPt>
          <c:cat>
            <c:strRef>
              <c:f>'11_ábra_chart'!$C$12:$C$41</c:f>
              <c:strCache>
                <c:ptCount val="30"/>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strCache>
            </c:strRef>
          </c:cat>
          <c:val>
            <c:numRef>
              <c:f>'11_ábra_chart'!$E$12:$E$41</c:f>
              <c:numCache>
                <c:formatCode>0.0</c:formatCode>
                <c:ptCount val="30"/>
                <c:pt idx="0">
                  <c:v>106.08813661705403</c:v>
                </c:pt>
                <c:pt idx="1">
                  <c:v>104.77893225338815</c:v>
                </c:pt>
                <c:pt idx="2">
                  <c:v>99.36075504298897</c:v>
                </c:pt>
                <c:pt idx="3">
                  <c:v>96.78029580510767</c:v>
                </c:pt>
                <c:pt idx="4">
                  <c:v>100.51359738311332</c:v>
                </c:pt>
                <c:pt idx="5">
                  <c:v>100.47028741288455</c:v>
                </c:pt>
                <c:pt idx="6">
                  <c:v>100.25418623612828</c:v>
                </c:pt>
                <c:pt idx="7">
                  <c:v>98.761928967873885</c:v>
                </c:pt>
                <c:pt idx="8">
                  <c:v>98.136798956397541</c:v>
                </c:pt>
                <c:pt idx="9">
                  <c:v>97.78241626532629</c:v>
                </c:pt>
                <c:pt idx="10">
                  <c:v>95.65236101097031</c:v>
                </c:pt>
                <c:pt idx="11">
                  <c:v>95.000290133710735</c:v>
                </c:pt>
                <c:pt idx="12">
                  <c:v>94.070531663196334</c:v>
                </c:pt>
                <c:pt idx="13">
                  <c:v>91.029208947390501</c:v>
                </c:pt>
                <c:pt idx="14">
                  <c:v>89.657304350188426</c:v>
                </c:pt>
                <c:pt idx="15">
                  <c:v>87.996516799173023</c:v>
                </c:pt>
                <c:pt idx="16">
                  <c:v>87.680807716492708</c:v>
                </c:pt>
                <c:pt idx="17">
                  <c:v>87.041844968278326</c:v>
                </c:pt>
                <c:pt idx="18">
                  <c:v>88.808671205878781</c:v>
                </c:pt>
                <c:pt idx="19">
                  <c:v>86.187109495194932</c:v>
                </c:pt>
                <c:pt idx="20">
                  <c:v>86.448979356396208</c:v>
                </c:pt>
                <c:pt idx="21">
                  <c:v>88.104670806726446</c:v>
                </c:pt>
                <c:pt idx="22">
                  <c:v>90.363281625239836</c:v>
                </c:pt>
                <c:pt idx="23">
                  <c:v>92.245230558013773</c:v>
                </c:pt>
                <c:pt idx="24">
                  <c:v>96.71943492093753</c:v>
                </c:pt>
                <c:pt idx="25">
                  <c:v>100.66619460791384</c:v>
                </c:pt>
                <c:pt idx="26">
                  <c:v>104.91464967122918</c:v>
                </c:pt>
                <c:pt idx="27">
                  <c:v>105.68057748654705</c:v>
                </c:pt>
                <c:pt idx="28">
                  <c:v>110.7474833591596</c:v>
                </c:pt>
                <c:pt idx="29">
                  <c:v>110.8148980814581</c:v>
                </c:pt>
              </c:numCache>
            </c:numRef>
          </c:val>
          <c:smooth val="0"/>
        </c:ser>
        <c:ser>
          <c:idx val="0"/>
          <c:order val="3"/>
          <c:tx>
            <c:strRef>
              <c:f>'11_ábra_chart'!$F$10</c:f>
              <c:strCache>
                <c:ptCount val="1"/>
                <c:pt idx="0">
                  <c:v>MNB Budapest house price index</c:v>
                </c:pt>
              </c:strCache>
            </c:strRef>
          </c:tx>
          <c:spPr>
            <a:ln>
              <a:solidFill>
                <a:srgbClr val="C00000"/>
              </a:solidFill>
            </a:ln>
          </c:spPr>
          <c:marker>
            <c:symbol val="triangle"/>
            <c:size val="11"/>
            <c:spPr>
              <a:solidFill>
                <a:srgbClr val="C00000"/>
              </a:solidFill>
              <a:ln>
                <a:noFill/>
              </a:ln>
            </c:spPr>
          </c:marker>
          <c:cat>
            <c:strRef>
              <c:f>'11_ábra_chart'!$C$12:$C$41</c:f>
              <c:strCache>
                <c:ptCount val="30"/>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strCache>
            </c:strRef>
          </c:cat>
          <c:val>
            <c:numRef>
              <c:f>'11_ábra_chart'!$F$12:$F$41</c:f>
              <c:numCache>
                <c:formatCode>0.0</c:formatCode>
                <c:ptCount val="30"/>
                <c:pt idx="0">
                  <c:v>107.80482459770124</c:v>
                </c:pt>
                <c:pt idx="1">
                  <c:v>111.27814499433977</c:v>
                </c:pt>
                <c:pt idx="2">
                  <c:v>100.90387938933524</c:v>
                </c:pt>
                <c:pt idx="3">
                  <c:v>96.557884189323929</c:v>
                </c:pt>
                <c:pt idx="4">
                  <c:v>100.10770352090637</c:v>
                </c:pt>
                <c:pt idx="5">
                  <c:v>100.45892317297546</c:v>
                </c:pt>
                <c:pt idx="6">
                  <c:v>100.42187242410859</c:v>
                </c:pt>
                <c:pt idx="7">
                  <c:v>99.011500882009585</c:v>
                </c:pt>
                <c:pt idx="8">
                  <c:v>97.307767979766524</c:v>
                </c:pt>
                <c:pt idx="9">
                  <c:v>97.552170922991337</c:v>
                </c:pt>
                <c:pt idx="10">
                  <c:v>96.940856760070858</c:v>
                </c:pt>
                <c:pt idx="11">
                  <c:v>94.240892407012694</c:v>
                </c:pt>
                <c:pt idx="12">
                  <c:v>93.3116211003979</c:v>
                </c:pt>
                <c:pt idx="13">
                  <c:v>91.653898286106497</c:v>
                </c:pt>
                <c:pt idx="14">
                  <c:v>91.072158013945213</c:v>
                </c:pt>
                <c:pt idx="15">
                  <c:v>88.058310038721984</c:v>
                </c:pt>
                <c:pt idx="16">
                  <c:v>88.125191885944005</c:v>
                </c:pt>
                <c:pt idx="17">
                  <c:v>89.085760334239282</c:v>
                </c:pt>
                <c:pt idx="18">
                  <c:v>90.997394643861128</c:v>
                </c:pt>
                <c:pt idx="19">
                  <c:v>89.889806050416837</c:v>
                </c:pt>
                <c:pt idx="20">
                  <c:v>90.094172673418342</c:v>
                </c:pt>
                <c:pt idx="21">
                  <c:v>95.391801857967778</c:v>
                </c:pt>
                <c:pt idx="22">
                  <c:v>97.512529946900855</c:v>
                </c:pt>
                <c:pt idx="23">
                  <c:v>100.3672061213633</c:v>
                </c:pt>
                <c:pt idx="24">
                  <c:v>107.58442486399973</c:v>
                </c:pt>
                <c:pt idx="25">
                  <c:v>115.93678746841391</c:v>
                </c:pt>
                <c:pt idx="26">
                  <c:v>124.3260868091574</c:v>
                </c:pt>
                <c:pt idx="27">
                  <c:v>128.08855881882437</c:v>
                </c:pt>
                <c:pt idx="28">
                  <c:v>139.6895306350068</c:v>
                </c:pt>
                <c:pt idx="29">
                  <c:v>145.29074534802871</c:v>
                </c:pt>
              </c:numCache>
            </c:numRef>
          </c:val>
          <c:smooth val="0"/>
        </c:ser>
        <c:dLbls>
          <c:showLegendKey val="0"/>
          <c:showVal val="0"/>
          <c:showCatName val="0"/>
          <c:showSerName val="0"/>
          <c:showPercent val="0"/>
          <c:showBubbleSize val="0"/>
        </c:dLbls>
        <c:marker val="1"/>
        <c:smooth val="0"/>
        <c:axId val="237228416"/>
        <c:axId val="237229952"/>
      </c:lineChart>
      <c:lineChart>
        <c:grouping val="standard"/>
        <c:varyColors val="0"/>
        <c:ser>
          <c:idx val="1"/>
          <c:order val="0"/>
          <c:tx>
            <c:strRef>
              <c:f>'11_ábra_chart'!$G$10</c:f>
              <c:strCache>
                <c:ptCount val="1"/>
                <c:pt idx="0">
                  <c:v>Yearly number of transactions in Budapest y-o-y (RHS)</c:v>
                </c:pt>
              </c:strCache>
            </c:strRef>
          </c:tx>
          <c:spPr>
            <a:ln w="34925">
              <a:solidFill>
                <a:srgbClr val="C00000"/>
              </a:solidFill>
              <a:prstDash val="solid"/>
            </a:ln>
          </c:spPr>
          <c:marker>
            <c:symbol val="none"/>
          </c:marker>
          <c:dPt>
            <c:idx val="32"/>
            <c:bubble3D val="0"/>
          </c:dPt>
          <c:dPt>
            <c:idx val="33"/>
            <c:bubble3D val="0"/>
          </c:dPt>
          <c:dPt>
            <c:idx val="34"/>
            <c:bubble3D val="0"/>
          </c:dPt>
          <c:val>
            <c:numRef>
              <c:f>'11_ábra_chart'!$G$12:$G$41</c:f>
              <c:numCache>
                <c:formatCode>0.0</c:formatCode>
                <c:ptCount val="30"/>
                <c:pt idx="0">
                  <c:v>-38.812190227923637</c:v>
                </c:pt>
                <c:pt idx="1">
                  <c:v>-40.829028784200631</c:v>
                </c:pt>
                <c:pt idx="2">
                  <c:v>-45.279908953554539</c:v>
                </c:pt>
                <c:pt idx="3">
                  <c:v>-41.099697285494528</c:v>
                </c:pt>
                <c:pt idx="4">
                  <c:v>-30.705196479623297</c:v>
                </c:pt>
                <c:pt idx="5">
                  <c:v>-27.284224813375303</c:v>
                </c:pt>
                <c:pt idx="6">
                  <c:v>-11.543012873381855</c:v>
                </c:pt>
                <c:pt idx="7">
                  <c:v>12.600050551857805</c:v>
                </c:pt>
                <c:pt idx="8">
                  <c:v>1.253893135946285</c:v>
                </c:pt>
                <c:pt idx="9">
                  <c:v>3.1434268018495573</c:v>
                </c:pt>
                <c:pt idx="10">
                  <c:v>-4.2159883249554326</c:v>
                </c:pt>
                <c:pt idx="11">
                  <c:v>-9.7272625238505128</c:v>
                </c:pt>
                <c:pt idx="12">
                  <c:v>5.2251028642192239</c:v>
                </c:pt>
                <c:pt idx="13">
                  <c:v>8.6781278275890799</c:v>
                </c:pt>
                <c:pt idx="14">
                  <c:v>10.872693414592888</c:v>
                </c:pt>
                <c:pt idx="15">
                  <c:v>3.775539806871393</c:v>
                </c:pt>
                <c:pt idx="16">
                  <c:v>-13.150601723548832</c:v>
                </c:pt>
                <c:pt idx="17">
                  <c:v>-10.301241295791712</c:v>
                </c:pt>
                <c:pt idx="18">
                  <c:v>-3.7447035920143747</c:v>
                </c:pt>
                <c:pt idx="19">
                  <c:v>5.1038338658146785</c:v>
                </c:pt>
                <c:pt idx="20">
                  <c:v>26.047995803645591</c:v>
                </c:pt>
                <c:pt idx="21">
                  <c:v>31.149270103788723</c:v>
                </c:pt>
                <c:pt idx="22">
                  <c:v>32.701459390862965</c:v>
                </c:pt>
                <c:pt idx="23">
                  <c:v>35.192643817919276</c:v>
                </c:pt>
                <c:pt idx="24">
                  <c:v>32.299902899153835</c:v>
                </c:pt>
                <c:pt idx="25">
                  <c:v>29.695994852822878</c:v>
                </c:pt>
                <c:pt idx="26">
                  <c:v>22.485207100591722</c:v>
                </c:pt>
                <c:pt idx="27">
                  <c:v>14.856661045531212</c:v>
                </c:pt>
                <c:pt idx="28">
                  <c:v>6.5424931072680721</c:v>
                </c:pt>
                <c:pt idx="29">
                  <c:v>2.8354847239590697</c:v>
                </c:pt>
              </c:numCache>
            </c:numRef>
          </c:val>
          <c:smooth val="0"/>
        </c:ser>
        <c:ser>
          <c:idx val="2"/>
          <c:order val="2"/>
          <c:tx>
            <c:strRef>
              <c:f>'11_ábra_chart'!$H$10</c:f>
              <c:strCache>
                <c:ptCount val="1"/>
                <c:pt idx="0">
                  <c:v>Yearly number of other transactions y-o-y (RHS)</c:v>
                </c:pt>
              </c:strCache>
            </c:strRef>
          </c:tx>
          <c:spPr>
            <a:ln w="38100">
              <a:solidFill>
                <a:srgbClr val="232157"/>
              </a:solidFill>
              <a:prstDash val="sysDot"/>
            </a:ln>
          </c:spPr>
          <c:marker>
            <c:symbol val="none"/>
          </c:marker>
          <c:val>
            <c:numRef>
              <c:f>'11_ábra_chart'!$H$12:$H$41</c:f>
              <c:numCache>
                <c:formatCode>0.0</c:formatCode>
                <c:ptCount val="30"/>
                <c:pt idx="0">
                  <c:v>-26.038540171386316</c:v>
                </c:pt>
                <c:pt idx="1">
                  <c:v>-35.346169887390531</c:v>
                </c:pt>
                <c:pt idx="2">
                  <c:v>-44.667745546057922</c:v>
                </c:pt>
                <c:pt idx="3">
                  <c:v>-40.771562898194134</c:v>
                </c:pt>
                <c:pt idx="4">
                  <c:v>-34.539983140230163</c:v>
                </c:pt>
                <c:pt idx="5">
                  <c:v>-34.450763888142262</c:v>
                </c:pt>
                <c:pt idx="6">
                  <c:v>-19.854665395418351</c:v>
                </c:pt>
                <c:pt idx="7">
                  <c:v>-5.7226368343743559</c:v>
                </c:pt>
                <c:pt idx="8">
                  <c:v>-7.7087794432548122</c:v>
                </c:pt>
                <c:pt idx="9">
                  <c:v>-0.19354415431048722</c:v>
                </c:pt>
                <c:pt idx="10">
                  <c:v>-2.2763809401324551</c:v>
                </c:pt>
                <c:pt idx="11">
                  <c:v>9.2851971924062582E-2</c:v>
                </c:pt>
                <c:pt idx="12">
                  <c:v>6.1444356107928968</c:v>
                </c:pt>
                <c:pt idx="13">
                  <c:v>6.7230895645028994</c:v>
                </c:pt>
                <c:pt idx="14">
                  <c:v>5.3201289728235253</c:v>
                </c:pt>
                <c:pt idx="15">
                  <c:v>-4.2200594330277852</c:v>
                </c:pt>
                <c:pt idx="16">
                  <c:v>-11.068480586976449</c:v>
                </c:pt>
                <c:pt idx="17">
                  <c:v>-8.5339000015398625</c:v>
                </c:pt>
                <c:pt idx="18">
                  <c:v>-4.3719346474648972</c:v>
                </c:pt>
                <c:pt idx="19">
                  <c:v>2.4262521135315325</c:v>
                </c:pt>
                <c:pt idx="20">
                  <c:v>14.61352034239161</c:v>
                </c:pt>
                <c:pt idx="21">
                  <c:v>19.76464250239907</c:v>
                </c:pt>
                <c:pt idx="22">
                  <c:v>22.744720121522974</c:v>
                </c:pt>
                <c:pt idx="23">
                  <c:v>25.344979565670371</c:v>
                </c:pt>
                <c:pt idx="24">
                  <c:v>21.292422129242212</c:v>
                </c:pt>
                <c:pt idx="25">
                  <c:v>18.472286650079383</c:v>
                </c:pt>
                <c:pt idx="26">
                  <c:v>19.357800606802527</c:v>
                </c:pt>
                <c:pt idx="27">
                  <c:v>19.212622588193113</c:v>
                </c:pt>
                <c:pt idx="28">
                  <c:v>23.383292952287917</c:v>
                </c:pt>
                <c:pt idx="29">
                  <c:v>30.482514101881463</c:v>
                </c:pt>
              </c:numCache>
            </c:numRef>
          </c:val>
          <c:smooth val="0"/>
        </c:ser>
        <c:dLbls>
          <c:showLegendKey val="0"/>
          <c:showVal val="0"/>
          <c:showCatName val="0"/>
          <c:showSerName val="0"/>
          <c:showPercent val="0"/>
          <c:showBubbleSize val="0"/>
        </c:dLbls>
        <c:marker val="1"/>
        <c:smooth val="0"/>
        <c:axId val="237234048"/>
        <c:axId val="237232128"/>
      </c:lineChart>
      <c:catAx>
        <c:axId val="23722841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7229952"/>
        <c:crosses val="autoZero"/>
        <c:auto val="1"/>
        <c:lblAlgn val="ctr"/>
        <c:lblOffset val="100"/>
        <c:tickLblSkip val="1"/>
        <c:noMultiLvlLbl val="0"/>
      </c:catAx>
      <c:valAx>
        <c:axId val="237229952"/>
        <c:scaling>
          <c:orientation val="minMax"/>
          <c:max val="146"/>
          <c:min val="8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solidFill>
          </a:ln>
        </c:spPr>
        <c:crossAx val="237228416"/>
        <c:crosses val="autoZero"/>
        <c:crossBetween val="between"/>
        <c:majorUnit val="6"/>
      </c:valAx>
      <c:valAx>
        <c:axId val="237232128"/>
        <c:scaling>
          <c:orientation val="minMax"/>
          <c:max val="60"/>
          <c:min val="-50"/>
        </c:scaling>
        <c:delete val="0"/>
        <c:axPos val="r"/>
        <c:title>
          <c:tx>
            <c:rich>
              <a:bodyPr rot="0" vert="horz"/>
              <a:lstStyle/>
              <a:p>
                <a:pPr>
                  <a:defRPr/>
                </a:pPr>
                <a:r>
                  <a:rPr lang="hu-HU" b="0"/>
                  <a:t>per cent</a:t>
                </a:r>
              </a:p>
            </c:rich>
          </c:tx>
          <c:layout>
            <c:manualLayout>
              <c:xMode val="edge"/>
              <c:yMode val="edge"/>
              <c:x val="0.82784930555555558"/>
              <c:y val="1.8703703703703703E-3"/>
            </c:manualLayout>
          </c:layout>
          <c:overlay val="0"/>
        </c:title>
        <c:numFmt formatCode="0" sourceLinked="0"/>
        <c:majorTickMark val="out"/>
        <c:minorTickMark val="none"/>
        <c:tickLblPos val="nextTo"/>
        <c:spPr>
          <a:ln>
            <a:solidFill>
              <a:sysClr val="windowText" lastClr="000000"/>
            </a:solidFill>
          </a:ln>
        </c:spPr>
        <c:crossAx val="237234048"/>
        <c:crosses val="max"/>
        <c:crossBetween val="between"/>
        <c:majorUnit val="10"/>
      </c:valAx>
      <c:catAx>
        <c:axId val="237234048"/>
        <c:scaling>
          <c:orientation val="minMax"/>
        </c:scaling>
        <c:delete val="1"/>
        <c:axPos val="b"/>
        <c:majorTickMark val="out"/>
        <c:minorTickMark val="none"/>
        <c:tickLblPos val="nextTo"/>
        <c:crossAx val="23723212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544805365520059"/>
          <c:y val="0.79714276487608959"/>
          <c:w val="0.75532165213277302"/>
          <c:h val="0.1957452273481152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00051743802378E-2"/>
          <c:y val="5.3556296296296296E-2"/>
          <c:w val="0.86508890817510253"/>
          <c:h val="0.74213425925925924"/>
        </c:manualLayout>
      </c:layout>
      <c:lineChart>
        <c:grouping val="standard"/>
        <c:varyColors val="0"/>
        <c:ser>
          <c:idx val="0"/>
          <c:order val="0"/>
          <c:tx>
            <c:strRef>
              <c:f>'12_ábra_chart'!$D$14</c:f>
              <c:strCache>
                <c:ptCount val="1"/>
                <c:pt idx="0">
                  <c:v>Átlagos négyzetméterár/havi nettó átlagkereset</c:v>
                </c:pt>
              </c:strCache>
            </c:strRef>
          </c:tx>
          <c:spPr>
            <a:ln w="28575">
              <a:solidFill>
                <a:srgbClr val="002060"/>
              </a:solidFill>
            </a:ln>
          </c:spPr>
          <c:marker>
            <c:symbol val="circle"/>
            <c:size val="8"/>
            <c:spPr>
              <a:solidFill>
                <a:srgbClr val="002060"/>
              </a:solidFill>
              <a:ln>
                <a:noFill/>
              </a:ln>
            </c:spPr>
          </c:marker>
          <c:dPt>
            <c:idx val="16"/>
            <c:bubble3D val="0"/>
            <c:spPr>
              <a:ln w="28575">
                <a:noFill/>
              </a:ln>
            </c:spPr>
          </c:dPt>
          <c:dPt>
            <c:idx val="32"/>
            <c:bubble3D val="0"/>
            <c:spPr>
              <a:ln w="28575">
                <a:noFill/>
              </a:ln>
            </c:spPr>
          </c:dPt>
          <c:dPt>
            <c:idx val="48"/>
            <c:bubble3D val="0"/>
            <c:spPr>
              <a:ln w="28575">
                <a:noFill/>
              </a:ln>
            </c:spPr>
          </c:dPt>
          <c:dPt>
            <c:idx val="64"/>
            <c:bubble3D val="0"/>
            <c:spPr>
              <a:ln w="28575">
                <a:noFill/>
              </a:ln>
            </c:spPr>
          </c:dPt>
          <c:dPt>
            <c:idx val="80"/>
            <c:bubble3D val="0"/>
            <c:spPr>
              <a:ln w="28575">
                <a:noFill/>
              </a:ln>
            </c:spPr>
          </c:dPt>
          <c:dPt>
            <c:idx val="96"/>
            <c:bubble3D val="0"/>
            <c:spPr>
              <a:ln w="28575">
                <a:noFill/>
              </a:ln>
            </c:spPr>
          </c:dPt>
          <c:dPt>
            <c:idx val="112"/>
            <c:bubble3D val="0"/>
            <c:spPr>
              <a:ln w="28575">
                <a:noFill/>
              </a:ln>
            </c:spPr>
          </c:dPt>
          <c:dPt>
            <c:idx val="128"/>
            <c:bubble3D val="0"/>
            <c:spPr>
              <a:ln w="28575">
                <a:noFill/>
              </a:ln>
            </c:spPr>
          </c:dPt>
          <c:cat>
            <c:multiLvlStrRef>
              <c:f>'12_ábra_chart'!$E$12:$ER$13</c:f>
              <c:multiLvlStrCache>
                <c:ptCount val="143"/>
                <c:lvl>
                  <c:pt idx="2">
                    <c:v>2003</c:v>
                  </c:pt>
                  <c:pt idx="6">
                    <c:v>2007</c:v>
                  </c:pt>
                  <c:pt idx="10">
                    <c:v>2011</c:v>
                  </c:pt>
                  <c:pt idx="14">
                    <c:v>2015</c:v>
                  </c:pt>
                  <c:pt idx="18">
                    <c:v>2003</c:v>
                  </c:pt>
                  <c:pt idx="22">
                    <c:v>2007</c:v>
                  </c:pt>
                  <c:pt idx="26">
                    <c:v>2011</c:v>
                  </c:pt>
                  <c:pt idx="30">
                    <c:v>2015</c:v>
                  </c:pt>
                  <c:pt idx="34">
                    <c:v>2003</c:v>
                  </c:pt>
                  <c:pt idx="38">
                    <c:v>2007</c:v>
                  </c:pt>
                  <c:pt idx="42">
                    <c:v>2011</c:v>
                  </c:pt>
                  <c:pt idx="46">
                    <c:v>2015</c:v>
                  </c:pt>
                  <c:pt idx="50">
                    <c:v>2003</c:v>
                  </c:pt>
                  <c:pt idx="54">
                    <c:v>2007</c:v>
                  </c:pt>
                  <c:pt idx="58">
                    <c:v>2011</c:v>
                  </c:pt>
                  <c:pt idx="62">
                    <c:v>2015</c:v>
                  </c:pt>
                  <c:pt idx="66">
                    <c:v>2003</c:v>
                  </c:pt>
                  <c:pt idx="70">
                    <c:v>2007</c:v>
                  </c:pt>
                  <c:pt idx="74">
                    <c:v>2011</c:v>
                  </c:pt>
                  <c:pt idx="78">
                    <c:v>2015</c:v>
                  </c:pt>
                  <c:pt idx="82">
                    <c:v>2003</c:v>
                  </c:pt>
                  <c:pt idx="86">
                    <c:v>2007</c:v>
                  </c:pt>
                  <c:pt idx="90">
                    <c:v>2011</c:v>
                  </c:pt>
                  <c:pt idx="94">
                    <c:v>2015</c:v>
                  </c:pt>
                  <c:pt idx="98">
                    <c:v>2003</c:v>
                  </c:pt>
                  <c:pt idx="102">
                    <c:v>2007</c:v>
                  </c:pt>
                  <c:pt idx="106">
                    <c:v>2011</c:v>
                  </c:pt>
                  <c:pt idx="110">
                    <c:v>2015</c:v>
                  </c:pt>
                  <c:pt idx="114">
                    <c:v>2003</c:v>
                  </c:pt>
                  <c:pt idx="118">
                    <c:v>2007</c:v>
                  </c:pt>
                  <c:pt idx="122">
                    <c:v>2011</c:v>
                  </c:pt>
                  <c:pt idx="126">
                    <c:v>2015</c:v>
                  </c:pt>
                  <c:pt idx="130">
                    <c:v>2003</c:v>
                  </c:pt>
                  <c:pt idx="134">
                    <c:v>2007</c:v>
                  </c:pt>
                  <c:pt idx="138">
                    <c:v>2011</c:v>
                  </c:pt>
                  <c:pt idx="142">
                    <c:v>2015</c:v>
                  </c:pt>
                </c:lvl>
                <c:lvl>
                  <c:pt idx="0">
                    <c:v>Összesen</c:v>
                  </c:pt>
                  <c:pt idx="16">
                    <c:v>Bp.</c:v>
                  </c:pt>
                  <c:pt idx="32">
                    <c:v>Közép-
M.</c:v>
                  </c:pt>
                  <c:pt idx="48">
                    <c:v>Közép-
D</c:v>
                  </c:pt>
                  <c:pt idx="64">
                    <c:v>Nyugat-
D</c:v>
                  </c:pt>
                  <c:pt idx="80">
                    <c:v>Dél-
D</c:v>
                  </c:pt>
                  <c:pt idx="96">
                    <c:v>Észak-
M</c:v>
                  </c:pt>
                  <c:pt idx="112">
                    <c:v>Észak-
A</c:v>
                  </c:pt>
                  <c:pt idx="128">
                    <c:v>Dél-
A</c:v>
                  </c:pt>
                </c:lvl>
              </c:multiLvlStrCache>
            </c:multiLvlStrRef>
          </c:cat>
          <c:val>
            <c:numRef>
              <c:f>'12_ábra_chart'!$E$14:$ER$14</c:f>
              <c:numCache>
                <c:formatCode>0.00</c:formatCode>
                <c:ptCount val="144"/>
                <c:pt idx="0">
                  <c:v>1.4065000772200773</c:v>
                </c:pt>
                <c:pt idx="1">
                  <c:v>1.3590921949337791</c:v>
                </c:pt>
                <c:pt idx="2">
                  <c:v>1.5303683847574132</c:v>
                </c:pt>
                <c:pt idx="3">
                  <c:v>1.4513541342657643</c:v>
                </c:pt>
                <c:pt idx="4">
                  <c:v>1.3356589894627242</c:v>
                </c:pt>
                <c:pt idx="5">
                  <c:v>1.4542788592491127</c:v>
                </c:pt>
                <c:pt idx="6">
                  <c:v>1.631710178938105</c:v>
                </c:pt>
                <c:pt idx="7">
                  <c:v>1.3483183706284336</c:v>
                </c:pt>
                <c:pt idx="8">
                  <c:v>1.2463883066115236</c:v>
                </c:pt>
                <c:pt idx="9">
                  <c:v>1.2045925089403349</c:v>
                </c:pt>
                <c:pt idx="10">
                  <c:v>1.097397599977197</c:v>
                </c:pt>
                <c:pt idx="11">
                  <c:v>1.0353824702845231</c:v>
                </c:pt>
                <c:pt idx="12">
                  <c:v>0.95951508093013405</c:v>
                </c:pt>
                <c:pt idx="13">
                  <c:v>0.98914509602415057</c:v>
                </c:pt>
                <c:pt idx="14">
                  <c:v>1.0776459286536817</c:v>
                </c:pt>
                <c:pt idx="15">
                  <c:v>1.0723235619791363</c:v>
                </c:pt>
                <c:pt idx="16">
                  <c:v>1.9655405568860826</c:v>
                </c:pt>
                <c:pt idx="17">
                  <c:v>1.8456953048744049</c:v>
                </c:pt>
                <c:pt idx="18">
                  <c:v>1.9764628337405303</c:v>
                </c:pt>
                <c:pt idx="19">
                  <c:v>2.0478230560695381</c:v>
                </c:pt>
                <c:pt idx="20">
                  <c:v>1.8728409029268407</c:v>
                </c:pt>
                <c:pt idx="21">
                  <c:v>1.9167980602611441</c:v>
                </c:pt>
                <c:pt idx="22">
                  <c:v>1.992643698826138</c:v>
                </c:pt>
                <c:pt idx="23">
                  <c:v>1.8260246409966649</c:v>
                </c:pt>
                <c:pt idx="24">
                  <c:v>1.7021779991850576</c:v>
                </c:pt>
                <c:pt idx="25">
                  <c:v>1.5291818876900858</c:v>
                </c:pt>
                <c:pt idx="26">
                  <c:v>1.3665011991745217</c:v>
                </c:pt>
                <c:pt idx="27">
                  <c:v>1.2516441087869659</c:v>
                </c:pt>
                <c:pt idx="28">
                  <c:v>1.1752714565045554</c:v>
                </c:pt>
                <c:pt idx="29">
                  <c:v>1.2005102168421578</c:v>
                </c:pt>
                <c:pt idx="30">
                  <c:v>1.3857232280661516</c:v>
                </c:pt>
                <c:pt idx="31">
                  <c:v>1.4908029617886032</c:v>
                </c:pt>
                <c:pt idx="32">
                  <c:v>1.5692579615841833</c:v>
                </c:pt>
                <c:pt idx="33">
                  <c:v>1.6433161391272062</c:v>
                </c:pt>
                <c:pt idx="34">
                  <c:v>1.6188022443604717</c:v>
                </c:pt>
                <c:pt idx="35">
                  <c:v>1.6094146336031714</c:v>
                </c:pt>
                <c:pt idx="36">
                  <c:v>1.5248442438379126</c:v>
                </c:pt>
                <c:pt idx="37">
                  <c:v>1.6888348585288062</c:v>
                </c:pt>
                <c:pt idx="38">
                  <c:v>1.8909310944709175</c:v>
                </c:pt>
                <c:pt idx="39">
                  <c:v>1.7573148229505315</c:v>
                </c:pt>
                <c:pt idx="40">
                  <c:v>1.6276041666666667</c:v>
                </c:pt>
                <c:pt idx="41">
                  <c:v>1.4962670451039672</c:v>
                </c:pt>
                <c:pt idx="42">
                  <c:v>1.3780465457210922</c:v>
                </c:pt>
                <c:pt idx="43">
                  <c:v>1.2907892963779883</c:v>
                </c:pt>
                <c:pt idx="44">
                  <c:v>1.2220570579154995</c:v>
                </c:pt>
                <c:pt idx="45">
                  <c:v>1.2120621077342102</c:v>
                </c:pt>
                <c:pt idx="46">
                  <c:v>1.2762164571150756</c:v>
                </c:pt>
                <c:pt idx="47">
                  <c:v>1.1946748006227559</c:v>
                </c:pt>
                <c:pt idx="48">
                  <c:v>1.2408023815349483</c:v>
                </c:pt>
                <c:pt idx="49">
                  <c:v>1.3082538241443822</c:v>
                </c:pt>
                <c:pt idx="50">
                  <c:v>1.3729808209356515</c:v>
                </c:pt>
                <c:pt idx="51">
                  <c:v>1.3186722650930549</c:v>
                </c:pt>
                <c:pt idx="52">
                  <c:v>1.2323416181588591</c:v>
                </c:pt>
                <c:pt idx="53">
                  <c:v>1.2697691798000448</c:v>
                </c:pt>
                <c:pt idx="54">
                  <c:v>1.4296412281298931</c:v>
                </c:pt>
                <c:pt idx="55">
                  <c:v>1.2533556152109371</c:v>
                </c:pt>
                <c:pt idx="56">
                  <c:v>1.1109675752486761</c:v>
                </c:pt>
                <c:pt idx="57">
                  <c:v>1.0259243183522078</c:v>
                </c:pt>
                <c:pt idx="58">
                  <c:v>0.96331748191868383</c:v>
                </c:pt>
                <c:pt idx="59">
                  <c:v>0.88395368374913241</c:v>
                </c:pt>
                <c:pt idx="60">
                  <c:v>0.83464188204671164</c:v>
                </c:pt>
                <c:pt idx="61">
                  <c:v>0.82660568153638436</c:v>
                </c:pt>
                <c:pt idx="62">
                  <c:v>0.86056258457819301</c:v>
                </c:pt>
                <c:pt idx="63">
                  <c:v>0.86211708666447517</c:v>
                </c:pt>
                <c:pt idx="64">
                  <c:v>1.5374669036426756</c:v>
                </c:pt>
                <c:pt idx="65">
                  <c:v>1.4977051061388411</c:v>
                </c:pt>
                <c:pt idx="66">
                  <c:v>1.5462493934983019</c:v>
                </c:pt>
                <c:pt idx="67">
                  <c:v>1.51713285908327</c:v>
                </c:pt>
                <c:pt idx="68">
                  <c:v>1.3779779560995411</c:v>
                </c:pt>
                <c:pt idx="69">
                  <c:v>1.4005492845151437</c:v>
                </c:pt>
                <c:pt idx="70">
                  <c:v>1.4873330444032937</c:v>
                </c:pt>
                <c:pt idx="71">
                  <c:v>1.2398810432970055</c:v>
                </c:pt>
                <c:pt idx="72">
                  <c:v>1.1535638130527492</c:v>
                </c:pt>
                <c:pt idx="73">
                  <c:v>1.0887139363508584</c:v>
                </c:pt>
                <c:pt idx="74">
                  <c:v>1.0677553584046477</c:v>
                </c:pt>
                <c:pt idx="75">
                  <c:v>0.98653971196029933</c:v>
                </c:pt>
                <c:pt idx="76">
                  <c:v>0.94925415744771968</c:v>
                </c:pt>
                <c:pt idx="77">
                  <c:v>0.95003109814026288</c:v>
                </c:pt>
                <c:pt idx="78">
                  <c:v>0.96315289401413495</c:v>
                </c:pt>
                <c:pt idx="79">
                  <c:v>0.95347649834218118</c:v>
                </c:pt>
                <c:pt idx="80">
                  <c:v>1.2222185853281298</c:v>
                </c:pt>
                <c:pt idx="81">
                  <c:v>1.2880112157918349</c:v>
                </c:pt>
                <c:pt idx="82">
                  <c:v>1.2986711888430484</c:v>
                </c:pt>
                <c:pt idx="83">
                  <c:v>1.0653916900319056</c:v>
                </c:pt>
                <c:pt idx="84">
                  <c:v>1.1765501521390862</c:v>
                </c:pt>
                <c:pt idx="85">
                  <c:v>1.3140870499972828</c:v>
                </c:pt>
                <c:pt idx="86">
                  <c:v>1.3214099136473987</c:v>
                </c:pt>
                <c:pt idx="87">
                  <c:v>1.0966453898714956</c:v>
                </c:pt>
                <c:pt idx="88">
                  <c:v>1.0279756222923855</c:v>
                </c:pt>
                <c:pt idx="89">
                  <c:v>1.0147918816649466</c:v>
                </c:pt>
                <c:pt idx="90">
                  <c:v>0.95866886743693625</c:v>
                </c:pt>
                <c:pt idx="91">
                  <c:v>0.87362157350783787</c:v>
                </c:pt>
                <c:pt idx="92">
                  <c:v>0.82680764797074369</c:v>
                </c:pt>
                <c:pt idx="93">
                  <c:v>0.79589806382490247</c:v>
                </c:pt>
                <c:pt idx="94">
                  <c:v>0.82434769808265562</c:v>
                </c:pt>
                <c:pt idx="95">
                  <c:v>0.82082634569526114</c:v>
                </c:pt>
                <c:pt idx="96">
                  <c:v>0.9309391890686598</c:v>
                </c:pt>
                <c:pt idx="97">
                  <c:v>0.91723202150918859</c:v>
                </c:pt>
                <c:pt idx="98">
                  <c:v>0.94309964027872117</c:v>
                </c:pt>
                <c:pt idx="99">
                  <c:v>0.89528996865203769</c:v>
                </c:pt>
                <c:pt idx="100">
                  <c:v>0.82281583018219318</c:v>
                </c:pt>
                <c:pt idx="101">
                  <c:v>0.96479258011297886</c:v>
                </c:pt>
                <c:pt idx="102">
                  <c:v>1.1360379907479428</c:v>
                </c:pt>
                <c:pt idx="103">
                  <c:v>0.97269895902505632</c:v>
                </c:pt>
                <c:pt idx="104">
                  <c:v>0.8624327944657505</c:v>
                </c:pt>
                <c:pt idx="105">
                  <c:v>0.82075834651391444</c:v>
                </c:pt>
                <c:pt idx="106">
                  <c:v>0.73067608062066425</c:v>
                </c:pt>
                <c:pt idx="107">
                  <c:v>0.67847596314976344</c:v>
                </c:pt>
                <c:pt idx="108">
                  <c:v>0.63776553122598156</c:v>
                </c:pt>
                <c:pt idx="109">
                  <c:v>0.63889088542290584</c:v>
                </c:pt>
                <c:pt idx="110">
                  <c:v>0.66153337282020908</c:v>
                </c:pt>
                <c:pt idx="111">
                  <c:v>0.67054904847632313</c:v>
                </c:pt>
                <c:pt idx="112">
                  <c:v>1.0456853513533475</c:v>
                </c:pt>
                <c:pt idx="113">
                  <c:v>1.1459765141205791</c:v>
                </c:pt>
                <c:pt idx="114">
                  <c:v>1.2508542961300451</c:v>
                </c:pt>
                <c:pt idx="115">
                  <c:v>1.0781053302028174</c:v>
                </c:pt>
                <c:pt idx="116">
                  <c:v>0.98659129275877377</c:v>
                </c:pt>
                <c:pt idx="117">
                  <c:v>1.1052708614877096</c:v>
                </c:pt>
                <c:pt idx="118">
                  <c:v>1.3121679574985599</c:v>
                </c:pt>
                <c:pt idx="119">
                  <c:v>1.0548114887357747</c:v>
                </c:pt>
                <c:pt idx="120">
                  <c:v>0.95383441434566962</c:v>
                </c:pt>
                <c:pt idx="121">
                  <c:v>0.94691048122705301</c:v>
                </c:pt>
                <c:pt idx="122">
                  <c:v>0.89188299880504995</c:v>
                </c:pt>
                <c:pt idx="123">
                  <c:v>0.86979968513251393</c:v>
                </c:pt>
                <c:pt idx="124">
                  <c:v>0.82807604640640597</c:v>
                </c:pt>
                <c:pt idx="125">
                  <c:v>0.84437570538812012</c:v>
                </c:pt>
                <c:pt idx="126">
                  <c:v>0.89409414569707124</c:v>
                </c:pt>
                <c:pt idx="127">
                  <c:v>0.81195899607069844</c:v>
                </c:pt>
                <c:pt idx="128">
                  <c:v>1.0412585471656495</c:v>
                </c:pt>
                <c:pt idx="129">
                  <c:v>1.1081809226479147</c:v>
                </c:pt>
                <c:pt idx="130">
                  <c:v>1.1771688041059416</c:v>
                </c:pt>
                <c:pt idx="131">
                  <c:v>1.0080073450574911</c:v>
                </c:pt>
                <c:pt idx="132">
                  <c:v>0.9756249654119028</c:v>
                </c:pt>
                <c:pt idx="133">
                  <c:v>1.0953489475962301</c:v>
                </c:pt>
                <c:pt idx="134">
                  <c:v>1.2305994929081401</c:v>
                </c:pt>
                <c:pt idx="135">
                  <c:v>1.0183690723234187</c:v>
                </c:pt>
                <c:pt idx="136">
                  <c:v>0.93027626386017659</c:v>
                </c:pt>
                <c:pt idx="137">
                  <c:v>0.87733920565708323</c:v>
                </c:pt>
                <c:pt idx="138">
                  <c:v>0.84244549893404852</c:v>
                </c:pt>
                <c:pt idx="139">
                  <c:v>0.78854991605758951</c:v>
                </c:pt>
                <c:pt idx="140">
                  <c:v>0.758320694655089</c:v>
                </c:pt>
                <c:pt idx="141">
                  <c:v>0.77651560636262484</c:v>
                </c:pt>
                <c:pt idx="142">
                  <c:v>0.81335421195858737</c:v>
                </c:pt>
                <c:pt idx="143">
                  <c:v>0.83370789775116361</c:v>
                </c:pt>
              </c:numCache>
            </c:numRef>
          </c:val>
          <c:smooth val="0"/>
        </c:ser>
        <c:dLbls>
          <c:showLegendKey val="0"/>
          <c:showVal val="0"/>
          <c:showCatName val="0"/>
          <c:showSerName val="0"/>
          <c:showPercent val="0"/>
          <c:showBubbleSize val="0"/>
        </c:dLbls>
        <c:marker val="1"/>
        <c:smooth val="0"/>
        <c:axId val="237447808"/>
        <c:axId val="237453696"/>
      </c:lineChart>
      <c:lineChart>
        <c:grouping val="standard"/>
        <c:varyColors val="0"/>
        <c:ser>
          <c:idx val="1"/>
          <c:order val="1"/>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237455232"/>
        <c:axId val="237456768"/>
      </c:lineChart>
      <c:catAx>
        <c:axId val="237447808"/>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400" b="0" i="0" u="none" strike="noStrike" baseline="0">
                <a:solidFill>
                  <a:srgbClr val="000000"/>
                </a:solidFill>
                <a:latin typeface="Calibri"/>
                <a:ea typeface="Calibri"/>
                <a:cs typeface="Calibri"/>
              </a:defRPr>
            </a:pPr>
            <a:endParaRPr lang="hu-HU"/>
          </a:p>
        </c:txPr>
        <c:crossAx val="237453696"/>
        <c:crosses val="autoZero"/>
        <c:auto val="1"/>
        <c:lblAlgn val="ctr"/>
        <c:lblOffset val="100"/>
        <c:tickLblSkip val="2"/>
        <c:noMultiLvlLbl val="0"/>
      </c:catAx>
      <c:valAx>
        <c:axId val="237453696"/>
        <c:scaling>
          <c:orientation val="minMax"/>
          <c:max val="2.2999999999999998"/>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7447808"/>
        <c:crosses val="autoZero"/>
        <c:crossBetween val="between"/>
      </c:valAx>
      <c:catAx>
        <c:axId val="237455232"/>
        <c:scaling>
          <c:orientation val="minMax"/>
        </c:scaling>
        <c:delete val="1"/>
        <c:axPos val="b"/>
        <c:majorTickMark val="out"/>
        <c:minorTickMark val="none"/>
        <c:tickLblPos val="nextTo"/>
        <c:crossAx val="237456768"/>
        <c:crosses val="autoZero"/>
        <c:auto val="1"/>
        <c:lblAlgn val="ctr"/>
        <c:lblOffset val="100"/>
        <c:noMultiLvlLbl val="0"/>
      </c:catAx>
      <c:valAx>
        <c:axId val="237456768"/>
        <c:scaling>
          <c:orientation val="minMax"/>
          <c:max val="2.2999999999999998"/>
          <c:min val="0.5"/>
        </c:scaling>
        <c:delete val="0"/>
        <c:axPos val="r"/>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7455232"/>
        <c:crosses val="max"/>
        <c:crossBetween val="between"/>
      </c:valAx>
      <c:spPr>
        <a:noFill/>
        <a:ln>
          <a:solidFill>
            <a:schemeClr val="tx1"/>
          </a:solidFill>
        </a:ln>
      </c:spPr>
    </c:plotArea>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00051743802378E-2"/>
          <c:y val="3.7093392475460014E-2"/>
          <c:w val="0.86508890817510253"/>
          <c:h val="0.75859726297836139"/>
        </c:manualLayout>
      </c:layout>
      <c:lineChart>
        <c:grouping val="standard"/>
        <c:varyColors val="0"/>
        <c:ser>
          <c:idx val="0"/>
          <c:order val="0"/>
          <c:tx>
            <c:strRef>
              <c:f>'12_ábra_chart'!$C$14</c:f>
              <c:strCache>
                <c:ptCount val="1"/>
                <c:pt idx="0">
                  <c:v>Average square meter price/average net monthly earnings</c:v>
                </c:pt>
              </c:strCache>
            </c:strRef>
          </c:tx>
          <c:spPr>
            <a:ln w="28575">
              <a:solidFill>
                <a:srgbClr val="002060"/>
              </a:solidFill>
            </a:ln>
          </c:spPr>
          <c:marker>
            <c:symbol val="circle"/>
            <c:size val="8"/>
            <c:spPr>
              <a:solidFill>
                <a:srgbClr val="002060"/>
              </a:solidFill>
              <a:ln>
                <a:noFill/>
              </a:ln>
            </c:spPr>
          </c:marker>
          <c:dPt>
            <c:idx val="16"/>
            <c:bubble3D val="0"/>
            <c:spPr>
              <a:ln w="28575">
                <a:noFill/>
              </a:ln>
            </c:spPr>
          </c:dPt>
          <c:dPt>
            <c:idx val="32"/>
            <c:bubble3D val="0"/>
            <c:spPr>
              <a:ln w="28575">
                <a:noFill/>
              </a:ln>
            </c:spPr>
          </c:dPt>
          <c:dPt>
            <c:idx val="48"/>
            <c:bubble3D val="0"/>
            <c:spPr>
              <a:ln w="28575">
                <a:noFill/>
              </a:ln>
            </c:spPr>
          </c:dPt>
          <c:dPt>
            <c:idx val="64"/>
            <c:bubble3D val="0"/>
            <c:spPr>
              <a:ln w="28575">
                <a:noFill/>
              </a:ln>
            </c:spPr>
          </c:dPt>
          <c:dPt>
            <c:idx val="80"/>
            <c:bubble3D val="0"/>
            <c:spPr>
              <a:ln w="28575">
                <a:noFill/>
              </a:ln>
            </c:spPr>
          </c:dPt>
          <c:dPt>
            <c:idx val="96"/>
            <c:bubble3D val="0"/>
            <c:spPr>
              <a:ln w="28575">
                <a:noFill/>
              </a:ln>
            </c:spPr>
          </c:dPt>
          <c:dPt>
            <c:idx val="112"/>
            <c:bubble3D val="0"/>
            <c:spPr>
              <a:ln w="28575">
                <a:noFill/>
              </a:ln>
            </c:spPr>
          </c:dPt>
          <c:dPt>
            <c:idx val="128"/>
            <c:bubble3D val="0"/>
            <c:spPr>
              <a:ln w="28575">
                <a:noFill/>
              </a:ln>
            </c:spPr>
          </c:dPt>
          <c:cat>
            <c:multiLvlStrRef>
              <c:f>'12_ábra_chart'!$E$10:$ER$11</c:f>
              <c:multiLvlStrCache>
                <c:ptCount val="143"/>
                <c:lvl>
                  <c:pt idx="2">
                    <c:v>2003</c:v>
                  </c:pt>
                  <c:pt idx="6">
                    <c:v>2007</c:v>
                  </c:pt>
                  <c:pt idx="10">
                    <c:v>2011</c:v>
                  </c:pt>
                  <c:pt idx="14">
                    <c:v>2015</c:v>
                  </c:pt>
                  <c:pt idx="18">
                    <c:v>2003</c:v>
                  </c:pt>
                  <c:pt idx="22">
                    <c:v>2007</c:v>
                  </c:pt>
                  <c:pt idx="26">
                    <c:v>2011</c:v>
                  </c:pt>
                  <c:pt idx="30">
                    <c:v>2015</c:v>
                  </c:pt>
                  <c:pt idx="34">
                    <c:v>2003</c:v>
                  </c:pt>
                  <c:pt idx="38">
                    <c:v>2007</c:v>
                  </c:pt>
                  <c:pt idx="42">
                    <c:v>2011</c:v>
                  </c:pt>
                  <c:pt idx="46">
                    <c:v>2015</c:v>
                  </c:pt>
                  <c:pt idx="50">
                    <c:v>2003</c:v>
                  </c:pt>
                  <c:pt idx="54">
                    <c:v>2007</c:v>
                  </c:pt>
                  <c:pt idx="58">
                    <c:v>2011</c:v>
                  </c:pt>
                  <c:pt idx="62">
                    <c:v>2015</c:v>
                  </c:pt>
                  <c:pt idx="66">
                    <c:v>2003</c:v>
                  </c:pt>
                  <c:pt idx="70">
                    <c:v>2007</c:v>
                  </c:pt>
                  <c:pt idx="74">
                    <c:v>2011</c:v>
                  </c:pt>
                  <c:pt idx="78">
                    <c:v>2015</c:v>
                  </c:pt>
                  <c:pt idx="82">
                    <c:v>2003</c:v>
                  </c:pt>
                  <c:pt idx="86">
                    <c:v>2007</c:v>
                  </c:pt>
                  <c:pt idx="90">
                    <c:v>2011</c:v>
                  </c:pt>
                  <c:pt idx="94">
                    <c:v>2015</c:v>
                  </c:pt>
                  <c:pt idx="98">
                    <c:v>2003</c:v>
                  </c:pt>
                  <c:pt idx="102">
                    <c:v>2007</c:v>
                  </c:pt>
                  <c:pt idx="106">
                    <c:v>2011</c:v>
                  </c:pt>
                  <c:pt idx="110">
                    <c:v>2015</c:v>
                  </c:pt>
                  <c:pt idx="114">
                    <c:v>2003</c:v>
                  </c:pt>
                  <c:pt idx="118">
                    <c:v>2007</c:v>
                  </c:pt>
                  <c:pt idx="122">
                    <c:v>2011</c:v>
                  </c:pt>
                  <c:pt idx="126">
                    <c:v>2015</c:v>
                  </c:pt>
                  <c:pt idx="130">
                    <c:v>2003</c:v>
                  </c:pt>
                  <c:pt idx="134">
                    <c:v>2007</c:v>
                  </c:pt>
                  <c:pt idx="138">
                    <c:v>2011</c:v>
                  </c:pt>
                  <c:pt idx="142">
                    <c:v>2015</c:v>
                  </c:pt>
                </c:lvl>
                <c:lvl>
                  <c:pt idx="0">
                    <c:v>Total</c:v>
                  </c:pt>
                  <c:pt idx="16">
                    <c:v>Bp.</c:v>
                  </c:pt>
                  <c:pt idx="32">
                    <c:v>Central-
M.</c:v>
                  </c:pt>
                  <c:pt idx="48">
                    <c:v>Central-
T</c:v>
                  </c:pt>
                  <c:pt idx="64">
                    <c:v>West-
H</c:v>
                  </c:pt>
                  <c:pt idx="80">
                    <c:v>South-
H</c:v>
                  </c:pt>
                  <c:pt idx="96">
                    <c:v>North-H</c:v>
                  </c:pt>
                  <c:pt idx="112">
                    <c:v>North-
G</c:v>
                  </c:pt>
                  <c:pt idx="128">
                    <c:v>South-
G</c:v>
                  </c:pt>
                </c:lvl>
              </c:multiLvlStrCache>
            </c:multiLvlStrRef>
          </c:cat>
          <c:val>
            <c:numRef>
              <c:f>'12_ábra_chart'!$E$14:$ER$14</c:f>
              <c:numCache>
                <c:formatCode>0.00</c:formatCode>
                <c:ptCount val="144"/>
                <c:pt idx="0">
                  <c:v>1.4065000772200773</c:v>
                </c:pt>
                <c:pt idx="1">
                  <c:v>1.3590921949337791</c:v>
                </c:pt>
                <c:pt idx="2">
                  <c:v>1.5303683847574132</c:v>
                </c:pt>
                <c:pt idx="3">
                  <c:v>1.4513541342657643</c:v>
                </c:pt>
                <c:pt idx="4">
                  <c:v>1.3356589894627242</c:v>
                </c:pt>
                <c:pt idx="5">
                  <c:v>1.4542788592491127</c:v>
                </c:pt>
                <c:pt idx="6">
                  <c:v>1.631710178938105</c:v>
                </c:pt>
                <c:pt idx="7">
                  <c:v>1.3483183706284336</c:v>
                </c:pt>
                <c:pt idx="8">
                  <c:v>1.2463883066115236</c:v>
                </c:pt>
                <c:pt idx="9">
                  <c:v>1.2045925089403349</c:v>
                </c:pt>
                <c:pt idx="10">
                  <c:v>1.097397599977197</c:v>
                </c:pt>
                <c:pt idx="11">
                  <c:v>1.0353824702845231</c:v>
                </c:pt>
                <c:pt idx="12">
                  <c:v>0.95951508093013405</c:v>
                </c:pt>
                <c:pt idx="13">
                  <c:v>0.98914509602415057</c:v>
                </c:pt>
                <c:pt idx="14">
                  <c:v>1.0776459286536817</c:v>
                </c:pt>
                <c:pt idx="15">
                  <c:v>1.0723235619791363</c:v>
                </c:pt>
                <c:pt idx="16">
                  <c:v>1.9655405568860826</c:v>
                </c:pt>
                <c:pt idx="17">
                  <c:v>1.8456953048744049</c:v>
                </c:pt>
                <c:pt idx="18">
                  <c:v>1.9764628337405303</c:v>
                </c:pt>
                <c:pt idx="19">
                  <c:v>2.0478230560695381</c:v>
                </c:pt>
                <c:pt idx="20">
                  <c:v>1.8728409029268407</c:v>
                </c:pt>
                <c:pt idx="21">
                  <c:v>1.9167980602611441</c:v>
                </c:pt>
                <c:pt idx="22">
                  <c:v>1.992643698826138</c:v>
                </c:pt>
                <c:pt idx="23">
                  <c:v>1.8260246409966649</c:v>
                </c:pt>
                <c:pt idx="24">
                  <c:v>1.7021779991850576</c:v>
                </c:pt>
                <c:pt idx="25">
                  <c:v>1.5291818876900858</c:v>
                </c:pt>
                <c:pt idx="26">
                  <c:v>1.3665011991745217</c:v>
                </c:pt>
                <c:pt idx="27">
                  <c:v>1.2516441087869659</c:v>
                </c:pt>
                <c:pt idx="28">
                  <c:v>1.1752714565045554</c:v>
                </c:pt>
                <c:pt idx="29">
                  <c:v>1.2005102168421578</c:v>
                </c:pt>
                <c:pt idx="30">
                  <c:v>1.3857232280661516</c:v>
                </c:pt>
                <c:pt idx="31">
                  <c:v>1.4908029617886032</c:v>
                </c:pt>
                <c:pt idx="32">
                  <c:v>1.5692579615841833</c:v>
                </c:pt>
                <c:pt idx="33">
                  <c:v>1.6433161391272062</c:v>
                </c:pt>
                <c:pt idx="34">
                  <c:v>1.6188022443604717</c:v>
                </c:pt>
                <c:pt idx="35">
                  <c:v>1.6094146336031714</c:v>
                </c:pt>
                <c:pt idx="36">
                  <c:v>1.5248442438379126</c:v>
                </c:pt>
                <c:pt idx="37">
                  <c:v>1.6888348585288062</c:v>
                </c:pt>
                <c:pt idx="38">
                  <c:v>1.8909310944709175</c:v>
                </c:pt>
                <c:pt idx="39">
                  <c:v>1.7573148229505315</c:v>
                </c:pt>
                <c:pt idx="40">
                  <c:v>1.6276041666666667</c:v>
                </c:pt>
                <c:pt idx="41">
                  <c:v>1.4962670451039672</c:v>
                </c:pt>
                <c:pt idx="42">
                  <c:v>1.3780465457210922</c:v>
                </c:pt>
                <c:pt idx="43">
                  <c:v>1.2907892963779883</c:v>
                </c:pt>
                <c:pt idx="44">
                  <c:v>1.2220570579154995</c:v>
                </c:pt>
                <c:pt idx="45">
                  <c:v>1.2120621077342102</c:v>
                </c:pt>
                <c:pt idx="46">
                  <c:v>1.2762164571150756</c:v>
                </c:pt>
                <c:pt idx="47">
                  <c:v>1.1946748006227559</c:v>
                </c:pt>
                <c:pt idx="48">
                  <c:v>1.2408023815349483</c:v>
                </c:pt>
                <c:pt idx="49">
                  <c:v>1.3082538241443822</c:v>
                </c:pt>
                <c:pt idx="50">
                  <c:v>1.3729808209356515</c:v>
                </c:pt>
                <c:pt idx="51">
                  <c:v>1.3186722650930549</c:v>
                </c:pt>
                <c:pt idx="52">
                  <c:v>1.2323416181588591</c:v>
                </c:pt>
                <c:pt idx="53">
                  <c:v>1.2697691798000448</c:v>
                </c:pt>
                <c:pt idx="54">
                  <c:v>1.4296412281298931</c:v>
                </c:pt>
                <c:pt idx="55">
                  <c:v>1.2533556152109371</c:v>
                </c:pt>
                <c:pt idx="56">
                  <c:v>1.1109675752486761</c:v>
                </c:pt>
                <c:pt idx="57">
                  <c:v>1.0259243183522078</c:v>
                </c:pt>
                <c:pt idx="58">
                  <c:v>0.96331748191868383</c:v>
                </c:pt>
                <c:pt idx="59">
                  <c:v>0.88395368374913241</c:v>
                </c:pt>
                <c:pt idx="60">
                  <c:v>0.83464188204671164</c:v>
                </c:pt>
                <c:pt idx="61">
                  <c:v>0.82660568153638436</c:v>
                </c:pt>
                <c:pt idx="62">
                  <c:v>0.86056258457819301</c:v>
                </c:pt>
                <c:pt idx="63">
                  <c:v>0.86211708666447517</c:v>
                </c:pt>
                <c:pt idx="64">
                  <c:v>1.5374669036426756</c:v>
                </c:pt>
                <c:pt idx="65">
                  <c:v>1.4977051061388411</c:v>
                </c:pt>
                <c:pt idx="66">
                  <c:v>1.5462493934983019</c:v>
                </c:pt>
                <c:pt idx="67">
                  <c:v>1.51713285908327</c:v>
                </c:pt>
                <c:pt idx="68">
                  <c:v>1.3779779560995411</c:v>
                </c:pt>
                <c:pt idx="69">
                  <c:v>1.4005492845151437</c:v>
                </c:pt>
                <c:pt idx="70">
                  <c:v>1.4873330444032937</c:v>
                </c:pt>
                <c:pt idx="71">
                  <c:v>1.2398810432970055</c:v>
                </c:pt>
                <c:pt idx="72">
                  <c:v>1.1535638130527492</c:v>
                </c:pt>
                <c:pt idx="73">
                  <c:v>1.0887139363508584</c:v>
                </c:pt>
                <c:pt idx="74">
                  <c:v>1.0677553584046477</c:v>
                </c:pt>
                <c:pt idx="75">
                  <c:v>0.98653971196029933</c:v>
                </c:pt>
                <c:pt idx="76">
                  <c:v>0.94925415744771968</c:v>
                </c:pt>
                <c:pt idx="77">
                  <c:v>0.95003109814026288</c:v>
                </c:pt>
                <c:pt idx="78">
                  <c:v>0.96315289401413495</c:v>
                </c:pt>
                <c:pt idx="79">
                  <c:v>0.95347649834218118</c:v>
                </c:pt>
                <c:pt idx="80">
                  <c:v>1.2222185853281298</c:v>
                </c:pt>
                <c:pt idx="81">
                  <c:v>1.2880112157918349</c:v>
                </c:pt>
                <c:pt idx="82">
                  <c:v>1.2986711888430484</c:v>
                </c:pt>
                <c:pt idx="83">
                  <c:v>1.0653916900319056</c:v>
                </c:pt>
                <c:pt idx="84">
                  <c:v>1.1765501521390862</c:v>
                </c:pt>
                <c:pt idx="85">
                  <c:v>1.3140870499972828</c:v>
                </c:pt>
                <c:pt idx="86">
                  <c:v>1.3214099136473987</c:v>
                </c:pt>
                <c:pt idx="87">
                  <c:v>1.0966453898714956</c:v>
                </c:pt>
                <c:pt idx="88">
                  <c:v>1.0279756222923855</c:v>
                </c:pt>
                <c:pt idx="89">
                  <c:v>1.0147918816649466</c:v>
                </c:pt>
                <c:pt idx="90">
                  <c:v>0.95866886743693625</c:v>
                </c:pt>
                <c:pt idx="91">
                  <c:v>0.87362157350783787</c:v>
                </c:pt>
                <c:pt idx="92">
                  <c:v>0.82680764797074369</c:v>
                </c:pt>
                <c:pt idx="93">
                  <c:v>0.79589806382490247</c:v>
                </c:pt>
                <c:pt idx="94">
                  <c:v>0.82434769808265562</c:v>
                </c:pt>
                <c:pt idx="95">
                  <c:v>0.82082634569526114</c:v>
                </c:pt>
                <c:pt idx="96">
                  <c:v>0.9309391890686598</c:v>
                </c:pt>
                <c:pt idx="97">
                  <c:v>0.91723202150918859</c:v>
                </c:pt>
                <c:pt idx="98">
                  <c:v>0.94309964027872117</c:v>
                </c:pt>
                <c:pt idx="99">
                  <c:v>0.89528996865203769</c:v>
                </c:pt>
                <c:pt idx="100">
                  <c:v>0.82281583018219318</c:v>
                </c:pt>
                <c:pt idx="101">
                  <c:v>0.96479258011297886</c:v>
                </c:pt>
                <c:pt idx="102">
                  <c:v>1.1360379907479428</c:v>
                </c:pt>
                <c:pt idx="103">
                  <c:v>0.97269895902505632</c:v>
                </c:pt>
                <c:pt idx="104">
                  <c:v>0.8624327944657505</c:v>
                </c:pt>
                <c:pt idx="105">
                  <c:v>0.82075834651391444</c:v>
                </c:pt>
                <c:pt idx="106">
                  <c:v>0.73067608062066425</c:v>
                </c:pt>
                <c:pt idx="107">
                  <c:v>0.67847596314976344</c:v>
                </c:pt>
                <c:pt idx="108">
                  <c:v>0.63776553122598156</c:v>
                </c:pt>
                <c:pt idx="109">
                  <c:v>0.63889088542290584</c:v>
                </c:pt>
                <c:pt idx="110">
                  <c:v>0.66153337282020908</c:v>
                </c:pt>
                <c:pt idx="111">
                  <c:v>0.67054904847632313</c:v>
                </c:pt>
                <c:pt idx="112">
                  <c:v>1.0456853513533475</c:v>
                </c:pt>
                <c:pt idx="113">
                  <c:v>1.1459765141205791</c:v>
                </c:pt>
                <c:pt idx="114">
                  <c:v>1.2508542961300451</c:v>
                </c:pt>
                <c:pt idx="115">
                  <c:v>1.0781053302028174</c:v>
                </c:pt>
                <c:pt idx="116">
                  <c:v>0.98659129275877377</c:v>
                </c:pt>
                <c:pt idx="117">
                  <c:v>1.1052708614877096</c:v>
                </c:pt>
                <c:pt idx="118">
                  <c:v>1.3121679574985599</c:v>
                </c:pt>
                <c:pt idx="119">
                  <c:v>1.0548114887357747</c:v>
                </c:pt>
                <c:pt idx="120">
                  <c:v>0.95383441434566962</c:v>
                </c:pt>
                <c:pt idx="121">
                  <c:v>0.94691048122705301</c:v>
                </c:pt>
                <c:pt idx="122">
                  <c:v>0.89188299880504995</c:v>
                </c:pt>
                <c:pt idx="123">
                  <c:v>0.86979968513251393</c:v>
                </c:pt>
                <c:pt idx="124">
                  <c:v>0.82807604640640597</c:v>
                </c:pt>
                <c:pt idx="125">
                  <c:v>0.84437570538812012</c:v>
                </c:pt>
                <c:pt idx="126">
                  <c:v>0.89409414569707124</c:v>
                </c:pt>
                <c:pt idx="127">
                  <c:v>0.81195899607069844</c:v>
                </c:pt>
                <c:pt idx="128">
                  <c:v>1.0412585471656495</c:v>
                </c:pt>
                <c:pt idx="129">
                  <c:v>1.1081809226479147</c:v>
                </c:pt>
                <c:pt idx="130">
                  <c:v>1.1771688041059416</c:v>
                </c:pt>
                <c:pt idx="131">
                  <c:v>1.0080073450574911</c:v>
                </c:pt>
                <c:pt idx="132">
                  <c:v>0.9756249654119028</c:v>
                </c:pt>
                <c:pt idx="133">
                  <c:v>1.0953489475962301</c:v>
                </c:pt>
                <c:pt idx="134">
                  <c:v>1.2305994929081401</c:v>
                </c:pt>
                <c:pt idx="135">
                  <c:v>1.0183690723234187</c:v>
                </c:pt>
                <c:pt idx="136">
                  <c:v>0.93027626386017659</c:v>
                </c:pt>
                <c:pt idx="137">
                  <c:v>0.87733920565708323</c:v>
                </c:pt>
                <c:pt idx="138">
                  <c:v>0.84244549893404852</c:v>
                </c:pt>
                <c:pt idx="139">
                  <c:v>0.78854991605758951</c:v>
                </c:pt>
                <c:pt idx="140">
                  <c:v>0.758320694655089</c:v>
                </c:pt>
                <c:pt idx="141">
                  <c:v>0.77651560636262484</c:v>
                </c:pt>
                <c:pt idx="142">
                  <c:v>0.81335421195858737</c:v>
                </c:pt>
                <c:pt idx="143">
                  <c:v>0.83370789775116361</c:v>
                </c:pt>
              </c:numCache>
            </c:numRef>
          </c:val>
          <c:smooth val="0"/>
        </c:ser>
        <c:dLbls>
          <c:showLegendKey val="0"/>
          <c:showVal val="0"/>
          <c:showCatName val="0"/>
          <c:showSerName val="0"/>
          <c:showPercent val="0"/>
          <c:showBubbleSize val="0"/>
        </c:dLbls>
        <c:marker val="1"/>
        <c:smooth val="0"/>
        <c:axId val="236473728"/>
        <c:axId val="236475520"/>
      </c:lineChart>
      <c:lineChart>
        <c:grouping val="standard"/>
        <c:varyColors val="0"/>
        <c:ser>
          <c:idx val="1"/>
          <c:order val="1"/>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236477056"/>
        <c:axId val="236478848"/>
      </c:lineChart>
      <c:catAx>
        <c:axId val="236473728"/>
        <c:scaling>
          <c:orientation val="minMax"/>
        </c:scaling>
        <c:delete val="0"/>
        <c:axPos val="b"/>
        <c:numFmt formatCode="General" sourceLinked="1"/>
        <c:majorTickMark val="none"/>
        <c:minorTickMark val="none"/>
        <c:tickLblPos val="nextTo"/>
        <c:spPr>
          <a:ln>
            <a:solidFill>
              <a:sysClr val="windowText" lastClr="000000">
                <a:lumMod val="100000"/>
              </a:sysClr>
            </a:solidFill>
          </a:ln>
        </c:spPr>
        <c:txPr>
          <a:bodyPr rot="-5400000" vert="horz"/>
          <a:lstStyle/>
          <a:p>
            <a:pPr>
              <a:defRPr sz="1400" b="0" i="0" u="none" strike="noStrike" baseline="0">
                <a:solidFill>
                  <a:srgbClr val="000000"/>
                </a:solidFill>
                <a:latin typeface="Calibri"/>
                <a:ea typeface="Calibri"/>
                <a:cs typeface="Calibri"/>
              </a:defRPr>
            </a:pPr>
            <a:endParaRPr lang="hu-HU"/>
          </a:p>
        </c:txPr>
        <c:crossAx val="236475520"/>
        <c:crosses val="autoZero"/>
        <c:auto val="1"/>
        <c:lblAlgn val="ctr"/>
        <c:lblOffset val="100"/>
        <c:tickLblSkip val="2"/>
        <c:noMultiLvlLbl val="0"/>
      </c:catAx>
      <c:valAx>
        <c:axId val="236475520"/>
        <c:scaling>
          <c:orientation val="minMax"/>
          <c:max val="2.2999999999999998"/>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6473728"/>
        <c:crosses val="autoZero"/>
        <c:crossBetween val="between"/>
      </c:valAx>
      <c:catAx>
        <c:axId val="236477056"/>
        <c:scaling>
          <c:orientation val="minMax"/>
        </c:scaling>
        <c:delete val="1"/>
        <c:axPos val="b"/>
        <c:majorTickMark val="out"/>
        <c:minorTickMark val="none"/>
        <c:tickLblPos val="nextTo"/>
        <c:crossAx val="236478848"/>
        <c:crosses val="autoZero"/>
        <c:auto val="1"/>
        <c:lblAlgn val="ctr"/>
        <c:lblOffset val="100"/>
        <c:noMultiLvlLbl val="0"/>
      </c:catAx>
      <c:valAx>
        <c:axId val="236478848"/>
        <c:scaling>
          <c:orientation val="minMax"/>
          <c:max val="2.2999999999999998"/>
          <c:min val="0.5"/>
        </c:scaling>
        <c:delete val="0"/>
        <c:axPos val="r"/>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6477056"/>
        <c:crosses val="max"/>
        <c:crossBetween val="between"/>
      </c:valAx>
      <c:spPr>
        <a:noFill/>
        <a:ln>
          <a:solidFill>
            <a:schemeClr val="tx1"/>
          </a:solidFill>
        </a:ln>
      </c:spPr>
    </c:plotArea>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69771499999999997"/>
        </c:manualLayout>
      </c:layout>
      <c:lineChart>
        <c:grouping val="standard"/>
        <c:varyColors val="0"/>
        <c:ser>
          <c:idx val="0"/>
          <c:order val="0"/>
          <c:tx>
            <c:strRef>
              <c:f>'13_ábra_chart'!$L$11</c:f>
              <c:strCache>
                <c:ptCount val="1"/>
                <c:pt idx="0">
                  <c:v>Budapest</c:v>
                </c:pt>
              </c:strCache>
            </c:strRef>
          </c:tx>
          <c:spPr>
            <a:ln>
              <a:solidFill>
                <a:srgbClr val="C00000"/>
              </a:solidFill>
            </a:ln>
          </c:spPr>
          <c:marker>
            <c:spPr>
              <a:solidFill>
                <a:srgbClr val="C00000"/>
              </a:solidFill>
              <a:ln>
                <a:noFill/>
              </a:ln>
            </c:spPr>
          </c:marker>
          <c:cat>
            <c:strRef>
              <c:f>'13_ábra_chart'!$J$13:$J$74</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'13_ábra_chart'!$L$13:$L$74</c:f>
              <c:numCache>
                <c:formatCode>0.0</c:formatCode>
                <c:ptCount val="62"/>
                <c:pt idx="0">
                  <c:v>106.10592602331448</c:v>
                </c:pt>
                <c:pt idx="1">
                  <c:v>103.47974328461716</c:v>
                </c:pt>
                <c:pt idx="2">
                  <c:v>104.29758190411398</c:v>
                </c:pt>
                <c:pt idx="3">
                  <c:v>105.84846564851019</c:v>
                </c:pt>
                <c:pt idx="4">
                  <c:v>106.08068170306817</c:v>
                </c:pt>
                <c:pt idx="5">
                  <c:v>113.31872664252695</c:v>
                </c:pt>
                <c:pt idx="6">
                  <c:v>116.41685842964532</c:v>
                </c:pt>
                <c:pt idx="7">
                  <c:v>115.68940269244014</c:v>
                </c:pt>
                <c:pt idx="8">
                  <c:v>123.96853685601401</c:v>
                </c:pt>
                <c:pt idx="9">
                  <c:v>129.1506708976442</c:v>
                </c:pt>
                <c:pt idx="10">
                  <c:v>128.15155919093849</c:v>
                </c:pt>
                <c:pt idx="11">
                  <c:v>142.46359303310572</c:v>
                </c:pt>
                <c:pt idx="12">
                  <c:v>127.531878136728</c:v>
                </c:pt>
                <c:pt idx="13">
                  <c:v>133.86194794892396</c:v>
                </c:pt>
                <c:pt idx="14">
                  <c:v>130.69516241359653</c:v>
                </c:pt>
                <c:pt idx="15">
                  <c:v>134.76317376876821</c:v>
                </c:pt>
                <c:pt idx="16">
                  <c:v>126.67844751142687</c:v>
                </c:pt>
                <c:pt idx="17">
                  <c:v>126.97178172941148</c:v>
                </c:pt>
                <c:pt idx="18">
                  <c:v>126.26643598163825</c:v>
                </c:pt>
                <c:pt idx="19">
                  <c:v>124.4745837714795</c:v>
                </c:pt>
                <c:pt idx="20">
                  <c:v>127.59915170366543</c:v>
                </c:pt>
                <c:pt idx="21">
                  <c:v>126.51858946496466</c:v>
                </c:pt>
                <c:pt idx="22">
                  <c:v>126.07969890063364</c:v>
                </c:pt>
                <c:pt idx="23">
                  <c:v>125.04784660359481</c:v>
                </c:pt>
                <c:pt idx="24">
                  <c:v>123.21179101283607</c:v>
                </c:pt>
                <c:pt idx="25">
                  <c:v>122.94006511682211</c:v>
                </c:pt>
                <c:pt idx="26">
                  <c:v>125.6092590732879</c:v>
                </c:pt>
                <c:pt idx="27">
                  <c:v>124.92126468767107</c:v>
                </c:pt>
                <c:pt idx="28">
                  <c:v>119.22253770155962</c:v>
                </c:pt>
                <c:pt idx="29">
                  <c:v>121.02167494573699</c:v>
                </c:pt>
                <c:pt idx="30">
                  <c:v>122.68748326212142</c:v>
                </c:pt>
                <c:pt idx="31">
                  <c:v>122.34859565992807</c:v>
                </c:pt>
                <c:pt idx="32">
                  <c:v>116.01664346595848</c:v>
                </c:pt>
                <c:pt idx="33">
                  <c:v>116.9151675183704</c:v>
                </c:pt>
                <c:pt idx="34">
                  <c:v>104.34194839715938</c:v>
                </c:pt>
                <c:pt idx="35">
                  <c:v>99.881457161768651</c:v>
                </c:pt>
                <c:pt idx="36">
                  <c:v>101.60582222999777</c:v>
                </c:pt>
                <c:pt idx="37">
                  <c:v>100.21095415612564</c:v>
                </c:pt>
                <c:pt idx="38">
                  <c:v>100.02930720999596</c:v>
                </c:pt>
                <c:pt idx="39">
                  <c:v>98.153916403880601</c:v>
                </c:pt>
                <c:pt idx="40">
                  <c:v>94.790588501664132</c:v>
                </c:pt>
                <c:pt idx="41">
                  <c:v>93.544252422886913</c:v>
                </c:pt>
                <c:pt idx="42">
                  <c:v>93.374121323574968</c:v>
                </c:pt>
                <c:pt idx="43">
                  <c:v>89.773911854687441</c:v>
                </c:pt>
                <c:pt idx="44">
                  <c:v>86.05863629710187</c:v>
                </c:pt>
                <c:pt idx="45">
                  <c:v>83.290198562578055</c:v>
                </c:pt>
                <c:pt idx="46">
                  <c:v>82.649079669350158</c:v>
                </c:pt>
                <c:pt idx="47">
                  <c:v>79.584813784876317</c:v>
                </c:pt>
                <c:pt idx="48">
                  <c:v>78.981987602433591</c:v>
                </c:pt>
                <c:pt idx="49">
                  <c:v>79.53355622350125</c:v>
                </c:pt>
                <c:pt idx="50">
                  <c:v>81.369367173701647</c:v>
                </c:pt>
                <c:pt idx="51">
                  <c:v>80.63468060929489</c:v>
                </c:pt>
                <c:pt idx="52">
                  <c:v>80.711782518529745</c:v>
                </c:pt>
                <c:pt idx="53">
                  <c:v>85.309126155654681</c:v>
                </c:pt>
                <c:pt idx="54">
                  <c:v>87.249203697000524</c:v>
                </c:pt>
                <c:pt idx="55">
                  <c:v>90.655514758421873</c:v>
                </c:pt>
                <c:pt idx="56">
                  <c:v>97.399869903398951</c:v>
                </c:pt>
                <c:pt idx="57">
                  <c:v>103.4225676111372</c:v>
                </c:pt>
                <c:pt idx="58">
                  <c:v>111.23665738731596</c:v>
                </c:pt>
                <c:pt idx="59">
                  <c:v>115.13094103809169</c:v>
                </c:pt>
                <c:pt idx="60">
                  <c:v>126.06203862436702</c:v>
                </c:pt>
                <c:pt idx="61">
                  <c:v>129.67658696373684</c:v>
                </c:pt>
              </c:numCache>
            </c:numRef>
          </c:val>
          <c:smooth val="0"/>
        </c:ser>
        <c:dLbls>
          <c:showLegendKey val="0"/>
          <c:showVal val="0"/>
          <c:showCatName val="0"/>
          <c:showSerName val="0"/>
          <c:showPercent val="0"/>
          <c:showBubbleSize val="0"/>
        </c:dLbls>
        <c:marker val="1"/>
        <c:smooth val="0"/>
        <c:axId val="236550400"/>
        <c:axId val="236560768"/>
      </c:lineChart>
      <c:lineChart>
        <c:grouping val="standard"/>
        <c:varyColors val="0"/>
        <c:ser>
          <c:idx val="1"/>
          <c:order val="1"/>
          <c:tx>
            <c:strRef>
              <c:f>'13_ábra_chart'!$N$11</c:f>
              <c:strCache>
                <c:ptCount val="1"/>
                <c:pt idx="0">
                  <c:v>Municipalities</c:v>
                </c:pt>
              </c:strCache>
            </c:strRef>
          </c:tx>
          <c:spPr>
            <a:ln>
              <a:solidFill>
                <a:schemeClr val="accent6">
                  <a:lumMod val="75000"/>
                </a:schemeClr>
              </a:solidFill>
            </a:ln>
          </c:spPr>
          <c:marker>
            <c:spPr>
              <a:solidFill>
                <a:schemeClr val="accent6">
                  <a:lumMod val="75000"/>
                </a:schemeClr>
              </a:solidFill>
              <a:ln>
                <a:noFill/>
              </a:ln>
            </c:spPr>
          </c:marker>
          <c:cat>
            <c:strRef>
              <c:f>'13_ábra_chart'!$J$13:$J$74</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'13_ábra_chart'!$N$13:$N$74</c:f>
              <c:numCache>
                <c:formatCode>0.0</c:formatCode>
                <c:ptCount val="62"/>
                <c:pt idx="0">
                  <c:v>98.623739743408763</c:v>
                </c:pt>
                <c:pt idx="1">
                  <c:v>99.984123117382538</c:v>
                </c:pt>
                <c:pt idx="2">
                  <c:v>105.67343535309888</c:v>
                </c:pt>
                <c:pt idx="3">
                  <c:v>106.76935882884185</c:v>
                </c:pt>
                <c:pt idx="4">
                  <c:v>101.40382939072332</c:v>
                </c:pt>
                <c:pt idx="5">
                  <c:v>102.65674822832729</c:v>
                </c:pt>
                <c:pt idx="6">
                  <c:v>111.4437625964274</c:v>
                </c:pt>
                <c:pt idx="7">
                  <c:v>108.7716725208706</c:v>
                </c:pt>
                <c:pt idx="8">
                  <c:v>114.0771715584935</c:v>
                </c:pt>
                <c:pt idx="9">
                  <c:v>115.53786525429616</c:v>
                </c:pt>
                <c:pt idx="10">
                  <c:v>118.63119030953573</c:v>
                </c:pt>
                <c:pt idx="11">
                  <c:v>109.64203539411643</c:v>
                </c:pt>
                <c:pt idx="12">
                  <c:v>111.94385957243482</c:v>
                </c:pt>
                <c:pt idx="13">
                  <c:v>107.52735631701506</c:v>
                </c:pt>
                <c:pt idx="14">
                  <c:v>117.46143131411229</c:v>
                </c:pt>
                <c:pt idx="15">
                  <c:v>112.80475924573878</c:v>
                </c:pt>
                <c:pt idx="16">
                  <c:v>121.38860392306718</c:v>
                </c:pt>
                <c:pt idx="17">
                  <c:v>124.47222789293025</c:v>
                </c:pt>
                <c:pt idx="18">
                  <c:v>132.31534295904692</c:v>
                </c:pt>
                <c:pt idx="19">
                  <c:v>127.0910461599356</c:v>
                </c:pt>
                <c:pt idx="20">
                  <c:v>123.06192726807853</c:v>
                </c:pt>
                <c:pt idx="21">
                  <c:v>125.16251686160152</c:v>
                </c:pt>
                <c:pt idx="22">
                  <c:v>131.03614656559904</c:v>
                </c:pt>
                <c:pt idx="23">
                  <c:v>125.61774827221566</c:v>
                </c:pt>
                <c:pt idx="24">
                  <c:v>118.87625063881745</c:v>
                </c:pt>
                <c:pt idx="25">
                  <c:v>122.38256948573584</c:v>
                </c:pt>
                <c:pt idx="26">
                  <c:v>125.57744261714173</c:v>
                </c:pt>
                <c:pt idx="27">
                  <c:v>128.70739673128065</c:v>
                </c:pt>
                <c:pt idx="28">
                  <c:v>119.18423266207212</c:v>
                </c:pt>
                <c:pt idx="29">
                  <c:v>112.80447286793441</c:v>
                </c:pt>
                <c:pt idx="30">
                  <c:v>114.30552750148246</c:v>
                </c:pt>
                <c:pt idx="31">
                  <c:v>113.4138970985442</c:v>
                </c:pt>
                <c:pt idx="32">
                  <c:v>112.61300602385884</c:v>
                </c:pt>
                <c:pt idx="33">
                  <c:v>104.36493064814498</c:v>
                </c:pt>
                <c:pt idx="34">
                  <c:v>99.818316515597573</c:v>
                </c:pt>
                <c:pt idx="35">
                  <c:v>99.389620455627323</c:v>
                </c:pt>
                <c:pt idx="36">
                  <c:v>101.60855999356156</c:v>
                </c:pt>
                <c:pt idx="37">
                  <c:v>100.55436969324285</c:v>
                </c:pt>
                <c:pt idx="38">
                  <c:v>100.23390976898574</c:v>
                </c:pt>
                <c:pt idx="39">
                  <c:v>97.603160544209913</c:v>
                </c:pt>
                <c:pt idx="40">
                  <c:v>94.498913543389463</c:v>
                </c:pt>
                <c:pt idx="41">
                  <c:v>95.133483282342155</c:v>
                </c:pt>
                <c:pt idx="42">
                  <c:v>91.444746063228095</c:v>
                </c:pt>
                <c:pt idx="43">
                  <c:v>91.431352674363652</c:v>
                </c:pt>
                <c:pt idx="44">
                  <c:v>84.040298609579636</c:v>
                </c:pt>
                <c:pt idx="45">
                  <c:v>81.686032579694441</c:v>
                </c:pt>
                <c:pt idx="46">
                  <c:v>78.361096682841108</c:v>
                </c:pt>
                <c:pt idx="47">
                  <c:v>78.447722051416306</c:v>
                </c:pt>
                <c:pt idx="48">
                  <c:v>75.127469040695033</c:v>
                </c:pt>
                <c:pt idx="49">
                  <c:v>72.729273618609781</c:v>
                </c:pt>
                <c:pt idx="50">
                  <c:v>74.544486083374608</c:v>
                </c:pt>
                <c:pt idx="51">
                  <c:v>71.688237235213521</c:v>
                </c:pt>
                <c:pt idx="52">
                  <c:v>70.496236176920263</c:v>
                </c:pt>
                <c:pt idx="53">
                  <c:v>69.709465864818171</c:v>
                </c:pt>
                <c:pt idx="54">
                  <c:v>70.255214233051646</c:v>
                </c:pt>
                <c:pt idx="55">
                  <c:v>73.687516444663032</c:v>
                </c:pt>
                <c:pt idx="56">
                  <c:v>77.089262190621923</c:v>
                </c:pt>
                <c:pt idx="57">
                  <c:v>75.463494695257324</c:v>
                </c:pt>
                <c:pt idx="58">
                  <c:v>77.446788680430672</c:v>
                </c:pt>
                <c:pt idx="59">
                  <c:v>76.949617028520464</c:v>
                </c:pt>
                <c:pt idx="60">
                  <c:v>78.909676628439016</c:v>
                </c:pt>
                <c:pt idx="61">
                  <c:v>77.929546988815829</c:v>
                </c:pt>
              </c:numCache>
            </c:numRef>
          </c:val>
          <c:smooth val="0"/>
        </c:ser>
        <c:ser>
          <c:idx val="2"/>
          <c:order val="2"/>
          <c:tx>
            <c:strRef>
              <c:f>'13_ábra_chart'!$M$11</c:f>
              <c:strCache>
                <c:ptCount val="1"/>
                <c:pt idx="0">
                  <c:v>Towns</c:v>
                </c:pt>
              </c:strCache>
            </c:strRef>
          </c:tx>
          <c:spPr>
            <a:ln>
              <a:solidFill>
                <a:srgbClr val="002060"/>
              </a:solidFill>
            </a:ln>
          </c:spPr>
          <c:marker>
            <c:spPr>
              <a:solidFill>
                <a:srgbClr val="002060"/>
              </a:solidFill>
              <a:ln>
                <a:noFill/>
              </a:ln>
            </c:spPr>
          </c:marker>
          <c:cat>
            <c:strRef>
              <c:f>'13_ábra_chart'!$J$13:$J$74</c:f>
              <c:strCache>
                <c:ptCount val="62"/>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strCache>
            </c:strRef>
          </c:cat>
          <c:val>
            <c:numRef>
              <c:f>'13_ábra_chart'!$M$13:$M$74</c:f>
              <c:numCache>
                <c:formatCode>0.0</c:formatCode>
                <c:ptCount val="62"/>
                <c:pt idx="0">
                  <c:v>92.467610572030452</c:v>
                </c:pt>
                <c:pt idx="1">
                  <c:v>96.212355024700841</c:v>
                </c:pt>
                <c:pt idx="2">
                  <c:v>100.35856746417626</c:v>
                </c:pt>
                <c:pt idx="3">
                  <c:v>102.53367478219124</c:v>
                </c:pt>
                <c:pt idx="4">
                  <c:v>105.43135873637341</c:v>
                </c:pt>
                <c:pt idx="5">
                  <c:v>111.99679500969533</c:v>
                </c:pt>
                <c:pt idx="6">
                  <c:v>116.17994627436332</c:v>
                </c:pt>
                <c:pt idx="7">
                  <c:v>117.22528415785555</c:v>
                </c:pt>
                <c:pt idx="8">
                  <c:v>125.08756548407716</c:v>
                </c:pt>
                <c:pt idx="9">
                  <c:v>132.08514178099017</c:v>
                </c:pt>
                <c:pt idx="10">
                  <c:v>133.60343744733103</c:v>
                </c:pt>
                <c:pt idx="11">
                  <c:v>136.28255156951849</c:v>
                </c:pt>
                <c:pt idx="12">
                  <c:v>125.23794163090982</c:v>
                </c:pt>
                <c:pt idx="13">
                  <c:v>127.63339403119025</c:v>
                </c:pt>
                <c:pt idx="14">
                  <c:v>127.89098408060894</c:v>
                </c:pt>
                <c:pt idx="15">
                  <c:v>124.03651008322636</c:v>
                </c:pt>
                <c:pt idx="16">
                  <c:v>124.81548703997665</c:v>
                </c:pt>
                <c:pt idx="17">
                  <c:v>125.7877319685801</c:v>
                </c:pt>
                <c:pt idx="18">
                  <c:v>127.01529259348958</c:v>
                </c:pt>
                <c:pt idx="19">
                  <c:v>127.53431089263304</c:v>
                </c:pt>
                <c:pt idx="20">
                  <c:v>130.4811046282455</c:v>
                </c:pt>
                <c:pt idx="21">
                  <c:v>129.87214619850715</c:v>
                </c:pt>
                <c:pt idx="22">
                  <c:v>131.89974474749121</c:v>
                </c:pt>
                <c:pt idx="23">
                  <c:v>128.74737449507617</c:v>
                </c:pt>
                <c:pt idx="24">
                  <c:v>126.91830565438578</c:v>
                </c:pt>
                <c:pt idx="25">
                  <c:v>128.47603194059644</c:v>
                </c:pt>
                <c:pt idx="26">
                  <c:v>134.15224616172722</c:v>
                </c:pt>
                <c:pt idx="27">
                  <c:v>136.52322504467756</c:v>
                </c:pt>
                <c:pt idx="28">
                  <c:v>125.20447375755911</c:v>
                </c:pt>
                <c:pt idx="29">
                  <c:v>121.92480198689653</c:v>
                </c:pt>
                <c:pt idx="30">
                  <c:v>122.39153154025971</c:v>
                </c:pt>
                <c:pt idx="31">
                  <c:v>120.60661297388839</c:v>
                </c:pt>
                <c:pt idx="32">
                  <c:v>114.20757119654736</c:v>
                </c:pt>
                <c:pt idx="33">
                  <c:v>109.53153843444852</c:v>
                </c:pt>
                <c:pt idx="34">
                  <c:v>103.32858492293977</c:v>
                </c:pt>
                <c:pt idx="35">
                  <c:v>100.53731042655694</c:v>
                </c:pt>
                <c:pt idx="36">
                  <c:v>102.41042266550618</c:v>
                </c:pt>
                <c:pt idx="37">
                  <c:v>100.08239740737257</c:v>
                </c:pt>
                <c:pt idx="38">
                  <c:v>99.609293396453864</c:v>
                </c:pt>
                <c:pt idx="39">
                  <c:v>97.897886530667378</c:v>
                </c:pt>
                <c:pt idx="40">
                  <c:v>96.498819779101154</c:v>
                </c:pt>
                <c:pt idx="41">
                  <c:v>93.286941506277643</c:v>
                </c:pt>
                <c:pt idx="42">
                  <c:v>91.736074646759164</c:v>
                </c:pt>
                <c:pt idx="43">
                  <c:v>90.510761905320308</c:v>
                </c:pt>
                <c:pt idx="44">
                  <c:v>88.066272841366001</c:v>
                </c:pt>
                <c:pt idx="45">
                  <c:v>82.627345654738306</c:v>
                </c:pt>
                <c:pt idx="46">
                  <c:v>81.755101517644647</c:v>
                </c:pt>
                <c:pt idx="47">
                  <c:v>79.670081074454586</c:v>
                </c:pt>
                <c:pt idx="48">
                  <c:v>79.536383313158254</c:v>
                </c:pt>
                <c:pt idx="49">
                  <c:v>78.542976807168671</c:v>
                </c:pt>
                <c:pt idx="50">
                  <c:v>80.116866768024309</c:v>
                </c:pt>
                <c:pt idx="51">
                  <c:v>77.592289918561164</c:v>
                </c:pt>
                <c:pt idx="52">
                  <c:v>78.32139734785035</c:v>
                </c:pt>
                <c:pt idx="53">
                  <c:v>78.808127409774272</c:v>
                </c:pt>
                <c:pt idx="54">
                  <c:v>81.602946214207932</c:v>
                </c:pt>
                <c:pt idx="55">
                  <c:v>83.071074837366893</c:v>
                </c:pt>
                <c:pt idx="56">
                  <c:v>86.15766389525092</c:v>
                </c:pt>
                <c:pt idx="57">
                  <c:v>87.690678120309869</c:v>
                </c:pt>
                <c:pt idx="58">
                  <c:v>90.764034691044301</c:v>
                </c:pt>
                <c:pt idx="59">
                  <c:v>91.399562906208317</c:v>
                </c:pt>
                <c:pt idx="60">
                  <c:v>94.968970636812529</c:v>
                </c:pt>
                <c:pt idx="61">
                  <c:v>92.05234128008415</c:v>
                </c:pt>
              </c:numCache>
            </c:numRef>
          </c:val>
          <c:smooth val="0"/>
        </c:ser>
        <c:dLbls>
          <c:showLegendKey val="0"/>
          <c:showVal val="0"/>
          <c:showCatName val="0"/>
          <c:showSerName val="0"/>
          <c:showPercent val="0"/>
          <c:showBubbleSize val="0"/>
        </c:dLbls>
        <c:marker val="1"/>
        <c:smooth val="0"/>
        <c:axId val="236564864"/>
        <c:axId val="236562688"/>
      </c:lineChart>
      <c:catAx>
        <c:axId val="23655040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36560768"/>
        <c:crosses val="autoZero"/>
        <c:auto val="1"/>
        <c:lblAlgn val="ctr"/>
        <c:lblOffset val="100"/>
        <c:tickLblSkip val="2"/>
        <c:noMultiLvlLbl val="0"/>
      </c:catAx>
      <c:valAx>
        <c:axId val="236560768"/>
        <c:scaling>
          <c:orientation val="minMax"/>
          <c:max val="15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236550400"/>
        <c:crosses val="autoZero"/>
        <c:crossBetween val="between"/>
        <c:majorUnit val="10"/>
      </c:valAx>
      <c:valAx>
        <c:axId val="236562688"/>
        <c:scaling>
          <c:orientation val="minMax"/>
          <c:max val="150"/>
          <c:min val="60"/>
        </c:scaling>
        <c:delete val="0"/>
        <c:axPos val="r"/>
        <c:title>
          <c:tx>
            <c:rich>
              <a:bodyPr rot="0" vert="horz"/>
              <a:lstStyle/>
              <a:p>
                <a:pPr>
                  <a:defRPr b="0"/>
                </a:pPr>
                <a:r>
                  <a:rPr lang="hu-HU" b="0"/>
                  <a:t>per cent</a:t>
                </a:r>
              </a:p>
            </c:rich>
          </c:tx>
          <c:layout>
            <c:manualLayout>
              <c:xMode val="edge"/>
              <c:yMode val="edge"/>
              <c:x val="0.81315277777777772"/>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236564864"/>
        <c:crosses val="max"/>
        <c:crossBetween val="between"/>
        <c:majorUnit val="10"/>
      </c:valAx>
      <c:catAx>
        <c:axId val="236564864"/>
        <c:scaling>
          <c:orientation val="minMax"/>
        </c:scaling>
        <c:delete val="1"/>
        <c:axPos val="b"/>
        <c:majorTickMark val="out"/>
        <c:minorTickMark val="none"/>
        <c:tickLblPos val="nextTo"/>
        <c:crossAx val="23656268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7638416666666668"/>
          <c:y val="0.92160185185185184"/>
          <c:w val="0.65075944444444445"/>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69771499999999997"/>
        </c:manualLayout>
      </c:layout>
      <c:lineChart>
        <c:grouping val="standard"/>
        <c:varyColors val="0"/>
        <c:ser>
          <c:idx val="0"/>
          <c:order val="0"/>
          <c:tx>
            <c:strRef>
              <c:f>'13_ábra_chart'!$L$12</c:f>
              <c:strCache>
                <c:ptCount val="1"/>
                <c:pt idx="0">
                  <c:v>Budapest</c:v>
                </c:pt>
              </c:strCache>
            </c:strRef>
          </c:tx>
          <c:spPr>
            <a:ln>
              <a:solidFill>
                <a:srgbClr val="C00000"/>
              </a:solidFill>
            </a:ln>
          </c:spPr>
          <c:marker>
            <c:spPr>
              <a:solidFill>
                <a:srgbClr val="C00000"/>
              </a:solidFill>
              <a:ln>
                <a:noFill/>
              </a:ln>
            </c:spPr>
          </c:marker>
          <c:cat>
            <c:strRef>
              <c:f>'13_ábra_chart'!$K$13:$K$74</c:f>
              <c:strCache>
                <c:ptCount val="62"/>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strCache>
            </c:strRef>
          </c:cat>
          <c:val>
            <c:numRef>
              <c:f>'13_ábra_chart'!$L$13:$L$74</c:f>
              <c:numCache>
                <c:formatCode>0.0</c:formatCode>
                <c:ptCount val="62"/>
                <c:pt idx="0">
                  <c:v>106.10592602331448</c:v>
                </c:pt>
                <c:pt idx="1">
                  <c:v>103.47974328461716</c:v>
                </c:pt>
                <c:pt idx="2">
                  <c:v>104.29758190411398</c:v>
                </c:pt>
                <c:pt idx="3">
                  <c:v>105.84846564851019</c:v>
                </c:pt>
                <c:pt idx="4">
                  <c:v>106.08068170306817</c:v>
                </c:pt>
                <c:pt idx="5">
                  <c:v>113.31872664252695</c:v>
                </c:pt>
                <c:pt idx="6">
                  <c:v>116.41685842964532</c:v>
                </c:pt>
                <c:pt idx="7">
                  <c:v>115.68940269244014</c:v>
                </c:pt>
                <c:pt idx="8">
                  <c:v>123.96853685601401</c:v>
                </c:pt>
                <c:pt idx="9">
                  <c:v>129.1506708976442</c:v>
                </c:pt>
                <c:pt idx="10">
                  <c:v>128.15155919093849</c:v>
                </c:pt>
                <c:pt idx="11">
                  <c:v>142.46359303310572</c:v>
                </c:pt>
                <c:pt idx="12">
                  <c:v>127.531878136728</c:v>
                </c:pt>
                <c:pt idx="13">
                  <c:v>133.86194794892396</c:v>
                </c:pt>
                <c:pt idx="14">
                  <c:v>130.69516241359653</c:v>
                </c:pt>
                <c:pt idx="15">
                  <c:v>134.76317376876821</c:v>
                </c:pt>
                <c:pt idx="16">
                  <c:v>126.67844751142687</c:v>
                </c:pt>
                <c:pt idx="17">
                  <c:v>126.97178172941148</c:v>
                </c:pt>
                <c:pt idx="18">
                  <c:v>126.26643598163825</c:v>
                </c:pt>
                <c:pt idx="19">
                  <c:v>124.4745837714795</c:v>
                </c:pt>
                <c:pt idx="20">
                  <c:v>127.59915170366543</c:v>
                </c:pt>
                <c:pt idx="21">
                  <c:v>126.51858946496466</c:v>
                </c:pt>
                <c:pt idx="22">
                  <c:v>126.07969890063364</c:v>
                </c:pt>
                <c:pt idx="23">
                  <c:v>125.04784660359481</c:v>
                </c:pt>
                <c:pt idx="24">
                  <c:v>123.21179101283607</c:v>
                </c:pt>
                <c:pt idx="25">
                  <c:v>122.94006511682211</c:v>
                </c:pt>
                <c:pt idx="26">
                  <c:v>125.6092590732879</c:v>
                </c:pt>
                <c:pt idx="27">
                  <c:v>124.92126468767107</c:v>
                </c:pt>
                <c:pt idx="28">
                  <c:v>119.22253770155962</c:v>
                </c:pt>
                <c:pt idx="29">
                  <c:v>121.02167494573699</c:v>
                </c:pt>
                <c:pt idx="30">
                  <c:v>122.68748326212142</c:v>
                </c:pt>
                <c:pt idx="31">
                  <c:v>122.34859565992807</c:v>
                </c:pt>
                <c:pt idx="32">
                  <c:v>116.01664346595848</c:v>
                </c:pt>
                <c:pt idx="33">
                  <c:v>116.9151675183704</c:v>
                </c:pt>
                <c:pt idx="34">
                  <c:v>104.34194839715938</c:v>
                </c:pt>
                <c:pt idx="35">
                  <c:v>99.881457161768651</c:v>
                </c:pt>
                <c:pt idx="36">
                  <c:v>101.60582222999777</c:v>
                </c:pt>
                <c:pt idx="37">
                  <c:v>100.21095415612564</c:v>
                </c:pt>
                <c:pt idx="38">
                  <c:v>100.02930720999596</c:v>
                </c:pt>
                <c:pt idx="39">
                  <c:v>98.153916403880601</c:v>
                </c:pt>
                <c:pt idx="40">
                  <c:v>94.790588501664132</c:v>
                </c:pt>
                <c:pt idx="41">
                  <c:v>93.544252422886913</c:v>
                </c:pt>
                <c:pt idx="42">
                  <c:v>93.374121323574968</c:v>
                </c:pt>
                <c:pt idx="43">
                  <c:v>89.773911854687441</c:v>
                </c:pt>
                <c:pt idx="44">
                  <c:v>86.05863629710187</c:v>
                </c:pt>
                <c:pt idx="45">
                  <c:v>83.290198562578055</c:v>
                </c:pt>
                <c:pt idx="46">
                  <c:v>82.649079669350158</c:v>
                </c:pt>
                <c:pt idx="47">
                  <c:v>79.584813784876317</c:v>
                </c:pt>
                <c:pt idx="48">
                  <c:v>78.981987602433591</c:v>
                </c:pt>
                <c:pt idx="49">
                  <c:v>79.53355622350125</c:v>
                </c:pt>
                <c:pt idx="50">
                  <c:v>81.369367173701647</c:v>
                </c:pt>
                <c:pt idx="51">
                  <c:v>80.63468060929489</c:v>
                </c:pt>
                <c:pt idx="52">
                  <c:v>80.711782518529745</c:v>
                </c:pt>
                <c:pt idx="53">
                  <c:v>85.309126155654681</c:v>
                </c:pt>
                <c:pt idx="54">
                  <c:v>87.249203697000524</c:v>
                </c:pt>
                <c:pt idx="55">
                  <c:v>90.655514758421873</c:v>
                </c:pt>
                <c:pt idx="56">
                  <c:v>97.399869903398951</c:v>
                </c:pt>
                <c:pt idx="57">
                  <c:v>103.4225676111372</c:v>
                </c:pt>
                <c:pt idx="58">
                  <c:v>111.23665738731596</c:v>
                </c:pt>
                <c:pt idx="59">
                  <c:v>115.13094103809169</c:v>
                </c:pt>
                <c:pt idx="60">
                  <c:v>126.06203862436702</c:v>
                </c:pt>
                <c:pt idx="61">
                  <c:v>129.67658696373684</c:v>
                </c:pt>
              </c:numCache>
            </c:numRef>
          </c:val>
          <c:smooth val="0"/>
        </c:ser>
        <c:dLbls>
          <c:showLegendKey val="0"/>
          <c:showVal val="0"/>
          <c:showCatName val="0"/>
          <c:showSerName val="0"/>
          <c:showPercent val="0"/>
          <c:showBubbleSize val="0"/>
        </c:dLbls>
        <c:marker val="1"/>
        <c:smooth val="0"/>
        <c:axId val="237779200"/>
        <c:axId val="237793664"/>
      </c:lineChart>
      <c:lineChart>
        <c:grouping val="standard"/>
        <c:varyColors val="0"/>
        <c:ser>
          <c:idx val="1"/>
          <c:order val="1"/>
          <c:tx>
            <c:strRef>
              <c:f>'13_ábra_chart'!$N$12</c:f>
              <c:strCache>
                <c:ptCount val="1"/>
                <c:pt idx="0">
                  <c:v>Községek</c:v>
                </c:pt>
              </c:strCache>
            </c:strRef>
          </c:tx>
          <c:spPr>
            <a:ln>
              <a:solidFill>
                <a:schemeClr val="accent6">
                  <a:lumMod val="75000"/>
                </a:schemeClr>
              </a:solidFill>
            </a:ln>
          </c:spPr>
          <c:marker>
            <c:spPr>
              <a:solidFill>
                <a:schemeClr val="accent6">
                  <a:lumMod val="75000"/>
                </a:schemeClr>
              </a:solidFill>
              <a:ln>
                <a:noFill/>
              </a:ln>
            </c:spPr>
          </c:marker>
          <c:val>
            <c:numRef>
              <c:f>'13_ábra_chart'!$N$13:$N$74</c:f>
              <c:numCache>
                <c:formatCode>0.0</c:formatCode>
                <c:ptCount val="62"/>
                <c:pt idx="0">
                  <c:v>98.623739743408763</c:v>
                </c:pt>
                <c:pt idx="1">
                  <c:v>99.984123117382538</c:v>
                </c:pt>
                <c:pt idx="2">
                  <c:v>105.67343535309888</c:v>
                </c:pt>
                <c:pt idx="3">
                  <c:v>106.76935882884185</c:v>
                </c:pt>
                <c:pt idx="4">
                  <c:v>101.40382939072332</c:v>
                </c:pt>
                <c:pt idx="5">
                  <c:v>102.65674822832729</c:v>
                </c:pt>
                <c:pt idx="6">
                  <c:v>111.4437625964274</c:v>
                </c:pt>
                <c:pt idx="7">
                  <c:v>108.7716725208706</c:v>
                </c:pt>
                <c:pt idx="8">
                  <c:v>114.0771715584935</c:v>
                </c:pt>
                <c:pt idx="9">
                  <c:v>115.53786525429616</c:v>
                </c:pt>
                <c:pt idx="10">
                  <c:v>118.63119030953573</c:v>
                </c:pt>
                <c:pt idx="11">
                  <c:v>109.64203539411643</c:v>
                </c:pt>
                <c:pt idx="12">
                  <c:v>111.94385957243482</c:v>
                </c:pt>
                <c:pt idx="13">
                  <c:v>107.52735631701506</c:v>
                </c:pt>
                <c:pt idx="14">
                  <c:v>117.46143131411229</c:v>
                </c:pt>
                <c:pt idx="15">
                  <c:v>112.80475924573878</c:v>
                </c:pt>
                <c:pt idx="16">
                  <c:v>121.38860392306718</c:v>
                </c:pt>
                <c:pt idx="17">
                  <c:v>124.47222789293025</c:v>
                </c:pt>
                <c:pt idx="18">
                  <c:v>132.31534295904692</c:v>
                </c:pt>
                <c:pt idx="19">
                  <c:v>127.0910461599356</c:v>
                </c:pt>
                <c:pt idx="20">
                  <c:v>123.06192726807853</c:v>
                </c:pt>
                <c:pt idx="21">
                  <c:v>125.16251686160152</c:v>
                </c:pt>
                <c:pt idx="22">
                  <c:v>131.03614656559904</c:v>
                </c:pt>
                <c:pt idx="23">
                  <c:v>125.61774827221566</c:v>
                </c:pt>
                <c:pt idx="24">
                  <c:v>118.87625063881745</c:v>
                </c:pt>
                <c:pt idx="25">
                  <c:v>122.38256948573584</c:v>
                </c:pt>
                <c:pt idx="26">
                  <c:v>125.57744261714173</c:v>
                </c:pt>
                <c:pt idx="27">
                  <c:v>128.70739673128065</c:v>
                </c:pt>
                <c:pt idx="28">
                  <c:v>119.18423266207212</c:v>
                </c:pt>
                <c:pt idx="29">
                  <c:v>112.80447286793441</c:v>
                </c:pt>
                <c:pt idx="30">
                  <c:v>114.30552750148246</c:v>
                </c:pt>
                <c:pt idx="31">
                  <c:v>113.4138970985442</c:v>
                </c:pt>
                <c:pt idx="32">
                  <c:v>112.61300602385884</c:v>
                </c:pt>
                <c:pt idx="33">
                  <c:v>104.36493064814498</c:v>
                </c:pt>
                <c:pt idx="34">
                  <c:v>99.818316515597573</c:v>
                </c:pt>
                <c:pt idx="35">
                  <c:v>99.389620455627323</c:v>
                </c:pt>
                <c:pt idx="36">
                  <c:v>101.60855999356156</c:v>
                </c:pt>
                <c:pt idx="37">
                  <c:v>100.55436969324285</c:v>
                </c:pt>
                <c:pt idx="38">
                  <c:v>100.23390976898574</c:v>
                </c:pt>
                <c:pt idx="39">
                  <c:v>97.603160544209913</c:v>
                </c:pt>
                <c:pt idx="40">
                  <c:v>94.498913543389463</c:v>
                </c:pt>
                <c:pt idx="41">
                  <c:v>95.133483282342155</c:v>
                </c:pt>
                <c:pt idx="42">
                  <c:v>91.444746063228095</c:v>
                </c:pt>
                <c:pt idx="43">
                  <c:v>91.431352674363652</c:v>
                </c:pt>
                <c:pt idx="44">
                  <c:v>84.040298609579636</c:v>
                </c:pt>
                <c:pt idx="45">
                  <c:v>81.686032579694441</c:v>
                </c:pt>
                <c:pt idx="46">
                  <c:v>78.361096682841108</c:v>
                </c:pt>
                <c:pt idx="47">
                  <c:v>78.447722051416306</c:v>
                </c:pt>
                <c:pt idx="48">
                  <c:v>75.127469040695033</c:v>
                </c:pt>
                <c:pt idx="49">
                  <c:v>72.729273618609781</c:v>
                </c:pt>
                <c:pt idx="50">
                  <c:v>74.544486083374608</c:v>
                </c:pt>
                <c:pt idx="51">
                  <c:v>71.688237235213521</c:v>
                </c:pt>
                <c:pt idx="52">
                  <c:v>70.496236176920263</c:v>
                </c:pt>
                <c:pt idx="53">
                  <c:v>69.709465864818171</c:v>
                </c:pt>
                <c:pt idx="54">
                  <c:v>70.255214233051646</c:v>
                </c:pt>
                <c:pt idx="55">
                  <c:v>73.687516444663032</c:v>
                </c:pt>
                <c:pt idx="56">
                  <c:v>77.089262190621923</c:v>
                </c:pt>
                <c:pt idx="57">
                  <c:v>75.463494695257324</c:v>
                </c:pt>
                <c:pt idx="58">
                  <c:v>77.446788680430672</c:v>
                </c:pt>
                <c:pt idx="59">
                  <c:v>76.949617028520464</c:v>
                </c:pt>
                <c:pt idx="60">
                  <c:v>78.909676628439016</c:v>
                </c:pt>
                <c:pt idx="61">
                  <c:v>77.929546988815829</c:v>
                </c:pt>
              </c:numCache>
            </c:numRef>
          </c:val>
          <c:smooth val="0"/>
        </c:ser>
        <c:ser>
          <c:idx val="2"/>
          <c:order val="2"/>
          <c:tx>
            <c:strRef>
              <c:f>'13_ábra_chart'!$M$12</c:f>
              <c:strCache>
                <c:ptCount val="1"/>
                <c:pt idx="0">
                  <c:v>Városok</c:v>
                </c:pt>
              </c:strCache>
            </c:strRef>
          </c:tx>
          <c:spPr>
            <a:ln>
              <a:solidFill>
                <a:srgbClr val="002060"/>
              </a:solidFill>
            </a:ln>
          </c:spPr>
          <c:marker>
            <c:spPr>
              <a:solidFill>
                <a:srgbClr val="002060"/>
              </a:solidFill>
              <a:ln>
                <a:noFill/>
              </a:ln>
            </c:spPr>
          </c:marker>
          <c:val>
            <c:numRef>
              <c:f>'13_ábra_chart'!$M$13:$M$74</c:f>
              <c:numCache>
                <c:formatCode>0.0</c:formatCode>
                <c:ptCount val="62"/>
                <c:pt idx="0">
                  <c:v>92.467610572030452</c:v>
                </c:pt>
                <c:pt idx="1">
                  <c:v>96.212355024700841</c:v>
                </c:pt>
                <c:pt idx="2">
                  <c:v>100.35856746417626</c:v>
                </c:pt>
                <c:pt idx="3">
                  <c:v>102.53367478219124</c:v>
                </c:pt>
                <c:pt idx="4">
                  <c:v>105.43135873637341</c:v>
                </c:pt>
                <c:pt idx="5">
                  <c:v>111.99679500969533</c:v>
                </c:pt>
                <c:pt idx="6">
                  <c:v>116.17994627436332</c:v>
                </c:pt>
                <c:pt idx="7">
                  <c:v>117.22528415785555</c:v>
                </c:pt>
                <c:pt idx="8">
                  <c:v>125.08756548407716</c:v>
                </c:pt>
                <c:pt idx="9">
                  <c:v>132.08514178099017</c:v>
                </c:pt>
                <c:pt idx="10">
                  <c:v>133.60343744733103</c:v>
                </c:pt>
                <c:pt idx="11">
                  <c:v>136.28255156951849</c:v>
                </c:pt>
                <c:pt idx="12">
                  <c:v>125.23794163090982</c:v>
                </c:pt>
                <c:pt idx="13">
                  <c:v>127.63339403119025</c:v>
                </c:pt>
                <c:pt idx="14">
                  <c:v>127.89098408060894</c:v>
                </c:pt>
                <c:pt idx="15">
                  <c:v>124.03651008322636</c:v>
                </c:pt>
                <c:pt idx="16">
                  <c:v>124.81548703997665</c:v>
                </c:pt>
                <c:pt idx="17">
                  <c:v>125.7877319685801</c:v>
                </c:pt>
                <c:pt idx="18">
                  <c:v>127.01529259348958</c:v>
                </c:pt>
                <c:pt idx="19">
                  <c:v>127.53431089263304</c:v>
                </c:pt>
                <c:pt idx="20">
                  <c:v>130.4811046282455</c:v>
                </c:pt>
                <c:pt idx="21">
                  <c:v>129.87214619850715</c:v>
                </c:pt>
                <c:pt idx="22">
                  <c:v>131.89974474749121</c:v>
                </c:pt>
                <c:pt idx="23">
                  <c:v>128.74737449507617</c:v>
                </c:pt>
                <c:pt idx="24">
                  <c:v>126.91830565438578</c:v>
                </c:pt>
                <c:pt idx="25">
                  <c:v>128.47603194059644</c:v>
                </c:pt>
                <c:pt idx="26">
                  <c:v>134.15224616172722</c:v>
                </c:pt>
                <c:pt idx="27">
                  <c:v>136.52322504467756</c:v>
                </c:pt>
                <c:pt idx="28">
                  <c:v>125.20447375755911</c:v>
                </c:pt>
                <c:pt idx="29">
                  <c:v>121.92480198689653</c:v>
                </c:pt>
                <c:pt idx="30">
                  <c:v>122.39153154025971</c:v>
                </c:pt>
                <c:pt idx="31">
                  <c:v>120.60661297388839</c:v>
                </c:pt>
                <c:pt idx="32">
                  <c:v>114.20757119654736</c:v>
                </c:pt>
                <c:pt idx="33">
                  <c:v>109.53153843444852</c:v>
                </c:pt>
                <c:pt idx="34">
                  <c:v>103.32858492293977</c:v>
                </c:pt>
                <c:pt idx="35">
                  <c:v>100.53731042655694</c:v>
                </c:pt>
                <c:pt idx="36">
                  <c:v>102.41042266550618</c:v>
                </c:pt>
                <c:pt idx="37">
                  <c:v>100.08239740737257</c:v>
                </c:pt>
                <c:pt idx="38">
                  <c:v>99.609293396453864</c:v>
                </c:pt>
                <c:pt idx="39">
                  <c:v>97.897886530667378</c:v>
                </c:pt>
                <c:pt idx="40">
                  <c:v>96.498819779101154</c:v>
                </c:pt>
                <c:pt idx="41">
                  <c:v>93.286941506277643</c:v>
                </c:pt>
                <c:pt idx="42">
                  <c:v>91.736074646759164</c:v>
                </c:pt>
                <c:pt idx="43">
                  <c:v>90.510761905320308</c:v>
                </c:pt>
                <c:pt idx="44">
                  <c:v>88.066272841366001</c:v>
                </c:pt>
                <c:pt idx="45">
                  <c:v>82.627345654738306</c:v>
                </c:pt>
                <c:pt idx="46">
                  <c:v>81.755101517644647</c:v>
                </c:pt>
                <c:pt idx="47">
                  <c:v>79.670081074454586</c:v>
                </c:pt>
                <c:pt idx="48">
                  <c:v>79.536383313158254</c:v>
                </c:pt>
                <c:pt idx="49">
                  <c:v>78.542976807168671</c:v>
                </c:pt>
                <c:pt idx="50">
                  <c:v>80.116866768024309</c:v>
                </c:pt>
                <c:pt idx="51">
                  <c:v>77.592289918561164</c:v>
                </c:pt>
                <c:pt idx="52">
                  <c:v>78.32139734785035</c:v>
                </c:pt>
                <c:pt idx="53">
                  <c:v>78.808127409774272</c:v>
                </c:pt>
                <c:pt idx="54">
                  <c:v>81.602946214207932</c:v>
                </c:pt>
                <c:pt idx="55">
                  <c:v>83.071074837366893</c:v>
                </c:pt>
                <c:pt idx="56">
                  <c:v>86.15766389525092</c:v>
                </c:pt>
                <c:pt idx="57">
                  <c:v>87.690678120309869</c:v>
                </c:pt>
                <c:pt idx="58">
                  <c:v>90.764034691044301</c:v>
                </c:pt>
                <c:pt idx="59">
                  <c:v>91.399562906208317</c:v>
                </c:pt>
                <c:pt idx="60">
                  <c:v>94.968970636812529</c:v>
                </c:pt>
                <c:pt idx="61">
                  <c:v>92.05234128008415</c:v>
                </c:pt>
              </c:numCache>
            </c:numRef>
          </c:val>
          <c:smooth val="0"/>
        </c:ser>
        <c:dLbls>
          <c:showLegendKey val="0"/>
          <c:showVal val="0"/>
          <c:showCatName val="0"/>
          <c:showSerName val="0"/>
          <c:showPercent val="0"/>
          <c:showBubbleSize val="0"/>
        </c:dLbls>
        <c:marker val="1"/>
        <c:smooth val="0"/>
        <c:axId val="237801856"/>
        <c:axId val="237795584"/>
      </c:lineChart>
      <c:catAx>
        <c:axId val="23777920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37793664"/>
        <c:crosses val="autoZero"/>
        <c:auto val="1"/>
        <c:lblAlgn val="ctr"/>
        <c:lblOffset val="100"/>
        <c:tickLblSkip val="2"/>
        <c:noMultiLvlLbl val="0"/>
      </c:catAx>
      <c:valAx>
        <c:axId val="237793664"/>
        <c:scaling>
          <c:orientation val="minMax"/>
          <c:max val="150"/>
          <c:min val="6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237779200"/>
        <c:crosses val="autoZero"/>
        <c:crossBetween val="between"/>
        <c:majorUnit val="10"/>
      </c:valAx>
      <c:valAx>
        <c:axId val="237795584"/>
        <c:scaling>
          <c:orientation val="minMax"/>
          <c:max val="150"/>
          <c:min val="6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237801856"/>
        <c:crosses val="max"/>
        <c:crossBetween val="between"/>
        <c:majorUnit val="10"/>
      </c:valAx>
      <c:catAx>
        <c:axId val="237801856"/>
        <c:scaling>
          <c:orientation val="minMax"/>
        </c:scaling>
        <c:delete val="1"/>
        <c:axPos val="b"/>
        <c:majorTickMark val="out"/>
        <c:minorTickMark val="none"/>
        <c:tickLblPos val="nextTo"/>
        <c:crossAx val="23779558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7638416666666668"/>
          <c:y val="0.92160185185185184"/>
          <c:w val="0.65075944444444445"/>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38194444444444E-2"/>
          <c:y val="5.5891851851851852E-2"/>
          <c:w val="0.88512361111111115"/>
          <c:h val="0.58025166666666672"/>
        </c:manualLayout>
      </c:layout>
      <c:barChart>
        <c:barDir val="col"/>
        <c:grouping val="stacked"/>
        <c:varyColors val="0"/>
        <c:ser>
          <c:idx val="2"/>
          <c:order val="0"/>
          <c:tx>
            <c:strRef>
              <c:f>'14_ábra_chart'!$E$11</c:f>
              <c:strCache>
                <c:ptCount val="1"/>
                <c:pt idx="0">
                  <c:v>Kitisztított bruttó volumen - jelzáloghitelek</c:v>
                </c:pt>
              </c:strCache>
            </c:strRef>
          </c:tx>
          <c:spPr>
            <a:solidFill>
              <a:schemeClr val="accent6"/>
            </a:solidFill>
            <a:ln>
              <a:solidFill>
                <a:schemeClr val="tx1"/>
              </a:solidFill>
            </a:ln>
          </c:spPr>
          <c:invertIfNegative val="0"/>
          <c:cat>
            <c:strRef>
              <c:f>'14_ábra_chart'!$D$12:$D$41</c:f>
              <c:strCache>
                <c:ptCount val="30"/>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pt idx="28">
                  <c:v>2016.I.</c:v>
                </c:pt>
                <c:pt idx="29">
                  <c:v>II.</c:v>
                </c:pt>
              </c:strCache>
            </c:strRef>
          </c:cat>
          <c:val>
            <c:numRef>
              <c:f>'14_ábra_chart'!$E$12:$E$41</c:f>
              <c:numCache>
                <c:formatCode>0.0</c:formatCode>
                <c:ptCount val="30"/>
                <c:pt idx="0">
                  <c:v>1.893</c:v>
                </c:pt>
                <c:pt idx="1">
                  <c:v>1.6379999999999999</c:v>
                </c:pt>
                <c:pt idx="2">
                  <c:v>2.8860000000000001</c:v>
                </c:pt>
                <c:pt idx="3">
                  <c:v>4.7140000000000004</c:v>
                </c:pt>
                <c:pt idx="4">
                  <c:v>2.5249999999999999</c:v>
                </c:pt>
                <c:pt idx="5">
                  <c:v>13.718999999999999</c:v>
                </c:pt>
                <c:pt idx="6">
                  <c:v>2.2919999999999998</c:v>
                </c:pt>
                <c:pt idx="7">
                  <c:v>17.082000000000001</c:v>
                </c:pt>
                <c:pt idx="8">
                  <c:v>12.21</c:v>
                </c:pt>
                <c:pt idx="9">
                  <c:v>11.371</c:v>
                </c:pt>
                <c:pt idx="10">
                  <c:v>14.638</c:v>
                </c:pt>
                <c:pt idx="11">
                  <c:v>20.812000000000001</c:v>
                </c:pt>
                <c:pt idx="12">
                  <c:v>20.128</c:v>
                </c:pt>
                <c:pt idx="13">
                  <c:v>19.7</c:v>
                </c:pt>
                <c:pt idx="14">
                  <c:v>31.565000000000001</c:v>
                </c:pt>
                <c:pt idx="15">
                  <c:v>18.818999999999999</c:v>
                </c:pt>
                <c:pt idx="16">
                  <c:v>21.315999999999999</c:v>
                </c:pt>
                <c:pt idx="17">
                  <c:v>28.058</c:v>
                </c:pt>
                <c:pt idx="18">
                  <c:v>31.056000000000001</c:v>
                </c:pt>
                <c:pt idx="19">
                  <c:v>31.084</c:v>
                </c:pt>
                <c:pt idx="20">
                  <c:v>16.079000000000001</c:v>
                </c:pt>
                <c:pt idx="21">
                  <c:v>32.805999999999997</c:v>
                </c:pt>
                <c:pt idx="22">
                  <c:v>7.399</c:v>
                </c:pt>
                <c:pt idx="23">
                  <c:v>26.789000000000001</c:v>
                </c:pt>
                <c:pt idx="24">
                  <c:v>11.92</c:v>
                </c:pt>
                <c:pt idx="25">
                  <c:v>10.93</c:v>
                </c:pt>
                <c:pt idx="26">
                  <c:v>19.762</c:v>
                </c:pt>
                <c:pt idx="27">
                  <c:v>38.491999999999997</c:v>
                </c:pt>
                <c:pt idx="28">
                  <c:v>32.186</c:v>
                </c:pt>
                <c:pt idx="29">
                  <c:v>23.488</c:v>
                </c:pt>
              </c:numCache>
            </c:numRef>
          </c:val>
        </c:ser>
        <c:ser>
          <c:idx val="0"/>
          <c:order val="3"/>
          <c:tx>
            <c:strRef>
              <c:f>'14_ábra_chart'!$F$11</c:f>
              <c:strCache>
                <c:ptCount val="1"/>
                <c:pt idx="0">
                  <c:v>Kitisztított bruttó volumen - fedezetlen hitelek</c:v>
                </c:pt>
              </c:strCache>
            </c:strRef>
          </c:tx>
          <c:spPr>
            <a:solidFill>
              <a:schemeClr val="bg1">
                <a:lumMod val="85000"/>
              </a:schemeClr>
            </a:solidFill>
            <a:ln>
              <a:solidFill>
                <a:schemeClr val="tx1"/>
              </a:solidFill>
            </a:ln>
          </c:spPr>
          <c:invertIfNegative val="0"/>
          <c:cat>
            <c:strRef>
              <c:f>'14_ábra_chart'!$D$12:$D$41</c:f>
              <c:strCache>
                <c:ptCount val="30"/>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pt idx="28">
                  <c:v>2016.I.</c:v>
                </c:pt>
                <c:pt idx="29">
                  <c:v>II.</c:v>
                </c:pt>
              </c:strCache>
            </c:strRef>
          </c:cat>
          <c:val>
            <c:numRef>
              <c:f>'14_ábra_chart'!$F$12:$F$41</c:f>
              <c:numCache>
                <c:formatCode>0.0</c:formatCode>
                <c:ptCount val="30"/>
                <c:pt idx="0">
                  <c:v>10.74</c:v>
                </c:pt>
                <c:pt idx="1">
                  <c:v>15.528</c:v>
                </c:pt>
                <c:pt idx="2">
                  <c:v>11.664</c:v>
                </c:pt>
                <c:pt idx="3">
                  <c:v>14.202</c:v>
                </c:pt>
                <c:pt idx="4">
                  <c:v>16.113</c:v>
                </c:pt>
                <c:pt idx="5">
                  <c:v>17.844000000000001</c:v>
                </c:pt>
                <c:pt idx="6">
                  <c:v>5.8550000000000004</c:v>
                </c:pt>
                <c:pt idx="7">
                  <c:v>17.651</c:v>
                </c:pt>
                <c:pt idx="8">
                  <c:v>17.795000000000002</c:v>
                </c:pt>
                <c:pt idx="9">
                  <c:v>13.616</c:v>
                </c:pt>
                <c:pt idx="10">
                  <c:v>24.895</c:v>
                </c:pt>
                <c:pt idx="11">
                  <c:v>16.614999999999998</c:v>
                </c:pt>
                <c:pt idx="12">
                  <c:v>13.747</c:v>
                </c:pt>
                <c:pt idx="13">
                  <c:v>14.051</c:v>
                </c:pt>
                <c:pt idx="14">
                  <c:v>20.276</c:v>
                </c:pt>
                <c:pt idx="15">
                  <c:v>24.274000000000001</c:v>
                </c:pt>
                <c:pt idx="16">
                  <c:v>22.56</c:v>
                </c:pt>
                <c:pt idx="17">
                  <c:v>26.49</c:v>
                </c:pt>
                <c:pt idx="18">
                  <c:v>14.247</c:v>
                </c:pt>
                <c:pt idx="19">
                  <c:v>19.655000000000001</c:v>
                </c:pt>
                <c:pt idx="20">
                  <c:v>16.827000000000002</c:v>
                </c:pt>
                <c:pt idx="21">
                  <c:v>15.612</c:v>
                </c:pt>
                <c:pt idx="22">
                  <c:v>3.6920000000000002</c:v>
                </c:pt>
                <c:pt idx="23">
                  <c:v>10.978999999999999</c:v>
                </c:pt>
                <c:pt idx="24">
                  <c:v>9.8580000000000005</c:v>
                </c:pt>
                <c:pt idx="25">
                  <c:v>13.472</c:v>
                </c:pt>
                <c:pt idx="26">
                  <c:v>8.5890000000000004</c:v>
                </c:pt>
                <c:pt idx="27">
                  <c:v>22.463999999999999</c:v>
                </c:pt>
                <c:pt idx="28">
                  <c:v>9.5030000000000001</c:v>
                </c:pt>
                <c:pt idx="29">
                  <c:v>7.0730000000000004</c:v>
                </c:pt>
              </c:numCache>
            </c:numRef>
          </c:val>
        </c:ser>
        <c:dLbls>
          <c:showLegendKey val="0"/>
          <c:showVal val="0"/>
          <c:showCatName val="0"/>
          <c:showSerName val="0"/>
          <c:showPercent val="0"/>
          <c:showBubbleSize val="0"/>
        </c:dLbls>
        <c:gapWidth val="106"/>
        <c:overlap val="100"/>
        <c:axId val="237910656"/>
        <c:axId val="237920640"/>
      </c:barChart>
      <c:lineChart>
        <c:grouping val="standard"/>
        <c:varyColors val="0"/>
        <c:ser>
          <c:idx val="4"/>
          <c:order val="1"/>
          <c:tx>
            <c:strRef>
              <c:f>'14_ábra_chart'!$G$11</c:f>
              <c:strCache>
                <c:ptCount val="1"/>
                <c:pt idx="0">
                  <c:v>Éves tisztítási ráta - jelzáloggal fedezett (jobb skála)</c:v>
                </c:pt>
              </c:strCache>
            </c:strRef>
          </c:tx>
          <c:spPr>
            <a:ln w="28575">
              <a:solidFill>
                <a:schemeClr val="tx1"/>
              </a:solidFill>
              <a:prstDash val="solid"/>
            </a:ln>
          </c:spPr>
          <c:marker>
            <c:symbol val="none"/>
          </c:marker>
          <c:cat>
            <c:strRef>
              <c:f>'14_ábra_chart'!$D$12:$D$39</c:f>
              <c:strCache>
                <c:ptCount val="2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strCache>
            </c:strRef>
          </c:cat>
          <c:val>
            <c:numRef>
              <c:f>'14_ábra_chart'!$G$12:$G$41</c:f>
              <c:numCache>
                <c:formatCode>0.0</c:formatCode>
                <c:ptCount val="30"/>
                <c:pt idx="0">
                  <c:v>1.0049637671541953</c:v>
                </c:pt>
                <c:pt idx="1">
                  <c:v>1.7153391936302669</c:v>
                </c:pt>
                <c:pt idx="2">
                  <c:v>2.8476968137037364</c:v>
                </c:pt>
                <c:pt idx="3">
                  <c:v>4.5834547208327709</c:v>
                </c:pt>
                <c:pt idx="4">
                  <c:v>4.1565664775016078</c:v>
                </c:pt>
                <c:pt idx="5">
                  <c:v>7.1095155815094149</c:v>
                </c:pt>
                <c:pt idx="6">
                  <c:v>5.9447825583915082</c:v>
                </c:pt>
                <c:pt idx="7">
                  <c:v>7.9363585064681494</c:v>
                </c:pt>
                <c:pt idx="8">
                  <c:v>9.3258649012511885</c:v>
                </c:pt>
                <c:pt idx="9">
                  <c:v>8.3113360102588061</c:v>
                </c:pt>
                <c:pt idx="10">
                  <c:v>9.9350773300636206</c:v>
                </c:pt>
                <c:pt idx="11">
                  <c:v>9.5159873294268422</c:v>
                </c:pt>
                <c:pt idx="12">
                  <c:v>9.542141405388147</c:v>
                </c:pt>
                <c:pt idx="13">
                  <c:v>9.6521548193939353</c:v>
                </c:pt>
                <c:pt idx="14">
                  <c:v>11.233600533140676</c:v>
                </c:pt>
                <c:pt idx="15">
                  <c:v>10.756933393987055</c:v>
                </c:pt>
                <c:pt idx="16">
                  <c:v>10.582463907893198</c:v>
                </c:pt>
                <c:pt idx="17">
                  <c:v>11.417766909672963</c:v>
                </c:pt>
                <c:pt idx="18">
                  <c:v>10.952033746949192</c:v>
                </c:pt>
                <c:pt idx="19">
                  <c:v>11.997225384770763</c:v>
                </c:pt>
                <c:pt idx="20">
                  <c:v>11.250576941806155</c:v>
                </c:pt>
                <c:pt idx="21">
                  <c:v>11.573537176307111</c:v>
                </c:pt>
                <c:pt idx="22">
                  <c:v>8.9672999618698839</c:v>
                </c:pt>
                <c:pt idx="23">
                  <c:v>8.4343529847743959</c:v>
                </c:pt>
                <c:pt idx="24">
                  <c:v>8.6187326976734902</c:v>
                </c:pt>
                <c:pt idx="25">
                  <c:v>6.6369579465202309</c:v>
                </c:pt>
                <c:pt idx="26">
                  <c:v>8.4083771187608605</c:v>
                </c:pt>
                <c:pt idx="27">
                  <c:v>10.391687060361065</c:v>
                </c:pt>
                <c:pt idx="28">
                  <c:v>12.688407105482947</c:v>
                </c:pt>
                <c:pt idx="29">
                  <c:v>14.223904644605264</c:v>
                </c:pt>
              </c:numCache>
            </c:numRef>
          </c:val>
          <c:smooth val="0"/>
        </c:ser>
        <c:ser>
          <c:idx val="5"/>
          <c:order val="2"/>
          <c:tx>
            <c:strRef>
              <c:f>'14_ábra_chart'!$H$11</c:f>
              <c:strCache>
                <c:ptCount val="1"/>
                <c:pt idx="0">
                  <c:v>Éves tisztítási ráta - jelzáloggal nem fedezett (jobb skála)</c:v>
                </c:pt>
              </c:strCache>
            </c:strRef>
          </c:tx>
          <c:spPr>
            <a:ln>
              <a:solidFill>
                <a:schemeClr val="tx1"/>
              </a:solidFill>
              <a:prstDash val="dash"/>
            </a:ln>
          </c:spPr>
          <c:marker>
            <c:symbol val="none"/>
          </c:marker>
          <c:cat>
            <c:strRef>
              <c:f>'14_ábra_chart'!$D$12:$D$39</c:f>
              <c:strCache>
                <c:ptCount val="2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strCache>
            </c:strRef>
          </c:cat>
          <c:val>
            <c:numRef>
              <c:f>'14_ábra_chart'!$H$12:$H$41</c:f>
              <c:numCache>
                <c:formatCode>0.0</c:formatCode>
                <c:ptCount val="30"/>
                <c:pt idx="0">
                  <c:v>8.7307845512262929</c:v>
                </c:pt>
                <c:pt idx="1">
                  <c:v>18.82201203783319</c:v>
                </c:pt>
                <c:pt idx="2">
                  <c:v>24.774776736145885</c:v>
                </c:pt>
                <c:pt idx="3">
                  <c:v>32.060561708617499</c:v>
                </c:pt>
                <c:pt idx="4">
                  <c:v>31.012112126147308</c:v>
                </c:pt>
                <c:pt idx="5">
                  <c:v>29.096542223011234</c:v>
                </c:pt>
                <c:pt idx="6">
                  <c:v>24.62625663938724</c:v>
                </c:pt>
                <c:pt idx="7">
                  <c:v>25.030409750286132</c:v>
                </c:pt>
                <c:pt idx="8">
                  <c:v>25.09530871112073</c:v>
                </c:pt>
                <c:pt idx="9">
                  <c:v>23.168235171276908</c:v>
                </c:pt>
                <c:pt idx="10">
                  <c:v>31.090208772326239</c:v>
                </c:pt>
                <c:pt idx="11">
                  <c:v>31.719539089924442</c:v>
                </c:pt>
                <c:pt idx="12">
                  <c:v>32.055497764776788</c:v>
                </c:pt>
                <c:pt idx="13">
                  <c:v>34.568486207244831</c:v>
                </c:pt>
                <c:pt idx="14">
                  <c:v>34.997105620506275</c:v>
                </c:pt>
                <c:pt idx="15">
                  <c:v>41.016163139424791</c:v>
                </c:pt>
                <c:pt idx="16">
                  <c:v>45.116388954514505</c:v>
                </c:pt>
                <c:pt idx="17">
                  <c:v>52.272616213725755</c:v>
                </c:pt>
                <c:pt idx="18">
                  <c:v>48.543422918032284</c:v>
                </c:pt>
                <c:pt idx="19">
                  <c:v>45.762770304843315</c:v>
                </c:pt>
                <c:pt idx="20">
                  <c:v>44.217430952316192</c:v>
                </c:pt>
                <c:pt idx="21">
                  <c:v>39.942020521604583</c:v>
                </c:pt>
                <c:pt idx="22">
                  <c:v>35.012042332525276</c:v>
                </c:pt>
                <c:pt idx="23">
                  <c:v>30.369840318203213</c:v>
                </c:pt>
                <c:pt idx="24">
                  <c:v>26.88149900469276</c:v>
                </c:pt>
                <c:pt idx="25">
                  <c:v>26.515809635452097</c:v>
                </c:pt>
                <c:pt idx="26">
                  <c:v>31.446861306645019</c:v>
                </c:pt>
                <c:pt idx="27">
                  <c:v>43.137573744484655</c:v>
                </c:pt>
                <c:pt idx="28">
                  <c:v>45.658172168864589</c:v>
                </c:pt>
                <c:pt idx="29">
                  <c:v>41.498255259271524</c:v>
                </c:pt>
              </c:numCache>
            </c:numRef>
          </c:val>
          <c:smooth val="0"/>
        </c:ser>
        <c:ser>
          <c:idx val="1"/>
          <c:order val="4"/>
          <c:tx>
            <c:strRef>
              <c:f>'14_ábra_chart'!$I$11</c:f>
              <c:strCache>
                <c:ptCount val="1"/>
                <c:pt idx="0">
                  <c:v>Éves tisztítási ráta - jelzálog szűrt (jobb skála)</c:v>
                </c:pt>
              </c:strCache>
            </c:strRef>
          </c:tx>
          <c:spPr>
            <a:ln>
              <a:solidFill>
                <a:srgbClr val="C00000"/>
              </a:solidFill>
            </a:ln>
          </c:spPr>
          <c:marker>
            <c:symbol val="none"/>
          </c:marker>
          <c:val>
            <c:numRef>
              <c:f>'14_ábra_chart'!$I$12:$I$41</c:f>
              <c:numCache>
                <c:formatCode>0.0</c:formatCode>
                <c:ptCount val="30"/>
                <c:pt idx="0">
                  <c:v>0.60998593156902825</c:v>
                </c:pt>
                <c:pt idx="1">
                  <c:v>0.95118497341491437</c:v>
                </c:pt>
                <c:pt idx="2">
                  <c:v>1.735599538475193</c:v>
                </c:pt>
                <c:pt idx="3">
                  <c:v>3.0372439152692952</c:v>
                </c:pt>
                <c:pt idx="4">
                  <c:v>2.5307599346991854</c:v>
                </c:pt>
                <c:pt idx="5">
                  <c:v>2.5931662897327374</c:v>
                </c:pt>
                <c:pt idx="6">
                  <c:v>1.7995432105789004</c:v>
                </c:pt>
                <c:pt idx="7">
                  <c:v>0.88704147381238985</c:v>
                </c:pt>
                <c:pt idx="8">
                  <c:v>0.93026032467505726</c:v>
                </c:pt>
                <c:pt idx="9">
                  <c:v>0.71320182828108392</c:v>
                </c:pt>
                <c:pt idx="10">
                  <c:v>0.90186593726911579</c:v>
                </c:pt>
                <c:pt idx="11">
                  <c:v>1.3736126447806427</c:v>
                </c:pt>
                <c:pt idx="12">
                  <c:v>1.414167904289253</c:v>
                </c:pt>
                <c:pt idx="13">
                  <c:v>1.7963639977112706</c:v>
                </c:pt>
                <c:pt idx="14">
                  <c:v>3.5039135766295297</c:v>
                </c:pt>
                <c:pt idx="15">
                  <c:v>3.6210986710038453</c:v>
                </c:pt>
                <c:pt idx="16">
                  <c:v>3.5012440763095216</c:v>
                </c:pt>
                <c:pt idx="17">
                  <c:v>3.53550411836442</c:v>
                </c:pt>
                <c:pt idx="18">
                  <c:v>2.2463757920648546</c:v>
                </c:pt>
                <c:pt idx="19">
                  <c:v>3.349549071232786</c:v>
                </c:pt>
                <c:pt idx="20">
                  <c:v>3.8358690543235698</c:v>
                </c:pt>
                <c:pt idx="21">
                  <c:v>4.9913452562570333</c:v>
                </c:pt>
                <c:pt idx="22">
                  <c:v>4.9910935645294474</c:v>
                </c:pt>
                <c:pt idx="23">
                  <c:v>4.4948086741654594</c:v>
                </c:pt>
                <c:pt idx="24">
                  <c:v>5.0363132129637034</c:v>
                </c:pt>
                <c:pt idx="25">
                  <c:v>4.1485932477871916</c:v>
                </c:pt>
                <c:pt idx="26">
                  <c:v>5.4808743980418697</c:v>
                </c:pt>
                <c:pt idx="27">
                  <c:v>8.1949338219278136</c:v>
                </c:pt>
                <c:pt idx="28">
                  <c:v>8.8064079147021612</c:v>
                </c:pt>
                <c:pt idx="29">
                  <c:v>8.7779500013421377</c:v>
                </c:pt>
              </c:numCache>
            </c:numRef>
          </c:val>
          <c:smooth val="0"/>
        </c:ser>
        <c:dLbls>
          <c:showLegendKey val="0"/>
          <c:showVal val="0"/>
          <c:showCatName val="0"/>
          <c:showSerName val="0"/>
          <c:showPercent val="0"/>
          <c:showBubbleSize val="0"/>
        </c:dLbls>
        <c:marker val="1"/>
        <c:smooth val="0"/>
        <c:axId val="237932928"/>
        <c:axId val="237922560"/>
      </c:lineChart>
      <c:catAx>
        <c:axId val="237910656"/>
        <c:scaling>
          <c:orientation val="minMax"/>
        </c:scaling>
        <c:delete val="0"/>
        <c:axPos val="b"/>
        <c:majorTickMark val="out"/>
        <c:minorTickMark val="none"/>
        <c:tickLblPos val="nextTo"/>
        <c:spPr>
          <a:ln>
            <a:solidFill>
              <a:sysClr val="windowText" lastClr="000000"/>
            </a:solidFill>
          </a:ln>
        </c:spPr>
        <c:txPr>
          <a:bodyPr rot="-5400000" vert="horz"/>
          <a:lstStyle/>
          <a:p>
            <a:pPr>
              <a:defRPr/>
            </a:pPr>
            <a:endParaRPr lang="hu-HU"/>
          </a:p>
        </c:txPr>
        <c:crossAx val="237920640"/>
        <c:crosses val="autoZero"/>
        <c:auto val="1"/>
        <c:lblAlgn val="ctr"/>
        <c:lblOffset val="100"/>
        <c:tickLblSkip val="1"/>
        <c:noMultiLvlLbl val="0"/>
      </c:catAx>
      <c:valAx>
        <c:axId val="237920640"/>
        <c:scaling>
          <c:orientation val="minMax"/>
          <c:max val="70"/>
        </c:scaling>
        <c:delete val="0"/>
        <c:axPos val="l"/>
        <c:majorGridlines>
          <c:spPr>
            <a:ln w="3175">
              <a:solidFill>
                <a:schemeClr val="bg1">
                  <a:lumMod val="85000"/>
                </a:schemeClr>
              </a:solidFill>
              <a:prstDash val="dash"/>
            </a:ln>
          </c:spPr>
        </c:majorGridlines>
        <c:title>
          <c:tx>
            <c:rich>
              <a:bodyPr rot="0" vert="horz"/>
              <a:lstStyle/>
              <a:p>
                <a:pPr>
                  <a:defRPr/>
                </a:pPr>
                <a:r>
                  <a:rPr lang="hu-HU" b="0"/>
                  <a:t>Mrd Ft</a:t>
                </a:r>
              </a:p>
            </c:rich>
          </c:tx>
          <c:layout>
            <c:manualLayout>
              <c:xMode val="edge"/>
              <c:yMode val="edge"/>
              <c:x val="5.9972222222222225E-2"/>
              <c:y val="2.024074074074074E-3"/>
            </c:manualLayout>
          </c:layout>
          <c:overlay val="0"/>
        </c:title>
        <c:numFmt formatCode="0" sourceLinked="0"/>
        <c:majorTickMark val="out"/>
        <c:minorTickMark val="none"/>
        <c:tickLblPos val="nextTo"/>
        <c:spPr>
          <a:ln>
            <a:solidFill>
              <a:sysClr val="windowText" lastClr="000000"/>
            </a:solidFill>
          </a:ln>
        </c:spPr>
        <c:crossAx val="237910656"/>
        <c:crosses val="autoZero"/>
        <c:crossBetween val="between"/>
        <c:majorUnit val="10"/>
      </c:valAx>
      <c:valAx>
        <c:axId val="237922560"/>
        <c:scaling>
          <c:orientation val="minMax"/>
          <c:max val="70"/>
          <c:min val="0"/>
        </c:scaling>
        <c:delete val="0"/>
        <c:axPos val="r"/>
        <c:title>
          <c:tx>
            <c:rich>
              <a:bodyPr rot="0" vert="horz"/>
              <a:lstStyle/>
              <a:p>
                <a:pPr>
                  <a:defRPr/>
                </a:pPr>
                <a:r>
                  <a:rPr lang="hu-HU" b="0"/>
                  <a:t>%</a:t>
                </a:r>
              </a:p>
            </c:rich>
          </c:tx>
          <c:layout>
            <c:manualLayout>
              <c:xMode val="edge"/>
              <c:yMode val="edge"/>
              <c:x val="0.90588777777777774"/>
              <c:y val="2.024074074074074E-3"/>
            </c:manualLayout>
          </c:layout>
          <c:overlay val="0"/>
        </c:title>
        <c:numFmt formatCode="0" sourceLinked="0"/>
        <c:majorTickMark val="out"/>
        <c:minorTickMark val="none"/>
        <c:tickLblPos val="nextTo"/>
        <c:spPr>
          <a:ln>
            <a:solidFill>
              <a:sysClr val="windowText" lastClr="000000"/>
            </a:solidFill>
          </a:ln>
        </c:spPr>
        <c:crossAx val="237932928"/>
        <c:crosses val="max"/>
        <c:crossBetween val="between"/>
        <c:majorUnit val="10"/>
      </c:valAx>
      <c:catAx>
        <c:axId val="237932928"/>
        <c:scaling>
          <c:orientation val="minMax"/>
        </c:scaling>
        <c:delete val="1"/>
        <c:axPos val="b"/>
        <c:majorTickMark val="out"/>
        <c:minorTickMark val="none"/>
        <c:tickLblPos val="nextTo"/>
        <c:crossAx val="237922560"/>
        <c:crosses val="autoZero"/>
        <c:auto val="1"/>
        <c:lblAlgn val="ctr"/>
        <c:lblOffset val="100"/>
        <c:noMultiLvlLbl val="0"/>
      </c:catAx>
      <c:spPr>
        <a:noFill/>
        <a:ln>
          <a:solidFill>
            <a:schemeClr val="tx1"/>
          </a:solidFill>
        </a:ln>
      </c:spPr>
    </c:plotArea>
    <c:legend>
      <c:legendPos val="b"/>
      <c:layout>
        <c:manualLayout>
          <c:xMode val="edge"/>
          <c:yMode val="edge"/>
          <c:x val="4.8796666666666669E-2"/>
          <c:y val="0.77068518518518514"/>
          <c:w val="0.89264402777777774"/>
          <c:h val="0.2199074074074074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38194444444444E-2"/>
          <c:y val="5.5891851851851852E-2"/>
          <c:w val="0.88512361111111115"/>
          <c:h val="0.56143685185185188"/>
        </c:manualLayout>
      </c:layout>
      <c:barChart>
        <c:barDir val="col"/>
        <c:grouping val="stacked"/>
        <c:varyColors val="0"/>
        <c:ser>
          <c:idx val="2"/>
          <c:order val="0"/>
          <c:tx>
            <c:strRef>
              <c:f>'14_ábra_chart'!$E$10</c:f>
              <c:strCache>
                <c:ptCount val="1"/>
                <c:pt idx="0">
                  <c:v>Gross volume of cleaning - mortgage loans</c:v>
                </c:pt>
              </c:strCache>
            </c:strRef>
          </c:tx>
          <c:spPr>
            <a:solidFill>
              <a:schemeClr val="accent6"/>
            </a:solidFill>
            <a:ln>
              <a:solidFill>
                <a:schemeClr val="tx1"/>
              </a:solidFill>
            </a:ln>
          </c:spPr>
          <c:invertIfNegative val="0"/>
          <c:cat>
            <c:strRef>
              <c:f>'14_ábra_chart'!$C$12:$C$41</c:f>
              <c:strCache>
                <c:ptCount val="30"/>
                <c:pt idx="0">
                  <c:v>2009Q1</c:v>
                </c:pt>
                <c:pt idx="1">
                  <c:v>Q2</c:v>
                </c:pt>
                <c:pt idx="2">
                  <c:v>Q3</c:v>
                </c:pt>
                <c:pt idx="3">
                  <c:v>Q4</c:v>
                </c:pt>
                <c:pt idx="4">
                  <c:v>2010Q1</c:v>
                </c:pt>
                <c:pt idx="5">
                  <c:v>Q2</c:v>
                </c:pt>
                <c:pt idx="6">
                  <c:v>Q3</c:v>
                </c:pt>
                <c:pt idx="7">
                  <c:v>Q4</c:v>
                </c:pt>
                <c:pt idx="8">
                  <c:v>2011Q1</c:v>
                </c:pt>
                <c:pt idx="9">
                  <c:v>Q2</c:v>
                </c:pt>
                <c:pt idx="10">
                  <c:v>Q3</c:v>
                </c:pt>
                <c:pt idx="11">
                  <c:v>Q4</c:v>
                </c:pt>
                <c:pt idx="12">
                  <c:v>2012Q1</c:v>
                </c:pt>
                <c:pt idx="13">
                  <c:v>Q2</c:v>
                </c:pt>
                <c:pt idx="14">
                  <c:v>Q3</c:v>
                </c:pt>
                <c:pt idx="15">
                  <c:v>Q4</c:v>
                </c:pt>
                <c:pt idx="16">
                  <c:v>2013Q1</c:v>
                </c:pt>
                <c:pt idx="17">
                  <c:v>Q2</c:v>
                </c:pt>
                <c:pt idx="18">
                  <c:v>Q3</c:v>
                </c:pt>
                <c:pt idx="19">
                  <c:v>Q4</c:v>
                </c:pt>
                <c:pt idx="20">
                  <c:v>2014Q1</c:v>
                </c:pt>
                <c:pt idx="21">
                  <c:v>Q2</c:v>
                </c:pt>
                <c:pt idx="22">
                  <c:v>Q3</c:v>
                </c:pt>
                <c:pt idx="23">
                  <c:v>Q4</c:v>
                </c:pt>
                <c:pt idx="24">
                  <c:v>2015Q1</c:v>
                </c:pt>
                <c:pt idx="25">
                  <c:v>Q2</c:v>
                </c:pt>
                <c:pt idx="26">
                  <c:v>Q3</c:v>
                </c:pt>
                <c:pt idx="27">
                  <c:v>Q4</c:v>
                </c:pt>
                <c:pt idx="28">
                  <c:v>2016Q1</c:v>
                </c:pt>
                <c:pt idx="29">
                  <c:v>Q2</c:v>
                </c:pt>
              </c:strCache>
            </c:strRef>
          </c:cat>
          <c:val>
            <c:numRef>
              <c:f>'14_ábra_chart'!$E$12:$E$41</c:f>
              <c:numCache>
                <c:formatCode>0.0</c:formatCode>
                <c:ptCount val="30"/>
                <c:pt idx="0">
                  <c:v>1.893</c:v>
                </c:pt>
                <c:pt idx="1">
                  <c:v>1.6379999999999999</c:v>
                </c:pt>
                <c:pt idx="2">
                  <c:v>2.8860000000000001</c:v>
                </c:pt>
                <c:pt idx="3">
                  <c:v>4.7140000000000004</c:v>
                </c:pt>
                <c:pt idx="4">
                  <c:v>2.5249999999999999</c:v>
                </c:pt>
                <c:pt idx="5">
                  <c:v>13.718999999999999</c:v>
                </c:pt>
                <c:pt idx="6">
                  <c:v>2.2919999999999998</c:v>
                </c:pt>
                <c:pt idx="7">
                  <c:v>17.082000000000001</c:v>
                </c:pt>
                <c:pt idx="8">
                  <c:v>12.21</c:v>
                </c:pt>
                <c:pt idx="9">
                  <c:v>11.371</c:v>
                </c:pt>
                <c:pt idx="10">
                  <c:v>14.638</c:v>
                </c:pt>
                <c:pt idx="11">
                  <c:v>20.812000000000001</c:v>
                </c:pt>
                <c:pt idx="12">
                  <c:v>20.128</c:v>
                </c:pt>
                <c:pt idx="13">
                  <c:v>19.7</c:v>
                </c:pt>
                <c:pt idx="14">
                  <c:v>31.565000000000001</c:v>
                </c:pt>
                <c:pt idx="15">
                  <c:v>18.818999999999999</c:v>
                </c:pt>
                <c:pt idx="16">
                  <c:v>21.315999999999999</c:v>
                </c:pt>
                <c:pt idx="17">
                  <c:v>28.058</c:v>
                </c:pt>
                <c:pt idx="18">
                  <c:v>31.056000000000001</c:v>
                </c:pt>
                <c:pt idx="19">
                  <c:v>31.084</c:v>
                </c:pt>
                <c:pt idx="20">
                  <c:v>16.079000000000001</c:v>
                </c:pt>
                <c:pt idx="21">
                  <c:v>32.805999999999997</c:v>
                </c:pt>
                <c:pt idx="22">
                  <c:v>7.399</c:v>
                </c:pt>
                <c:pt idx="23">
                  <c:v>26.789000000000001</c:v>
                </c:pt>
                <c:pt idx="24">
                  <c:v>11.92</c:v>
                </c:pt>
                <c:pt idx="25">
                  <c:v>10.93</c:v>
                </c:pt>
                <c:pt idx="26">
                  <c:v>19.762</c:v>
                </c:pt>
                <c:pt idx="27">
                  <c:v>38.491999999999997</c:v>
                </c:pt>
                <c:pt idx="28">
                  <c:v>32.186</c:v>
                </c:pt>
                <c:pt idx="29">
                  <c:v>23.488</c:v>
                </c:pt>
              </c:numCache>
            </c:numRef>
          </c:val>
        </c:ser>
        <c:ser>
          <c:idx val="0"/>
          <c:order val="3"/>
          <c:tx>
            <c:strRef>
              <c:f>'14_ábra_chart'!$F$10</c:f>
              <c:strCache>
                <c:ptCount val="1"/>
                <c:pt idx="0">
                  <c:v>Gross volume of cleaning - non-mortgage loans</c:v>
                </c:pt>
              </c:strCache>
            </c:strRef>
          </c:tx>
          <c:spPr>
            <a:solidFill>
              <a:schemeClr val="bg1">
                <a:lumMod val="85000"/>
              </a:schemeClr>
            </a:solidFill>
            <a:ln>
              <a:solidFill>
                <a:schemeClr val="tx1"/>
              </a:solidFill>
            </a:ln>
          </c:spPr>
          <c:invertIfNegative val="0"/>
          <c:cat>
            <c:strRef>
              <c:f>'14_ábra_chart'!$C$12:$C$41</c:f>
              <c:strCache>
                <c:ptCount val="30"/>
                <c:pt idx="0">
                  <c:v>2009Q1</c:v>
                </c:pt>
                <c:pt idx="1">
                  <c:v>Q2</c:v>
                </c:pt>
                <c:pt idx="2">
                  <c:v>Q3</c:v>
                </c:pt>
                <c:pt idx="3">
                  <c:v>Q4</c:v>
                </c:pt>
                <c:pt idx="4">
                  <c:v>2010Q1</c:v>
                </c:pt>
                <c:pt idx="5">
                  <c:v>Q2</c:v>
                </c:pt>
                <c:pt idx="6">
                  <c:v>Q3</c:v>
                </c:pt>
                <c:pt idx="7">
                  <c:v>Q4</c:v>
                </c:pt>
                <c:pt idx="8">
                  <c:v>2011Q1</c:v>
                </c:pt>
                <c:pt idx="9">
                  <c:v>Q2</c:v>
                </c:pt>
                <c:pt idx="10">
                  <c:v>Q3</c:v>
                </c:pt>
                <c:pt idx="11">
                  <c:v>Q4</c:v>
                </c:pt>
                <c:pt idx="12">
                  <c:v>2012Q1</c:v>
                </c:pt>
                <c:pt idx="13">
                  <c:v>Q2</c:v>
                </c:pt>
                <c:pt idx="14">
                  <c:v>Q3</c:v>
                </c:pt>
                <c:pt idx="15">
                  <c:v>Q4</c:v>
                </c:pt>
                <c:pt idx="16">
                  <c:v>2013Q1</c:v>
                </c:pt>
                <c:pt idx="17">
                  <c:v>Q2</c:v>
                </c:pt>
                <c:pt idx="18">
                  <c:v>Q3</c:v>
                </c:pt>
                <c:pt idx="19">
                  <c:v>Q4</c:v>
                </c:pt>
                <c:pt idx="20">
                  <c:v>2014Q1</c:v>
                </c:pt>
                <c:pt idx="21">
                  <c:v>Q2</c:v>
                </c:pt>
                <c:pt idx="22">
                  <c:v>Q3</c:v>
                </c:pt>
                <c:pt idx="23">
                  <c:v>Q4</c:v>
                </c:pt>
                <c:pt idx="24">
                  <c:v>2015Q1</c:v>
                </c:pt>
                <c:pt idx="25">
                  <c:v>Q2</c:v>
                </c:pt>
                <c:pt idx="26">
                  <c:v>Q3</c:v>
                </c:pt>
                <c:pt idx="27">
                  <c:v>Q4</c:v>
                </c:pt>
                <c:pt idx="28">
                  <c:v>2016Q1</c:v>
                </c:pt>
                <c:pt idx="29">
                  <c:v>Q2</c:v>
                </c:pt>
              </c:strCache>
            </c:strRef>
          </c:cat>
          <c:val>
            <c:numRef>
              <c:f>'14_ábra_chart'!$F$12:$F$41</c:f>
              <c:numCache>
                <c:formatCode>0.0</c:formatCode>
                <c:ptCount val="30"/>
                <c:pt idx="0">
                  <c:v>10.74</c:v>
                </c:pt>
                <c:pt idx="1">
                  <c:v>15.528</c:v>
                </c:pt>
                <c:pt idx="2">
                  <c:v>11.664</c:v>
                </c:pt>
                <c:pt idx="3">
                  <c:v>14.202</c:v>
                </c:pt>
                <c:pt idx="4">
                  <c:v>16.113</c:v>
                </c:pt>
                <c:pt idx="5">
                  <c:v>17.844000000000001</c:v>
                </c:pt>
                <c:pt idx="6">
                  <c:v>5.8550000000000004</c:v>
                </c:pt>
                <c:pt idx="7">
                  <c:v>17.651</c:v>
                </c:pt>
                <c:pt idx="8">
                  <c:v>17.795000000000002</c:v>
                </c:pt>
                <c:pt idx="9">
                  <c:v>13.616</c:v>
                </c:pt>
                <c:pt idx="10">
                  <c:v>24.895</c:v>
                </c:pt>
                <c:pt idx="11">
                  <c:v>16.614999999999998</c:v>
                </c:pt>
                <c:pt idx="12">
                  <c:v>13.747</c:v>
                </c:pt>
                <c:pt idx="13">
                  <c:v>14.051</c:v>
                </c:pt>
                <c:pt idx="14">
                  <c:v>20.276</c:v>
                </c:pt>
                <c:pt idx="15">
                  <c:v>24.274000000000001</c:v>
                </c:pt>
                <c:pt idx="16">
                  <c:v>22.56</c:v>
                </c:pt>
                <c:pt idx="17">
                  <c:v>26.49</c:v>
                </c:pt>
                <c:pt idx="18">
                  <c:v>14.247</c:v>
                </c:pt>
                <c:pt idx="19">
                  <c:v>19.655000000000001</c:v>
                </c:pt>
                <c:pt idx="20">
                  <c:v>16.827000000000002</c:v>
                </c:pt>
                <c:pt idx="21">
                  <c:v>15.612</c:v>
                </c:pt>
                <c:pt idx="22">
                  <c:v>3.6920000000000002</c:v>
                </c:pt>
                <c:pt idx="23">
                  <c:v>10.978999999999999</c:v>
                </c:pt>
                <c:pt idx="24">
                  <c:v>9.8580000000000005</c:v>
                </c:pt>
                <c:pt idx="25">
                  <c:v>13.472</c:v>
                </c:pt>
                <c:pt idx="26">
                  <c:v>8.5890000000000004</c:v>
                </c:pt>
                <c:pt idx="27">
                  <c:v>22.463999999999999</c:v>
                </c:pt>
                <c:pt idx="28">
                  <c:v>9.5030000000000001</c:v>
                </c:pt>
                <c:pt idx="29">
                  <c:v>7.0730000000000004</c:v>
                </c:pt>
              </c:numCache>
            </c:numRef>
          </c:val>
        </c:ser>
        <c:dLbls>
          <c:showLegendKey val="0"/>
          <c:showVal val="0"/>
          <c:showCatName val="0"/>
          <c:showSerName val="0"/>
          <c:showPercent val="0"/>
          <c:showBubbleSize val="0"/>
        </c:dLbls>
        <c:gapWidth val="106"/>
        <c:overlap val="100"/>
        <c:axId val="238371200"/>
        <c:axId val="238372736"/>
      </c:barChart>
      <c:lineChart>
        <c:grouping val="standard"/>
        <c:varyColors val="0"/>
        <c:ser>
          <c:idx val="4"/>
          <c:order val="1"/>
          <c:tx>
            <c:strRef>
              <c:f>'14_ábra_chart'!$G$10</c:f>
              <c:strCache>
                <c:ptCount val="1"/>
                <c:pt idx="0">
                  <c:v>Yearly rate of portfolio cleaning - mortgage (RHS)</c:v>
                </c:pt>
              </c:strCache>
            </c:strRef>
          </c:tx>
          <c:spPr>
            <a:ln w="28575">
              <a:solidFill>
                <a:schemeClr val="tx1"/>
              </a:solidFill>
              <a:prstDash val="solid"/>
            </a:ln>
          </c:spPr>
          <c:marker>
            <c:symbol val="none"/>
          </c:marker>
          <c:cat>
            <c:strRef>
              <c:f>'14_ábra_chart'!$D$12:$D$39</c:f>
              <c:strCache>
                <c:ptCount val="2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strCache>
            </c:strRef>
          </c:cat>
          <c:val>
            <c:numRef>
              <c:f>'14_ábra_chart'!$G$12:$G$41</c:f>
              <c:numCache>
                <c:formatCode>0.0</c:formatCode>
                <c:ptCount val="30"/>
                <c:pt idx="0">
                  <c:v>1.0049637671541953</c:v>
                </c:pt>
                <c:pt idx="1">
                  <c:v>1.7153391936302669</c:v>
                </c:pt>
                <c:pt idx="2">
                  <c:v>2.8476968137037364</c:v>
                </c:pt>
                <c:pt idx="3">
                  <c:v>4.5834547208327709</c:v>
                </c:pt>
                <c:pt idx="4">
                  <c:v>4.1565664775016078</c:v>
                </c:pt>
                <c:pt idx="5">
                  <c:v>7.1095155815094149</c:v>
                </c:pt>
                <c:pt idx="6">
                  <c:v>5.9447825583915082</c:v>
                </c:pt>
                <c:pt idx="7">
                  <c:v>7.9363585064681494</c:v>
                </c:pt>
                <c:pt idx="8">
                  <c:v>9.3258649012511885</c:v>
                </c:pt>
                <c:pt idx="9">
                  <c:v>8.3113360102588061</c:v>
                </c:pt>
                <c:pt idx="10">
                  <c:v>9.9350773300636206</c:v>
                </c:pt>
                <c:pt idx="11">
                  <c:v>9.5159873294268422</c:v>
                </c:pt>
                <c:pt idx="12">
                  <c:v>9.542141405388147</c:v>
                </c:pt>
                <c:pt idx="13">
                  <c:v>9.6521548193939353</c:v>
                </c:pt>
                <c:pt idx="14">
                  <c:v>11.233600533140676</c:v>
                </c:pt>
                <c:pt idx="15">
                  <c:v>10.756933393987055</c:v>
                </c:pt>
                <c:pt idx="16">
                  <c:v>10.582463907893198</c:v>
                </c:pt>
                <c:pt idx="17">
                  <c:v>11.417766909672963</c:v>
                </c:pt>
                <c:pt idx="18">
                  <c:v>10.952033746949192</c:v>
                </c:pt>
                <c:pt idx="19">
                  <c:v>11.997225384770763</c:v>
                </c:pt>
                <c:pt idx="20">
                  <c:v>11.250576941806155</c:v>
                </c:pt>
                <c:pt idx="21">
                  <c:v>11.573537176307111</c:v>
                </c:pt>
                <c:pt idx="22">
                  <c:v>8.9672999618698839</c:v>
                </c:pt>
                <c:pt idx="23">
                  <c:v>8.4343529847743959</c:v>
                </c:pt>
                <c:pt idx="24">
                  <c:v>8.6187326976734902</c:v>
                </c:pt>
                <c:pt idx="25">
                  <c:v>6.6369579465202309</c:v>
                </c:pt>
                <c:pt idx="26">
                  <c:v>8.4083771187608605</c:v>
                </c:pt>
                <c:pt idx="27">
                  <c:v>10.391687060361065</c:v>
                </c:pt>
                <c:pt idx="28">
                  <c:v>12.688407105482947</c:v>
                </c:pt>
                <c:pt idx="29">
                  <c:v>14.223904644605264</c:v>
                </c:pt>
              </c:numCache>
            </c:numRef>
          </c:val>
          <c:smooth val="0"/>
        </c:ser>
        <c:ser>
          <c:idx val="5"/>
          <c:order val="2"/>
          <c:tx>
            <c:strRef>
              <c:f>'14_ábra_chart'!$H$10</c:f>
              <c:strCache>
                <c:ptCount val="1"/>
                <c:pt idx="0">
                  <c:v>Yearly rate of portfolio cleaning - non-mortgage (RHS)</c:v>
                </c:pt>
              </c:strCache>
            </c:strRef>
          </c:tx>
          <c:spPr>
            <a:ln>
              <a:solidFill>
                <a:schemeClr val="tx1"/>
              </a:solidFill>
              <a:prstDash val="dash"/>
            </a:ln>
          </c:spPr>
          <c:marker>
            <c:symbol val="none"/>
          </c:marker>
          <c:cat>
            <c:strRef>
              <c:f>'14_ábra_chart'!$D$12:$D$39</c:f>
              <c:strCache>
                <c:ptCount val="28"/>
                <c:pt idx="0">
                  <c:v>2009.I.</c:v>
                </c:pt>
                <c:pt idx="1">
                  <c:v>II.</c:v>
                </c:pt>
                <c:pt idx="2">
                  <c:v>III.</c:v>
                </c:pt>
                <c:pt idx="3">
                  <c:v>IV.</c:v>
                </c:pt>
                <c:pt idx="4">
                  <c:v>2010.I.</c:v>
                </c:pt>
                <c:pt idx="5">
                  <c:v>II.</c:v>
                </c:pt>
                <c:pt idx="6">
                  <c:v>III.</c:v>
                </c:pt>
                <c:pt idx="7">
                  <c:v>IV.</c:v>
                </c:pt>
                <c:pt idx="8">
                  <c:v>2011.I.</c:v>
                </c:pt>
                <c:pt idx="9">
                  <c:v>II.</c:v>
                </c:pt>
                <c:pt idx="10">
                  <c:v>III.</c:v>
                </c:pt>
                <c:pt idx="11">
                  <c:v>IV.</c:v>
                </c:pt>
                <c:pt idx="12">
                  <c:v>2012.I.</c:v>
                </c:pt>
                <c:pt idx="13">
                  <c:v>II.</c:v>
                </c:pt>
                <c:pt idx="14">
                  <c:v>III.</c:v>
                </c:pt>
                <c:pt idx="15">
                  <c:v>IV.</c:v>
                </c:pt>
                <c:pt idx="16">
                  <c:v>2013.I.</c:v>
                </c:pt>
                <c:pt idx="17">
                  <c:v>II.</c:v>
                </c:pt>
                <c:pt idx="18">
                  <c:v>III.</c:v>
                </c:pt>
                <c:pt idx="19">
                  <c:v>IV.</c:v>
                </c:pt>
                <c:pt idx="20">
                  <c:v>2014.I.</c:v>
                </c:pt>
                <c:pt idx="21">
                  <c:v>II.</c:v>
                </c:pt>
                <c:pt idx="22">
                  <c:v>III.</c:v>
                </c:pt>
                <c:pt idx="23">
                  <c:v>IV.</c:v>
                </c:pt>
                <c:pt idx="24">
                  <c:v>2015.I.</c:v>
                </c:pt>
                <c:pt idx="25">
                  <c:v>II.</c:v>
                </c:pt>
                <c:pt idx="26">
                  <c:v>III.</c:v>
                </c:pt>
                <c:pt idx="27">
                  <c:v>IV.</c:v>
                </c:pt>
              </c:strCache>
            </c:strRef>
          </c:cat>
          <c:val>
            <c:numRef>
              <c:f>'14_ábra_chart'!$H$12:$H$41</c:f>
              <c:numCache>
                <c:formatCode>0.0</c:formatCode>
                <c:ptCount val="30"/>
                <c:pt idx="0">
                  <c:v>8.7307845512262929</c:v>
                </c:pt>
                <c:pt idx="1">
                  <c:v>18.82201203783319</c:v>
                </c:pt>
                <c:pt idx="2">
                  <c:v>24.774776736145885</c:v>
                </c:pt>
                <c:pt idx="3">
                  <c:v>32.060561708617499</c:v>
                </c:pt>
                <c:pt idx="4">
                  <c:v>31.012112126147308</c:v>
                </c:pt>
                <c:pt idx="5">
                  <c:v>29.096542223011234</c:v>
                </c:pt>
                <c:pt idx="6">
                  <c:v>24.62625663938724</c:v>
                </c:pt>
                <c:pt idx="7">
                  <c:v>25.030409750286132</c:v>
                </c:pt>
                <c:pt idx="8">
                  <c:v>25.09530871112073</c:v>
                </c:pt>
                <c:pt idx="9">
                  <c:v>23.168235171276908</c:v>
                </c:pt>
                <c:pt idx="10">
                  <c:v>31.090208772326239</c:v>
                </c:pt>
                <c:pt idx="11">
                  <c:v>31.719539089924442</c:v>
                </c:pt>
                <c:pt idx="12">
                  <c:v>32.055497764776788</c:v>
                </c:pt>
                <c:pt idx="13">
                  <c:v>34.568486207244831</c:v>
                </c:pt>
                <c:pt idx="14">
                  <c:v>34.997105620506275</c:v>
                </c:pt>
                <c:pt idx="15">
                  <c:v>41.016163139424791</c:v>
                </c:pt>
                <c:pt idx="16">
                  <c:v>45.116388954514505</c:v>
                </c:pt>
                <c:pt idx="17">
                  <c:v>52.272616213725755</c:v>
                </c:pt>
                <c:pt idx="18">
                  <c:v>48.543422918032284</c:v>
                </c:pt>
                <c:pt idx="19">
                  <c:v>45.762770304843315</c:v>
                </c:pt>
                <c:pt idx="20">
                  <c:v>44.217430952316192</c:v>
                </c:pt>
                <c:pt idx="21">
                  <c:v>39.942020521604583</c:v>
                </c:pt>
                <c:pt idx="22">
                  <c:v>35.012042332525276</c:v>
                </c:pt>
                <c:pt idx="23">
                  <c:v>30.369840318203213</c:v>
                </c:pt>
                <c:pt idx="24">
                  <c:v>26.88149900469276</c:v>
                </c:pt>
                <c:pt idx="25">
                  <c:v>26.515809635452097</c:v>
                </c:pt>
                <c:pt idx="26">
                  <c:v>31.446861306645019</c:v>
                </c:pt>
                <c:pt idx="27">
                  <c:v>43.137573744484655</c:v>
                </c:pt>
                <c:pt idx="28">
                  <c:v>45.658172168864589</c:v>
                </c:pt>
                <c:pt idx="29">
                  <c:v>41.498255259271524</c:v>
                </c:pt>
              </c:numCache>
            </c:numRef>
          </c:val>
          <c:smooth val="0"/>
        </c:ser>
        <c:ser>
          <c:idx val="1"/>
          <c:order val="4"/>
          <c:tx>
            <c:strRef>
              <c:f>'14_ábra_chart'!$I$10</c:f>
              <c:strCache>
                <c:ptCount val="1"/>
                <c:pt idx="0">
                  <c:v>Yearly rate of portfolio cleaning - mortgage filtered (RHS)</c:v>
                </c:pt>
              </c:strCache>
            </c:strRef>
          </c:tx>
          <c:spPr>
            <a:ln>
              <a:solidFill>
                <a:srgbClr val="C00000"/>
              </a:solidFill>
            </a:ln>
          </c:spPr>
          <c:marker>
            <c:symbol val="none"/>
          </c:marker>
          <c:val>
            <c:numRef>
              <c:f>'14_ábra_chart'!$I$12:$I$41</c:f>
              <c:numCache>
                <c:formatCode>0.0</c:formatCode>
                <c:ptCount val="30"/>
                <c:pt idx="0">
                  <c:v>0.60998593156902825</c:v>
                </c:pt>
                <c:pt idx="1">
                  <c:v>0.95118497341491437</c:v>
                </c:pt>
                <c:pt idx="2">
                  <c:v>1.735599538475193</c:v>
                </c:pt>
                <c:pt idx="3">
                  <c:v>3.0372439152692952</c:v>
                </c:pt>
                <c:pt idx="4">
                  <c:v>2.5307599346991854</c:v>
                </c:pt>
                <c:pt idx="5">
                  <c:v>2.5931662897327374</c:v>
                </c:pt>
                <c:pt idx="6">
                  <c:v>1.7995432105789004</c:v>
                </c:pt>
                <c:pt idx="7">
                  <c:v>0.88704147381238985</c:v>
                </c:pt>
                <c:pt idx="8">
                  <c:v>0.93026032467505726</c:v>
                </c:pt>
                <c:pt idx="9">
                  <c:v>0.71320182828108392</c:v>
                </c:pt>
                <c:pt idx="10">
                  <c:v>0.90186593726911579</c:v>
                </c:pt>
                <c:pt idx="11">
                  <c:v>1.3736126447806427</c:v>
                </c:pt>
                <c:pt idx="12">
                  <c:v>1.414167904289253</c:v>
                </c:pt>
                <c:pt idx="13">
                  <c:v>1.7963639977112706</c:v>
                </c:pt>
                <c:pt idx="14">
                  <c:v>3.5039135766295297</c:v>
                </c:pt>
                <c:pt idx="15">
                  <c:v>3.6210986710038453</c:v>
                </c:pt>
                <c:pt idx="16">
                  <c:v>3.5012440763095216</c:v>
                </c:pt>
                <c:pt idx="17">
                  <c:v>3.53550411836442</c:v>
                </c:pt>
                <c:pt idx="18">
                  <c:v>2.2463757920648546</c:v>
                </c:pt>
                <c:pt idx="19">
                  <c:v>3.349549071232786</c:v>
                </c:pt>
                <c:pt idx="20">
                  <c:v>3.8358690543235698</c:v>
                </c:pt>
                <c:pt idx="21">
                  <c:v>4.9913452562570333</c:v>
                </c:pt>
                <c:pt idx="22">
                  <c:v>4.9910935645294474</c:v>
                </c:pt>
                <c:pt idx="23">
                  <c:v>4.4948086741654594</c:v>
                </c:pt>
                <c:pt idx="24">
                  <c:v>5.0363132129637034</c:v>
                </c:pt>
                <c:pt idx="25">
                  <c:v>4.1485932477871916</c:v>
                </c:pt>
                <c:pt idx="26">
                  <c:v>5.4808743980418697</c:v>
                </c:pt>
                <c:pt idx="27">
                  <c:v>8.1949338219278136</c:v>
                </c:pt>
                <c:pt idx="28">
                  <c:v>8.8064079147021612</c:v>
                </c:pt>
                <c:pt idx="29">
                  <c:v>8.7779500013421377</c:v>
                </c:pt>
              </c:numCache>
            </c:numRef>
          </c:val>
          <c:smooth val="0"/>
        </c:ser>
        <c:dLbls>
          <c:showLegendKey val="0"/>
          <c:showVal val="0"/>
          <c:showCatName val="0"/>
          <c:showSerName val="0"/>
          <c:showPercent val="0"/>
          <c:showBubbleSize val="0"/>
        </c:dLbls>
        <c:marker val="1"/>
        <c:smooth val="0"/>
        <c:axId val="238376832"/>
        <c:axId val="238374912"/>
      </c:lineChart>
      <c:catAx>
        <c:axId val="238371200"/>
        <c:scaling>
          <c:orientation val="minMax"/>
        </c:scaling>
        <c:delete val="0"/>
        <c:axPos val="b"/>
        <c:majorTickMark val="out"/>
        <c:minorTickMark val="none"/>
        <c:tickLblPos val="nextTo"/>
        <c:spPr>
          <a:ln>
            <a:solidFill>
              <a:sysClr val="windowText" lastClr="000000"/>
            </a:solidFill>
          </a:ln>
        </c:spPr>
        <c:txPr>
          <a:bodyPr rot="-5400000" vert="horz"/>
          <a:lstStyle/>
          <a:p>
            <a:pPr>
              <a:defRPr/>
            </a:pPr>
            <a:endParaRPr lang="hu-HU"/>
          </a:p>
        </c:txPr>
        <c:crossAx val="238372736"/>
        <c:crosses val="autoZero"/>
        <c:auto val="1"/>
        <c:lblAlgn val="ctr"/>
        <c:lblOffset val="100"/>
        <c:tickLblSkip val="1"/>
        <c:noMultiLvlLbl val="0"/>
      </c:catAx>
      <c:valAx>
        <c:axId val="238372736"/>
        <c:scaling>
          <c:orientation val="minMax"/>
          <c:max val="70"/>
        </c:scaling>
        <c:delete val="0"/>
        <c:axPos val="l"/>
        <c:majorGridlines>
          <c:spPr>
            <a:ln w="3175">
              <a:solidFill>
                <a:schemeClr val="bg1">
                  <a:lumMod val="85000"/>
                </a:schemeClr>
              </a:solidFill>
              <a:prstDash val="dash"/>
            </a:ln>
          </c:spPr>
        </c:majorGridlines>
        <c:title>
          <c:tx>
            <c:rich>
              <a:bodyPr rot="0" vert="horz"/>
              <a:lstStyle/>
              <a:p>
                <a:pPr>
                  <a:defRPr/>
                </a:pPr>
                <a:r>
                  <a:rPr lang="hu-HU" b="0"/>
                  <a:t>HUF Bn</a:t>
                </a:r>
              </a:p>
            </c:rich>
          </c:tx>
          <c:layout>
            <c:manualLayout>
              <c:xMode val="edge"/>
              <c:yMode val="edge"/>
              <c:x val="5.9972222222222225E-2"/>
              <c:y val="2.024074074074074E-3"/>
            </c:manualLayout>
          </c:layout>
          <c:overlay val="0"/>
        </c:title>
        <c:numFmt formatCode="0" sourceLinked="0"/>
        <c:majorTickMark val="out"/>
        <c:minorTickMark val="none"/>
        <c:tickLblPos val="nextTo"/>
        <c:spPr>
          <a:ln>
            <a:solidFill>
              <a:sysClr val="windowText" lastClr="000000"/>
            </a:solidFill>
          </a:ln>
        </c:spPr>
        <c:crossAx val="238371200"/>
        <c:crosses val="autoZero"/>
        <c:crossBetween val="between"/>
        <c:majorUnit val="10"/>
      </c:valAx>
      <c:valAx>
        <c:axId val="238374912"/>
        <c:scaling>
          <c:orientation val="minMax"/>
          <c:max val="70"/>
          <c:min val="0"/>
        </c:scaling>
        <c:delete val="0"/>
        <c:axPos val="r"/>
        <c:title>
          <c:tx>
            <c:rich>
              <a:bodyPr rot="0" vert="horz"/>
              <a:lstStyle/>
              <a:p>
                <a:pPr>
                  <a:defRPr/>
                </a:pPr>
                <a:r>
                  <a:rPr lang="hu-HU" b="0"/>
                  <a:t>per cent</a:t>
                </a:r>
              </a:p>
            </c:rich>
          </c:tx>
          <c:layout>
            <c:manualLayout>
              <c:xMode val="edge"/>
              <c:yMode val="edge"/>
              <c:x val="0.83789861111111108"/>
              <c:y val="2.024074074074074E-3"/>
            </c:manualLayout>
          </c:layout>
          <c:overlay val="0"/>
        </c:title>
        <c:numFmt formatCode="0" sourceLinked="0"/>
        <c:majorTickMark val="out"/>
        <c:minorTickMark val="none"/>
        <c:tickLblPos val="nextTo"/>
        <c:spPr>
          <a:ln>
            <a:solidFill>
              <a:sysClr val="windowText" lastClr="000000"/>
            </a:solidFill>
          </a:ln>
        </c:spPr>
        <c:crossAx val="238376832"/>
        <c:crosses val="max"/>
        <c:crossBetween val="between"/>
        <c:majorUnit val="10"/>
      </c:valAx>
      <c:catAx>
        <c:axId val="238376832"/>
        <c:scaling>
          <c:orientation val="minMax"/>
        </c:scaling>
        <c:delete val="1"/>
        <c:axPos val="b"/>
        <c:majorTickMark val="out"/>
        <c:minorTickMark val="none"/>
        <c:tickLblPos val="nextTo"/>
        <c:crossAx val="238374912"/>
        <c:crosses val="autoZero"/>
        <c:auto val="1"/>
        <c:lblAlgn val="ctr"/>
        <c:lblOffset val="100"/>
        <c:noMultiLvlLbl val="0"/>
      </c:catAx>
      <c:spPr>
        <a:noFill/>
        <a:ln>
          <a:solidFill>
            <a:schemeClr val="tx1"/>
          </a:solidFill>
        </a:ln>
      </c:spPr>
    </c:plotArea>
    <c:legend>
      <c:legendPos val="b"/>
      <c:layout>
        <c:manualLayout>
          <c:xMode val="edge"/>
          <c:yMode val="edge"/>
          <c:x val="4.8796666666666669E-2"/>
          <c:y val="0.77068518518518514"/>
          <c:w val="0.89264402777777774"/>
          <c:h val="0.2199074074074074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01867604485867"/>
          <c:y val="8.6933871564214588E-2"/>
          <c:w val="0.68332187965208269"/>
          <c:h val="0.7004052810437239"/>
        </c:manualLayout>
      </c:layout>
      <c:barChart>
        <c:barDir val="bar"/>
        <c:grouping val="stacked"/>
        <c:varyColors val="0"/>
        <c:ser>
          <c:idx val="0"/>
          <c:order val="0"/>
          <c:tx>
            <c:strRef>
              <c:f>'16_ábra_chart'!$F$9</c:f>
              <c:strCache>
                <c:ptCount val="1"/>
                <c:pt idx="0">
                  <c:v>Megyei jogú város</c:v>
                </c:pt>
              </c:strCache>
            </c:strRef>
          </c:tx>
          <c:spPr>
            <a:solidFill>
              <a:srgbClr val="002060"/>
            </a:solidFill>
            <a:ln>
              <a:solidFill>
                <a:srgbClr val="002060"/>
              </a:solidFill>
            </a:ln>
          </c:spPr>
          <c:invertIfNegative val="0"/>
          <c:cat>
            <c:strRef>
              <c:f>'16_ábra_chart'!$E$10:$E$17</c:f>
              <c:strCache>
                <c:ptCount val="8"/>
                <c:pt idx="0">
                  <c:v>Budapest</c:v>
                </c:pt>
                <c:pt idx="1">
                  <c:v>Pest megye</c:v>
                </c:pt>
                <c:pt idx="2">
                  <c:v>Nyugat-Magyarország</c:v>
                </c:pt>
                <c:pt idx="3">
                  <c:v>Közép-Dunántúl</c:v>
                </c:pt>
                <c:pt idx="4">
                  <c:v>Észak-Magyarország</c:v>
                </c:pt>
                <c:pt idx="5">
                  <c:v>Észak-Alföld</c:v>
                </c:pt>
                <c:pt idx="6">
                  <c:v>Dél-Dunántúl</c:v>
                </c:pt>
                <c:pt idx="7">
                  <c:v>Dél-Alföld</c:v>
                </c:pt>
              </c:strCache>
            </c:strRef>
          </c:cat>
          <c:val>
            <c:numRef>
              <c:f>'16_ábra_chart'!$F$10:$F$17</c:f>
              <c:numCache>
                <c:formatCode>0.00</c:formatCode>
                <c:ptCount val="8"/>
                <c:pt idx="0">
                  <c:v>100</c:v>
                </c:pt>
                <c:pt idx="1">
                  <c:v>33.384353741496597</c:v>
                </c:pt>
                <c:pt idx="2">
                  <c:v>46.579634464751955</c:v>
                </c:pt>
                <c:pt idx="3">
                  <c:v>40.313549832026872</c:v>
                </c:pt>
                <c:pt idx="4">
                  <c:v>47.172182656053621</c:v>
                </c:pt>
                <c:pt idx="5">
                  <c:v>28.830519074421513</c:v>
                </c:pt>
                <c:pt idx="6">
                  <c:v>39.285714285714285</c:v>
                </c:pt>
                <c:pt idx="7">
                  <c:v>24.493150684931507</c:v>
                </c:pt>
              </c:numCache>
            </c:numRef>
          </c:val>
        </c:ser>
        <c:ser>
          <c:idx val="1"/>
          <c:order val="1"/>
          <c:tx>
            <c:strRef>
              <c:f>'16_ábra_chart'!$G$9</c:f>
              <c:strCache>
                <c:ptCount val="1"/>
                <c:pt idx="0">
                  <c:v>Város</c:v>
                </c:pt>
              </c:strCache>
            </c:strRef>
          </c:tx>
          <c:spPr>
            <a:solidFill>
              <a:schemeClr val="accent2">
                <a:lumMod val="60000"/>
                <a:lumOff val="40000"/>
              </a:schemeClr>
            </a:solidFill>
            <a:ln>
              <a:solidFill>
                <a:srgbClr val="002060"/>
              </a:solidFill>
            </a:ln>
          </c:spPr>
          <c:invertIfNegative val="0"/>
          <c:cat>
            <c:strRef>
              <c:f>'16_ábra_chart'!$E$10:$E$17</c:f>
              <c:strCache>
                <c:ptCount val="8"/>
                <c:pt idx="0">
                  <c:v>Budapest</c:v>
                </c:pt>
                <c:pt idx="1">
                  <c:v>Pest megye</c:v>
                </c:pt>
                <c:pt idx="2">
                  <c:v>Nyugat-Magyarország</c:v>
                </c:pt>
                <c:pt idx="3">
                  <c:v>Közép-Dunántúl</c:v>
                </c:pt>
                <c:pt idx="4">
                  <c:v>Észak-Magyarország</c:v>
                </c:pt>
                <c:pt idx="5">
                  <c:v>Észak-Alföld</c:v>
                </c:pt>
                <c:pt idx="6">
                  <c:v>Dél-Dunántúl</c:v>
                </c:pt>
                <c:pt idx="7">
                  <c:v>Dél-Alföld</c:v>
                </c:pt>
              </c:strCache>
            </c:strRef>
          </c:cat>
          <c:val>
            <c:numRef>
              <c:f>'16_ábra_chart'!$G$10:$G$17</c:f>
              <c:numCache>
                <c:formatCode>0.00</c:formatCode>
                <c:ptCount val="8"/>
                <c:pt idx="0">
                  <c:v>0</c:v>
                </c:pt>
                <c:pt idx="1">
                  <c:v>6.8367346938775508</c:v>
                </c:pt>
                <c:pt idx="2">
                  <c:v>31.853785900783286</c:v>
                </c:pt>
                <c:pt idx="3">
                  <c:v>20.492721164613663</c:v>
                </c:pt>
                <c:pt idx="4">
                  <c:v>21.512358609132804</c:v>
                </c:pt>
                <c:pt idx="5">
                  <c:v>27.016885553470921</c:v>
                </c:pt>
                <c:pt idx="6">
                  <c:v>25.215146299483649</c:v>
                </c:pt>
                <c:pt idx="7">
                  <c:v>27.123287671232877</c:v>
                </c:pt>
              </c:numCache>
            </c:numRef>
          </c:val>
        </c:ser>
        <c:ser>
          <c:idx val="2"/>
          <c:order val="2"/>
          <c:tx>
            <c:strRef>
              <c:f>'16_ábra_chart'!$H$9</c:f>
              <c:strCache>
                <c:ptCount val="1"/>
                <c:pt idx="0">
                  <c:v>Község</c:v>
                </c:pt>
              </c:strCache>
            </c:strRef>
          </c:tx>
          <c:spPr>
            <a:solidFill>
              <a:schemeClr val="accent2">
                <a:lumMod val="40000"/>
                <a:lumOff val="60000"/>
              </a:schemeClr>
            </a:solidFill>
            <a:ln>
              <a:solidFill>
                <a:srgbClr val="002060"/>
              </a:solidFill>
            </a:ln>
          </c:spPr>
          <c:invertIfNegative val="0"/>
          <c:cat>
            <c:strRef>
              <c:f>'16_ábra_chart'!$E$10:$E$17</c:f>
              <c:strCache>
                <c:ptCount val="8"/>
                <c:pt idx="0">
                  <c:v>Budapest</c:v>
                </c:pt>
                <c:pt idx="1">
                  <c:v>Pest megye</c:v>
                </c:pt>
                <c:pt idx="2">
                  <c:v>Nyugat-Magyarország</c:v>
                </c:pt>
                <c:pt idx="3">
                  <c:v>Közép-Dunántúl</c:v>
                </c:pt>
                <c:pt idx="4">
                  <c:v>Észak-Magyarország</c:v>
                </c:pt>
                <c:pt idx="5">
                  <c:v>Észak-Alföld</c:v>
                </c:pt>
                <c:pt idx="6">
                  <c:v>Dél-Dunántúl</c:v>
                </c:pt>
                <c:pt idx="7">
                  <c:v>Dél-Alföld</c:v>
                </c:pt>
              </c:strCache>
            </c:strRef>
          </c:cat>
          <c:val>
            <c:numRef>
              <c:f>'16_ábra_chart'!$H$10:$H$17</c:f>
              <c:numCache>
                <c:formatCode>0.00</c:formatCode>
                <c:ptCount val="8"/>
                <c:pt idx="0">
                  <c:v>0</c:v>
                </c:pt>
                <c:pt idx="1">
                  <c:v>59.778911564625844</c:v>
                </c:pt>
                <c:pt idx="2">
                  <c:v>21.566579634464752</c:v>
                </c:pt>
                <c:pt idx="3">
                  <c:v>39.193729003359465</c:v>
                </c:pt>
                <c:pt idx="4">
                  <c:v>31.315458734813571</c:v>
                </c:pt>
                <c:pt idx="5">
                  <c:v>44.152595372107569</c:v>
                </c:pt>
                <c:pt idx="6">
                  <c:v>35.499139414802066</c:v>
                </c:pt>
                <c:pt idx="7">
                  <c:v>48.383561643835613</c:v>
                </c:pt>
              </c:numCache>
            </c:numRef>
          </c:val>
        </c:ser>
        <c:dLbls>
          <c:showLegendKey val="0"/>
          <c:showVal val="0"/>
          <c:showCatName val="0"/>
          <c:showSerName val="0"/>
          <c:showPercent val="0"/>
          <c:showBubbleSize val="0"/>
        </c:dLbls>
        <c:gapWidth val="150"/>
        <c:overlap val="100"/>
        <c:axId val="238466176"/>
        <c:axId val="238467712"/>
      </c:barChart>
      <c:barChart>
        <c:barDir val="bar"/>
        <c:grouping val="percentStacked"/>
        <c:varyColors val="0"/>
        <c:ser>
          <c:idx val="3"/>
          <c:order val="3"/>
          <c:tx>
            <c:v>fikt</c:v>
          </c:tx>
          <c:invertIfNegative val="0"/>
          <c:cat>
            <c:strRef>
              <c:f>'16_ábra_chart'!$E$12:$E$17</c:f>
              <c:strCache>
                <c:ptCount val="6"/>
                <c:pt idx="0">
                  <c:v>Nyugat-Magyarország</c:v>
                </c:pt>
                <c:pt idx="1">
                  <c:v>Közép-Dunántúl</c:v>
                </c:pt>
                <c:pt idx="2">
                  <c:v>Észak-Magyarország</c:v>
                </c:pt>
                <c:pt idx="3">
                  <c:v>Észak-Alföld</c:v>
                </c:pt>
                <c:pt idx="4">
                  <c:v>Dél-Dunántúl</c:v>
                </c:pt>
                <c:pt idx="5">
                  <c:v>Dél-Alföld</c:v>
                </c:pt>
              </c:strCache>
            </c:strRef>
          </c:cat>
          <c:val>
            <c:numLit>
              <c:formatCode>General</c:formatCode>
              <c:ptCount val="1"/>
              <c:pt idx="0">
                <c:v>0</c:v>
              </c:pt>
            </c:numLit>
          </c:val>
        </c:ser>
        <c:dLbls>
          <c:showLegendKey val="0"/>
          <c:showVal val="0"/>
          <c:showCatName val="0"/>
          <c:showSerName val="0"/>
          <c:showPercent val="0"/>
          <c:showBubbleSize val="0"/>
        </c:dLbls>
        <c:gapWidth val="150"/>
        <c:overlap val="100"/>
        <c:axId val="238475904"/>
        <c:axId val="238473984"/>
      </c:barChart>
      <c:catAx>
        <c:axId val="238466176"/>
        <c:scaling>
          <c:orientation val="minMax"/>
        </c:scaling>
        <c:delete val="0"/>
        <c:axPos val="l"/>
        <c:majorTickMark val="out"/>
        <c:minorTickMark val="none"/>
        <c:tickLblPos val="nextTo"/>
        <c:spPr>
          <a:ln>
            <a:solidFill>
              <a:sysClr val="windowText" lastClr="000000"/>
            </a:solidFill>
          </a:ln>
        </c:spPr>
        <c:crossAx val="238467712"/>
        <c:crosses val="autoZero"/>
        <c:auto val="1"/>
        <c:lblAlgn val="ctr"/>
        <c:lblOffset val="100"/>
        <c:noMultiLvlLbl val="0"/>
      </c:catAx>
      <c:valAx>
        <c:axId val="238467712"/>
        <c:scaling>
          <c:orientation val="minMax"/>
          <c:max val="100"/>
          <c:min val="0"/>
        </c:scaling>
        <c:delete val="0"/>
        <c:axPos val="b"/>
        <c:majorGridlines>
          <c:spPr>
            <a:ln w="3175">
              <a:solidFill>
                <a:sysClr val="window" lastClr="FFFFFF">
                  <a:lumMod val="85000"/>
                </a:sysClr>
              </a:solidFill>
              <a:prstDash val="dash"/>
            </a:ln>
          </c:spPr>
        </c:majorGridlines>
        <c:title>
          <c:tx>
            <c:rich>
              <a:bodyPr/>
              <a:lstStyle/>
              <a:p>
                <a:pPr>
                  <a:defRPr b="0"/>
                </a:pPr>
                <a:r>
                  <a:rPr lang="en-US" b="0"/>
                  <a:t>%</a:t>
                </a:r>
              </a:p>
            </c:rich>
          </c:tx>
          <c:layout>
            <c:manualLayout>
              <c:xMode val="edge"/>
              <c:yMode val="edge"/>
              <c:x val="0.94790903217953881"/>
              <c:y val="0.88528441251732881"/>
            </c:manualLayout>
          </c:layout>
          <c:overlay val="0"/>
        </c:title>
        <c:numFmt formatCode="#,##0" sourceLinked="0"/>
        <c:majorTickMark val="out"/>
        <c:minorTickMark val="none"/>
        <c:tickLblPos val="nextTo"/>
        <c:spPr>
          <a:ln>
            <a:solidFill>
              <a:sysClr val="windowText" lastClr="000000"/>
            </a:solidFill>
          </a:ln>
        </c:spPr>
        <c:crossAx val="238466176"/>
        <c:crosses val="autoZero"/>
        <c:crossBetween val="between"/>
        <c:majorUnit val="20"/>
      </c:valAx>
      <c:valAx>
        <c:axId val="238473984"/>
        <c:scaling>
          <c:orientation val="minMax"/>
          <c:max val="100"/>
          <c:min val="0"/>
        </c:scaling>
        <c:delete val="0"/>
        <c:axPos val="t"/>
        <c:title>
          <c:tx>
            <c:rich>
              <a:bodyPr/>
              <a:lstStyle/>
              <a:p>
                <a:pPr>
                  <a:defRPr b="0"/>
                </a:pPr>
                <a:r>
                  <a:rPr lang="hu-HU" b="0"/>
                  <a:t>%</a:t>
                </a:r>
              </a:p>
            </c:rich>
          </c:tx>
          <c:layout>
            <c:manualLayout>
              <c:xMode val="edge"/>
              <c:yMode val="edge"/>
              <c:x val="0.95814681309901661"/>
              <c:y val="1.1134307585247043E-2"/>
            </c:manualLayout>
          </c:layout>
          <c:overlay val="0"/>
        </c:title>
        <c:numFmt formatCode="#,##0" sourceLinked="0"/>
        <c:majorTickMark val="out"/>
        <c:minorTickMark val="none"/>
        <c:tickLblPos val="nextTo"/>
        <c:spPr>
          <a:ln>
            <a:solidFill>
              <a:sysClr val="windowText" lastClr="000000"/>
            </a:solidFill>
          </a:ln>
        </c:spPr>
        <c:crossAx val="238475904"/>
        <c:crosses val="max"/>
        <c:crossBetween val="between"/>
        <c:majorUnit val="20"/>
      </c:valAx>
      <c:catAx>
        <c:axId val="238475904"/>
        <c:scaling>
          <c:orientation val="minMax"/>
        </c:scaling>
        <c:delete val="1"/>
        <c:axPos val="l"/>
        <c:majorTickMark val="out"/>
        <c:minorTickMark val="none"/>
        <c:tickLblPos val="nextTo"/>
        <c:crossAx val="238473984"/>
        <c:crosses val="autoZero"/>
        <c:auto val="1"/>
        <c:lblAlgn val="ctr"/>
        <c:lblOffset val="100"/>
        <c:noMultiLvlLbl val="0"/>
      </c:catAx>
      <c:spPr>
        <a:ln>
          <a:solidFill>
            <a:sysClr val="windowText" lastClr="000000"/>
          </a:solidFill>
        </a:ln>
      </c:spPr>
    </c:plotArea>
    <c:legend>
      <c:legendPos val="b"/>
      <c:legendEntry>
        <c:idx val="3"/>
        <c:delete val="1"/>
      </c:legendEntry>
      <c:layout>
        <c:manualLayout>
          <c:xMode val="edge"/>
          <c:yMode val="edge"/>
          <c:x val="0.15077972222222225"/>
          <c:y val="0.88203574074074076"/>
          <c:w val="0.70625680555555559"/>
          <c:h val="8.6749074074074076E-2"/>
        </c:manualLayout>
      </c:layout>
      <c:overlay val="0"/>
      <c:spPr>
        <a:ln w="6350">
          <a:solidFill>
            <a:srgbClr val="00206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9.3067220764071146E-2"/>
          <c:w val="0.84193985126859139"/>
          <c:h val="0.57782525689175523"/>
        </c:manualLayout>
      </c:layout>
      <c:barChart>
        <c:barDir val="col"/>
        <c:grouping val="stacked"/>
        <c:varyColors val="0"/>
        <c:ser>
          <c:idx val="2"/>
          <c:order val="1"/>
          <c:tx>
            <c:strRef>
              <c:f>'2_ábra_chart'!$F$11</c:f>
              <c:strCache>
                <c:ptCount val="1"/>
                <c:pt idx="0">
                  <c:v>Monetáris politikai célból tartott értékpapír-állomány (jobb skála)</c:v>
                </c:pt>
              </c:strCache>
            </c:strRef>
          </c:tx>
          <c:spPr>
            <a:solidFill>
              <a:srgbClr val="002060"/>
            </a:solidFill>
            <a:ln>
              <a:solidFill>
                <a:sysClr val="windowText" lastClr="000000"/>
              </a:solidFill>
            </a:ln>
          </c:spPr>
          <c:invertIfNegative val="0"/>
          <c:cat>
            <c:strRef>
              <c:f>'2_ábra_chart'!$D$12:$D$54</c:f>
              <c:strCache>
                <c:ptCount val="43"/>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strCache>
            </c:strRef>
          </c:cat>
          <c:val>
            <c:numRef>
              <c:f>'2_ábra_chart'!$F$12:$F$54</c:f>
              <c:numCache>
                <c:formatCode>0.00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14.239000000000001</c:v>
                </c:pt>
                <c:pt idx="15">
                  <c:v>28.782</c:v>
                </c:pt>
                <c:pt idx="16">
                  <c:v>43.548000000000002</c:v>
                </c:pt>
                <c:pt idx="17">
                  <c:v>115.09699999999999</c:v>
                </c:pt>
                <c:pt idx="18">
                  <c:v>122.773</c:v>
                </c:pt>
                <c:pt idx="19">
                  <c:v>134.82900000000001</c:v>
                </c:pt>
                <c:pt idx="20">
                  <c:v>137.33600000000001</c:v>
                </c:pt>
                <c:pt idx="21">
                  <c:v>134.12200000000001</c:v>
                </c:pt>
                <c:pt idx="22">
                  <c:v>215.905</c:v>
                </c:pt>
                <c:pt idx="23">
                  <c:v>273.85399999999998</c:v>
                </c:pt>
                <c:pt idx="24">
                  <c:v>279.34399999999999</c:v>
                </c:pt>
                <c:pt idx="25">
                  <c:v>280.33999999999997</c:v>
                </c:pt>
                <c:pt idx="26">
                  <c:v>279.38299999999998</c:v>
                </c:pt>
                <c:pt idx="27">
                  <c:v>277.15300000000002</c:v>
                </c:pt>
                <c:pt idx="28">
                  <c:v>269.09199999999998</c:v>
                </c:pt>
                <c:pt idx="29">
                  <c:v>256.45</c:v>
                </c:pt>
                <c:pt idx="30">
                  <c:v>249.768</c:v>
                </c:pt>
                <c:pt idx="31">
                  <c:v>235.93</c:v>
                </c:pt>
                <c:pt idx="32">
                  <c:v>228.58500000000001</c:v>
                </c:pt>
                <c:pt idx="33">
                  <c:v>209.92</c:v>
                </c:pt>
                <c:pt idx="34">
                  <c:v>194.51300000000001</c:v>
                </c:pt>
                <c:pt idx="35">
                  <c:v>217.24199999999999</c:v>
                </c:pt>
                <c:pt idx="36">
                  <c:v>287.14</c:v>
                </c:pt>
                <c:pt idx="37">
                  <c:v>465.142</c:v>
                </c:pt>
                <c:pt idx="38">
                  <c:v>631.11199999999997</c:v>
                </c:pt>
                <c:pt idx="39">
                  <c:v>803.13499999999999</c:v>
                </c:pt>
                <c:pt idx="40">
                  <c:v>986.154</c:v>
                </c:pt>
                <c:pt idx="41">
                  <c:v>1225.579</c:v>
                </c:pt>
                <c:pt idx="42">
                  <c:v>1434.7850000000001</c:v>
                </c:pt>
              </c:numCache>
            </c:numRef>
          </c:val>
        </c:ser>
        <c:ser>
          <c:idx val="1"/>
          <c:order val="2"/>
          <c:tx>
            <c:strRef>
              <c:f>'2_ábra_chart'!$G$11</c:f>
              <c:strCache>
                <c:ptCount val="1"/>
                <c:pt idx="0">
                  <c:v>Hosszabb lejáratú refinanszírozási műveletek (jobb skála)</c:v>
                </c:pt>
              </c:strCache>
            </c:strRef>
          </c:tx>
          <c:spPr>
            <a:solidFill>
              <a:srgbClr val="C00000"/>
            </a:solidFill>
            <a:ln>
              <a:solidFill>
                <a:schemeClr val="tx1"/>
              </a:solidFill>
            </a:ln>
          </c:spPr>
          <c:invertIfNegative val="0"/>
          <c:cat>
            <c:strRef>
              <c:f>'2_ábra_chart'!$D$12:$D$54</c:f>
              <c:strCache>
                <c:ptCount val="43"/>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strCache>
            </c:strRef>
          </c:cat>
          <c:val>
            <c:numRef>
              <c:f>'2_ábra_chart'!$G$12:$G$54</c:f>
              <c:numCache>
                <c:formatCode>0.00</c:formatCode>
                <c:ptCount val="43"/>
                <c:pt idx="0">
                  <c:v>120</c:v>
                </c:pt>
                <c:pt idx="1">
                  <c:v>120</c:v>
                </c:pt>
                <c:pt idx="2">
                  <c:v>120</c:v>
                </c:pt>
                <c:pt idx="3">
                  <c:v>120</c:v>
                </c:pt>
                <c:pt idx="4">
                  <c:v>150</c:v>
                </c:pt>
                <c:pt idx="5">
                  <c:v>150</c:v>
                </c:pt>
                <c:pt idx="6">
                  <c:v>265</c:v>
                </c:pt>
                <c:pt idx="7">
                  <c:v>268.48</c:v>
                </c:pt>
                <c:pt idx="8">
                  <c:v>268.38</c:v>
                </c:pt>
                <c:pt idx="9">
                  <c:v>275</c:v>
                </c:pt>
                <c:pt idx="10">
                  <c:v>300.52</c:v>
                </c:pt>
                <c:pt idx="11">
                  <c:v>616.91999999999996</c:v>
                </c:pt>
                <c:pt idx="12">
                  <c:v>667.44</c:v>
                </c:pt>
                <c:pt idx="13">
                  <c:v>728.6</c:v>
                </c:pt>
                <c:pt idx="14" formatCode="#,##0.00">
                  <c:v>595.86300000000006</c:v>
                </c:pt>
                <c:pt idx="15" formatCode="#,##0.00">
                  <c:v>669.29700000000003</c:v>
                </c:pt>
                <c:pt idx="16" formatCode="#,##0.00">
                  <c:v>644.31399999999996</c:v>
                </c:pt>
                <c:pt idx="17" formatCode="#,##0.00">
                  <c:v>405.92700000000002</c:v>
                </c:pt>
                <c:pt idx="18" formatCode="#,##0.00">
                  <c:v>316.74400000000003</c:v>
                </c:pt>
                <c:pt idx="19" formatCode="#,##0.00">
                  <c:v>298.21699999999998</c:v>
                </c:pt>
                <c:pt idx="20" formatCode="#,##0.00">
                  <c:v>322.85500000000002</c:v>
                </c:pt>
                <c:pt idx="21" formatCode="#,##0.00">
                  <c:v>313.16300000000001</c:v>
                </c:pt>
                <c:pt idx="22" formatCode="#,##0.00">
                  <c:v>378.935</c:v>
                </c:pt>
                <c:pt idx="23" formatCode="#,##0.00">
                  <c:v>703.89400000000001</c:v>
                </c:pt>
                <c:pt idx="24" formatCode="#,##0.00">
                  <c:v>1090.8910000000001</c:v>
                </c:pt>
                <c:pt idx="25" formatCode="#,##0.00">
                  <c:v>1079.7249999999999</c:v>
                </c:pt>
                <c:pt idx="26" formatCode="#,##0.00">
                  <c:v>1058.75</c:v>
                </c:pt>
                <c:pt idx="27" formatCode="#,##0.00">
                  <c:v>1035.771</c:v>
                </c:pt>
                <c:pt idx="28" formatCode="#,##0.00">
                  <c:v>778.87199999999996</c:v>
                </c:pt>
                <c:pt idx="29" formatCode="#,##0.00">
                  <c:v>705.35</c:v>
                </c:pt>
                <c:pt idx="30" formatCode="#,##0.00">
                  <c:v>670.15599999999995</c:v>
                </c:pt>
                <c:pt idx="31" formatCode="#,##0.00">
                  <c:v>583.32500000000005</c:v>
                </c:pt>
                <c:pt idx="32" formatCode="#,##0.00">
                  <c:v>518.04300000000001</c:v>
                </c:pt>
                <c:pt idx="33" formatCode="#,##0.00">
                  <c:v>453.27600000000001</c:v>
                </c:pt>
                <c:pt idx="34" formatCode="#,##0.00">
                  <c:v>429.59300000000002</c:v>
                </c:pt>
                <c:pt idx="35" formatCode="#,##0.00">
                  <c:v>473.28500000000003</c:v>
                </c:pt>
                <c:pt idx="36" formatCode="#,##0.00">
                  <c:v>417.55799999999999</c:v>
                </c:pt>
                <c:pt idx="37" formatCode="#,##0.00">
                  <c:v>467.096</c:v>
                </c:pt>
                <c:pt idx="38" formatCode="#,##0.00">
                  <c:v>456.22699999999998</c:v>
                </c:pt>
                <c:pt idx="39" formatCode="#,##0.00">
                  <c:v>469.54300000000001</c:v>
                </c:pt>
                <c:pt idx="40" formatCode="#,##0.00">
                  <c:v>456.74400000000003</c:v>
                </c:pt>
                <c:pt idx="41" formatCode="#,##0.00">
                  <c:v>486.79899999999998</c:v>
                </c:pt>
                <c:pt idx="42" formatCode="#,##0.00">
                  <c:v>513.79700000000003</c:v>
                </c:pt>
              </c:numCache>
            </c:numRef>
          </c:val>
        </c:ser>
        <c:dLbls>
          <c:showLegendKey val="0"/>
          <c:showVal val="0"/>
          <c:showCatName val="0"/>
          <c:showSerName val="0"/>
          <c:showPercent val="0"/>
          <c:showBubbleSize val="0"/>
        </c:dLbls>
        <c:gapWidth val="150"/>
        <c:overlap val="100"/>
        <c:axId val="235116032"/>
        <c:axId val="235114496"/>
      </c:barChart>
      <c:lineChart>
        <c:grouping val="standard"/>
        <c:varyColors val="0"/>
        <c:ser>
          <c:idx val="0"/>
          <c:order val="0"/>
          <c:tx>
            <c:strRef>
              <c:f>'2_ábra_chart'!$E$11</c:f>
              <c:strCache>
                <c:ptCount val="1"/>
                <c:pt idx="0">
                  <c:v>EKB mérlegfőösszeg/GDP</c:v>
                </c:pt>
              </c:strCache>
            </c:strRef>
          </c:tx>
          <c:spPr>
            <a:ln>
              <a:solidFill>
                <a:srgbClr val="232157"/>
              </a:solidFill>
            </a:ln>
          </c:spPr>
          <c:marker>
            <c:symbol val="none"/>
          </c:marker>
          <c:cat>
            <c:strRef>
              <c:f>'2_ábra_chart'!$D$12:$D$54</c:f>
              <c:strCache>
                <c:ptCount val="43"/>
                <c:pt idx="0">
                  <c:v>2006 I.</c:v>
                </c:pt>
                <c:pt idx="1">
                  <c:v>II.</c:v>
                </c:pt>
                <c:pt idx="2">
                  <c:v>III.</c:v>
                </c:pt>
                <c:pt idx="3">
                  <c:v>IV.</c:v>
                </c:pt>
                <c:pt idx="4">
                  <c:v>2007 I.</c:v>
                </c:pt>
                <c:pt idx="5">
                  <c:v>II.</c:v>
                </c:pt>
                <c:pt idx="6">
                  <c:v>III.</c:v>
                </c:pt>
                <c:pt idx="7">
                  <c:v>IV.</c:v>
                </c:pt>
                <c:pt idx="8">
                  <c:v>2008 I.</c:v>
                </c:pt>
                <c:pt idx="9">
                  <c:v>II.</c:v>
                </c:pt>
                <c:pt idx="10">
                  <c:v>III.</c:v>
                </c:pt>
                <c:pt idx="11">
                  <c:v>IV.</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strCache>
            </c:strRef>
          </c:cat>
          <c:val>
            <c:numRef>
              <c:f>'2_ábra_chart'!$E$12:$E$54</c:f>
              <c:numCache>
                <c:formatCode>0.00</c:formatCode>
                <c:ptCount val="43"/>
                <c:pt idx="0">
                  <c:v>12.473805939284979</c:v>
                </c:pt>
                <c:pt idx="1">
                  <c:v>12.703943985751417</c:v>
                </c:pt>
                <c:pt idx="2">
                  <c:v>12.888795767120111</c:v>
                </c:pt>
                <c:pt idx="3">
                  <c:v>12.844369018531562</c:v>
                </c:pt>
                <c:pt idx="4">
                  <c:v>12.822251542470225</c:v>
                </c:pt>
                <c:pt idx="5">
                  <c:v>13.056751743148695</c:v>
                </c:pt>
                <c:pt idx="6">
                  <c:v>13.313887088136495</c:v>
                </c:pt>
                <c:pt idx="7">
                  <c:v>14.2232915537459</c:v>
                </c:pt>
                <c:pt idx="8">
                  <c:v>14.449454641434237</c:v>
                </c:pt>
                <c:pt idx="9">
                  <c:v>15.197928539234482</c:v>
                </c:pt>
                <c:pt idx="10">
                  <c:v>15.616295509837341</c:v>
                </c:pt>
                <c:pt idx="11">
                  <c:v>21.537716159971907</c:v>
                </c:pt>
                <c:pt idx="12">
                  <c:v>21.405121391195856</c:v>
                </c:pt>
                <c:pt idx="13">
                  <c:v>20.240770740336711</c:v>
                </c:pt>
                <c:pt idx="14">
                  <c:v>20.528624359632929</c:v>
                </c:pt>
                <c:pt idx="15">
                  <c:v>19.977631204748743</c:v>
                </c:pt>
                <c:pt idx="16">
                  <c:v>20.785662038876147</c:v>
                </c:pt>
                <c:pt idx="17">
                  <c:v>22.175899477663485</c:v>
                </c:pt>
                <c:pt idx="18">
                  <c:v>21.391643596158126</c:v>
                </c:pt>
                <c:pt idx="19">
                  <c:v>20.594946713676354</c:v>
                </c:pt>
                <c:pt idx="20">
                  <c:v>20.785567056581293</c:v>
                </c:pt>
                <c:pt idx="21">
                  <c:v>20.195260518779044</c:v>
                </c:pt>
                <c:pt idx="22">
                  <c:v>21.844861296335093</c:v>
                </c:pt>
                <c:pt idx="23">
                  <c:v>25.663848925128907</c:v>
                </c:pt>
                <c:pt idx="24">
                  <c:v>29.467354983438788</c:v>
                </c:pt>
                <c:pt idx="25">
                  <c:v>31.533149313035391</c:v>
                </c:pt>
                <c:pt idx="26">
                  <c:v>32.37406021905776</c:v>
                </c:pt>
                <c:pt idx="27">
                  <c:v>31.95290965011931</c:v>
                </c:pt>
                <c:pt idx="28">
                  <c:v>29.104691089118518</c:v>
                </c:pt>
                <c:pt idx="29">
                  <c:v>26.820611273282573</c:v>
                </c:pt>
                <c:pt idx="30">
                  <c:v>24.676026614712651</c:v>
                </c:pt>
                <c:pt idx="31">
                  <c:v>23.866098801917715</c:v>
                </c:pt>
                <c:pt idx="32">
                  <c:v>22.112177052357634</c:v>
                </c:pt>
                <c:pt idx="33">
                  <c:v>21.657454062062868</c:v>
                </c:pt>
                <c:pt idx="34">
                  <c:v>20.3538179366012</c:v>
                </c:pt>
                <c:pt idx="35">
                  <c:v>21.35305072501561</c:v>
                </c:pt>
                <c:pt idx="36">
                  <c:v>22.199866178303495</c:v>
                </c:pt>
                <c:pt idx="37">
                  <c:v>24.839963835243413</c:v>
                </c:pt>
                <c:pt idx="38">
                  <c:v>25.417854951392915</c:v>
                </c:pt>
                <c:pt idx="39">
                  <c:v>26.741366309152824</c:v>
                </c:pt>
                <c:pt idx="40">
                  <c:v>27.651248261082081</c:v>
                </c:pt>
                <c:pt idx="41">
                  <c:v>30.218161082859709</c:v>
                </c:pt>
                <c:pt idx="42">
                  <c:v>34.177605736499601</c:v>
                </c:pt>
              </c:numCache>
            </c:numRef>
          </c:val>
          <c:smooth val="0"/>
        </c:ser>
        <c:dLbls>
          <c:showLegendKey val="0"/>
          <c:showVal val="0"/>
          <c:showCatName val="0"/>
          <c:showSerName val="0"/>
          <c:showPercent val="0"/>
          <c:showBubbleSize val="0"/>
        </c:dLbls>
        <c:marker val="1"/>
        <c:smooth val="0"/>
        <c:axId val="235107072"/>
        <c:axId val="235108608"/>
      </c:lineChart>
      <c:catAx>
        <c:axId val="235107072"/>
        <c:scaling>
          <c:orientation val="minMax"/>
        </c:scaling>
        <c:delete val="0"/>
        <c:axPos val="b"/>
        <c:majorTickMark val="none"/>
        <c:minorTickMark val="none"/>
        <c:tickLblPos val="nextTo"/>
        <c:spPr>
          <a:ln>
            <a:solidFill>
              <a:sysClr val="windowText" lastClr="000000"/>
            </a:solidFill>
          </a:ln>
        </c:spPr>
        <c:txPr>
          <a:bodyPr/>
          <a:lstStyle/>
          <a:p>
            <a:pPr>
              <a:defRPr sz="1600"/>
            </a:pPr>
            <a:endParaRPr lang="hu-HU"/>
          </a:p>
        </c:txPr>
        <c:crossAx val="235108608"/>
        <c:crosses val="autoZero"/>
        <c:auto val="1"/>
        <c:lblAlgn val="ctr"/>
        <c:lblOffset val="100"/>
        <c:noMultiLvlLbl val="0"/>
      </c:catAx>
      <c:valAx>
        <c:axId val="235108608"/>
        <c:scaling>
          <c:orientation val="minMax"/>
          <c:max val="35"/>
        </c:scaling>
        <c:delete val="0"/>
        <c:axPos val="l"/>
        <c:majorGridlines>
          <c:spPr>
            <a:ln w="3175">
              <a:prstDash val="dash"/>
            </a:ln>
          </c:spPr>
        </c:majorGridlines>
        <c:numFmt formatCode="#,##0" sourceLinked="0"/>
        <c:majorTickMark val="out"/>
        <c:minorTickMark val="none"/>
        <c:tickLblPos val="nextTo"/>
        <c:spPr>
          <a:ln w="9525">
            <a:solidFill>
              <a:schemeClr val="tx1"/>
            </a:solidFill>
          </a:ln>
        </c:spPr>
        <c:txPr>
          <a:bodyPr/>
          <a:lstStyle/>
          <a:p>
            <a:pPr>
              <a:defRPr sz="1600"/>
            </a:pPr>
            <a:endParaRPr lang="hu-HU"/>
          </a:p>
        </c:txPr>
        <c:crossAx val="235107072"/>
        <c:crosses val="autoZero"/>
        <c:crossBetween val="between"/>
        <c:majorUnit val="5"/>
      </c:valAx>
      <c:valAx>
        <c:axId val="235114496"/>
        <c:scaling>
          <c:orientation val="minMax"/>
          <c:max val="2100"/>
        </c:scaling>
        <c:delete val="0"/>
        <c:axPos val="r"/>
        <c:numFmt formatCode="0" sourceLinked="0"/>
        <c:majorTickMark val="out"/>
        <c:minorTickMark val="none"/>
        <c:tickLblPos val="nextTo"/>
        <c:spPr>
          <a:ln>
            <a:solidFill>
              <a:sysClr val="windowText" lastClr="000000"/>
            </a:solidFill>
          </a:ln>
        </c:spPr>
        <c:txPr>
          <a:bodyPr/>
          <a:lstStyle/>
          <a:p>
            <a:pPr>
              <a:defRPr sz="1600"/>
            </a:pPr>
            <a:endParaRPr lang="hu-HU"/>
          </a:p>
        </c:txPr>
        <c:crossAx val="235116032"/>
        <c:crosses val="max"/>
        <c:crossBetween val="between"/>
        <c:majorUnit val="300"/>
      </c:valAx>
      <c:catAx>
        <c:axId val="235116032"/>
        <c:scaling>
          <c:orientation val="minMax"/>
        </c:scaling>
        <c:delete val="1"/>
        <c:axPos val="b"/>
        <c:majorTickMark val="out"/>
        <c:minorTickMark val="none"/>
        <c:tickLblPos val="nextTo"/>
        <c:crossAx val="235114496"/>
        <c:crosses val="autoZero"/>
        <c:auto val="1"/>
        <c:lblAlgn val="ctr"/>
        <c:lblOffset val="100"/>
        <c:noMultiLvlLbl val="0"/>
      </c:catAx>
      <c:spPr>
        <a:noFill/>
        <a:ln>
          <a:solidFill>
            <a:schemeClr val="tx1"/>
          </a:solidFill>
        </a:ln>
      </c:spPr>
    </c:plotArea>
    <c:legend>
      <c:legendPos val="b"/>
      <c:layout>
        <c:manualLayout>
          <c:xMode val="edge"/>
          <c:yMode val="edge"/>
          <c:x val="8.4824444444444438E-2"/>
          <c:y val="0.80457407637921652"/>
          <c:w val="0.82491562354679993"/>
          <c:h val="0.17657049967112848"/>
        </c:manualLayout>
      </c:layout>
      <c:overlay val="0"/>
      <c:spPr>
        <a:ln>
          <a:solidFill>
            <a:schemeClr val="tx1"/>
          </a:solidFill>
        </a:ln>
      </c:spPr>
      <c:txPr>
        <a:bodyPr/>
        <a:lstStyle/>
        <a:p>
          <a:pPr>
            <a:defRPr sz="1600"/>
          </a:pPr>
          <a:endParaRPr lang="hu-HU"/>
        </a:p>
      </c:txPr>
    </c:legend>
    <c:plotVisOnly val="1"/>
    <c:dispBlanksAs val="gap"/>
    <c:showDLblsOverMax val="0"/>
  </c:chart>
  <c:spPr>
    <a:noFill/>
    <a:ln>
      <a:noFill/>
    </a:ln>
  </c:spPr>
  <c:txPr>
    <a:bodyPr/>
    <a:lstStyle/>
    <a:p>
      <a:pPr>
        <a:defRPr sz="1050"/>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01867604485867"/>
          <c:y val="8.6933871564214588E-2"/>
          <c:w val="0.68332187965208269"/>
          <c:h val="0.7004052810437239"/>
        </c:manualLayout>
      </c:layout>
      <c:barChart>
        <c:barDir val="bar"/>
        <c:grouping val="stacked"/>
        <c:varyColors val="0"/>
        <c:ser>
          <c:idx val="0"/>
          <c:order val="0"/>
          <c:tx>
            <c:strRef>
              <c:f>'16_ábra_chart'!$F$8</c:f>
              <c:strCache>
                <c:ptCount val="1"/>
                <c:pt idx="0">
                  <c:v>City with county authority</c:v>
                </c:pt>
              </c:strCache>
            </c:strRef>
          </c:tx>
          <c:spPr>
            <a:solidFill>
              <a:srgbClr val="002060"/>
            </a:solidFill>
            <a:ln>
              <a:solidFill>
                <a:srgbClr val="002060"/>
              </a:solidFill>
            </a:ln>
          </c:spPr>
          <c:invertIfNegative val="0"/>
          <c:cat>
            <c:strRef>
              <c:f>'16_ábra_chart'!$D$10:$D$17</c:f>
              <c:strCache>
                <c:ptCount val="8"/>
                <c:pt idx="0">
                  <c:v>Budapest</c:v>
                </c:pt>
                <c:pt idx="1">
                  <c:v>Pest County</c:v>
                </c:pt>
                <c:pt idx="2">
                  <c:v>Western Hungary</c:v>
                </c:pt>
                <c:pt idx="3">
                  <c:v>Cental Transdanubia</c:v>
                </c:pt>
                <c:pt idx="4">
                  <c:v>Northern Hungary</c:v>
                </c:pt>
                <c:pt idx="5">
                  <c:v>Northern Great Plains</c:v>
                </c:pt>
                <c:pt idx="6">
                  <c:v>South West Hungary</c:v>
                </c:pt>
                <c:pt idx="7">
                  <c:v>Southern Great Plains</c:v>
                </c:pt>
              </c:strCache>
            </c:strRef>
          </c:cat>
          <c:val>
            <c:numRef>
              <c:f>'16_ábra_chart'!$F$10:$F$17</c:f>
              <c:numCache>
                <c:formatCode>0.00</c:formatCode>
                <c:ptCount val="8"/>
                <c:pt idx="0">
                  <c:v>100</c:v>
                </c:pt>
                <c:pt idx="1">
                  <c:v>33.384353741496597</c:v>
                </c:pt>
                <c:pt idx="2">
                  <c:v>46.579634464751955</c:v>
                </c:pt>
                <c:pt idx="3">
                  <c:v>40.313549832026872</c:v>
                </c:pt>
                <c:pt idx="4">
                  <c:v>47.172182656053621</c:v>
                </c:pt>
                <c:pt idx="5">
                  <c:v>28.830519074421513</c:v>
                </c:pt>
                <c:pt idx="6">
                  <c:v>39.285714285714285</c:v>
                </c:pt>
                <c:pt idx="7">
                  <c:v>24.493150684931507</c:v>
                </c:pt>
              </c:numCache>
            </c:numRef>
          </c:val>
        </c:ser>
        <c:ser>
          <c:idx val="1"/>
          <c:order val="1"/>
          <c:tx>
            <c:strRef>
              <c:f>'16_ábra_chart'!$G$8</c:f>
              <c:strCache>
                <c:ptCount val="1"/>
                <c:pt idx="0">
                  <c:v>City</c:v>
                </c:pt>
              </c:strCache>
            </c:strRef>
          </c:tx>
          <c:spPr>
            <a:solidFill>
              <a:schemeClr val="accent2">
                <a:lumMod val="60000"/>
                <a:lumOff val="40000"/>
              </a:schemeClr>
            </a:solidFill>
            <a:ln>
              <a:solidFill>
                <a:srgbClr val="002060"/>
              </a:solidFill>
            </a:ln>
          </c:spPr>
          <c:invertIfNegative val="0"/>
          <c:cat>
            <c:strRef>
              <c:f>'16_ábra_chart'!$D$10:$D$17</c:f>
              <c:strCache>
                <c:ptCount val="8"/>
                <c:pt idx="0">
                  <c:v>Budapest</c:v>
                </c:pt>
                <c:pt idx="1">
                  <c:v>Pest County</c:v>
                </c:pt>
                <c:pt idx="2">
                  <c:v>Western Hungary</c:v>
                </c:pt>
                <c:pt idx="3">
                  <c:v>Cental Transdanubia</c:v>
                </c:pt>
                <c:pt idx="4">
                  <c:v>Northern Hungary</c:v>
                </c:pt>
                <c:pt idx="5">
                  <c:v>Northern Great Plains</c:v>
                </c:pt>
                <c:pt idx="6">
                  <c:v>South West Hungary</c:v>
                </c:pt>
                <c:pt idx="7">
                  <c:v>Southern Great Plains</c:v>
                </c:pt>
              </c:strCache>
            </c:strRef>
          </c:cat>
          <c:val>
            <c:numRef>
              <c:f>'16_ábra_chart'!$G$10:$G$17</c:f>
              <c:numCache>
                <c:formatCode>0.00</c:formatCode>
                <c:ptCount val="8"/>
                <c:pt idx="0">
                  <c:v>0</c:v>
                </c:pt>
                <c:pt idx="1">
                  <c:v>6.8367346938775508</c:v>
                </c:pt>
                <c:pt idx="2">
                  <c:v>31.853785900783286</c:v>
                </c:pt>
                <c:pt idx="3">
                  <c:v>20.492721164613663</c:v>
                </c:pt>
                <c:pt idx="4">
                  <c:v>21.512358609132804</c:v>
                </c:pt>
                <c:pt idx="5">
                  <c:v>27.016885553470921</c:v>
                </c:pt>
                <c:pt idx="6">
                  <c:v>25.215146299483649</c:v>
                </c:pt>
                <c:pt idx="7">
                  <c:v>27.123287671232877</c:v>
                </c:pt>
              </c:numCache>
            </c:numRef>
          </c:val>
        </c:ser>
        <c:ser>
          <c:idx val="2"/>
          <c:order val="2"/>
          <c:tx>
            <c:strRef>
              <c:f>'16_ábra_chart'!$H$8</c:f>
              <c:strCache>
                <c:ptCount val="1"/>
                <c:pt idx="0">
                  <c:v>Municipality</c:v>
                </c:pt>
              </c:strCache>
            </c:strRef>
          </c:tx>
          <c:spPr>
            <a:solidFill>
              <a:schemeClr val="accent2">
                <a:lumMod val="40000"/>
                <a:lumOff val="60000"/>
              </a:schemeClr>
            </a:solidFill>
            <a:ln>
              <a:solidFill>
                <a:srgbClr val="002060"/>
              </a:solidFill>
            </a:ln>
          </c:spPr>
          <c:invertIfNegative val="0"/>
          <c:cat>
            <c:strRef>
              <c:f>'16_ábra_chart'!$D$10:$D$17</c:f>
              <c:strCache>
                <c:ptCount val="8"/>
                <c:pt idx="0">
                  <c:v>Budapest</c:v>
                </c:pt>
                <c:pt idx="1">
                  <c:v>Pest County</c:v>
                </c:pt>
                <c:pt idx="2">
                  <c:v>Western Hungary</c:v>
                </c:pt>
                <c:pt idx="3">
                  <c:v>Cental Transdanubia</c:v>
                </c:pt>
                <c:pt idx="4">
                  <c:v>Northern Hungary</c:v>
                </c:pt>
                <c:pt idx="5">
                  <c:v>Northern Great Plains</c:v>
                </c:pt>
                <c:pt idx="6">
                  <c:v>South West Hungary</c:v>
                </c:pt>
                <c:pt idx="7">
                  <c:v>Southern Great Plains</c:v>
                </c:pt>
              </c:strCache>
            </c:strRef>
          </c:cat>
          <c:val>
            <c:numRef>
              <c:f>'16_ábra_chart'!$H$10:$H$17</c:f>
              <c:numCache>
                <c:formatCode>0.00</c:formatCode>
                <c:ptCount val="8"/>
                <c:pt idx="0">
                  <c:v>0</c:v>
                </c:pt>
                <c:pt idx="1">
                  <c:v>59.778911564625844</c:v>
                </c:pt>
                <c:pt idx="2">
                  <c:v>21.566579634464752</c:v>
                </c:pt>
                <c:pt idx="3">
                  <c:v>39.193729003359465</c:v>
                </c:pt>
                <c:pt idx="4">
                  <c:v>31.315458734813571</c:v>
                </c:pt>
                <c:pt idx="5">
                  <c:v>44.152595372107569</c:v>
                </c:pt>
                <c:pt idx="6">
                  <c:v>35.499139414802066</c:v>
                </c:pt>
                <c:pt idx="7">
                  <c:v>48.383561643835613</c:v>
                </c:pt>
              </c:numCache>
            </c:numRef>
          </c:val>
        </c:ser>
        <c:dLbls>
          <c:showLegendKey val="0"/>
          <c:showVal val="0"/>
          <c:showCatName val="0"/>
          <c:showSerName val="0"/>
          <c:showPercent val="0"/>
          <c:showBubbleSize val="0"/>
        </c:dLbls>
        <c:gapWidth val="150"/>
        <c:overlap val="100"/>
        <c:axId val="232641664"/>
        <c:axId val="232643200"/>
      </c:barChart>
      <c:barChart>
        <c:barDir val="bar"/>
        <c:grouping val="percentStacked"/>
        <c:varyColors val="0"/>
        <c:ser>
          <c:idx val="3"/>
          <c:order val="3"/>
          <c:tx>
            <c:v>fikt</c:v>
          </c:tx>
          <c:invertIfNegative val="0"/>
          <c:cat>
            <c:strRef>
              <c:f>'16_ábra_chart'!$E$12:$E$17</c:f>
              <c:strCache>
                <c:ptCount val="6"/>
                <c:pt idx="0">
                  <c:v>Nyugat-Magyarország</c:v>
                </c:pt>
                <c:pt idx="1">
                  <c:v>Közép-Dunántúl</c:v>
                </c:pt>
                <c:pt idx="2">
                  <c:v>Észak-Magyarország</c:v>
                </c:pt>
                <c:pt idx="3">
                  <c:v>Észak-Alföld</c:v>
                </c:pt>
                <c:pt idx="4">
                  <c:v>Dél-Dunántúl</c:v>
                </c:pt>
                <c:pt idx="5">
                  <c:v>Dél-Alföld</c:v>
                </c:pt>
              </c:strCache>
            </c:strRef>
          </c:cat>
          <c:val>
            <c:numLit>
              <c:formatCode>General</c:formatCode>
              <c:ptCount val="1"/>
              <c:pt idx="0">
                <c:v>0</c:v>
              </c:pt>
            </c:numLit>
          </c:val>
        </c:ser>
        <c:dLbls>
          <c:showLegendKey val="0"/>
          <c:showVal val="0"/>
          <c:showCatName val="0"/>
          <c:showSerName val="0"/>
          <c:showPercent val="0"/>
          <c:showBubbleSize val="0"/>
        </c:dLbls>
        <c:gapWidth val="150"/>
        <c:overlap val="100"/>
        <c:axId val="232647296"/>
        <c:axId val="232645376"/>
      </c:barChart>
      <c:catAx>
        <c:axId val="232641664"/>
        <c:scaling>
          <c:orientation val="minMax"/>
        </c:scaling>
        <c:delete val="0"/>
        <c:axPos val="l"/>
        <c:majorTickMark val="out"/>
        <c:minorTickMark val="none"/>
        <c:tickLblPos val="nextTo"/>
        <c:spPr>
          <a:ln>
            <a:solidFill>
              <a:sysClr val="windowText" lastClr="000000"/>
            </a:solidFill>
          </a:ln>
        </c:spPr>
        <c:crossAx val="232643200"/>
        <c:crosses val="autoZero"/>
        <c:auto val="1"/>
        <c:lblAlgn val="ctr"/>
        <c:lblOffset val="100"/>
        <c:noMultiLvlLbl val="0"/>
      </c:catAx>
      <c:valAx>
        <c:axId val="232643200"/>
        <c:scaling>
          <c:orientation val="minMax"/>
          <c:max val="100"/>
          <c:min val="0"/>
        </c:scaling>
        <c:delete val="0"/>
        <c:axPos val="b"/>
        <c:majorGridlines>
          <c:spPr>
            <a:ln w="3175">
              <a:solidFill>
                <a:sysClr val="window" lastClr="FFFFFF">
                  <a:lumMod val="85000"/>
                </a:sysClr>
              </a:solidFill>
              <a:prstDash val="dash"/>
            </a:ln>
          </c:spPr>
        </c:majorGridlines>
        <c:title>
          <c:tx>
            <c:rich>
              <a:bodyPr/>
              <a:lstStyle/>
              <a:p>
                <a:pPr>
                  <a:defRPr b="0"/>
                </a:pPr>
                <a:r>
                  <a:rPr lang="en-US" b="0"/>
                  <a:t>%</a:t>
                </a:r>
              </a:p>
            </c:rich>
          </c:tx>
          <c:layout>
            <c:manualLayout>
              <c:xMode val="edge"/>
              <c:yMode val="edge"/>
              <c:x val="0.94790903217953881"/>
              <c:y val="0.88528441251732881"/>
            </c:manualLayout>
          </c:layout>
          <c:overlay val="0"/>
        </c:title>
        <c:numFmt formatCode="#,##0" sourceLinked="0"/>
        <c:majorTickMark val="out"/>
        <c:minorTickMark val="none"/>
        <c:tickLblPos val="nextTo"/>
        <c:spPr>
          <a:ln>
            <a:solidFill>
              <a:sysClr val="windowText" lastClr="000000"/>
            </a:solidFill>
          </a:ln>
        </c:spPr>
        <c:crossAx val="232641664"/>
        <c:crosses val="autoZero"/>
        <c:crossBetween val="between"/>
        <c:majorUnit val="20"/>
      </c:valAx>
      <c:valAx>
        <c:axId val="232645376"/>
        <c:scaling>
          <c:orientation val="minMax"/>
          <c:max val="100"/>
          <c:min val="0"/>
        </c:scaling>
        <c:delete val="0"/>
        <c:axPos val="t"/>
        <c:title>
          <c:tx>
            <c:rich>
              <a:bodyPr/>
              <a:lstStyle/>
              <a:p>
                <a:pPr>
                  <a:defRPr b="0"/>
                </a:pPr>
                <a:r>
                  <a:rPr lang="hu-HU" b="0"/>
                  <a:t>%</a:t>
                </a:r>
              </a:p>
            </c:rich>
          </c:tx>
          <c:layout>
            <c:manualLayout>
              <c:xMode val="edge"/>
              <c:yMode val="edge"/>
              <c:x val="0.95814681309901661"/>
              <c:y val="1.1134307585247043E-2"/>
            </c:manualLayout>
          </c:layout>
          <c:overlay val="0"/>
        </c:title>
        <c:numFmt formatCode="#,##0" sourceLinked="0"/>
        <c:majorTickMark val="out"/>
        <c:minorTickMark val="none"/>
        <c:tickLblPos val="nextTo"/>
        <c:spPr>
          <a:ln>
            <a:solidFill>
              <a:sysClr val="windowText" lastClr="000000"/>
            </a:solidFill>
          </a:ln>
        </c:spPr>
        <c:crossAx val="232647296"/>
        <c:crosses val="max"/>
        <c:crossBetween val="between"/>
        <c:majorUnit val="20"/>
      </c:valAx>
      <c:catAx>
        <c:axId val="232647296"/>
        <c:scaling>
          <c:orientation val="minMax"/>
        </c:scaling>
        <c:delete val="1"/>
        <c:axPos val="l"/>
        <c:majorTickMark val="out"/>
        <c:minorTickMark val="none"/>
        <c:tickLblPos val="nextTo"/>
        <c:crossAx val="232645376"/>
        <c:crosses val="autoZero"/>
        <c:auto val="1"/>
        <c:lblAlgn val="ctr"/>
        <c:lblOffset val="100"/>
        <c:noMultiLvlLbl val="0"/>
      </c:catAx>
      <c:spPr>
        <a:ln>
          <a:solidFill>
            <a:sysClr val="windowText" lastClr="000000"/>
          </a:solidFill>
        </a:ln>
      </c:spPr>
    </c:plotArea>
    <c:legend>
      <c:legendPos val="b"/>
      <c:legendEntry>
        <c:idx val="3"/>
        <c:delete val="1"/>
      </c:legendEntry>
      <c:layout>
        <c:manualLayout>
          <c:xMode val="edge"/>
          <c:yMode val="edge"/>
          <c:x val="0.11295926296965554"/>
          <c:y val="0.88563751034252247"/>
          <c:w val="0.81145268256450109"/>
          <c:h val="0.1081996065731867"/>
        </c:manualLayout>
      </c:layout>
      <c:overlay val="0"/>
      <c:spPr>
        <a:ln w="6350">
          <a:solidFill>
            <a:srgbClr val="00206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87126481247172E-2"/>
          <c:y val="5.1918695348266652E-2"/>
          <c:w val="0.8880257115160507"/>
          <c:h val="0.62768919217088848"/>
        </c:manualLayout>
      </c:layout>
      <c:barChart>
        <c:barDir val="col"/>
        <c:grouping val="stacked"/>
        <c:varyColors val="0"/>
        <c:ser>
          <c:idx val="0"/>
          <c:order val="0"/>
          <c:tx>
            <c:strRef>
              <c:f>'17_ábra_chart'!$E$9</c:f>
              <c:strCache>
                <c:ptCount val="1"/>
                <c:pt idx="0">
                  <c:v>Lakáscélú</c:v>
                </c:pt>
              </c:strCache>
            </c:strRef>
          </c:tx>
          <c:spPr>
            <a:solidFill>
              <a:srgbClr val="002060"/>
            </a:solidFill>
            <a:ln>
              <a:solidFill>
                <a:sysClr val="windowText" lastClr="000000"/>
              </a:solidFill>
            </a:ln>
          </c:spPr>
          <c:invertIfNegative val="0"/>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'17_ábra_chart'!$E$10:$E$43</c:f>
              <c:numCache>
                <c:formatCode>0.0</c:formatCode>
                <c:ptCount val="34"/>
                <c:pt idx="0">
                  <c:v>184.89972900000001</c:v>
                </c:pt>
                <c:pt idx="1">
                  <c:v>226.29907400000002</c:v>
                </c:pt>
                <c:pt idx="2">
                  <c:v>234.58949500000003</c:v>
                </c:pt>
                <c:pt idx="3">
                  <c:v>209.00108700000001</c:v>
                </c:pt>
                <c:pt idx="4">
                  <c:v>95.734622000000002</c:v>
                </c:pt>
                <c:pt idx="5">
                  <c:v>90.273263999999998</c:v>
                </c:pt>
                <c:pt idx="6">
                  <c:v>87.804220999999998</c:v>
                </c:pt>
                <c:pt idx="7">
                  <c:v>61.199923999999996</c:v>
                </c:pt>
                <c:pt idx="8">
                  <c:v>57.264662000000001</c:v>
                </c:pt>
                <c:pt idx="9">
                  <c:v>62.490848999999997</c:v>
                </c:pt>
                <c:pt idx="10">
                  <c:v>59.177796999999998</c:v>
                </c:pt>
                <c:pt idx="11">
                  <c:v>53.340378000000001</c:v>
                </c:pt>
                <c:pt idx="12">
                  <c:v>40.814602000000001</c:v>
                </c:pt>
                <c:pt idx="13">
                  <c:v>54.404567999999998</c:v>
                </c:pt>
                <c:pt idx="14">
                  <c:v>56.524019000000003</c:v>
                </c:pt>
                <c:pt idx="15">
                  <c:v>46.285739922889249</c:v>
                </c:pt>
                <c:pt idx="16">
                  <c:v>31.085506630126972</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61.067504999999997</c:v>
                </c:pt>
                <c:pt idx="26">
                  <c:v>74.979822000000013</c:v>
                </c:pt>
                <c:pt idx="27">
                  <c:v>67.751218999999992</c:v>
                </c:pt>
                <c:pt idx="28">
                  <c:v>56.850399999999993</c:v>
                </c:pt>
                <c:pt idx="29">
                  <c:v>79.420553000000012</c:v>
                </c:pt>
                <c:pt idx="30">
                  <c:v>95.881946000000028</c:v>
                </c:pt>
                <c:pt idx="31">
                  <c:v>96.626118000000019</c:v>
                </c:pt>
                <c:pt idx="32">
                  <c:v>82.701855999999992</c:v>
                </c:pt>
                <c:pt idx="33">
                  <c:v>132.687251</c:v>
                </c:pt>
              </c:numCache>
            </c:numRef>
          </c:val>
        </c:ser>
        <c:ser>
          <c:idx val="1"/>
          <c:order val="1"/>
          <c:tx>
            <c:strRef>
              <c:f>'17_ábra_chart'!$F$9</c:f>
              <c:strCache>
                <c:ptCount val="1"/>
                <c:pt idx="0">
                  <c:v>Szabadfelhasználású jelzálog</c:v>
                </c:pt>
              </c:strCache>
            </c:strRef>
          </c:tx>
          <c:spPr>
            <a:solidFill>
              <a:srgbClr val="FFCC00"/>
            </a:solidFill>
            <a:ln>
              <a:solidFill>
                <a:sysClr val="windowText" lastClr="000000"/>
              </a:solidFill>
            </a:ln>
          </c:spPr>
          <c:invertIfNegative val="0"/>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'17_ábra_chart'!$F$10:$F$43</c:f>
              <c:numCache>
                <c:formatCode>0.0</c:formatCode>
                <c:ptCount val="34"/>
                <c:pt idx="0">
                  <c:v>169.522571</c:v>
                </c:pt>
                <c:pt idx="1">
                  <c:v>203.69120800000002</c:v>
                </c:pt>
                <c:pt idx="2">
                  <c:v>210.390421</c:v>
                </c:pt>
                <c:pt idx="3">
                  <c:v>139.21859699999999</c:v>
                </c:pt>
                <c:pt idx="4">
                  <c:v>59.190764000000001</c:v>
                </c:pt>
                <c:pt idx="5">
                  <c:v>48.190500999999998</c:v>
                </c:pt>
                <c:pt idx="6">
                  <c:v>49.122428999999997</c:v>
                </c:pt>
                <c:pt idx="7">
                  <c:v>57.437715000000004</c:v>
                </c:pt>
                <c:pt idx="8">
                  <c:v>42.103199000000004</c:v>
                </c:pt>
                <c:pt idx="9">
                  <c:v>44.802925999999999</c:v>
                </c:pt>
                <c:pt idx="10">
                  <c:v>35.345016999999999</c:v>
                </c:pt>
                <c:pt idx="11">
                  <c:v>33.570129000000001</c:v>
                </c:pt>
                <c:pt idx="12">
                  <c:v>22.528072999999999</c:v>
                </c:pt>
                <c:pt idx="13">
                  <c:v>24.985289000000002</c:v>
                </c:pt>
                <c:pt idx="14">
                  <c:v>20.355612000000001</c:v>
                </c:pt>
                <c:pt idx="15">
                  <c:v>35.750859077110732</c:v>
                </c:pt>
                <c:pt idx="16">
                  <c:v>27.895659369873044</c:v>
                </c:pt>
                <c:pt idx="17">
                  <c:v>12.129533</c:v>
                </c:pt>
                <c:pt idx="18">
                  <c:v>10.892530000000001</c:v>
                </c:pt>
                <c:pt idx="19">
                  <c:v>9.2021999999999995</c:v>
                </c:pt>
                <c:pt idx="20">
                  <c:v>7.350028</c:v>
                </c:pt>
                <c:pt idx="21">
                  <c:v>10.706688</c:v>
                </c:pt>
                <c:pt idx="22">
                  <c:v>10.289118</c:v>
                </c:pt>
                <c:pt idx="23">
                  <c:v>9.5075580000000013</c:v>
                </c:pt>
                <c:pt idx="24">
                  <c:v>7.7394999999999996</c:v>
                </c:pt>
                <c:pt idx="25">
                  <c:v>10.309388</c:v>
                </c:pt>
                <c:pt idx="26">
                  <c:v>9.9544289999999993</c:v>
                </c:pt>
                <c:pt idx="27">
                  <c:v>10.110962000000001</c:v>
                </c:pt>
                <c:pt idx="28">
                  <c:v>7.0697219999999996</c:v>
                </c:pt>
                <c:pt idx="29">
                  <c:v>11.000116999999999</c:v>
                </c:pt>
                <c:pt idx="30">
                  <c:v>12.045014000000002</c:v>
                </c:pt>
                <c:pt idx="31">
                  <c:v>10.992869000000001</c:v>
                </c:pt>
                <c:pt idx="32">
                  <c:v>9.6375829999999993</c:v>
                </c:pt>
                <c:pt idx="33">
                  <c:v>17.127379999999999</c:v>
                </c:pt>
              </c:numCache>
            </c:numRef>
          </c:val>
        </c:ser>
        <c:ser>
          <c:idx val="2"/>
          <c:order val="2"/>
          <c:tx>
            <c:strRef>
              <c:f>'17_ábra_chart'!$G$9</c:f>
              <c:strCache>
                <c:ptCount val="1"/>
                <c:pt idx="0">
                  <c:v>Egyéb fogyasztási</c:v>
                </c:pt>
              </c:strCache>
            </c:strRef>
          </c:tx>
          <c:spPr>
            <a:solidFill>
              <a:srgbClr val="78A3D5"/>
            </a:solidFill>
            <a:ln>
              <a:solidFill>
                <a:sysClr val="windowText" lastClr="000000"/>
              </a:solidFill>
            </a:ln>
          </c:spPr>
          <c:invertIfNegative val="0"/>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'17_ábra_chart'!$G$10:$G$43</c:f>
              <c:numCache>
                <c:formatCode>0.0</c:formatCode>
                <c:ptCount val="34"/>
                <c:pt idx="0">
                  <c:v>132.15228400000001</c:v>
                </c:pt>
                <c:pt idx="1">
                  <c:v>173.65533100000002</c:v>
                </c:pt>
                <c:pt idx="2">
                  <c:v>157.60069899999999</c:v>
                </c:pt>
                <c:pt idx="3">
                  <c:v>120.13199300000001</c:v>
                </c:pt>
                <c:pt idx="4">
                  <c:v>77.047303999999997</c:v>
                </c:pt>
                <c:pt idx="5">
                  <c:v>87.316827999999987</c:v>
                </c:pt>
                <c:pt idx="6">
                  <c:v>88.659928000000008</c:v>
                </c:pt>
                <c:pt idx="7">
                  <c:v>82.063680000000005</c:v>
                </c:pt>
                <c:pt idx="8">
                  <c:v>63.635590999999998</c:v>
                </c:pt>
                <c:pt idx="9">
                  <c:v>67.860441000000009</c:v>
                </c:pt>
                <c:pt idx="10">
                  <c:v>62.149926000000001</c:v>
                </c:pt>
                <c:pt idx="11">
                  <c:v>60.151480999999997</c:v>
                </c:pt>
                <c:pt idx="12">
                  <c:v>47.398435000000006</c:v>
                </c:pt>
                <c:pt idx="13">
                  <c:v>58.859093999999999</c:v>
                </c:pt>
                <c:pt idx="14">
                  <c:v>57.884506000000002</c:v>
                </c:pt>
                <c:pt idx="15">
                  <c:v>57.638921999999994</c:v>
                </c:pt>
                <c:pt idx="16">
                  <c:v>44.033477000000005</c:v>
                </c:pt>
                <c:pt idx="17">
                  <c:v>49.371619999999993</c:v>
                </c:pt>
                <c:pt idx="18">
                  <c:v>44.321647999999996</c:v>
                </c:pt>
                <c:pt idx="19">
                  <c:v>44.590952999999999</c:v>
                </c:pt>
                <c:pt idx="20">
                  <c:v>42.518667999999998</c:v>
                </c:pt>
                <c:pt idx="21">
                  <c:v>52.527367000000012</c:v>
                </c:pt>
                <c:pt idx="22">
                  <c:v>63.690388999999996</c:v>
                </c:pt>
                <c:pt idx="23">
                  <c:v>50.309735000000003</c:v>
                </c:pt>
                <c:pt idx="24">
                  <c:v>49.897806000000003</c:v>
                </c:pt>
                <c:pt idx="25">
                  <c:v>73.743133</c:v>
                </c:pt>
                <c:pt idx="26">
                  <c:v>71.972853000000001</c:v>
                </c:pt>
                <c:pt idx="27">
                  <c:v>69.527605999999992</c:v>
                </c:pt>
                <c:pt idx="28">
                  <c:v>51.027302000000006</c:v>
                </c:pt>
                <c:pt idx="29">
                  <c:v>68.705185</c:v>
                </c:pt>
                <c:pt idx="30">
                  <c:v>78.656132000000014</c:v>
                </c:pt>
                <c:pt idx="31">
                  <c:v>80.582373999999987</c:v>
                </c:pt>
                <c:pt idx="32">
                  <c:v>72.612212999999997</c:v>
                </c:pt>
                <c:pt idx="33">
                  <c:v>108.138892</c:v>
                </c:pt>
              </c:numCache>
            </c:numRef>
          </c:val>
        </c:ser>
        <c:ser>
          <c:idx val="4"/>
          <c:order val="3"/>
          <c:tx>
            <c:strRef>
              <c:f>'17_ábra_chart'!$H$9</c:f>
              <c:strCache>
                <c:ptCount val="1"/>
                <c:pt idx="0">
                  <c:v>Hitelkiváltás</c:v>
                </c:pt>
              </c:strCache>
            </c:strRef>
          </c:tx>
          <c:spPr>
            <a:solidFill>
              <a:srgbClr val="DA0000"/>
            </a:solidFill>
            <a:ln>
              <a:solidFill>
                <a:sysClr val="windowText" lastClr="000000"/>
              </a:solidFill>
            </a:ln>
          </c:spPr>
          <c:invertIfNegative val="0"/>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'17_ábra_chart'!$H$10:$H$43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0</c:v>
                </c:pt>
                <c:pt idx="29">
                  <c:v>3.3803189999999996</c:v>
                </c:pt>
                <c:pt idx="30">
                  <c:v>29.852209999999971</c:v>
                </c:pt>
                <c:pt idx="31">
                  <c:v>14.407467999999991</c:v>
                </c:pt>
                <c:pt idx="32">
                  <c:v>3.1214210000000007</c:v>
                </c:pt>
                <c:pt idx="33">
                  <c:v>0</c:v>
                </c:pt>
              </c:numCache>
            </c:numRef>
          </c:val>
        </c:ser>
        <c:dLbls>
          <c:showLegendKey val="0"/>
          <c:showVal val="0"/>
          <c:showCatName val="0"/>
          <c:showSerName val="0"/>
          <c:showPercent val="0"/>
          <c:showBubbleSize val="0"/>
        </c:dLbls>
        <c:gapWidth val="150"/>
        <c:overlap val="100"/>
        <c:axId val="239138688"/>
        <c:axId val="239140224"/>
      </c:barChart>
      <c:lineChart>
        <c:grouping val="standard"/>
        <c:varyColors val="0"/>
        <c:ser>
          <c:idx val="5"/>
          <c:order val="4"/>
          <c:tx>
            <c:v>fikt</c:v>
          </c:tx>
          <c:spPr>
            <a:ln>
              <a:noFill/>
            </a:ln>
          </c:spPr>
          <c:marker>
            <c:symbol val="none"/>
          </c:marker>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Lit>
              <c:formatCode>General</c:formatCode>
              <c:ptCount val="1"/>
              <c:pt idx="0">
                <c:v>100</c:v>
              </c:pt>
            </c:numLit>
          </c:val>
          <c:smooth val="0"/>
        </c:ser>
        <c:ser>
          <c:idx val="3"/>
          <c:order val="5"/>
          <c:tx>
            <c:strRef>
              <c:f>'17_ábra_chart'!$I$9</c:f>
              <c:strCache>
                <c:ptCount val="1"/>
                <c:pt idx="0">
                  <c:v>4 negyedéves átlag</c:v>
                </c:pt>
              </c:strCache>
            </c:strRef>
          </c:tx>
          <c:spPr>
            <a:ln w="28575">
              <a:solidFill>
                <a:schemeClr val="tx1"/>
              </a:solidFill>
            </a:ln>
          </c:spPr>
          <c:marker>
            <c:symbol val="none"/>
          </c:marker>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'17_ábra_chart'!$I$10:$I$43</c:f>
              <c:numCache>
                <c:formatCode>0.0</c:formatCode>
                <c:ptCount val="34"/>
                <c:pt idx="4">
                  <c:v>476.63764875000004</c:v>
                </c:pt>
                <c:pt idx="5">
                  <c:v>382.17139374999994</c:v>
                </c:pt>
                <c:pt idx="6">
                  <c:v>287.92288450000001</c:v>
                </c:pt>
                <c:pt idx="7">
                  <c:v>221.01029500000001</c:v>
                </c:pt>
                <c:pt idx="8">
                  <c:v>203.76798550000001</c:v>
                </c:pt>
                <c:pt idx="9">
                  <c:v>191.11139125</c:v>
                </c:pt>
                <c:pt idx="10">
                  <c:v>173.88293174999998</c:v>
                </c:pt>
                <c:pt idx="11">
                  <c:v>160.47309899999999</c:v>
                </c:pt>
                <c:pt idx="12">
                  <c:v>147.40751349999999</c:v>
                </c:pt>
                <c:pt idx="13">
                  <c:v>138.18119725</c:v>
                </c:pt>
                <c:pt idx="14">
                  <c:v>132.7040465</c:v>
                </c:pt>
                <c:pt idx="15">
                  <c:v>130.85742974999999</c:v>
                </c:pt>
                <c:pt idx="16">
                  <c:v>128.92581300000001</c:v>
                </c:pt>
                <c:pt idx="17">
                  <c:v>118.09842150000001</c:v>
                </c:pt>
                <c:pt idx="18">
                  <c:v>106.64853124999999</c:v>
                </c:pt>
                <c:pt idx="19">
                  <c:v>92.399603500000012</c:v>
                </c:pt>
                <c:pt idx="20">
                  <c:v>85.533174000000002</c:v>
                </c:pt>
                <c:pt idx="21">
                  <c:v>87.17932725</c:v>
                </c:pt>
                <c:pt idx="22">
                  <c:v>94.672718750000001</c:v>
                </c:pt>
                <c:pt idx="23">
                  <c:v>99.955513750000009</c:v>
                </c:pt>
                <c:pt idx="24">
                  <c:v>105.03632300000001</c:v>
                </c:pt>
                <c:pt idx="25">
                  <c:v>115.93532999999999</c:v>
                </c:pt>
                <c:pt idx="26">
                  <c:v>125.4275705</c:v>
                </c:pt>
                <c:pt idx="27">
                  <c:v>136.32226975</c:v>
                </c:pt>
                <c:pt idx="28">
                  <c:v>141.09108524999999</c:v>
                </c:pt>
                <c:pt idx="29">
                  <c:v>144.59254249999998</c:v>
                </c:pt>
                <c:pt idx="30">
                  <c:v>152.01153950000003</c:v>
                </c:pt>
                <c:pt idx="31">
                  <c:v>162.21443299999999</c:v>
                </c:pt>
                <c:pt idx="32">
                  <c:v>174.71548999999999</c:v>
                </c:pt>
                <c:pt idx="33">
                  <c:v>199.42240700000008</c:v>
                </c:pt>
              </c:numCache>
            </c:numRef>
          </c:val>
          <c:smooth val="0"/>
        </c:ser>
        <c:dLbls>
          <c:showLegendKey val="0"/>
          <c:showVal val="0"/>
          <c:showCatName val="0"/>
          <c:showSerName val="0"/>
          <c:showPercent val="0"/>
          <c:showBubbleSize val="0"/>
        </c:dLbls>
        <c:marker val="1"/>
        <c:smooth val="0"/>
        <c:axId val="238126592"/>
        <c:axId val="238128128"/>
      </c:lineChart>
      <c:catAx>
        <c:axId val="239138688"/>
        <c:scaling>
          <c:orientation val="minMax"/>
        </c:scaling>
        <c:delete val="0"/>
        <c:axPos val="b"/>
        <c:numFmt formatCode="mmm/yy"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39140224"/>
        <c:crosses val="autoZero"/>
        <c:auto val="1"/>
        <c:lblAlgn val="ctr"/>
        <c:lblOffset val="100"/>
        <c:tickLblSkip val="1"/>
        <c:noMultiLvlLbl val="0"/>
      </c:catAx>
      <c:valAx>
        <c:axId val="239140224"/>
        <c:scaling>
          <c:orientation val="minMax"/>
          <c:max val="500"/>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7.7113832993098083E-2"/>
              <c:y val="4.267902266406643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138688"/>
        <c:crosses val="autoZero"/>
        <c:crossBetween val="between"/>
      </c:valAx>
      <c:catAx>
        <c:axId val="238126592"/>
        <c:scaling>
          <c:orientation val="minMax"/>
        </c:scaling>
        <c:delete val="1"/>
        <c:axPos val="b"/>
        <c:majorTickMark val="out"/>
        <c:minorTickMark val="none"/>
        <c:tickLblPos val="nextTo"/>
        <c:crossAx val="238128128"/>
        <c:crosses val="autoZero"/>
        <c:auto val="1"/>
        <c:lblAlgn val="ctr"/>
        <c:lblOffset val="100"/>
        <c:noMultiLvlLbl val="0"/>
      </c:catAx>
      <c:valAx>
        <c:axId val="238128128"/>
        <c:scaling>
          <c:orientation val="minMax"/>
          <c:max val="5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3395214487078007"/>
              <c:y val="4.2815877065646127E-4"/>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8126592"/>
        <c:crosses val="max"/>
        <c:crossBetween val="between"/>
      </c:valAx>
      <c:spPr>
        <a:noFill/>
        <a:ln>
          <a:solidFill>
            <a:sysClr val="windowText" lastClr="000000"/>
          </a:solidFill>
        </a:ln>
      </c:spPr>
    </c:plotArea>
    <c:legend>
      <c:legendPos val="b"/>
      <c:legendEntry>
        <c:idx val="4"/>
        <c:delete val="1"/>
      </c:legendEntry>
      <c:layout>
        <c:manualLayout>
          <c:xMode val="edge"/>
          <c:yMode val="edge"/>
          <c:x val="6.6360871557721954E-2"/>
          <c:y val="0.84768241958582002"/>
          <c:w val="0.85640711577719442"/>
          <c:h val="0.14742718612687378"/>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87144241974672E-2"/>
          <c:y val="5.1711667529448078E-2"/>
          <c:w val="0.8880257115160507"/>
          <c:h val="0.56878105932382239"/>
        </c:manualLayout>
      </c:layout>
      <c:barChart>
        <c:barDir val="col"/>
        <c:grouping val="stacked"/>
        <c:varyColors val="0"/>
        <c:ser>
          <c:idx val="0"/>
          <c:order val="0"/>
          <c:tx>
            <c:strRef>
              <c:f>'17_ábra_chart'!$E$8</c:f>
              <c:strCache>
                <c:ptCount val="1"/>
                <c:pt idx="0">
                  <c:v>Housing loans</c:v>
                </c:pt>
              </c:strCache>
            </c:strRef>
          </c:tx>
          <c:spPr>
            <a:solidFill>
              <a:srgbClr val="002060"/>
            </a:solidFill>
            <a:ln>
              <a:solidFill>
                <a:sysClr val="windowText" lastClr="000000"/>
              </a:solidFill>
            </a:ln>
          </c:spPr>
          <c:invertIfNegative val="0"/>
          <c:cat>
            <c:strRef>
              <c:f>'17_ábra_chart'!$C$10:$C$43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'17_ábra_chart'!$E$10:$E$43</c:f>
              <c:numCache>
                <c:formatCode>0.0</c:formatCode>
                <c:ptCount val="34"/>
                <c:pt idx="0">
                  <c:v>184.89972900000001</c:v>
                </c:pt>
                <c:pt idx="1">
                  <c:v>226.29907400000002</c:v>
                </c:pt>
                <c:pt idx="2">
                  <c:v>234.58949500000003</c:v>
                </c:pt>
                <c:pt idx="3">
                  <c:v>209.00108700000001</c:v>
                </c:pt>
                <c:pt idx="4">
                  <c:v>95.734622000000002</c:v>
                </c:pt>
                <c:pt idx="5">
                  <c:v>90.273263999999998</c:v>
                </c:pt>
                <c:pt idx="6">
                  <c:v>87.804220999999998</c:v>
                </c:pt>
                <c:pt idx="7">
                  <c:v>61.199923999999996</c:v>
                </c:pt>
                <c:pt idx="8">
                  <c:v>57.264662000000001</c:v>
                </c:pt>
                <c:pt idx="9">
                  <c:v>62.490848999999997</c:v>
                </c:pt>
                <c:pt idx="10">
                  <c:v>59.177796999999998</c:v>
                </c:pt>
                <c:pt idx="11">
                  <c:v>53.340378000000001</c:v>
                </c:pt>
                <c:pt idx="12">
                  <c:v>40.814602000000001</c:v>
                </c:pt>
                <c:pt idx="13">
                  <c:v>54.404567999999998</c:v>
                </c:pt>
                <c:pt idx="14">
                  <c:v>56.524019000000003</c:v>
                </c:pt>
                <c:pt idx="15">
                  <c:v>46.285739922889249</c:v>
                </c:pt>
                <c:pt idx="16">
                  <c:v>31.085506630126972</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61.067504999999997</c:v>
                </c:pt>
                <c:pt idx="26">
                  <c:v>74.979822000000013</c:v>
                </c:pt>
                <c:pt idx="27">
                  <c:v>67.751218999999992</c:v>
                </c:pt>
                <c:pt idx="28">
                  <c:v>56.850399999999993</c:v>
                </c:pt>
                <c:pt idx="29">
                  <c:v>79.420553000000012</c:v>
                </c:pt>
                <c:pt idx="30">
                  <c:v>95.881946000000028</c:v>
                </c:pt>
                <c:pt idx="31">
                  <c:v>96.626118000000019</c:v>
                </c:pt>
                <c:pt idx="32">
                  <c:v>82.701855999999992</c:v>
                </c:pt>
                <c:pt idx="33">
                  <c:v>132.687251</c:v>
                </c:pt>
              </c:numCache>
            </c:numRef>
          </c:val>
        </c:ser>
        <c:ser>
          <c:idx val="1"/>
          <c:order val="1"/>
          <c:tx>
            <c:strRef>
              <c:f>'17_ábra_chart'!$F$8</c:f>
              <c:strCache>
                <c:ptCount val="1"/>
                <c:pt idx="0">
                  <c:v>Home equity loans</c:v>
                </c:pt>
              </c:strCache>
            </c:strRef>
          </c:tx>
          <c:spPr>
            <a:solidFill>
              <a:srgbClr val="FFCC00"/>
            </a:solidFill>
            <a:ln>
              <a:solidFill>
                <a:sysClr val="windowText" lastClr="000000"/>
              </a:solidFill>
            </a:ln>
          </c:spPr>
          <c:invertIfNegative val="0"/>
          <c:cat>
            <c:strRef>
              <c:f>'17_ábra_chart'!$C$10:$C$43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'17_ábra_chart'!$F$10:$F$43</c:f>
              <c:numCache>
                <c:formatCode>0.0</c:formatCode>
                <c:ptCount val="34"/>
                <c:pt idx="0">
                  <c:v>169.522571</c:v>
                </c:pt>
                <c:pt idx="1">
                  <c:v>203.69120800000002</c:v>
                </c:pt>
                <c:pt idx="2">
                  <c:v>210.390421</c:v>
                </c:pt>
                <c:pt idx="3">
                  <c:v>139.21859699999999</c:v>
                </c:pt>
                <c:pt idx="4">
                  <c:v>59.190764000000001</c:v>
                </c:pt>
                <c:pt idx="5">
                  <c:v>48.190500999999998</c:v>
                </c:pt>
                <c:pt idx="6">
                  <c:v>49.122428999999997</c:v>
                </c:pt>
                <c:pt idx="7">
                  <c:v>57.437715000000004</c:v>
                </c:pt>
                <c:pt idx="8">
                  <c:v>42.103199000000004</c:v>
                </c:pt>
                <c:pt idx="9">
                  <c:v>44.802925999999999</c:v>
                </c:pt>
                <c:pt idx="10">
                  <c:v>35.345016999999999</c:v>
                </c:pt>
                <c:pt idx="11">
                  <c:v>33.570129000000001</c:v>
                </c:pt>
                <c:pt idx="12">
                  <c:v>22.528072999999999</c:v>
                </c:pt>
                <c:pt idx="13">
                  <c:v>24.985289000000002</c:v>
                </c:pt>
                <c:pt idx="14">
                  <c:v>20.355612000000001</c:v>
                </c:pt>
                <c:pt idx="15">
                  <c:v>35.750859077110732</c:v>
                </c:pt>
                <c:pt idx="16">
                  <c:v>27.895659369873044</c:v>
                </c:pt>
                <c:pt idx="17">
                  <c:v>12.129533</c:v>
                </c:pt>
                <c:pt idx="18">
                  <c:v>10.892530000000001</c:v>
                </c:pt>
                <c:pt idx="19">
                  <c:v>9.2021999999999995</c:v>
                </c:pt>
                <c:pt idx="20">
                  <c:v>7.350028</c:v>
                </c:pt>
                <c:pt idx="21">
                  <c:v>10.706688</c:v>
                </c:pt>
                <c:pt idx="22">
                  <c:v>10.289118</c:v>
                </c:pt>
                <c:pt idx="23">
                  <c:v>9.5075580000000013</c:v>
                </c:pt>
                <c:pt idx="24">
                  <c:v>7.7394999999999996</c:v>
                </c:pt>
                <c:pt idx="25">
                  <c:v>10.309388</c:v>
                </c:pt>
                <c:pt idx="26">
                  <c:v>9.9544289999999993</c:v>
                </c:pt>
                <c:pt idx="27">
                  <c:v>10.110962000000001</c:v>
                </c:pt>
                <c:pt idx="28">
                  <c:v>7.0697219999999996</c:v>
                </c:pt>
                <c:pt idx="29">
                  <c:v>11.000116999999999</c:v>
                </c:pt>
                <c:pt idx="30">
                  <c:v>12.045014000000002</c:v>
                </c:pt>
                <c:pt idx="31">
                  <c:v>10.992869000000001</c:v>
                </c:pt>
                <c:pt idx="32">
                  <c:v>9.6375829999999993</c:v>
                </c:pt>
                <c:pt idx="33">
                  <c:v>17.127379999999999</c:v>
                </c:pt>
              </c:numCache>
            </c:numRef>
          </c:val>
        </c:ser>
        <c:ser>
          <c:idx val="2"/>
          <c:order val="2"/>
          <c:tx>
            <c:strRef>
              <c:f>'17_ábra_chart'!$G$8</c:f>
              <c:strCache>
                <c:ptCount val="1"/>
                <c:pt idx="0">
                  <c:v>Other consumer loans</c:v>
                </c:pt>
              </c:strCache>
            </c:strRef>
          </c:tx>
          <c:spPr>
            <a:solidFill>
              <a:srgbClr val="78A3D5"/>
            </a:solidFill>
            <a:ln>
              <a:solidFill>
                <a:sysClr val="windowText" lastClr="000000"/>
              </a:solidFill>
            </a:ln>
          </c:spPr>
          <c:invertIfNegative val="0"/>
          <c:cat>
            <c:strRef>
              <c:f>'17_ábra_chart'!$C$10:$C$43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'17_ábra_chart'!$G$10:$G$43</c:f>
              <c:numCache>
                <c:formatCode>0.0</c:formatCode>
                <c:ptCount val="34"/>
                <c:pt idx="0">
                  <c:v>132.15228400000001</c:v>
                </c:pt>
                <c:pt idx="1">
                  <c:v>173.65533100000002</c:v>
                </c:pt>
                <c:pt idx="2">
                  <c:v>157.60069899999999</c:v>
                </c:pt>
                <c:pt idx="3">
                  <c:v>120.13199300000001</c:v>
                </c:pt>
                <c:pt idx="4">
                  <c:v>77.047303999999997</c:v>
                </c:pt>
                <c:pt idx="5">
                  <c:v>87.316827999999987</c:v>
                </c:pt>
                <c:pt idx="6">
                  <c:v>88.659928000000008</c:v>
                </c:pt>
                <c:pt idx="7">
                  <c:v>82.063680000000005</c:v>
                </c:pt>
                <c:pt idx="8">
                  <c:v>63.635590999999998</c:v>
                </c:pt>
                <c:pt idx="9">
                  <c:v>67.860441000000009</c:v>
                </c:pt>
                <c:pt idx="10">
                  <c:v>62.149926000000001</c:v>
                </c:pt>
                <c:pt idx="11">
                  <c:v>60.151480999999997</c:v>
                </c:pt>
                <c:pt idx="12">
                  <c:v>47.398435000000006</c:v>
                </c:pt>
                <c:pt idx="13">
                  <c:v>58.859093999999999</c:v>
                </c:pt>
                <c:pt idx="14">
                  <c:v>57.884506000000002</c:v>
                </c:pt>
                <c:pt idx="15">
                  <c:v>57.638921999999994</c:v>
                </c:pt>
                <c:pt idx="16">
                  <c:v>44.033477000000005</c:v>
                </c:pt>
                <c:pt idx="17">
                  <c:v>49.371619999999993</c:v>
                </c:pt>
                <c:pt idx="18">
                  <c:v>44.321647999999996</c:v>
                </c:pt>
                <c:pt idx="19">
                  <c:v>44.590952999999999</c:v>
                </c:pt>
                <c:pt idx="20">
                  <c:v>42.518667999999998</c:v>
                </c:pt>
                <c:pt idx="21">
                  <c:v>52.527367000000012</c:v>
                </c:pt>
                <c:pt idx="22">
                  <c:v>63.690388999999996</c:v>
                </c:pt>
                <c:pt idx="23">
                  <c:v>50.309735000000003</c:v>
                </c:pt>
                <c:pt idx="24">
                  <c:v>49.897806000000003</c:v>
                </c:pt>
                <c:pt idx="25">
                  <c:v>73.743133</c:v>
                </c:pt>
                <c:pt idx="26">
                  <c:v>71.972853000000001</c:v>
                </c:pt>
                <c:pt idx="27">
                  <c:v>69.527605999999992</c:v>
                </c:pt>
                <c:pt idx="28">
                  <c:v>51.027302000000006</c:v>
                </c:pt>
                <c:pt idx="29">
                  <c:v>68.705185</c:v>
                </c:pt>
                <c:pt idx="30">
                  <c:v>78.656132000000014</c:v>
                </c:pt>
                <c:pt idx="31">
                  <c:v>80.582373999999987</c:v>
                </c:pt>
                <c:pt idx="32">
                  <c:v>72.612212999999997</c:v>
                </c:pt>
                <c:pt idx="33">
                  <c:v>108.138892</c:v>
                </c:pt>
              </c:numCache>
            </c:numRef>
          </c:val>
        </c:ser>
        <c:ser>
          <c:idx val="4"/>
          <c:order val="3"/>
          <c:tx>
            <c:strRef>
              <c:f>'17_ábra_chart'!$H$8</c:f>
              <c:strCache>
                <c:ptCount val="1"/>
                <c:pt idx="0">
                  <c:v>Loan refinancing</c:v>
                </c:pt>
              </c:strCache>
            </c:strRef>
          </c:tx>
          <c:spPr>
            <a:solidFill>
              <a:srgbClr val="DA0000"/>
            </a:solidFill>
            <a:ln>
              <a:solidFill>
                <a:sysClr val="windowText" lastClr="000000"/>
              </a:solidFill>
            </a:ln>
          </c:spPr>
          <c:invertIfNegative val="0"/>
          <c:cat>
            <c:strRef>
              <c:f>'17_ábra_chart'!$C$10:$C$43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'17_ábra_chart'!$H$10:$H$43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0</c:v>
                </c:pt>
                <c:pt idx="29">
                  <c:v>3.3803189999999996</c:v>
                </c:pt>
                <c:pt idx="30">
                  <c:v>29.852209999999971</c:v>
                </c:pt>
                <c:pt idx="31">
                  <c:v>14.407467999999991</c:v>
                </c:pt>
                <c:pt idx="32">
                  <c:v>3.1214210000000007</c:v>
                </c:pt>
                <c:pt idx="33">
                  <c:v>0</c:v>
                </c:pt>
              </c:numCache>
            </c:numRef>
          </c:val>
        </c:ser>
        <c:dLbls>
          <c:showLegendKey val="0"/>
          <c:showVal val="0"/>
          <c:showCatName val="0"/>
          <c:showSerName val="0"/>
          <c:showPercent val="0"/>
          <c:showBubbleSize val="0"/>
        </c:dLbls>
        <c:gapWidth val="150"/>
        <c:overlap val="100"/>
        <c:axId val="238174976"/>
        <c:axId val="238176512"/>
      </c:barChart>
      <c:lineChart>
        <c:grouping val="standard"/>
        <c:varyColors val="0"/>
        <c:ser>
          <c:idx val="5"/>
          <c:order val="4"/>
          <c:tx>
            <c:v>fikt</c:v>
          </c:tx>
          <c:spPr>
            <a:ln>
              <a:noFill/>
            </a:ln>
          </c:spPr>
          <c:marker>
            <c:symbol val="none"/>
          </c:marker>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Lit>
              <c:formatCode>General</c:formatCode>
              <c:ptCount val="1"/>
              <c:pt idx="0">
                <c:v>100</c:v>
              </c:pt>
            </c:numLit>
          </c:val>
          <c:smooth val="0"/>
        </c:ser>
        <c:ser>
          <c:idx val="3"/>
          <c:order val="5"/>
          <c:tx>
            <c:strRef>
              <c:f>'17_ábra_chart'!$I$8</c:f>
              <c:strCache>
                <c:ptCount val="1"/>
                <c:pt idx="0">
                  <c:v>4 quarter average</c:v>
                </c:pt>
              </c:strCache>
            </c:strRef>
          </c:tx>
          <c:spPr>
            <a:ln w="28575">
              <a:solidFill>
                <a:schemeClr val="tx1"/>
              </a:solidFill>
            </a:ln>
          </c:spPr>
          <c:marker>
            <c:symbol val="none"/>
          </c:marker>
          <c:cat>
            <c:strRef>
              <c:f>'17_ábra_chart'!$D$10:$D$43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'17_ábra_chart'!$I$10:$I$43</c:f>
              <c:numCache>
                <c:formatCode>0.0</c:formatCode>
                <c:ptCount val="34"/>
                <c:pt idx="4">
                  <c:v>476.63764875000004</c:v>
                </c:pt>
                <c:pt idx="5">
                  <c:v>382.17139374999994</c:v>
                </c:pt>
                <c:pt idx="6">
                  <c:v>287.92288450000001</c:v>
                </c:pt>
                <c:pt idx="7">
                  <c:v>221.01029500000001</c:v>
                </c:pt>
                <c:pt idx="8">
                  <c:v>203.76798550000001</c:v>
                </c:pt>
                <c:pt idx="9">
                  <c:v>191.11139125</c:v>
                </c:pt>
                <c:pt idx="10">
                  <c:v>173.88293174999998</c:v>
                </c:pt>
                <c:pt idx="11">
                  <c:v>160.47309899999999</c:v>
                </c:pt>
                <c:pt idx="12">
                  <c:v>147.40751349999999</c:v>
                </c:pt>
                <c:pt idx="13">
                  <c:v>138.18119725</c:v>
                </c:pt>
                <c:pt idx="14">
                  <c:v>132.7040465</c:v>
                </c:pt>
                <c:pt idx="15">
                  <c:v>130.85742974999999</c:v>
                </c:pt>
                <c:pt idx="16">
                  <c:v>128.92581300000001</c:v>
                </c:pt>
                <c:pt idx="17">
                  <c:v>118.09842150000001</c:v>
                </c:pt>
                <c:pt idx="18">
                  <c:v>106.64853124999999</c:v>
                </c:pt>
                <c:pt idx="19">
                  <c:v>92.399603500000012</c:v>
                </c:pt>
                <c:pt idx="20">
                  <c:v>85.533174000000002</c:v>
                </c:pt>
                <c:pt idx="21">
                  <c:v>87.17932725</c:v>
                </c:pt>
                <c:pt idx="22">
                  <c:v>94.672718750000001</c:v>
                </c:pt>
                <c:pt idx="23">
                  <c:v>99.955513750000009</c:v>
                </c:pt>
                <c:pt idx="24">
                  <c:v>105.03632300000001</c:v>
                </c:pt>
                <c:pt idx="25">
                  <c:v>115.93532999999999</c:v>
                </c:pt>
                <c:pt idx="26">
                  <c:v>125.4275705</c:v>
                </c:pt>
                <c:pt idx="27">
                  <c:v>136.32226975</c:v>
                </c:pt>
                <c:pt idx="28">
                  <c:v>141.09108524999999</c:v>
                </c:pt>
                <c:pt idx="29">
                  <c:v>144.59254249999998</c:v>
                </c:pt>
                <c:pt idx="30">
                  <c:v>152.01153950000003</c:v>
                </c:pt>
                <c:pt idx="31">
                  <c:v>162.21443299999999</c:v>
                </c:pt>
                <c:pt idx="32">
                  <c:v>174.71548999999999</c:v>
                </c:pt>
                <c:pt idx="33">
                  <c:v>199.42240700000008</c:v>
                </c:pt>
              </c:numCache>
            </c:numRef>
          </c:val>
          <c:smooth val="0"/>
        </c:ser>
        <c:dLbls>
          <c:showLegendKey val="0"/>
          <c:showVal val="0"/>
          <c:showCatName val="0"/>
          <c:showSerName val="0"/>
          <c:showPercent val="0"/>
          <c:showBubbleSize val="0"/>
        </c:dLbls>
        <c:marker val="1"/>
        <c:smooth val="0"/>
        <c:axId val="238186880"/>
        <c:axId val="238188416"/>
      </c:lineChart>
      <c:catAx>
        <c:axId val="23817497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38176512"/>
        <c:crosses val="autoZero"/>
        <c:auto val="1"/>
        <c:lblAlgn val="ctr"/>
        <c:lblOffset val="100"/>
        <c:tickLblSkip val="1"/>
        <c:noMultiLvlLbl val="0"/>
      </c:catAx>
      <c:valAx>
        <c:axId val="238176512"/>
        <c:scaling>
          <c:orientation val="minMax"/>
          <c:max val="500"/>
          <c:min val="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7.3357358108014276E-2"/>
              <c:y val="7.895309382623468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8174976"/>
        <c:crosses val="autoZero"/>
        <c:crossBetween val="between"/>
      </c:valAx>
      <c:catAx>
        <c:axId val="238186880"/>
        <c:scaling>
          <c:orientation val="minMax"/>
        </c:scaling>
        <c:delete val="1"/>
        <c:axPos val="b"/>
        <c:majorTickMark val="out"/>
        <c:minorTickMark val="none"/>
        <c:tickLblPos val="nextTo"/>
        <c:crossAx val="238188416"/>
        <c:crosses val="autoZero"/>
        <c:auto val="1"/>
        <c:lblAlgn val="ctr"/>
        <c:lblOffset val="100"/>
        <c:noMultiLvlLbl val="0"/>
      </c:catAx>
      <c:valAx>
        <c:axId val="238188416"/>
        <c:scaling>
          <c:orientation val="minMax"/>
          <c:max val="5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250407587940396"/>
              <c:y val="4.3735273831511798E-4"/>
            </c:manualLayout>
          </c:layout>
          <c:overlay val="0"/>
        </c:title>
        <c:numFmt formatCode="General" sourceLinked="1"/>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8186880"/>
        <c:crosses val="max"/>
        <c:crossBetween val="between"/>
      </c:valAx>
      <c:spPr>
        <a:noFill/>
        <a:ln>
          <a:solidFill>
            <a:sysClr val="windowText" lastClr="000000"/>
          </a:solidFill>
        </a:ln>
      </c:spPr>
    </c:plotArea>
    <c:legend>
      <c:legendPos val="b"/>
      <c:legendEntry>
        <c:idx val="4"/>
        <c:delete val="1"/>
      </c:legendEntry>
      <c:layout>
        <c:manualLayout>
          <c:xMode val="edge"/>
          <c:yMode val="edge"/>
          <c:x val="0.17912830340651861"/>
          <c:y val="0.78906988478292073"/>
          <c:w val="0.66916760404949382"/>
          <c:h val="0.206289028686229"/>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'18_ábra_chart'!$E$7</c:f>
              <c:strCache>
                <c:ptCount val="1"/>
                <c:pt idx="0">
                  <c:v>Actual</c:v>
                </c:pt>
              </c:strCache>
            </c:strRef>
          </c:tx>
          <c:spPr>
            <a:ln>
              <a:solidFill>
                <a:schemeClr val="tx1"/>
              </a:solidFill>
            </a:ln>
          </c:spPr>
          <c:marker>
            <c:symbol val="none"/>
          </c:marker>
          <c:cat>
            <c:strRef>
              <c:f>'18_ábra_chart'!$C$9:$C$37</c:f>
              <c:strCache>
                <c:ptCount val="2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strCache>
            </c:strRef>
          </c:cat>
          <c:val>
            <c:numRef>
              <c:f>'18_ábra_chart'!$E$9:$E$37</c:f>
              <c:numCache>
                <c:formatCode>#,##0.0</c:formatCode>
                <c:ptCount val="29"/>
                <c:pt idx="0">
                  <c:v>-3.9196290475704076</c:v>
                </c:pt>
                <c:pt idx="1">
                  <c:v>-3.7687237736247874</c:v>
                </c:pt>
                <c:pt idx="2">
                  <c:v>-4.3564307582464554</c:v>
                </c:pt>
                <c:pt idx="3">
                  <c:v>-9.4508750511563733</c:v>
                </c:pt>
                <c:pt idx="4">
                  <c:v>-14.98495785730748</c:v>
                </c:pt>
                <c:pt idx="5">
                  <c:v>-14.552802039358129</c:v>
                </c:pt>
                <c:pt idx="6">
                  <c:v>-14.165539147681342</c:v>
                </c:pt>
                <c:pt idx="7">
                  <c:v>-9.2997683541213245</c:v>
                </c:pt>
                <c:pt idx="8">
                  <c:v>-5.2081845055106282</c:v>
                </c:pt>
                <c:pt idx="9">
                  <c:v>-5.4314978114639114</c:v>
                </c:pt>
                <c:pt idx="10">
                  <c:v>-5.15769231769701</c:v>
                </c:pt>
                <c:pt idx="11">
                  <c:v>-5.2910772625416334</c:v>
                </c:pt>
                <c:pt idx="12">
                  <c:v>-5.1206574219176542</c:v>
                </c:pt>
                <c:pt idx="13">
                  <c:v>-5.1195450557439219</c:v>
                </c:pt>
                <c:pt idx="14">
                  <c:v>-4.5523344768911143</c:v>
                </c:pt>
                <c:pt idx="15">
                  <c:v>-4.0811244776174638</c:v>
                </c:pt>
                <c:pt idx="16">
                  <c:v>-8.423993388710862</c:v>
                </c:pt>
                <c:pt idx="17">
                  <c:v>-9.0087549368903126</c:v>
                </c:pt>
                <c:pt idx="18">
                  <c:v>-9.5682160238579144</c:v>
                </c:pt>
                <c:pt idx="19">
                  <c:v>-9.745023270259054</c:v>
                </c:pt>
                <c:pt idx="20">
                  <c:v>-5.2733668623592642</c:v>
                </c:pt>
                <c:pt idx="21">
                  <c:v>-3.7605987755504193</c:v>
                </c:pt>
              </c:numCache>
            </c:numRef>
          </c:val>
          <c:smooth val="0"/>
        </c:ser>
        <c:dLbls>
          <c:showLegendKey val="0"/>
          <c:showVal val="0"/>
          <c:showCatName val="0"/>
          <c:showSerName val="0"/>
          <c:showPercent val="0"/>
          <c:showBubbleSize val="0"/>
        </c:dLbls>
        <c:marker val="1"/>
        <c:smooth val="0"/>
        <c:axId val="238259200"/>
        <c:axId val="238269184"/>
      </c:lineChart>
      <c:lineChart>
        <c:grouping val="standard"/>
        <c:varyColors val="0"/>
        <c:ser>
          <c:idx val="2"/>
          <c:order val="1"/>
          <c:tx>
            <c:strRef>
              <c:f>'18_ábra_chart'!$F$7</c:f>
              <c:strCache>
                <c:ptCount val="1"/>
                <c:pt idx="0">
                  <c:v>Forecast - May 2016</c:v>
                </c:pt>
              </c:strCache>
            </c:strRef>
          </c:tx>
          <c:spPr>
            <a:ln w="41275">
              <a:solidFill>
                <a:srgbClr val="7BAFD4">
                  <a:lumMod val="75000"/>
                </a:srgbClr>
              </a:solidFill>
              <a:prstDash val="sysDot"/>
            </a:ln>
          </c:spPr>
          <c:marker>
            <c:symbol val="none"/>
          </c:marker>
          <c:cat>
            <c:strRef>
              <c:f>'18_ábra_chart'!$C$9:$C$37</c:f>
              <c:strCache>
                <c:ptCount val="2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strCache>
            </c:strRef>
          </c:cat>
          <c:val>
            <c:numRef>
              <c:f>'18_ábra_chart'!$F$9:$F$37</c:f>
              <c:numCache>
                <c:formatCode>#,##0.0</c:formatCode>
                <c:ptCount val="29"/>
                <c:pt idx="19">
                  <c:v>-9.745023270259054</c:v>
                </c:pt>
                <c:pt idx="20">
                  <c:v>-4.6146406345189064</c:v>
                </c:pt>
                <c:pt idx="21">
                  <c:v>-3.4489760737732391</c:v>
                </c:pt>
                <c:pt idx="22">
                  <c:v>-2.4765823607111752</c:v>
                </c:pt>
                <c:pt idx="23">
                  <c:v>-1.0750904234605432</c:v>
                </c:pt>
                <c:pt idx="24">
                  <c:v>-0.61636495562853844</c:v>
                </c:pt>
                <c:pt idx="25">
                  <c:v>-8.4676834806503315E-2</c:v>
                </c:pt>
                <c:pt idx="26">
                  <c:v>0.25774542852977766</c:v>
                </c:pt>
                <c:pt idx="27">
                  <c:v>0.57310395183553353</c:v>
                </c:pt>
                <c:pt idx="28">
                  <c:v>0.96603788935131041</c:v>
                </c:pt>
              </c:numCache>
            </c:numRef>
          </c:val>
          <c:smooth val="0"/>
        </c:ser>
        <c:ser>
          <c:idx val="3"/>
          <c:order val="2"/>
          <c:tx>
            <c:strRef>
              <c:f>'18_ábra_chart'!$G$7</c:f>
              <c:strCache>
                <c:ptCount val="1"/>
                <c:pt idx="0">
                  <c:v>Forecast - November 2016</c:v>
                </c:pt>
              </c:strCache>
            </c:strRef>
          </c:tx>
          <c:spPr>
            <a:ln>
              <a:solidFill>
                <a:srgbClr val="DA0000"/>
              </a:solidFill>
            </a:ln>
          </c:spPr>
          <c:marker>
            <c:symbol val="none"/>
          </c:marker>
          <c:cat>
            <c:strRef>
              <c:f>'18_ábra_chart'!$C$9:$C$37</c:f>
              <c:strCache>
                <c:ptCount val="29"/>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strCache>
            </c:strRef>
          </c:cat>
          <c:val>
            <c:numRef>
              <c:f>'18_ábra_chart'!$G$9:$G$37</c:f>
              <c:numCache>
                <c:formatCode>#,##0.0</c:formatCode>
                <c:ptCount val="29"/>
                <c:pt idx="21">
                  <c:v>-3.7605987755504193</c:v>
                </c:pt>
                <c:pt idx="22">
                  <c:v>-2.7939208475656128</c:v>
                </c:pt>
                <c:pt idx="23">
                  <c:v>-1.4000549705429255</c:v>
                </c:pt>
                <c:pt idx="24">
                  <c:v>-0.24009090578839273</c:v>
                </c:pt>
                <c:pt idx="25">
                  <c:v>-8.5235807867135263E-2</c:v>
                </c:pt>
                <c:pt idx="26">
                  <c:v>0.25944916285725828</c:v>
                </c:pt>
                <c:pt idx="27">
                  <c:v>0.57689329043874527</c:v>
                </c:pt>
                <c:pt idx="28">
                  <c:v>0.97242692237408213</c:v>
                </c:pt>
              </c:numCache>
            </c:numRef>
          </c:val>
          <c:smooth val="0"/>
        </c:ser>
        <c:dLbls>
          <c:showLegendKey val="0"/>
          <c:showVal val="0"/>
          <c:showCatName val="0"/>
          <c:showSerName val="0"/>
          <c:showPercent val="0"/>
          <c:showBubbleSize val="0"/>
        </c:dLbls>
        <c:marker val="1"/>
        <c:smooth val="0"/>
        <c:axId val="238277376"/>
        <c:axId val="238271104"/>
      </c:lineChart>
      <c:catAx>
        <c:axId val="23825920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38269184"/>
        <c:crosses val="autoZero"/>
        <c:auto val="1"/>
        <c:lblAlgn val="ctr"/>
        <c:lblOffset val="100"/>
        <c:tickLblSkip val="1"/>
        <c:noMultiLvlLbl val="0"/>
      </c:catAx>
      <c:valAx>
        <c:axId val="238269184"/>
        <c:scaling>
          <c:orientation val="minMax"/>
          <c:max val="2"/>
          <c:min val="-16"/>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endParaRPr lang="en-US" b="0"/>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crossAx val="238259200"/>
        <c:crosses val="autoZero"/>
        <c:crossBetween val="between"/>
        <c:majorUnit val="2"/>
      </c:valAx>
      <c:valAx>
        <c:axId val="238271104"/>
        <c:scaling>
          <c:orientation val="minMax"/>
          <c:max val="2"/>
          <c:min val="-16"/>
        </c:scaling>
        <c:delete val="0"/>
        <c:axPos val="r"/>
        <c:title>
          <c:tx>
            <c:rich>
              <a:bodyPr rot="0" vert="horz"/>
              <a:lstStyle/>
              <a:p>
                <a:pPr>
                  <a:defRPr b="0"/>
                </a:pPr>
                <a:r>
                  <a:rPr lang="hu-HU" b="0"/>
                  <a:t>per cent</a:t>
                </a:r>
                <a:endParaRPr lang="en-US" b="0"/>
              </a:p>
            </c:rich>
          </c:tx>
          <c:layout>
            <c:manualLayout>
              <c:xMode val="edge"/>
              <c:yMode val="edge"/>
              <c:x val="0.82641793362938964"/>
              <c:y val="6.4425925925925978E-4"/>
            </c:manualLayout>
          </c:layout>
          <c:overlay val="0"/>
        </c:title>
        <c:numFmt formatCode="#,##0" sourceLinked="0"/>
        <c:majorTickMark val="out"/>
        <c:minorTickMark val="none"/>
        <c:tickLblPos val="nextTo"/>
        <c:spPr>
          <a:ln>
            <a:solidFill>
              <a:schemeClr val="tx1"/>
            </a:solidFill>
          </a:ln>
        </c:spPr>
        <c:crossAx val="238277376"/>
        <c:crosses val="max"/>
        <c:crossBetween val="between"/>
        <c:majorUnit val="2"/>
      </c:valAx>
      <c:catAx>
        <c:axId val="238277376"/>
        <c:scaling>
          <c:orientation val="minMax"/>
        </c:scaling>
        <c:delete val="1"/>
        <c:axPos val="b"/>
        <c:numFmt formatCode="General" sourceLinked="1"/>
        <c:majorTickMark val="out"/>
        <c:minorTickMark val="none"/>
        <c:tickLblPos val="none"/>
        <c:crossAx val="238271104"/>
        <c:crosses val="autoZero"/>
        <c:auto val="1"/>
        <c:lblAlgn val="ctr"/>
        <c:lblOffset val="100"/>
        <c:noMultiLvlLbl val="0"/>
      </c:catAx>
      <c:spPr>
        <a:noFill/>
        <a:ln>
          <a:solidFill>
            <a:sysClr val="windowText" lastClr="000000"/>
          </a:solidFill>
        </a:ln>
      </c:spPr>
    </c:plotArea>
    <c:legend>
      <c:legendPos val="b"/>
      <c:layout>
        <c:manualLayout>
          <c:xMode val="edge"/>
          <c:yMode val="edge"/>
          <c:x val="6.3536805555555562E-2"/>
          <c:y val="0.90366592592592487"/>
          <c:w val="0.85605470600509737"/>
          <c:h val="8.08901851851852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879883133069706E-2"/>
          <c:y val="5.779870370370381E-2"/>
          <c:w val="0.87692080333754396"/>
          <c:h val="0.67850277777777768"/>
        </c:manualLayout>
      </c:layout>
      <c:lineChart>
        <c:grouping val="standard"/>
        <c:varyColors val="0"/>
        <c:ser>
          <c:idx val="0"/>
          <c:order val="0"/>
          <c:tx>
            <c:strRef>
              <c:f>'18_ábra_chart'!$E$8</c:f>
              <c:strCache>
                <c:ptCount val="1"/>
                <c:pt idx="0">
                  <c:v>Tény</c:v>
                </c:pt>
              </c:strCache>
            </c:strRef>
          </c:tx>
          <c:spPr>
            <a:ln>
              <a:solidFill>
                <a:schemeClr val="tx1"/>
              </a:solidFill>
            </a:ln>
          </c:spPr>
          <c:marker>
            <c:symbol val="none"/>
          </c:marker>
          <c:cat>
            <c:strRef>
              <c:f>'18_ábra_chart'!$D$9:$D$39</c:f>
              <c:strCache>
                <c:ptCount val="3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strCache>
            </c:strRef>
          </c:cat>
          <c:val>
            <c:numRef>
              <c:f>'18_ábra_chart'!$E$9:$E$39</c:f>
              <c:numCache>
                <c:formatCode>#,##0.0</c:formatCode>
                <c:ptCount val="31"/>
                <c:pt idx="0">
                  <c:v>-3.9196290475704076</c:v>
                </c:pt>
                <c:pt idx="1">
                  <c:v>-3.7687237736247874</c:v>
                </c:pt>
                <c:pt idx="2">
                  <c:v>-4.3564307582464554</c:v>
                </c:pt>
                <c:pt idx="3">
                  <c:v>-9.4508750511563733</c:v>
                </c:pt>
                <c:pt idx="4">
                  <c:v>-14.98495785730748</c:v>
                </c:pt>
                <c:pt idx="5">
                  <c:v>-14.552802039358129</c:v>
                </c:pt>
                <c:pt idx="6">
                  <c:v>-14.165539147681342</c:v>
                </c:pt>
                <c:pt idx="7">
                  <c:v>-9.2997683541213245</c:v>
                </c:pt>
                <c:pt idx="8">
                  <c:v>-5.2081845055106282</c:v>
                </c:pt>
                <c:pt idx="9">
                  <c:v>-5.4314978114639114</c:v>
                </c:pt>
                <c:pt idx="10">
                  <c:v>-5.15769231769701</c:v>
                </c:pt>
                <c:pt idx="11">
                  <c:v>-5.2910772625416334</c:v>
                </c:pt>
                <c:pt idx="12">
                  <c:v>-5.1206574219176542</c:v>
                </c:pt>
                <c:pt idx="13">
                  <c:v>-5.1195450557439219</c:v>
                </c:pt>
                <c:pt idx="14">
                  <c:v>-4.5523344768911143</c:v>
                </c:pt>
                <c:pt idx="15">
                  <c:v>-4.0811244776174638</c:v>
                </c:pt>
                <c:pt idx="16">
                  <c:v>-8.423993388710862</c:v>
                </c:pt>
                <c:pt idx="17">
                  <c:v>-9.0087549368903126</c:v>
                </c:pt>
                <c:pt idx="18">
                  <c:v>-9.5682160238579144</c:v>
                </c:pt>
                <c:pt idx="19">
                  <c:v>-9.745023270259054</c:v>
                </c:pt>
                <c:pt idx="20">
                  <c:v>-5.2733668623592642</c:v>
                </c:pt>
                <c:pt idx="21">
                  <c:v>-3.7605987755504193</c:v>
                </c:pt>
              </c:numCache>
            </c:numRef>
          </c:val>
          <c:smooth val="0"/>
        </c:ser>
        <c:dLbls>
          <c:showLegendKey val="0"/>
          <c:showVal val="0"/>
          <c:showCatName val="0"/>
          <c:showSerName val="0"/>
          <c:showPercent val="0"/>
          <c:showBubbleSize val="0"/>
        </c:dLbls>
        <c:marker val="1"/>
        <c:smooth val="0"/>
        <c:axId val="238312448"/>
        <c:axId val="238318336"/>
      </c:lineChart>
      <c:lineChart>
        <c:grouping val="standard"/>
        <c:varyColors val="0"/>
        <c:ser>
          <c:idx val="2"/>
          <c:order val="1"/>
          <c:tx>
            <c:strRef>
              <c:f>'18_ábra_chart'!$F$8</c:f>
              <c:strCache>
                <c:ptCount val="1"/>
                <c:pt idx="0">
                  <c:v>Előrejelzés - 2016. május</c:v>
                </c:pt>
              </c:strCache>
            </c:strRef>
          </c:tx>
          <c:spPr>
            <a:ln w="41275">
              <a:solidFill>
                <a:srgbClr val="7BAFD4">
                  <a:lumMod val="75000"/>
                </a:srgbClr>
              </a:solidFill>
              <a:prstDash val="sysDot"/>
            </a:ln>
          </c:spPr>
          <c:marker>
            <c:symbol val="none"/>
          </c:marker>
          <c:cat>
            <c:strRef>
              <c:f>'18_ábra_chart'!$D$9:$D$39</c:f>
              <c:strCache>
                <c:ptCount val="3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strCache>
            </c:strRef>
          </c:cat>
          <c:val>
            <c:numRef>
              <c:f>'18_ábra_chart'!$F$9:$F$39</c:f>
              <c:numCache>
                <c:formatCode>#,##0.0</c:formatCode>
                <c:ptCount val="31"/>
                <c:pt idx="19">
                  <c:v>-9.745023270259054</c:v>
                </c:pt>
                <c:pt idx="20">
                  <c:v>-4.6146406345189064</c:v>
                </c:pt>
                <c:pt idx="21">
                  <c:v>-3.4489760737732391</c:v>
                </c:pt>
                <c:pt idx="22">
                  <c:v>-2.4765823607111752</c:v>
                </c:pt>
                <c:pt idx="23">
                  <c:v>-1.0750904234605432</c:v>
                </c:pt>
                <c:pt idx="24">
                  <c:v>-0.61636495562853844</c:v>
                </c:pt>
                <c:pt idx="25">
                  <c:v>-8.4676834806503315E-2</c:v>
                </c:pt>
                <c:pt idx="26">
                  <c:v>0.25774542852977766</c:v>
                </c:pt>
                <c:pt idx="27">
                  <c:v>0.57310395183553353</c:v>
                </c:pt>
                <c:pt idx="28">
                  <c:v>0.96603788935131041</c:v>
                </c:pt>
              </c:numCache>
            </c:numRef>
          </c:val>
          <c:smooth val="0"/>
        </c:ser>
        <c:ser>
          <c:idx val="3"/>
          <c:order val="2"/>
          <c:tx>
            <c:strRef>
              <c:f>'18_ábra_chart'!$G$8</c:f>
              <c:strCache>
                <c:ptCount val="1"/>
                <c:pt idx="0">
                  <c:v>Előrejelzés - 2016. november</c:v>
                </c:pt>
              </c:strCache>
            </c:strRef>
          </c:tx>
          <c:spPr>
            <a:ln>
              <a:solidFill>
                <a:srgbClr val="DA0000"/>
              </a:solidFill>
            </a:ln>
          </c:spPr>
          <c:marker>
            <c:symbol val="none"/>
          </c:marker>
          <c:cat>
            <c:strRef>
              <c:f>'18_ábra_chart'!$D$9:$D$39</c:f>
              <c:strCache>
                <c:ptCount val="31"/>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strCache>
            </c:strRef>
          </c:cat>
          <c:val>
            <c:numRef>
              <c:f>'18_ábra_chart'!$G$9:$G$39</c:f>
              <c:numCache>
                <c:formatCode>#,##0.0</c:formatCode>
                <c:ptCount val="31"/>
                <c:pt idx="21">
                  <c:v>-3.7605987755504193</c:v>
                </c:pt>
                <c:pt idx="22">
                  <c:v>-2.7939208475656128</c:v>
                </c:pt>
                <c:pt idx="23">
                  <c:v>-1.4000549705429255</c:v>
                </c:pt>
                <c:pt idx="24">
                  <c:v>-0.24009090578839273</c:v>
                </c:pt>
                <c:pt idx="25">
                  <c:v>-8.5235807867135263E-2</c:v>
                </c:pt>
                <c:pt idx="26">
                  <c:v>0.25944916285725828</c:v>
                </c:pt>
                <c:pt idx="27">
                  <c:v>0.57689329043874527</c:v>
                </c:pt>
                <c:pt idx="28">
                  <c:v>0.97242692237408213</c:v>
                </c:pt>
                <c:pt idx="29">
                  <c:v>1.3092991184207319</c:v>
                </c:pt>
                <c:pt idx="30">
                  <c:v>1.5729551352184279</c:v>
                </c:pt>
              </c:numCache>
            </c:numRef>
          </c:val>
          <c:smooth val="0"/>
        </c:ser>
        <c:dLbls>
          <c:showLegendKey val="0"/>
          <c:showVal val="0"/>
          <c:showCatName val="0"/>
          <c:showSerName val="0"/>
          <c:showPercent val="0"/>
          <c:showBubbleSize val="0"/>
        </c:dLbls>
        <c:marker val="1"/>
        <c:smooth val="0"/>
        <c:axId val="238326528"/>
        <c:axId val="238320256"/>
      </c:lineChart>
      <c:catAx>
        <c:axId val="238312448"/>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38318336"/>
        <c:crosses val="autoZero"/>
        <c:auto val="1"/>
        <c:lblAlgn val="ctr"/>
        <c:lblOffset val="100"/>
        <c:tickLblSkip val="1"/>
        <c:noMultiLvlLbl val="0"/>
      </c:catAx>
      <c:valAx>
        <c:axId val="238318336"/>
        <c:scaling>
          <c:orientation val="minMax"/>
          <c:max val="2"/>
          <c:min val="-16"/>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0035006041799977E-2"/>
              <c:y val="1.4481481481481498E-3"/>
            </c:manualLayout>
          </c:layout>
          <c:overlay val="0"/>
        </c:title>
        <c:numFmt formatCode="#,##0" sourceLinked="0"/>
        <c:majorTickMark val="out"/>
        <c:minorTickMark val="none"/>
        <c:tickLblPos val="nextTo"/>
        <c:spPr>
          <a:ln>
            <a:solidFill>
              <a:schemeClr val="tx1"/>
            </a:solidFill>
          </a:ln>
        </c:spPr>
        <c:crossAx val="238312448"/>
        <c:crosses val="autoZero"/>
        <c:crossBetween val="between"/>
        <c:majorUnit val="2"/>
      </c:valAx>
      <c:valAx>
        <c:axId val="238320256"/>
        <c:scaling>
          <c:orientation val="minMax"/>
          <c:max val="2"/>
          <c:min val="-16"/>
        </c:scaling>
        <c:delete val="0"/>
        <c:axPos val="r"/>
        <c:title>
          <c:tx>
            <c:rich>
              <a:bodyPr rot="0" vert="horz"/>
              <a:lstStyle/>
              <a:p>
                <a:pPr>
                  <a:defRPr b="0"/>
                </a:pPr>
                <a:r>
                  <a:rPr lang="en-US" b="0"/>
                  <a:t>%</a:t>
                </a:r>
              </a:p>
            </c:rich>
          </c:tx>
          <c:layout>
            <c:manualLayout>
              <c:xMode val="edge"/>
              <c:yMode val="edge"/>
              <c:x val="0.90226513888888893"/>
              <c:y val="6.4425925925925924E-4"/>
            </c:manualLayout>
          </c:layout>
          <c:overlay val="0"/>
        </c:title>
        <c:numFmt formatCode="#,##0" sourceLinked="0"/>
        <c:majorTickMark val="out"/>
        <c:minorTickMark val="none"/>
        <c:tickLblPos val="nextTo"/>
        <c:spPr>
          <a:ln>
            <a:solidFill>
              <a:schemeClr val="tx1"/>
            </a:solidFill>
          </a:ln>
        </c:spPr>
        <c:crossAx val="238326528"/>
        <c:crosses val="max"/>
        <c:crossBetween val="between"/>
        <c:majorUnit val="2"/>
      </c:valAx>
      <c:catAx>
        <c:axId val="238326528"/>
        <c:scaling>
          <c:orientation val="minMax"/>
        </c:scaling>
        <c:delete val="1"/>
        <c:axPos val="b"/>
        <c:numFmt formatCode="General" sourceLinked="1"/>
        <c:majorTickMark val="out"/>
        <c:minorTickMark val="none"/>
        <c:tickLblPos val="none"/>
        <c:crossAx val="238320256"/>
        <c:crosses val="autoZero"/>
        <c:auto val="1"/>
        <c:lblAlgn val="ctr"/>
        <c:lblOffset val="100"/>
        <c:noMultiLvlLbl val="0"/>
      </c:catAx>
      <c:spPr>
        <a:noFill/>
        <a:ln>
          <a:solidFill>
            <a:sysClr val="windowText" lastClr="000000"/>
          </a:solidFill>
        </a:ln>
      </c:spPr>
    </c:plotArea>
    <c:legend>
      <c:legendPos val="b"/>
      <c:layout>
        <c:manualLayout>
          <c:xMode val="edge"/>
          <c:yMode val="edge"/>
          <c:x val="6.3536805555555562E-2"/>
          <c:y val="0.90366592592592487"/>
          <c:w val="0.85605470600509737"/>
          <c:h val="8.0890185185185204E-2"/>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633" l="0.70000000000000062" r="0.70000000000000062" t="0.750000000000006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50519041619141E-2"/>
          <c:y val="7.9015449857002887E-2"/>
          <c:w val="0.81989633961627106"/>
          <c:h val="0.61874378473022973"/>
        </c:manualLayout>
      </c:layout>
      <c:areaChart>
        <c:grouping val="stacked"/>
        <c:varyColors val="0"/>
        <c:ser>
          <c:idx val="0"/>
          <c:order val="0"/>
          <c:tx>
            <c:strRef>
              <c:f>'19_ábra_chart'!$D$12</c:f>
              <c:strCache>
                <c:ptCount val="1"/>
                <c:pt idx="0">
                  <c:v>1 év alatt</c:v>
                </c:pt>
              </c:strCache>
            </c:strRef>
          </c:tx>
          <c:spPr>
            <a:solidFill>
              <a:srgbClr val="232157"/>
            </a:solidFill>
            <a:ln>
              <a:solidFill>
                <a:schemeClr val="tx1"/>
              </a:solidFill>
            </a:ln>
          </c:spPr>
          <c:cat>
            <c:strRef>
              <c:f>'19_ábra_chart'!$E$11:$Z$11</c:f>
              <c:strCache>
                <c:ptCount val="22"/>
                <c:pt idx="0">
                  <c:v>2011 I. n.év</c:v>
                </c:pt>
                <c:pt idx="1">
                  <c:v>II. n.év</c:v>
                </c:pt>
                <c:pt idx="2">
                  <c:v>III. n.év</c:v>
                </c:pt>
                <c:pt idx="3">
                  <c:v>IV. n.év</c:v>
                </c:pt>
                <c:pt idx="4">
                  <c:v>2012 I. n.év</c:v>
                </c:pt>
                <c:pt idx="5">
                  <c:v>II. n.év</c:v>
                </c:pt>
                <c:pt idx="6">
                  <c:v>III. n.év</c:v>
                </c:pt>
                <c:pt idx="7">
                  <c:v>IV. n.év</c:v>
                </c:pt>
                <c:pt idx="8">
                  <c:v>2013 I. n.év</c:v>
                </c:pt>
                <c:pt idx="9">
                  <c:v>II. n.év</c:v>
                </c:pt>
                <c:pt idx="10">
                  <c:v>III. n.év</c:v>
                </c:pt>
                <c:pt idx="11">
                  <c:v>IV. n.év</c:v>
                </c:pt>
                <c:pt idx="12">
                  <c:v>2014 I. n.év</c:v>
                </c:pt>
                <c:pt idx="13">
                  <c:v>II. n.év</c:v>
                </c:pt>
                <c:pt idx="14">
                  <c:v>III. n.év</c:v>
                </c:pt>
                <c:pt idx="15">
                  <c:v>IV. n.év</c:v>
                </c:pt>
                <c:pt idx="16">
                  <c:v>2015 I. n.év</c:v>
                </c:pt>
                <c:pt idx="17">
                  <c:v>II. n.év</c:v>
                </c:pt>
                <c:pt idx="18">
                  <c:v>III. n.év</c:v>
                </c:pt>
                <c:pt idx="19">
                  <c:v>IV. n.év</c:v>
                </c:pt>
                <c:pt idx="20">
                  <c:v>2016 I. n.év</c:v>
                </c:pt>
                <c:pt idx="21">
                  <c:v>2016 II. n.év</c:v>
                </c:pt>
              </c:strCache>
            </c:strRef>
          </c:cat>
          <c:val>
            <c:numRef>
              <c:f>'19_ábra_chart'!$E$12:$Z$12</c:f>
              <c:numCache>
                <c:formatCode>General</c:formatCode>
                <c:ptCount val="22"/>
                <c:pt idx="0">
                  <c:v>81</c:v>
                </c:pt>
                <c:pt idx="1">
                  <c:v>75.2</c:v>
                </c:pt>
                <c:pt idx="2">
                  <c:v>70</c:v>
                </c:pt>
                <c:pt idx="3">
                  <c:v>69</c:v>
                </c:pt>
                <c:pt idx="4">
                  <c:v>65.7</c:v>
                </c:pt>
                <c:pt idx="5">
                  <c:v>60.7</c:v>
                </c:pt>
                <c:pt idx="6">
                  <c:v>59.5</c:v>
                </c:pt>
                <c:pt idx="7">
                  <c:v>58.6</c:v>
                </c:pt>
                <c:pt idx="8">
                  <c:v>50.9</c:v>
                </c:pt>
                <c:pt idx="9">
                  <c:v>45.2</c:v>
                </c:pt>
                <c:pt idx="10">
                  <c:v>40.200000000000003</c:v>
                </c:pt>
                <c:pt idx="11">
                  <c:v>40.1</c:v>
                </c:pt>
                <c:pt idx="12">
                  <c:v>45.6</c:v>
                </c:pt>
                <c:pt idx="13">
                  <c:v>48.5</c:v>
                </c:pt>
                <c:pt idx="14">
                  <c:v>48.7</c:v>
                </c:pt>
                <c:pt idx="15">
                  <c:v>45.8</c:v>
                </c:pt>
                <c:pt idx="16">
                  <c:v>41.6</c:v>
                </c:pt>
                <c:pt idx="17">
                  <c:v>45.3</c:v>
                </c:pt>
                <c:pt idx="18">
                  <c:v>48.8</c:v>
                </c:pt>
                <c:pt idx="19">
                  <c:v>44.1</c:v>
                </c:pt>
                <c:pt idx="20">
                  <c:v>42.4</c:v>
                </c:pt>
                <c:pt idx="21">
                  <c:v>43.6</c:v>
                </c:pt>
              </c:numCache>
            </c:numRef>
          </c:val>
        </c:ser>
        <c:ser>
          <c:idx val="1"/>
          <c:order val="1"/>
          <c:tx>
            <c:strRef>
              <c:f>'19_ábra_chart'!$D$13</c:f>
              <c:strCache>
                <c:ptCount val="1"/>
                <c:pt idx="0">
                  <c:v>1-5 év</c:v>
                </c:pt>
              </c:strCache>
            </c:strRef>
          </c:tx>
          <c:spPr>
            <a:solidFill>
              <a:srgbClr val="78A3D5"/>
            </a:solidFill>
            <a:ln>
              <a:solidFill>
                <a:schemeClr val="tx1"/>
              </a:solidFill>
            </a:ln>
          </c:spPr>
          <c:cat>
            <c:strRef>
              <c:f>'19_ábra_chart'!$E$11:$Z$11</c:f>
              <c:strCache>
                <c:ptCount val="22"/>
                <c:pt idx="0">
                  <c:v>2011 I. n.év</c:v>
                </c:pt>
                <c:pt idx="1">
                  <c:v>II. n.év</c:v>
                </c:pt>
                <c:pt idx="2">
                  <c:v>III. n.év</c:v>
                </c:pt>
                <c:pt idx="3">
                  <c:v>IV. n.év</c:v>
                </c:pt>
                <c:pt idx="4">
                  <c:v>2012 I. n.év</c:v>
                </c:pt>
                <c:pt idx="5">
                  <c:v>II. n.év</c:v>
                </c:pt>
                <c:pt idx="6">
                  <c:v>III. n.év</c:v>
                </c:pt>
                <c:pt idx="7">
                  <c:v>IV. n.év</c:v>
                </c:pt>
                <c:pt idx="8">
                  <c:v>2013 I. n.év</c:v>
                </c:pt>
                <c:pt idx="9">
                  <c:v>II. n.év</c:v>
                </c:pt>
                <c:pt idx="10">
                  <c:v>III. n.év</c:v>
                </c:pt>
                <c:pt idx="11">
                  <c:v>IV. n.év</c:v>
                </c:pt>
                <c:pt idx="12">
                  <c:v>2014 I. n.év</c:v>
                </c:pt>
                <c:pt idx="13">
                  <c:v>II. n.év</c:v>
                </c:pt>
                <c:pt idx="14">
                  <c:v>III. n.év</c:v>
                </c:pt>
                <c:pt idx="15">
                  <c:v>IV. n.év</c:v>
                </c:pt>
                <c:pt idx="16">
                  <c:v>2015 I. n.év</c:v>
                </c:pt>
                <c:pt idx="17">
                  <c:v>II. n.év</c:v>
                </c:pt>
                <c:pt idx="18">
                  <c:v>III. n.év</c:v>
                </c:pt>
                <c:pt idx="19">
                  <c:v>IV. n.év</c:v>
                </c:pt>
                <c:pt idx="20">
                  <c:v>2016 I. n.év</c:v>
                </c:pt>
                <c:pt idx="21">
                  <c:v>2016 II. n.év</c:v>
                </c:pt>
              </c:strCache>
            </c:strRef>
          </c:cat>
          <c:val>
            <c:numRef>
              <c:f>'19_ábra_chart'!$E$13:$Z$13</c:f>
              <c:numCache>
                <c:formatCode>General</c:formatCode>
                <c:ptCount val="22"/>
                <c:pt idx="0">
                  <c:v>9.1999999999999993</c:v>
                </c:pt>
                <c:pt idx="1">
                  <c:v>11.6</c:v>
                </c:pt>
                <c:pt idx="2">
                  <c:v>11.5</c:v>
                </c:pt>
                <c:pt idx="3">
                  <c:v>14.5</c:v>
                </c:pt>
                <c:pt idx="4">
                  <c:v>16.600000000000001</c:v>
                </c:pt>
                <c:pt idx="5">
                  <c:v>17.8</c:v>
                </c:pt>
                <c:pt idx="6">
                  <c:v>18.399999999999999</c:v>
                </c:pt>
                <c:pt idx="7">
                  <c:v>19.8</c:v>
                </c:pt>
                <c:pt idx="8">
                  <c:v>27.4</c:v>
                </c:pt>
                <c:pt idx="9">
                  <c:v>36.9</c:v>
                </c:pt>
                <c:pt idx="10">
                  <c:v>43.3</c:v>
                </c:pt>
                <c:pt idx="11">
                  <c:v>40.700000000000003</c:v>
                </c:pt>
                <c:pt idx="12">
                  <c:v>34.4</c:v>
                </c:pt>
                <c:pt idx="13">
                  <c:v>34.799999999999997</c:v>
                </c:pt>
                <c:pt idx="14">
                  <c:v>34.5</c:v>
                </c:pt>
                <c:pt idx="15">
                  <c:v>33.6</c:v>
                </c:pt>
                <c:pt idx="16">
                  <c:v>32.4</c:v>
                </c:pt>
                <c:pt idx="17">
                  <c:v>32.700000000000003</c:v>
                </c:pt>
                <c:pt idx="18">
                  <c:v>29.6</c:v>
                </c:pt>
                <c:pt idx="19">
                  <c:v>32.5</c:v>
                </c:pt>
                <c:pt idx="20">
                  <c:v>31.4</c:v>
                </c:pt>
                <c:pt idx="21">
                  <c:v>31.1</c:v>
                </c:pt>
              </c:numCache>
            </c:numRef>
          </c:val>
        </c:ser>
        <c:ser>
          <c:idx val="2"/>
          <c:order val="2"/>
          <c:tx>
            <c:strRef>
              <c:f>'19_ábra_chart'!$D$14</c:f>
              <c:strCache>
                <c:ptCount val="1"/>
                <c:pt idx="0">
                  <c:v>5-10 év</c:v>
                </c:pt>
              </c:strCache>
            </c:strRef>
          </c:tx>
          <c:spPr>
            <a:solidFill>
              <a:srgbClr val="FFCC00"/>
            </a:solidFill>
            <a:ln>
              <a:solidFill>
                <a:schemeClr val="tx1"/>
              </a:solidFill>
            </a:ln>
          </c:spPr>
          <c:cat>
            <c:strRef>
              <c:f>'19_ábra_chart'!$E$11:$Z$11</c:f>
              <c:strCache>
                <c:ptCount val="22"/>
                <c:pt idx="0">
                  <c:v>2011 I. n.év</c:v>
                </c:pt>
                <c:pt idx="1">
                  <c:v>II. n.év</c:v>
                </c:pt>
                <c:pt idx="2">
                  <c:v>III. n.év</c:v>
                </c:pt>
                <c:pt idx="3">
                  <c:v>IV. n.év</c:v>
                </c:pt>
                <c:pt idx="4">
                  <c:v>2012 I. n.év</c:v>
                </c:pt>
                <c:pt idx="5">
                  <c:v>II. n.év</c:v>
                </c:pt>
                <c:pt idx="6">
                  <c:v>III. n.év</c:v>
                </c:pt>
                <c:pt idx="7">
                  <c:v>IV. n.év</c:v>
                </c:pt>
                <c:pt idx="8">
                  <c:v>2013 I. n.év</c:v>
                </c:pt>
                <c:pt idx="9">
                  <c:v>II. n.év</c:v>
                </c:pt>
                <c:pt idx="10">
                  <c:v>III. n.év</c:v>
                </c:pt>
                <c:pt idx="11">
                  <c:v>IV. n.év</c:v>
                </c:pt>
                <c:pt idx="12">
                  <c:v>2014 I. n.év</c:v>
                </c:pt>
                <c:pt idx="13">
                  <c:v>II. n.év</c:v>
                </c:pt>
                <c:pt idx="14">
                  <c:v>III. n.év</c:v>
                </c:pt>
                <c:pt idx="15">
                  <c:v>IV. n.év</c:v>
                </c:pt>
                <c:pt idx="16">
                  <c:v>2015 I. n.év</c:v>
                </c:pt>
                <c:pt idx="17">
                  <c:v>II. n.év</c:v>
                </c:pt>
                <c:pt idx="18">
                  <c:v>III. n.év</c:v>
                </c:pt>
                <c:pt idx="19">
                  <c:v>IV. n.év</c:v>
                </c:pt>
                <c:pt idx="20">
                  <c:v>2016 I. n.év</c:v>
                </c:pt>
                <c:pt idx="21">
                  <c:v>2016 II. n.év</c:v>
                </c:pt>
              </c:strCache>
            </c:strRef>
          </c:cat>
          <c:val>
            <c:numRef>
              <c:f>'19_ábra_chart'!$E$14:$Z$14</c:f>
              <c:numCache>
                <c:formatCode>General</c:formatCode>
                <c:ptCount val="22"/>
                <c:pt idx="0">
                  <c:v>5.3</c:v>
                </c:pt>
                <c:pt idx="1">
                  <c:v>9.1</c:v>
                </c:pt>
                <c:pt idx="2">
                  <c:v>13.2</c:v>
                </c:pt>
                <c:pt idx="3">
                  <c:v>12.1</c:v>
                </c:pt>
                <c:pt idx="4">
                  <c:v>14.9</c:v>
                </c:pt>
                <c:pt idx="5">
                  <c:v>19.399999999999999</c:v>
                </c:pt>
                <c:pt idx="6">
                  <c:v>19.600000000000001</c:v>
                </c:pt>
                <c:pt idx="7">
                  <c:v>18.399999999999999</c:v>
                </c:pt>
                <c:pt idx="8">
                  <c:v>19.8</c:v>
                </c:pt>
                <c:pt idx="9">
                  <c:v>15.8</c:v>
                </c:pt>
                <c:pt idx="10">
                  <c:v>15.3</c:v>
                </c:pt>
                <c:pt idx="11">
                  <c:v>17.600000000000001</c:v>
                </c:pt>
                <c:pt idx="12">
                  <c:v>17.100000000000001</c:v>
                </c:pt>
                <c:pt idx="13">
                  <c:v>15.3</c:v>
                </c:pt>
                <c:pt idx="14">
                  <c:v>15.1</c:v>
                </c:pt>
                <c:pt idx="15">
                  <c:v>15.1</c:v>
                </c:pt>
                <c:pt idx="16">
                  <c:v>18.7</c:v>
                </c:pt>
                <c:pt idx="17">
                  <c:v>16.8</c:v>
                </c:pt>
                <c:pt idx="18">
                  <c:v>16.3</c:v>
                </c:pt>
                <c:pt idx="19">
                  <c:v>16.2</c:v>
                </c:pt>
                <c:pt idx="20">
                  <c:v>18.600000000000001</c:v>
                </c:pt>
                <c:pt idx="21">
                  <c:v>20.100000000000001</c:v>
                </c:pt>
              </c:numCache>
            </c:numRef>
          </c:val>
        </c:ser>
        <c:ser>
          <c:idx val="3"/>
          <c:order val="3"/>
          <c:tx>
            <c:strRef>
              <c:f>'19_ábra_chart'!$D$15</c:f>
              <c:strCache>
                <c:ptCount val="1"/>
                <c:pt idx="0">
                  <c:v>10 év felett</c:v>
                </c:pt>
              </c:strCache>
            </c:strRef>
          </c:tx>
          <c:spPr>
            <a:solidFill>
              <a:schemeClr val="accent2"/>
            </a:solidFill>
            <a:ln>
              <a:solidFill>
                <a:schemeClr val="tx1"/>
              </a:solidFill>
            </a:ln>
          </c:spPr>
          <c:cat>
            <c:strRef>
              <c:f>'19_ábra_chart'!$E$11:$Z$11</c:f>
              <c:strCache>
                <c:ptCount val="22"/>
                <c:pt idx="0">
                  <c:v>2011 I. n.év</c:v>
                </c:pt>
                <c:pt idx="1">
                  <c:v>II. n.év</c:v>
                </c:pt>
                <c:pt idx="2">
                  <c:v>III. n.év</c:v>
                </c:pt>
                <c:pt idx="3">
                  <c:v>IV. n.év</c:v>
                </c:pt>
                <c:pt idx="4">
                  <c:v>2012 I. n.év</c:v>
                </c:pt>
                <c:pt idx="5">
                  <c:v>II. n.év</c:v>
                </c:pt>
                <c:pt idx="6">
                  <c:v>III. n.év</c:v>
                </c:pt>
                <c:pt idx="7">
                  <c:v>IV. n.év</c:v>
                </c:pt>
                <c:pt idx="8">
                  <c:v>2013 I. n.év</c:v>
                </c:pt>
                <c:pt idx="9">
                  <c:v>II. n.év</c:v>
                </c:pt>
                <c:pt idx="10">
                  <c:v>III. n.év</c:v>
                </c:pt>
                <c:pt idx="11">
                  <c:v>IV. n.év</c:v>
                </c:pt>
                <c:pt idx="12">
                  <c:v>2014 I. n.év</c:v>
                </c:pt>
                <c:pt idx="13">
                  <c:v>II. n.év</c:v>
                </c:pt>
                <c:pt idx="14">
                  <c:v>III. n.év</c:v>
                </c:pt>
                <c:pt idx="15">
                  <c:v>IV. n.év</c:v>
                </c:pt>
                <c:pt idx="16">
                  <c:v>2015 I. n.év</c:v>
                </c:pt>
                <c:pt idx="17">
                  <c:v>II. n.év</c:v>
                </c:pt>
                <c:pt idx="18">
                  <c:v>III. n.év</c:v>
                </c:pt>
                <c:pt idx="19">
                  <c:v>IV. n.év</c:v>
                </c:pt>
                <c:pt idx="20">
                  <c:v>2016 I. n.év</c:v>
                </c:pt>
                <c:pt idx="21">
                  <c:v>2016 II. n.év</c:v>
                </c:pt>
              </c:strCache>
            </c:strRef>
          </c:cat>
          <c:val>
            <c:numRef>
              <c:f>'19_ábra_chart'!$E$15:$Z$15</c:f>
              <c:numCache>
                <c:formatCode>General</c:formatCode>
                <c:ptCount val="22"/>
                <c:pt idx="0">
                  <c:v>4.5</c:v>
                </c:pt>
                <c:pt idx="1">
                  <c:v>4.1000000000000085</c:v>
                </c:pt>
                <c:pt idx="2">
                  <c:v>5.2999999999999972</c:v>
                </c:pt>
                <c:pt idx="3">
                  <c:v>4.4000000000000057</c:v>
                </c:pt>
                <c:pt idx="4">
                  <c:v>2.7999999999999829</c:v>
                </c:pt>
                <c:pt idx="5">
                  <c:v>2.0999999999999943</c:v>
                </c:pt>
                <c:pt idx="6">
                  <c:v>2.5</c:v>
                </c:pt>
                <c:pt idx="7">
                  <c:v>3.1999999999999886</c:v>
                </c:pt>
                <c:pt idx="8">
                  <c:v>1.9000000000000057</c:v>
                </c:pt>
                <c:pt idx="9">
                  <c:v>2.1000000000000085</c:v>
                </c:pt>
                <c:pt idx="10">
                  <c:v>1.2000000000000028</c:v>
                </c:pt>
                <c:pt idx="11">
                  <c:v>1.5999999999999943</c:v>
                </c:pt>
                <c:pt idx="12">
                  <c:v>2.9000000000000057</c:v>
                </c:pt>
                <c:pt idx="13">
                  <c:v>1.4000000000000057</c:v>
                </c:pt>
                <c:pt idx="14">
                  <c:v>1.7000000000000028</c:v>
                </c:pt>
                <c:pt idx="15">
                  <c:v>5.5</c:v>
                </c:pt>
                <c:pt idx="16">
                  <c:v>7.2999999999999972</c:v>
                </c:pt>
                <c:pt idx="17">
                  <c:v>5.2000000000000028</c:v>
                </c:pt>
                <c:pt idx="18">
                  <c:v>5.2999999999999972</c:v>
                </c:pt>
                <c:pt idx="19">
                  <c:v>7.2000000000000028</c:v>
                </c:pt>
                <c:pt idx="20">
                  <c:v>7.5999999999999943</c:v>
                </c:pt>
                <c:pt idx="21">
                  <c:v>5.2</c:v>
                </c:pt>
              </c:numCache>
            </c:numRef>
          </c:val>
        </c:ser>
        <c:dLbls>
          <c:showLegendKey val="0"/>
          <c:showVal val="0"/>
          <c:showCatName val="0"/>
          <c:showSerName val="0"/>
          <c:showPercent val="0"/>
          <c:showBubbleSize val="0"/>
        </c:dLbls>
        <c:axId val="239183744"/>
        <c:axId val="239185280"/>
      </c:areaChart>
      <c:areaChart>
        <c:grouping val="stacked"/>
        <c:varyColors val="0"/>
        <c:ser>
          <c:idx val="4"/>
          <c:order val="4"/>
          <c:tx>
            <c:v>f</c:v>
          </c:tx>
          <c:val>
            <c:numLit>
              <c:formatCode>General</c:formatCode>
              <c:ptCount val="1"/>
              <c:pt idx="0">
                <c:v>1E-4</c:v>
              </c:pt>
            </c:numLit>
          </c:val>
        </c:ser>
        <c:dLbls>
          <c:showLegendKey val="0"/>
          <c:showVal val="0"/>
          <c:showCatName val="0"/>
          <c:showSerName val="0"/>
          <c:showPercent val="0"/>
          <c:showBubbleSize val="0"/>
        </c:dLbls>
        <c:axId val="239197568"/>
        <c:axId val="239195648"/>
      </c:areaChart>
      <c:catAx>
        <c:axId val="23918374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9185280"/>
        <c:crosses val="autoZero"/>
        <c:auto val="1"/>
        <c:lblAlgn val="ctr"/>
        <c:lblOffset val="100"/>
        <c:noMultiLvlLbl val="0"/>
      </c:catAx>
      <c:valAx>
        <c:axId val="23918528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0.10059663922411455"/>
              <c:y val="2.0610309204304223E-2"/>
            </c:manualLayout>
          </c:layout>
          <c:overlay val="0"/>
        </c:title>
        <c:numFmt formatCode="#\ ##0" sourceLinked="0"/>
        <c:majorTickMark val="out"/>
        <c:minorTickMark val="none"/>
        <c:tickLblPos val="nextTo"/>
        <c:spPr>
          <a:ln>
            <a:solidFill>
              <a:sysClr val="windowText" lastClr="000000">
                <a:lumMod val="100000"/>
              </a:sysClr>
            </a:solidFill>
          </a:ln>
        </c:spPr>
        <c:crossAx val="239183744"/>
        <c:crosses val="autoZero"/>
        <c:crossBetween val="midCat"/>
      </c:valAx>
      <c:valAx>
        <c:axId val="239195648"/>
        <c:scaling>
          <c:orientation val="minMax"/>
          <c:max val="100"/>
        </c:scaling>
        <c:delete val="0"/>
        <c:axPos val="r"/>
        <c:title>
          <c:tx>
            <c:rich>
              <a:bodyPr rot="0" vert="horz"/>
              <a:lstStyle/>
              <a:p>
                <a:pPr>
                  <a:defRPr b="0"/>
                </a:pPr>
                <a:r>
                  <a:rPr lang="hu-HU" b="0"/>
                  <a:t>%</a:t>
                </a:r>
              </a:p>
            </c:rich>
          </c:tx>
          <c:layout>
            <c:manualLayout>
              <c:xMode val="edge"/>
              <c:yMode val="edge"/>
              <c:x val="0.86997093077219301"/>
              <c:y val="1.4163094667042211E-2"/>
            </c:manualLayout>
          </c:layout>
          <c:overlay val="0"/>
        </c:title>
        <c:numFmt formatCode="General" sourceLinked="1"/>
        <c:majorTickMark val="out"/>
        <c:minorTickMark val="none"/>
        <c:tickLblPos val="nextTo"/>
        <c:spPr>
          <a:ln>
            <a:solidFill>
              <a:sysClr val="windowText" lastClr="000000">
                <a:lumMod val="100000"/>
              </a:sysClr>
            </a:solidFill>
          </a:ln>
        </c:spPr>
        <c:crossAx val="239197568"/>
        <c:crosses val="max"/>
        <c:crossBetween val="midCat"/>
        <c:majorUnit val="10"/>
      </c:valAx>
      <c:catAx>
        <c:axId val="239197568"/>
        <c:scaling>
          <c:orientation val="minMax"/>
        </c:scaling>
        <c:delete val="1"/>
        <c:axPos val="b"/>
        <c:majorTickMark val="out"/>
        <c:minorTickMark val="none"/>
        <c:tickLblPos val="nextTo"/>
        <c:crossAx val="2391956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50519041619141E-2"/>
          <c:y val="7.9015449857002887E-2"/>
          <c:w val="0.81989633961627106"/>
          <c:h val="0.61874378473022973"/>
        </c:manualLayout>
      </c:layout>
      <c:areaChart>
        <c:grouping val="stacked"/>
        <c:varyColors val="0"/>
        <c:ser>
          <c:idx val="0"/>
          <c:order val="0"/>
          <c:tx>
            <c:strRef>
              <c:f>'19_ábra_chart'!$C$12</c:f>
              <c:strCache>
                <c:ptCount val="1"/>
                <c:pt idx="0">
                  <c:v>Up to 1 year</c:v>
                </c:pt>
              </c:strCache>
            </c:strRef>
          </c:tx>
          <c:spPr>
            <a:solidFill>
              <a:srgbClr val="232157"/>
            </a:solidFill>
            <a:ln>
              <a:solidFill>
                <a:schemeClr val="tx1"/>
              </a:solidFill>
            </a:ln>
          </c:spPr>
          <c:cat>
            <c:strRef>
              <c:f>'19_ábra_chart'!$E$10:$Z$10</c:f>
              <c:strCache>
                <c:ptCount val="2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2016Q2</c:v>
                </c:pt>
              </c:strCache>
            </c:strRef>
          </c:cat>
          <c:val>
            <c:numRef>
              <c:f>'19_ábra_chart'!$E$12:$Z$12</c:f>
              <c:numCache>
                <c:formatCode>General</c:formatCode>
                <c:ptCount val="22"/>
                <c:pt idx="0">
                  <c:v>81</c:v>
                </c:pt>
                <c:pt idx="1">
                  <c:v>75.2</c:v>
                </c:pt>
                <c:pt idx="2">
                  <c:v>70</c:v>
                </c:pt>
                <c:pt idx="3">
                  <c:v>69</c:v>
                </c:pt>
                <c:pt idx="4">
                  <c:v>65.7</c:v>
                </c:pt>
                <c:pt idx="5">
                  <c:v>60.7</c:v>
                </c:pt>
                <c:pt idx="6">
                  <c:v>59.5</c:v>
                </c:pt>
                <c:pt idx="7">
                  <c:v>58.6</c:v>
                </c:pt>
                <c:pt idx="8">
                  <c:v>50.9</c:v>
                </c:pt>
                <c:pt idx="9">
                  <c:v>45.2</c:v>
                </c:pt>
                <c:pt idx="10">
                  <c:v>40.200000000000003</c:v>
                </c:pt>
                <c:pt idx="11">
                  <c:v>40.1</c:v>
                </c:pt>
                <c:pt idx="12">
                  <c:v>45.6</c:v>
                </c:pt>
                <c:pt idx="13">
                  <c:v>48.5</c:v>
                </c:pt>
                <c:pt idx="14">
                  <c:v>48.7</c:v>
                </c:pt>
                <c:pt idx="15">
                  <c:v>45.8</c:v>
                </c:pt>
                <c:pt idx="16">
                  <c:v>41.6</c:v>
                </c:pt>
                <c:pt idx="17">
                  <c:v>45.3</c:v>
                </c:pt>
                <c:pt idx="18">
                  <c:v>48.8</c:v>
                </c:pt>
                <c:pt idx="19">
                  <c:v>44.1</c:v>
                </c:pt>
                <c:pt idx="20">
                  <c:v>42.4</c:v>
                </c:pt>
                <c:pt idx="21">
                  <c:v>43.6</c:v>
                </c:pt>
              </c:numCache>
            </c:numRef>
          </c:val>
        </c:ser>
        <c:ser>
          <c:idx val="1"/>
          <c:order val="1"/>
          <c:tx>
            <c:strRef>
              <c:f>'19_ábra_chart'!$C$13</c:f>
              <c:strCache>
                <c:ptCount val="1"/>
                <c:pt idx="0">
                  <c:v>1-5 years</c:v>
                </c:pt>
              </c:strCache>
            </c:strRef>
          </c:tx>
          <c:spPr>
            <a:solidFill>
              <a:srgbClr val="78A3D5"/>
            </a:solidFill>
            <a:ln>
              <a:solidFill>
                <a:schemeClr val="tx1"/>
              </a:solidFill>
            </a:ln>
          </c:spPr>
          <c:cat>
            <c:strRef>
              <c:f>'19_ábra_chart'!$E$10:$Z$10</c:f>
              <c:strCache>
                <c:ptCount val="2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2016Q2</c:v>
                </c:pt>
              </c:strCache>
            </c:strRef>
          </c:cat>
          <c:val>
            <c:numRef>
              <c:f>'19_ábra_chart'!$E$13:$Z$13</c:f>
              <c:numCache>
                <c:formatCode>General</c:formatCode>
                <c:ptCount val="22"/>
                <c:pt idx="0">
                  <c:v>9.1999999999999993</c:v>
                </c:pt>
                <c:pt idx="1">
                  <c:v>11.6</c:v>
                </c:pt>
                <c:pt idx="2">
                  <c:v>11.5</c:v>
                </c:pt>
                <c:pt idx="3">
                  <c:v>14.5</c:v>
                </c:pt>
                <c:pt idx="4">
                  <c:v>16.600000000000001</c:v>
                </c:pt>
                <c:pt idx="5">
                  <c:v>17.8</c:v>
                </c:pt>
                <c:pt idx="6">
                  <c:v>18.399999999999999</c:v>
                </c:pt>
                <c:pt idx="7">
                  <c:v>19.8</c:v>
                </c:pt>
                <c:pt idx="8">
                  <c:v>27.4</c:v>
                </c:pt>
                <c:pt idx="9">
                  <c:v>36.9</c:v>
                </c:pt>
                <c:pt idx="10">
                  <c:v>43.3</c:v>
                </c:pt>
                <c:pt idx="11">
                  <c:v>40.700000000000003</c:v>
                </c:pt>
                <c:pt idx="12">
                  <c:v>34.4</c:v>
                </c:pt>
                <c:pt idx="13">
                  <c:v>34.799999999999997</c:v>
                </c:pt>
                <c:pt idx="14">
                  <c:v>34.5</c:v>
                </c:pt>
                <c:pt idx="15">
                  <c:v>33.6</c:v>
                </c:pt>
                <c:pt idx="16">
                  <c:v>32.4</c:v>
                </c:pt>
                <c:pt idx="17">
                  <c:v>32.700000000000003</c:v>
                </c:pt>
                <c:pt idx="18">
                  <c:v>29.6</c:v>
                </c:pt>
                <c:pt idx="19">
                  <c:v>32.5</c:v>
                </c:pt>
                <c:pt idx="20">
                  <c:v>31.4</c:v>
                </c:pt>
                <c:pt idx="21">
                  <c:v>31.1</c:v>
                </c:pt>
              </c:numCache>
            </c:numRef>
          </c:val>
        </c:ser>
        <c:ser>
          <c:idx val="2"/>
          <c:order val="2"/>
          <c:tx>
            <c:strRef>
              <c:f>'19_ábra_chart'!$C$14</c:f>
              <c:strCache>
                <c:ptCount val="1"/>
                <c:pt idx="0">
                  <c:v>5-10 years</c:v>
                </c:pt>
              </c:strCache>
            </c:strRef>
          </c:tx>
          <c:spPr>
            <a:solidFill>
              <a:srgbClr val="FFCC00"/>
            </a:solidFill>
            <a:ln>
              <a:solidFill>
                <a:schemeClr val="tx1"/>
              </a:solidFill>
            </a:ln>
          </c:spPr>
          <c:cat>
            <c:strRef>
              <c:f>'19_ábra_chart'!$E$10:$Z$10</c:f>
              <c:strCache>
                <c:ptCount val="2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2016Q2</c:v>
                </c:pt>
              </c:strCache>
            </c:strRef>
          </c:cat>
          <c:val>
            <c:numRef>
              <c:f>'19_ábra_chart'!$E$14:$Z$14</c:f>
              <c:numCache>
                <c:formatCode>General</c:formatCode>
                <c:ptCount val="22"/>
                <c:pt idx="0">
                  <c:v>5.3</c:v>
                </c:pt>
                <c:pt idx="1">
                  <c:v>9.1</c:v>
                </c:pt>
                <c:pt idx="2">
                  <c:v>13.2</c:v>
                </c:pt>
                <c:pt idx="3">
                  <c:v>12.1</c:v>
                </c:pt>
                <c:pt idx="4">
                  <c:v>14.9</c:v>
                </c:pt>
                <c:pt idx="5">
                  <c:v>19.399999999999999</c:v>
                </c:pt>
                <c:pt idx="6">
                  <c:v>19.600000000000001</c:v>
                </c:pt>
                <c:pt idx="7">
                  <c:v>18.399999999999999</c:v>
                </c:pt>
                <c:pt idx="8">
                  <c:v>19.8</c:v>
                </c:pt>
                <c:pt idx="9">
                  <c:v>15.8</c:v>
                </c:pt>
                <c:pt idx="10">
                  <c:v>15.3</c:v>
                </c:pt>
                <c:pt idx="11">
                  <c:v>17.600000000000001</c:v>
                </c:pt>
                <c:pt idx="12">
                  <c:v>17.100000000000001</c:v>
                </c:pt>
                <c:pt idx="13">
                  <c:v>15.3</c:v>
                </c:pt>
                <c:pt idx="14">
                  <c:v>15.1</c:v>
                </c:pt>
                <c:pt idx="15">
                  <c:v>15.1</c:v>
                </c:pt>
                <c:pt idx="16">
                  <c:v>18.7</c:v>
                </c:pt>
                <c:pt idx="17">
                  <c:v>16.8</c:v>
                </c:pt>
                <c:pt idx="18">
                  <c:v>16.3</c:v>
                </c:pt>
                <c:pt idx="19">
                  <c:v>16.2</c:v>
                </c:pt>
                <c:pt idx="20">
                  <c:v>18.600000000000001</c:v>
                </c:pt>
                <c:pt idx="21">
                  <c:v>20.100000000000001</c:v>
                </c:pt>
              </c:numCache>
            </c:numRef>
          </c:val>
        </c:ser>
        <c:ser>
          <c:idx val="3"/>
          <c:order val="3"/>
          <c:tx>
            <c:strRef>
              <c:f>'19_ábra_chart'!$C$15</c:f>
              <c:strCache>
                <c:ptCount val="1"/>
                <c:pt idx="0">
                  <c:v>More than 10 years</c:v>
                </c:pt>
              </c:strCache>
            </c:strRef>
          </c:tx>
          <c:spPr>
            <a:solidFill>
              <a:schemeClr val="accent2"/>
            </a:solidFill>
            <a:ln>
              <a:solidFill>
                <a:schemeClr val="tx1"/>
              </a:solidFill>
            </a:ln>
          </c:spPr>
          <c:cat>
            <c:strRef>
              <c:f>'19_ábra_chart'!$E$10:$Z$10</c:f>
              <c:strCache>
                <c:ptCount val="2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2016Q2</c:v>
                </c:pt>
              </c:strCache>
            </c:strRef>
          </c:cat>
          <c:val>
            <c:numRef>
              <c:f>'19_ábra_chart'!$E$15:$Z$15</c:f>
              <c:numCache>
                <c:formatCode>General</c:formatCode>
                <c:ptCount val="22"/>
                <c:pt idx="0">
                  <c:v>4.5</c:v>
                </c:pt>
                <c:pt idx="1">
                  <c:v>4.1000000000000085</c:v>
                </c:pt>
                <c:pt idx="2">
                  <c:v>5.2999999999999972</c:v>
                </c:pt>
                <c:pt idx="3">
                  <c:v>4.4000000000000057</c:v>
                </c:pt>
                <c:pt idx="4">
                  <c:v>2.7999999999999829</c:v>
                </c:pt>
                <c:pt idx="5">
                  <c:v>2.0999999999999943</c:v>
                </c:pt>
                <c:pt idx="6">
                  <c:v>2.5</c:v>
                </c:pt>
                <c:pt idx="7">
                  <c:v>3.1999999999999886</c:v>
                </c:pt>
                <c:pt idx="8">
                  <c:v>1.9000000000000057</c:v>
                </c:pt>
                <c:pt idx="9">
                  <c:v>2.1000000000000085</c:v>
                </c:pt>
                <c:pt idx="10">
                  <c:v>1.2000000000000028</c:v>
                </c:pt>
                <c:pt idx="11">
                  <c:v>1.5999999999999943</c:v>
                </c:pt>
                <c:pt idx="12">
                  <c:v>2.9000000000000057</c:v>
                </c:pt>
                <c:pt idx="13">
                  <c:v>1.4000000000000057</c:v>
                </c:pt>
                <c:pt idx="14">
                  <c:v>1.7000000000000028</c:v>
                </c:pt>
                <c:pt idx="15">
                  <c:v>5.5</c:v>
                </c:pt>
                <c:pt idx="16">
                  <c:v>7.2999999999999972</c:v>
                </c:pt>
                <c:pt idx="17">
                  <c:v>5.2000000000000028</c:v>
                </c:pt>
                <c:pt idx="18">
                  <c:v>5.2999999999999972</c:v>
                </c:pt>
                <c:pt idx="19">
                  <c:v>7.2000000000000028</c:v>
                </c:pt>
                <c:pt idx="20">
                  <c:v>7.5999999999999943</c:v>
                </c:pt>
                <c:pt idx="21">
                  <c:v>5.2</c:v>
                </c:pt>
              </c:numCache>
            </c:numRef>
          </c:val>
        </c:ser>
        <c:dLbls>
          <c:showLegendKey val="0"/>
          <c:showVal val="0"/>
          <c:showCatName val="0"/>
          <c:showSerName val="0"/>
          <c:showPercent val="0"/>
          <c:showBubbleSize val="0"/>
        </c:dLbls>
        <c:axId val="239243264"/>
        <c:axId val="239244800"/>
      </c:areaChart>
      <c:areaChart>
        <c:grouping val="stacked"/>
        <c:varyColors val="0"/>
        <c:ser>
          <c:idx val="4"/>
          <c:order val="4"/>
          <c:tx>
            <c:v>f</c:v>
          </c:tx>
          <c:val>
            <c:numLit>
              <c:formatCode>General</c:formatCode>
              <c:ptCount val="1"/>
              <c:pt idx="0">
                <c:v>1E-4</c:v>
              </c:pt>
            </c:numLit>
          </c:val>
        </c:ser>
        <c:dLbls>
          <c:showLegendKey val="0"/>
          <c:showVal val="0"/>
          <c:showCatName val="0"/>
          <c:showSerName val="0"/>
          <c:showPercent val="0"/>
          <c:showBubbleSize val="0"/>
        </c:dLbls>
        <c:axId val="239252992"/>
        <c:axId val="239246720"/>
      </c:areaChart>
      <c:catAx>
        <c:axId val="23924326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9244800"/>
        <c:crosses val="autoZero"/>
        <c:auto val="1"/>
        <c:lblAlgn val="ctr"/>
        <c:lblOffset val="100"/>
        <c:noMultiLvlLbl val="0"/>
      </c:catAx>
      <c:valAx>
        <c:axId val="23924480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8.9942866698096688E-2"/>
              <c:y val="2.3036309972601473E-2"/>
            </c:manualLayout>
          </c:layout>
          <c:overlay val="0"/>
        </c:title>
        <c:numFmt formatCode="#\ ##0" sourceLinked="0"/>
        <c:majorTickMark val="out"/>
        <c:minorTickMark val="none"/>
        <c:tickLblPos val="nextTo"/>
        <c:spPr>
          <a:ln>
            <a:solidFill>
              <a:sysClr val="windowText" lastClr="000000">
                <a:lumMod val="100000"/>
              </a:sysClr>
            </a:solidFill>
          </a:ln>
        </c:spPr>
        <c:crossAx val="239243264"/>
        <c:crosses val="autoZero"/>
        <c:crossBetween val="midCat"/>
      </c:valAx>
      <c:valAx>
        <c:axId val="239246720"/>
        <c:scaling>
          <c:orientation val="minMax"/>
          <c:max val="100"/>
        </c:scaling>
        <c:delete val="0"/>
        <c:axPos val="r"/>
        <c:title>
          <c:tx>
            <c:rich>
              <a:bodyPr rot="0" vert="horz"/>
              <a:lstStyle/>
              <a:p>
                <a:pPr>
                  <a:defRPr/>
                </a:pPr>
                <a:r>
                  <a:rPr lang="en-US" b="0"/>
                  <a:t>per cent</a:t>
                </a:r>
              </a:p>
            </c:rich>
          </c:tx>
          <c:layout>
            <c:manualLayout>
              <c:xMode val="edge"/>
              <c:yMode val="edge"/>
              <c:x val="0.80249709328174779"/>
              <c:y val="1.9015070431386873E-2"/>
            </c:manualLayout>
          </c:layout>
          <c:overlay val="0"/>
        </c:title>
        <c:numFmt formatCode="General" sourceLinked="1"/>
        <c:majorTickMark val="out"/>
        <c:minorTickMark val="none"/>
        <c:tickLblPos val="nextTo"/>
        <c:spPr>
          <a:ln>
            <a:solidFill>
              <a:sysClr val="windowText" lastClr="000000">
                <a:lumMod val="100000"/>
              </a:sysClr>
            </a:solidFill>
          </a:ln>
        </c:spPr>
        <c:crossAx val="239252992"/>
        <c:crosses val="max"/>
        <c:crossBetween val="midCat"/>
        <c:majorUnit val="10"/>
      </c:valAx>
      <c:catAx>
        <c:axId val="239252992"/>
        <c:scaling>
          <c:orientation val="minMax"/>
        </c:scaling>
        <c:delete val="1"/>
        <c:axPos val="b"/>
        <c:majorTickMark val="out"/>
        <c:minorTickMark val="none"/>
        <c:tickLblPos val="nextTo"/>
        <c:crossAx val="23924672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3349597222222227"/>
          <c:h val="0.58402831910540243"/>
        </c:manualLayout>
      </c:layout>
      <c:barChart>
        <c:barDir val="col"/>
        <c:grouping val="stacked"/>
        <c:varyColors val="0"/>
        <c:ser>
          <c:idx val="0"/>
          <c:order val="0"/>
          <c:tx>
            <c:strRef>
              <c:f>'20_ábra_chart'!$E$11</c:f>
              <c:strCache>
                <c:ptCount val="1"/>
                <c:pt idx="0">
                  <c:v>Változó kamatozású szerződések</c:v>
                </c:pt>
              </c:strCache>
            </c:strRef>
          </c:tx>
          <c:spPr>
            <a:solidFill>
              <a:srgbClr val="78A3D5"/>
            </a:solidFill>
            <a:ln>
              <a:solidFill>
                <a:sysClr val="windowText" lastClr="000000">
                  <a:lumMod val="100000"/>
                </a:sysClr>
              </a:solidFill>
            </a:ln>
          </c:spPr>
          <c:invertIfNegative val="0"/>
          <c:cat>
            <c:strRef>
              <c:f>'20_ábra_chart'!$C$14:$C$17</c:f>
              <c:strCache>
                <c:ptCount val="4"/>
                <c:pt idx="0">
                  <c:v>11 év alatti</c:v>
                </c:pt>
                <c:pt idx="1">
                  <c:v>11-16 év</c:v>
                </c:pt>
                <c:pt idx="2">
                  <c:v>16-21 év</c:v>
                </c:pt>
                <c:pt idx="3">
                  <c:v>21+ év</c:v>
                </c:pt>
              </c:strCache>
            </c:strRef>
          </c:cat>
          <c:val>
            <c:numRef>
              <c:f>'20_ábra_chart'!$E$14:$E$17</c:f>
              <c:numCache>
                <c:formatCode>0.00</c:formatCode>
                <c:ptCount val="4"/>
                <c:pt idx="0">
                  <c:v>12.412903452270214</c:v>
                </c:pt>
                <c:pt idx="1">
                  <c:v>7.960229566316233</c:v>
                </c:pt>
                <c:pt idx="2">
                  <c:v>9.4818962037313295</c:v>
                </c:pt>
                <c:pt idx="3">
                  <c:v>3.9638801621707005</c:v>
                </c:pt>
              </c:numCache>
            </c:numRef>
          </c:val>
        </c:ser>
        <c:ser>
          <c:idx val="1"/>
          <c:order val="1"/>
          <c:tx>
            <c:strRef>
              <c:f>'20_ábra_chart'!$F$11</c:f>
              <c:strCache>
                <c:ptCount val="1"/>
                <c:pt idx="0">
                  <c:v>Éven túl rögzített kamatozású szerződések</c:v>
                </c:pt>
              </c:strCache>
            </c:strRef>
          </c:tx>
          <c:spPr>
            <a:solidFill>
              <a:srgbClr val="232157"/>
            </a:solidFill>
            <a:ln>
              <a:solidFill>
                <a:sysClr val="windowText" lastClr="000000">
                  <a:lumMod val="100000"/>
                </a:sysClr>
              </a:solidFill>
            </a:ln>
          </c:spPr>
          <c:invertIfNegative val="0"/>
          <c:cat>
            <c:strRef>
              <c:f>'20_ábra_chart'!$C$14:$C$17</c:f>
              <c:strCache>
                <c:ptCount val="4"/>
                <c:pt idx="0">
                  <c:v>11 év alatti</c:v>
                </c:pt>
                <c:pt idx="1">
                  <c:v>11-16 év</c:v>
                </c:pt>
                <c:pt idx="2">
                  <c:v>16-21 év</c:v>
                </c:pt>
                <c:pt idx="3">
                  <c:v>21+ év</c:v>
                </c:pt>
              </c:strCache>
            </c:strRef>
          </c:cat>
          <c:val>
            <c:numRef>
              <c:f>'20_ábra_chart'!$F$14:$F$17</c:f>
              <c:numCache>
                <c:formatCode>0.00</c:formatCode>
                <c:ptCount val="4"/>
                <c:pt idx="0">
                  <c:v>49.427839303578637</c:v>
                </c:pt>
                <c:pt idx="1">
                  <c:v>6.6825210172525757</c:v>
                </c:pt>
                <c:pt idx="2">
                  <c:v>7.116029274970602</c:v>
                </c:pt>
                <c:pt idx="3">
                  <c:v>2.9547010197097072</c:v>
                </c:pt>
              </c:numCache>
            </c:numRef>
          </c:val>
        </c:ser>
        <c:dLbls>
          <c:showLegendKey val="0"/>
          <c:showVal val="0"/>
          <c:showCatName val="0"/>
          <c:showSerName val="0"/>
          <c:showPercent val="0"/>
          <c:showBubbleSize val="0"/>
        </c:dLbls>
        <c:gapWidth val="150"/>
        <c:overlap val="100"/>
        <c:axId val="239346816"/>
        <c:axId val="239349120"/>
      </c:barChart>
      <c:barChart>
        <c:barDir val="col"/>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39359488"/>
        <c:axId val="239361024"/>
      </c:barChart>
      <c:lineChart>
        <c:grouping val="standard"/>
        <c:varyColors val="0"/>
        <c:ser>
          <c:idx val="2"/>
          <c:order val="2"/>
          <c:tx>
            <c:strRef>
              <c:f>'20_ábra_chart'!$G$11</c:f>
              <c:strCache>
                <c:ptCount val="1"/>
                <c:pt idx="0">
                  <c:v>Rögzített időszak átlaga az éven túl fix ügyleteknél (jobb skála)</c:v>
                </c:pt>
              </c:strCache>
            </c:strRef>
          </c:tx>
          <c:spPr>
            <a:ln>
              <a:noFill/>
            </a:ln>
          </c:spPr>
          <c:marker>
            <c:symbol val="diamond"/>
            <c:size val="11"/>
            <c:spPr>
              <a:solidFill>
                <a:srgbClr val="FFCC00"/>
              </a:solidFill>
              <a:ln>
                <a:solidFill>
                  <a:sysClr val="windowText" lastClr="000000">
                    <a:lumMod val="100000"/>
                  </a:sysClr>
                </a:solidFill>
              </a:ln>
            </c:spPr>
          </c:marker>
          <c:dPt>
            <c:idx val="0"/>
            <c:bubble3D val="0"/>
          </c:dPt>
          <c:cat>
            <c:strRef>
              <c:f>'20_ábra_chart'!$C$14:$C$17</c:f>
              <c:strCache>
                <c:ptCount val="4"/>
                <c:pt idx="0">
                  <c:v>11 év alatti</c:v>
                </c:pt>
                <c:pt idx="1">
                  <c:v>11-16 év</c:v>
                </c:pt>
                <c:pt idx="2">
                  <c:v>16-21 év</c:v>
                </c:pt>
                <c:pt idx="3">
                  <c:v>21+ év</c:v>
                </c:pt>
              </c:strCache>
            </c:strRef>
          </c:cat>
          <c:val>
            <c:numRef>
              <c:f>'20_ábra_chart'!$G$14:$G$17</c:f>
              <c:numCache>
                <c:formatCode>0.00</c:formatCode>
                <c:ptCount val="4"/>
                <c:pt idx="0">
                  <c:v>5.936095588393254</c:v>
                </c:pt>
                <c:pt idx="1">
                  <c:v>7.9378200906106366</c:v>
                </c:pt>
                <c:pt idx="2">
                  <c:v>6.8787698901734693</c:v>
                </c:pt>
                <c:pt idx="3">
                  <c:v>5.8732551504554005</c:v>
                </c:pt>
              </c:numCache>
            </c:numRef>
          </c:val>
          <c:smooth val="0"/>
        </c:ser>
        <c:ser>
          <c:idx val="4"/>
          <c:order val="4"/>
          <c:tx>
            <c:strRef>
              <c:f>'20_ábra_chart'!$H$11</c:f>
              <c:strCache>
                <c:ptCount val="1"/>
                <c:pt idx="0">
                  <c:v>Átlagos JTM (jobb skála)</c:v>
                </c:pt>
              </c:strCache>
            </c:strRef>
          </c:tx>
          <c:spPr>
            <a:ln w="28575">
              <a:noFill/>
            </a:ln>
          </c:spPr>
          <c:marker>
            <c:symbol val="circle"/>
            <c:size val="9"/>
            <c:spPr>
              <a:solidFill>
                <a:srgbClr val="DA0000"/>
              </a:solidFill>
              <a:ln>
                <a:solidFill>
                  <a:sysClr val="windowText" lastClr="000000">
                    <a:lumMod val="100000"/>
                  </a:sysClr>
                </a:solidFill>
              </a:ln>
            </c:spPr>
          </c:marker>
          <c:dPt>
            <c:idx val="0"/>
            <c:bubble3D val="0"/>
          </c:dPt>
          <c:cat>
            <c:strRef>
              <c:f>'20_ábra_chart'!$C$14:$C$17</c:f>
              <c:strCache>
                <c:ptCount val="4"/>
                <c:pt idx="0">
                  <c:v>11 év alatti</c:v>
                </c:pt>
                <c:pt idx="1">
                  <c:v>11-16 év</c:v>
                </c:pt>
                <c:pt idx="2">
                  <c:v>16-21 év</c:v>
                </c:pt>
                <c:pt idx="3">
                  <c:v>21+ év</c:v>
                </c:pt>
              </c:strCache>
            </c:strRef>
          </c:cat>
          <c:val>
            <c:numRef>
              <c:f>'20_ábra_chart'!$H$14:$H$17</c:f>
              <c:numCache>
                <c:formatCode>0.00</c:formatCode>
                <c:ptCount val="4"/>
                <c:pt idx="0">
                  <c:v>16.587807158622841</c:v>
                </c:pt>
                <c:pt idx="1">
                  <c:v>18.327153268004281</c:v>
                </c:pt>
                <c:pt idx="2">
                  <c:v>20.865166980873799</c:v>
                </c:pt>
                <c:pt idx="3">
                  <c:v>25.485437225066132</c:v>
                </c:pt>
              </c:numCache>
            </c:numRef>
          </c:val>
          <c:smooth val="0"/>
        </c:ser>
        <c:dLbls>
          <c:showLegendKey val="0"/>
          <c:showVal val="0"/>
          <c:showCatName val="0"/>
          <c:showSerName val="0"/>
          <c:showPercent val="0"/>
          <c:showBubbleSize val="0"/>
        </c:dLbls>
        <c:marker val="1"/>
        <c:smooth val="0"/>
        <c:axId val="239359488"/>
        <c:axId val="239361024"/>
      </c:lineChart>
      <c:catAx>
        <c:axId val="239346816"/>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a:t>Futamidő hossza</a:t>
                </a:r>
              </a:p>
            </c:rich>
          </c:tx>
          <c:layout>
            <c:manualLayout>
              <c:xMode val="edge"/>
              <c:yMode val="edge"/>
              <c:x val="0.40637600855448625"/>
              <c:y val="0.72251463557035323"/>
            </c:manualLayout>
          </c:layout>
          <c:overlay val="0"/>
        </c:title>
        <c:numFmt formatCode="General" sourceLinked="1"/>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349120"/>
        <c:crosses val="autoZero"/>
        <c:auto val="1"/>
        <c:lblAlgn val="ctr"/>
        <c:lblOffset val="100"/>
        <c:tickLblSkip val="1"/>
        <c:noMultiLvlLbl val="0"/>
      </c:catAx>
      <c:valAx>
        <c:axId val="239349120"/>
        <c:scaling>
          <c:orientation val="minMax"/>
          <c:max val="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a:t>
                </a:r>
              </a:p>
            </c:rich>
          </c:tx>
          <c:layout>
            <c:manualLayout>
              <c:xMode val="edge"/>
              <c:yMode val="edge"/>
              <c:x val="7.4085878154119628E-2"/>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346816"/>
        <c:crosses val="autoZero"/>
        <c:crossBetween val="between"/>
        <c:majorUnit val="8"/>
      </c:valAx>
      <c:catAx>
        <c:axId val="239359488"/>
        <c:scaling>
          <c:orientation val="minMax"/>
        </c:scaling>
        <c:delete val="1"/>
        <c:axPos val="b"/>
        <c:majorTickMark val="out"/>
        <c:minorTickMark val="none"/>
        <c:tickLblPos val="nextTo"/>
        <c:crossAx val="239361024"/>
        <c:crosses val="autoZero"/>
        <c:auto val="1"/>
        <c:lblAlgn val="ctr"/>
        <c:lblOffset val="100"/>
        <c:noMultiLvlLbl val="0"/>
      </c:catAx>
      <c:valAx>
        <c:axId val="239361024"/>
        <c:scaling>
          <c:orientation val="minMax"/>
          <c:max val="4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év / %</a:t>
                </a:r>
              </a:p>
            </c:rich>
          </c:tx>
          <c:layout>
            <c:manualLayout>
              <c:xMode val="edge"/>
              <c:yMode val="edge"/>
              <c:x val="0.82373606077018147"/>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39359488"/>
        <c:crosses val="max"/>
        <c:crossBetween val="between"/>
        <c:majorUnit val="4"/>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9.9874460136927329E-2"/>
          <c:y val="0.79584323502648335"/>
          <c:w val="0.8190251218597675"/>
          <c:h val="0.19346872222134559"/>
        </c:manualLayout>
      </c:layout>
      <c:overlay val="0"/>
      <c:spPr>
        <a:ln>
          <a:solidFill>
            <a:sysClr val="windowText" lastClr="000000">
              <a:lumMod val="100000"/>
            </a:sysClr>
          </a:solidFill>
        </a:ln>
      </c:spPr>
      <c:txPr>
        <a:bodyPr/>
        <a:lstStyle/>
        <a:p>
          <a:pPr>
            <a:defRPr sz="124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891851851851852E-2"/>
          <c:w val="0.83349597222222227"/>
          <c:h val="0.58402831910540243"/>
        </c:manualLayout>
      </c:layout>
      <c:barChart>
        <c:barDir val="col"/>
        <c:grouping val="stacked"/>
        <c:varyColors val="0"/>
        <c:ser>
          <c:idx val="0"/>
          <c:order val="0"/>
          <c:tx>
            <c:strRef>
              <c:f>'20_ábra_chart'!$E$10</c:f>
              <c:strCache>
                <c:ptCount val="1"/>
                <c:pt idx="0">
                  <c:v>Adjustable rate contracts</c:v>
                </c:pt>
              </c:strCache>
            </c:strRef>
          </c:tx>
          <c:spPr>
            <a:solidFill>
              <a:srgbClr val="78A3D5"/>
            </a:solidFill>
            <a:ln>
              <a:solidFill>
                <a:sysClr val="windowText" lastClr="000000">
                  <a:lumMod val="100000"/>
                </a:sysClr>
              </a:solidFill>
            </a:ln>
          </c:spPr>
          <c:invertIfNegative val="0"/>
          <c:cat>
            <c:strRef>
              <c:f>'20_ábra_chart'!$D$14:$D$17</c:f>
              <c:strCache>
                <c:ptCount val="4"/>
                <c:pt idx="0">
                  <c:v>under 11 yrs</c:v>
                </c:pt>
                <c:pt idx="1">
                  <c:v>11-16 yrs</c:v>
                </c:pt>
                <c:pt idx="2">
                  <c:v>16-21 yrs</c:v>
                </c:pt>
                <c:pt idx="3">
                  <c:v>21+ yrs</c:v>
                </c:pt>
              </c:strCache>
            </c:strRef>
          </c:cat>
          <c:val>
            <c:numRef>
              <c:f>'20_ábra_chart'!$E$14:$E$17</c:f>
              <c:numCache>
                <c:formatCode>0.00</c:formatCode>
                <c:ptCount val="4"/>
                <c:pt idx="0">
                  <c:v>12.412903452270214</c:v>
                </c:pt>
                <c:pt idx="1">
                  <c:v>7.960229566316233</c:v>
                </c:pt>
                <c:pt idx="2">
                  <c:v>9.4818962037313295</c:v>
                </c:pt>
                <c:pt idx="3">
                  <c:v>3.9638801621707005</c:v>
                </c:pt>
              </c:numCache>
            </c:numRef>
          </c:val>
        </c:ser>
        <c:ser>
          <c:idx val="1"/>
          <c:order val="1"/>
          <c:tx>
            <c:strRef>
              <c:f>'20_ábra_chart'!$F$10</c:f>
              <c:strCache>
                <c:ptCount val="1"/>
                <c:pt idx="0">
                  <c:v>Contracts with more than 1 year fixation period</c:v>
                </c:pt>
              </c:strCache>
            </c:strRef>
          </c:tx>
          <c:spPr>
            <a:solidFill>
              <a:srgbClr val="232157"/>
            </a:solidFill>
            <a:ln>
              <a:solidFill>
                <a:sysClr val="windowText" lastClr="000000">
                  <a:lumMod val="100000"/>
                </a:sysClr>
              </a:solidFill>
            </a:ln>
          </c:spPr>
          <c:invertIfNegative val="0"/>
          <c:cat>
            <c:strRef>
              <c:f>'20_ábra_chart'!$D$14:$D$17</c:f>
              <c:strCache>
                <c:ptCount val="4"/>
                <c:pt idx="0">
                  <c:v>under 11 yrs</c:v>
                </c:pt>
                <c:pt idx="1">
                  <c:v>11-16 yrs</c:v>
                </c:pt>
                <c:pt idx="2">
                  <c:v>16-21 yrs</c:v>
                </c:pt>
                <c:pt idx="3">
                  <c:v>21+ yrs</c:v>
                </c:pt>
              </c:strCache>
            </c:strRef>
          </c:cat>
          <c:val>
            <c:numRef>
              <c:f>'20_ábra_chart'!$F$14:$F$17</c:f>
              <c:numCache>
                <c:formatCode>0.00</c:formatCode>
                <c:ptCount val="4"/>
                <c:pt idx="0">
                  <c:v>49.427839303578637</c:v>
                </c:pt>
                <c:pt idx="1">
                  <c:v>6.6825210172525757</c:v>
                </c:pt>
                <c:pt idx="2">
                  <c:v>7.116029274970602</c:v>
                </c:pt>
                <c:pt idx="3">
                  <c:v>2.9547010197097072</c:v>
                </c:pt>
              </c:numCache>
            </c:numRef>
          </c:val>
        </c:ser>
        <c:dLbls>
          <c:showLegendKey val="0"/>
          <c:showVal val="0"/>
          <c:showCatName val="0"/>
          <c:showSerName val="0"/>
          <c:showPercent val="0"/>
          <c:showBubbleSize val="0"/>
        </c:dLbls>
        <c:gapWidth val="150"/>
        <c:overlap val="100"/>
        <c:axId val="239685632"/>
        <c:axId val="239687936"/>
      </c:barChart>
      <c:barChart>
        <c:barDir val="col"/>
        <c:grouping val="stacked"/>
        <c:varyColors val="0"/>
        <c:ser>
          <c:idx val="3"/>
          <c:order val="3"/>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39702400"/>
        <c:axId val="239703936"/>
      </c:barChart>
      <c:lineChart>
        <c:grouping val="standard"/>
        <c:varyColors val="0"/>
        <c:ser>
          <c:idx val="2"/>
          <c:order val="2"/>
          <c:tx>
            <c:strRef>
              <c:f>'20_ábra_chart'!$G$10</c:f>
              <c:strCache>
                <c:ptCount val="1"/>
                <c:pt idx="0">
                  <c:v>Average of fixation period for fixed rate contracts (RHS)</c:v>
                </c:pt>
              </c:strCache>
            </c:strRef>
          </c:tx>
          <c:spPr>
            <a:ln>
              <a:noFill/>
            </a:ln>
          </c:spPr>
          <c:marker>
            <c:symbol val="diamond"/>
            <c:size val="11"/>
            <c:spPr>
              <a:solidFill>
                <a:srgbClr val="FFCC00"/>
              </a:solidFill>
              <a:ln>
                <a:solidFill>
                  <a:sysClr val="windowText" lastClr="000000">
                    <a:lumMod val="100000"/>
                  </a:sysClr>
                </a:solidFill>
              </a:ln>
            </c:spPr>
          </c:marker>
          <c:dPt>
            <c:idx val="0"/>
            <c:bubble3D val="0"/>
          </c:dPt>
          <c:cat>
            <c:strRef>
              <c:f>'20_ábra_chart'!$C$14:$C$17</c:f>
              <c:strCache>
                <c:ptCount val="4"/>
                <c:pt idx="0">
                  <c:v>11 év alatti</c:v>
                </c:pt>
                <c:pt idx="1">
                  <c:v>11-16 év</c:v>
                </c:pt>
                <c:pt idx="2">
                  <c:v>16-21 év</c:v>
                </c:pt>
                <c:pt idx="3">
                  <c:v>21+ év</c:v>
                </c:pt>
              </c:strCache>
            </c:strRef>
          </c:cat>
          <c:val>
            <c:numRef>
              <c:f>'20_ábra_chart'!$G$14:$G$17</c:f>
              <c:numCache>
                <c:formatCode>0.00</c:formatCode>
                <c:ptCount val="4"/>
                <c:pt idx="0">
                  <c:v>5.936095588393254</c:v>
                </c:pt>
                <c:pt idx="1">
                  <c:v>7.9378200906106366</c:v>
                </c:pt>
                <c:pt idx="2">
                  <c:v>6.8787698901734693</c:v>
                </c:pt>
                <c:pt idx="3">
                  <c:v>5.8732551504554005</c:v>
                </c:pt>
              </c:numCache>
            </c:numRef>
          </c:val>
          <c:smooth val="0"/>
        </c:ser>
        <c:ser>
          <c:idx val="4"/>
          <c:order val="4"/>
          <c:tx>
            <c:strRef>
              <c:f>'20_ábra_chart'!$H$10</c:f>
              <c:strCache>
                <c:ptCount val="1"/>
                <c:pt idx="0">
                  <c:v>Average PTI (RHS)</c:v>
                </c:pt>
              </c:strCache>
            </c:strRef>
          </c:tx>
          <c:spPr>
            <a:ln w="28575">
              <a:noFill/>
            </a:ln>
          </c:spPr>
          <c:marker>
            <c:symbol val="circle"/>
            <c:size val="9"/>
            <c:spPr>
              <a:solidFill>
                <a:srgbClr val="DA0000"/>
              </a:solidFill>
              <a:ln>
                <a:solidFill>
                  <a:sysClr val="windowText" lastClr="000000">
                    <a:lumMod val="100000"/>
                  </a:sysClr>
                </a:solidFill>
              </a:ln>
            </c:spPr>
          </c:marker>
          <c:dPt>
            <c:idx val="0"/>
            <c:bubble3D val="0"/>
          </c:dPt>
          <c:cat>
            <c:strRef>
              <c:f>'20_ábra_chart'!$C$14:$C$17</c:f>
              <c:strCache>
                <c:ptCount val="4"/>
                <c:pt idx="0">
                  <c:v>11 év alatti</c:v>
                </c:pt>
                <c:pt idx="1">
                  <c:v>11-16 év</c:v>
                </c:pt>
                <c:pt idx="2">
                  <c:v>16-21 év</c:v>
                </c:pt>
                <c:pt idx="3">
                  <c:v>21+ év</c:v>
                </c:pt>
              </c:strCache>
            </c:strRef>
          </c:cat>
          <c:val>
            <c:numRef>
              <c:f>'20_ábra_chart'!$H$14:$H$17</c:f>
              <c:numCache>
                <c:formatCode>0.00</c:formatCode>
                <c:ptCount val="4"/>
                <c:pt idx="0">
                  <c:v>16.587807158622841</c:v>
                </c:pt>
                <c:pt idx="1">
                  <c:v>18.327153268004281</c:v>
                </c:pt>
                <c:pt idx="2">
                  <c:v>20.865166980873799</c:v>
                </c:pt>
                <c:pt idx="3">
                  <c:v>25.485437225066132</c:v>
                </c:pt>
              </c:numCache>
            </c:numRef>
          </c:val>
          <c:smooth val="0"/>
        </c:ser>
        <c:dLbls>
          <c:showLegendKey val="0"/>
          <c:showVal val="0"/>
          <c:showCatName val="0"/>
          <c:showSerName val="0"/>
          <c:showPercent val="0"/>
          <c:showBubbleSize val="0"/>
        </c:dLbls>
        <c:marker val="1"/>
        <c:smooth val="0"/>
        <c:axId val="239702400"/>
        <c:axId val="239703936"/>
      </c:lineChart>
      <c:catAx>
        <c:axId val="239685632"/>
        <c:scaling>
          <c:orientation val="minMax"/>
        </c:scaling>
        <c:delete val="0"/>
        <c:axPos val="b"/>
        <c:title>
          <c:tx>
            <c:rich>
              <a:bodyPr/>
              <a:lstStyle/>
              <a:p>
                <a:pPr>
                  <a:defRPr sz="1600" b="0" i="1" u="none" strike="noStrike" baseline="0">
                    <a:solidFill>
                      <a:srgbClr val="000000"/>
                    </a:solidFill>
                    <a:latin typeface="Calibri"/>
                    <a:ea typeface="Calibri"/>
                    <a:cs typeface="Calibri"/>
                  </a:defRPr>
                </a:pPr>
                <a:r>
                  <a:rPr lang="hu-HU"/>
                  <a:t>Loan term</a:t>
                </a:r>
              </a:p>
            </c:rich>
          </c:tx>
          <c:layout>
            <c:manualLayout>
              <c:xMode val="edge"/>
              <c:yMode val="edge"/>
              <c:x val="0.40637600855448625"/>
              <c:y val="0.72251463557035323"/>
            </c:manualLayout>
          </c:layout>
          <c:overlay val="0"/>
        </c:title>
        <c:numFmt formatCode="General" sourceLinked="1"/>
        <c:majorTickMark val="out"/>
        <c:minorTickMark val="none"/>
        <c:tickLblPos val="low"/>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687936"/>
        <c:crosses val="autoZero"/>
        <c:auto val="1"/>
        <c:lblAlgn val="ctr"/>
        <c:lblOffset val="100"/>
        <c:tickLblSkip val="1"/>
        <c:noMultiLvlLbl val="0"/>
      </c:catAx>
      <c:valAx>
        <c:axId val="239687936"/>
        <c:scaling>
          <c:orientation val="minMax"/>
          <c:max val="8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per cent</a:t>
                </a:r>
              </a:p>
            </c:rich>
          </c:tx>
          <c:layout>
            <c:manualLayout>
              <c:xMode val="edge"/>
              <c:yMode val="edge"/>
              <c:x val="7.4085878154119628E-2"/>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685632"/>
        <c:crosses val="autoZero"/>
        <c:crossBetween val="between"/>
        <c:majorUnit val="8"/>
      </c:valAx>
      <c:catAx>
        <c:axId val="239702400"/>
        <c:scaling>
          <c:orientation val="minMax"/>
        </c:scaling>
        <c:delete val="1"/>
        <c:axPos val="b"/>
        <c:majorTickMark val="out"/>
        <c:minorTickMark val="none"/>
        <c:tickLblPos val="nextTo"/>
        <c:crossAx val="239703936"/>
        <c:crosses val="autoZero"/>
        <c:auto val="1"/>
        <c:lblAlgn val="ctr"/>
        <c:lblOffset val="100"/>
        <c:noMultiLvlLbl val="0"/>
      </c:catAx>
      <c:valAx>
        <c:axId val="239703936"/>
        <c:scaling>
          <c:orientation val="minMax"/>
          <c:max val="4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year/ per cent</a:t>
                </a:r>
              </a:p>
            </c:rich>
          </c:tx>
          <c:layout>
            <c:manualLayout>
              <c:xMode val="edge"/>
              <c:yMode val="edge"/>
              <c:x val="0.74739940185928244"/>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39702400"/>
        <c:crosses val="max"/>
        <c:crossBetween val="between"/>
        <c:majorUnit val="4"/>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9.9874460136927329E-2"/>
          <c:y val="0.79584323502648335"/>
          <c:w val="0.8190251218597675"/>
          <c:h val="0.19346872222134559"/>
        </c:manualLayout>
      </c:layout>
      <c:overlay val="0"/>
      <c:spPr>
        <a:ln>
          <a:solidFill>
            <a:sysClr val="windowText" lastClr="000000">
              <a:lumMod val="100000"/>
            </a:sysClr>
          </a:solidFill>
        </a:ln>
      </c:spPr>
      <c:txPr>
        <a:bodyPr/>
        <a:lstStyle/>
        <a:p>
          <a:pPr>
            <a:defRPr sz="124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90694444444438E-2"/>
          <c:y val="8.6465925925925932E-2"/>
          <c:w val="0.82901583333333329"/>
          <c:h val="0.61959292125521348"/>
        </c:manualLayout>
      </c:layout>
      <c:barChart>
        <c:barDir val="col"/>
        <c:grouping val="stacked"/>
        <c:varyColors val="0"/>
        <c:ser>
          <c:idx val="0"/>
          <c:order val="0"/>
          <c:tx>
            <c:strRef>
              <c:f>'21_ábra_chart'!$E$9</c:f>
              <c:strCache>
                <c:ptCount val="1"/>
                <c:pt idx="0">
                  <c:v>H3F3 mutató (3 éves ÁKK - 3 éves BIRS változása historikusan)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'21_ábra_chart'!$D$10:$D$88</c:f>
              <c:strCache>
                <c:ptCount val="79"/>
                <c:pt idx="0">
                  <c:v>2010.jan</c:v>
                </c:pt>
                <c:pt idx="1">
                  <c:v>febr</c:v>
                </c:pt>
                <c:pt idx="2">
                  <c:v>márc</c:v>
                </c:pt>
                <c:pt idx="3">
                  <c:v>ápr</c:v>
                </c:pt>
                <c:pt idx="4">
                  <c:v>máj</c:v>
                </c:pt>
                <c:pt idx="5">
                  <c:v>jún</c:v>
                </c:pt>
                <c:pt idx="6">
                  <c:v>júl</c:v>
                </c:pt>
                <c:pt idx="7">
                  <c:v>aug</c:v>
                </c:pt>
                <c:pt idx="8">
                  <c:v>szept</c:v>
                </c:pt>
                <c:pt idx="9">
                  <c:v>okt</c:v>
                </c:pt>
                <c:pt idx="10">
                  <c:v>nov</c:v>
                </c:pt>
                <c:pt idx="11">
                  <c:v>dec</c:v>
                </c:pt>
                <c:pt idx="12">
                  <c:v>2011.jan</c:v>
                </c:pt>
                <c:pt idx="13">
                  <c:v>febr</c:v>
                </c:pt>
                <c:pt idx="14">
                  <c:v>márc</c:v>
                </c:pt>
                <c:pt idx="15">
                  <c:v>ápr</c:v>
                </c:pt>
                <c:pt idx="16">
                  <c:v>máj</c:v>
                </c:pt>
                <c:pt idx="17">
                  <c:v>jún</c:v>
                </c:pt>
                <c:pt idx="18">
                  <c:v>júl</c:v>
                </c:pt>
                <c:pt idx="19">
                  <c:v>aug</c:v>
                </c:pt>
                <c:pt idx="20">
                  <c:v>szept</c:v>
                </c:pt>
                <c:pt idx="21">
                  <c:v>okt</c:v>
                </c:pt>
                <c:pt idx="22">
                  <c:v>nov</c:v>
                </c:pt>
                <c:pt idx="23">
                  <c:v>dec</c:v>
                </c:pt>
                <c:pt idx="24">
                  <c:v>2012.jan</c:v>
                </c:pt>
                <c:pt idx="25">
                  <c:v>febr</c:v>
                </c:pt>
                <c:pt idx="26">
                  <c:v>márc</c:v>
                </c:pt>
                <c:pt idx="27">
                  <c:v>ápr</c:v>
                </c:pt>
                <c:pt idx="28">
                  <c:v>máj</c:v>
                </c:pt>
                <c:pt idx="29">
                  <c:v>jún</c:v>
                </c:pt>
                <c:pt idx="30">
                  <c:v>júl</c:v>
                </c:pt>
                <c:pt idx="31">
                  <c:v>aug</c:v>
                </c:pt>
                <c:pt idx="32">
                  <c:v>szept</c:v>
                </c:pt>
                <c:pt idx="33">
                  <c:v>okt</c:v>
                </c:pt>
                <c:pt idx="34">
                  <c:v>nov</c:v>
                </c:pt>
                <c:pt idx="35">
                  <c:v>dec</c:v>
                </c:pt>
                <c:pt idx="36">
                  <c:v>2013.jan</c:v>
                </c:pt>
                <c:pt idx="37">
                  <c:v>febr</c:v>
                </c:pt>
                <c:pt idx="38">
                  <c:v>márc</c:v>
                </c:pt>
                <c:pt idx="39">
                  <c:v>ápr</c:v>
                </c:pt>
                <c:pt idx="40">
                  <c:v>máj</c:v>
                </c:pt>
                <c:pt idx="41">
                  <c:v>jún</c:v>
                </c:pt>
                <c:pt idx="42">
                  <c:v>júl</c:v>
                </c:pt>
                <c:pt idx="43">
                  <c:v>aug</c:v>
                </c:pt>
                <c:pt idx="44">
                  <c:v>szept</c:v>
                </c:pt>
                <c:pt idx="45">
                  <c:v>okt</c:v>
                </c:pt>
                <c:pt idx="46">
                  <c:v>nov</c:v>
                </c:pt>
                <c:pt idx="47">
                  <c:v>dec</c:v>
                </c:pt>
                <c:pt idx="48">
                  <c:v>2014.jan</c:v>
                </c:pt>
                <c:pt idx="49">
                  <c:v>febr</c:v>
                </c:pt>
                <c:pt idx="50">
                  <c:v>márc</c:v>
                </c:pt>
                <c:pt idx="51">
                  <c:v>ápr</c:v>
                </c:pt>
                <c:pt idx="52">
                  <c:v>máj</c:v>
                </c:pt>
                <c:pt idx="53">
                  <c:v>jún</c:v>
                </c:pt>
                <c:pt idx="54">
                  <c:v>júl</c:v>
                </c:pt>
                <c:pt idx="55">
                  <c:v>aug</c:v>
                </c:pt>
                <c:pt idx="56">
                  <c:v>szept</c:v>
                </c:pt>
                <c:pt idx="57">
                  <c:v>okt</c:v>
                </c:pt>
                <c:pt idx="58">
                  <c:v>nov</c:v>
                </c:pt>
                <c:pt idx="59">
                  <c:v>dec</c:v>
                </c:pt>
                <c:pt idx="60">
                  <c:v>2015.jan</c:v>
                </c:pt>
                <c:pt idx="61">
                  <c:v>febr</c:v>
                </c:pt>
                <c:pt idx="62">
                  <c:v>márc</c:v>
                </c:pt>
                <c:pt idx="63">
                  <c:v>ápr</c:v>
                </c:pt>
                <c:pt idx="64">
                  <c:v>máj</c:v>
                </c:pt>
                <c:pt idx="65">
                  <c:v>jún</c:v>
                </c:pt>
                <c:pt idx="66">
                  <c:v>júl</c:v>
                </c:pt>
                <c:pt idx="67">
                  <c:v>aug</c:v>
                </c:pt>
                <c:pt idx="68">
                  <c:v>szept</c:v>
                </c:pt>
                <c:pt idx="69">
                  <c:v>okt</c:v>
                </c:pt>
                <c:pt idx="70">
                  <c:v>nov</c:v>
                </c:pt>
                <c:pt idx="71">
                  <c:v>dec</c:v>
                </c:pt>
                <c:pt idx="72">
                  <c:v>2016.jan</c:v>
                </c:pt>
                <c:pt idx="73">
                  <c:v>febr</c:v>
                </c:pt>
                <c:pt idx="74">
                  <c:v>márc</c:v>
                </c:pt>
                <c:pt idx="75">
                  <c:v>ápr</c:v>
                </c:pt>
                <c:pt idx="76">
                  <c:v>máj</c:v>
                </c:pt>
                <c:pt idx="77">
                  <c:v>jún</c:v>
                </c:pt>
                <c:pt idx="78">
                  <c:v>júl</c:v>
                </c:pt>
              </c:strCache>
            </c:strRef>
          </c:cat>
          <c:val>
            <c:numRef>
              <c:f>'21_ábra_chart'!$E$10:$E$88</c:f>
              <c:numCache>
                <c:formatCode>0.00</c:formatCode>
                <c:ptCount val="79"/>
                <c:pt idx="0">
                  <c:v>0.99579365079365179</c:v>
                </c:pt>
                <c:pt idx="1">
                  <c:v>0.98590151515151447</c:v>
                </c:pt>
                <c:pt idx="2">
                  <c:v>0.8767200577200569</c:v>
                </c:pt>
                <c:pt idx="3">
                  <c:v>0.58109550391129172</c:v>
                </c:pt>
                <c:pt idx="4">
                  <c:v>0.38179391660970463</c:v>
                </c:pt>
                <c:pt idx="5">
                  <c:v>0.47803561935140859</c:v>
                </c:pt>
                <c:pt idx="6">
                  <c:v>0.63729653679653619</c:v>
                </c:pt>
                <c:pt idx="7">
                  <c:v>0.72414862914862876</c:v>
                </c:pt>
                <c:pt idx="8">
                  <c:v>0.57532323232323357</c:v>
                </c:pt>
                <c:pt idx="9">
                  <c:v>0.43260809962984048</c:v>
                </c:pt>
                <c:pt idx="10">
                  <c:v>0.39844648346822442</c:v>
                </c:pt>
                <c:pt idx="11">
                  <c:v>0.52663090814302471</c:v>
                </c:pt>
                <c:pt idx="12">
                  <c:v>0.62099827748865266</c:v>
                </c:pt>
                <c:pt idx="13">
                  <c:v>0.46380780129817722</c:v>
                </c:pt>
                <c:pt idx="14">
                  <c:v>-2.6019480519480886E-2</c:v>
                </c:pt>
                <c:pt idx="15">
                  <c:v>-0.37584694773825156</c:v>
                </c:pt>
                <c:pt idx="16">
                  <c:v>-0.5487399377891391</c:v>
                </c:pt>
                <c:pt idx="17">
                  <c:v>-0.47899318454238227</c:v>
                </c:pt>
                <c:pt idx="18">
                  <c:v>-0.36077842828415108</c:v>
                </c:pt>
                <c:pt idx="19">
                  <c:v>-0.22201863354037332</c:v>
                </c:pt>
                <c:pt idx="20">
                  <c:v>-0.35054677206851181</c:v>
                </c:pt>
                <c:pt idx="21">
                  <c:v>-0.95674069891461144</c:v>
                </c:pt>
                <c:pt idx="22">
                  <c:v>-1.5106659451659441</c:v>
                </c:pt>
                <c:pt idx="23">
                  <c:v>-1.3853124098124088</c:v>
                </c:pt>
                <c:pt idx="24">
                  <c:v>-0.73180952380952302</c:v>
                </c:pt>
                <c:pt idx="25">
                  <c:v>-0.74790981240981225</c:v>
                </c:pt>
                <c:pt idx="26">
                  <c:v>-1.0956414455110117</c:v>
                </c:pt>
                <c:pt idx="27">
                  <c:v>-1.1449247547943182</c:v>
                </c:pt>
                <c:pt idx="28">
                  <c:v>-0.73349618336574718</c:v>
                </c:pt>
                <c:pt idx="29">
                  <c:v>-0.31544708994708781</c:v>
                </c:pt>
                <c:pt idx="30">
                  <c:v>-0.30851226551226851</c:v>
                </c:pt>
                <c:pt idx="31">
                  <c:v>-0.33038243335612094</c:v>
                </c:pt>
                <c:pt idx="32">
                  <c:v>-0.33532615629983997</c:v>
                </c:pt>
                <c:pt idx="33">
                  <c:v>-0.18584563681932043</c:v>
                </c:pt>
                <c:pt idx="34">
                  <c:v>3.0404040404024002E-3</c:v>
                </c:pt>
                <c:pt idx="35">
                  <c:v>0.14476129718235065</c:v>
                </c:pt>
                <c:pt idx="36">
                  <c:v>0.10755350497455751</c:v>
                </c:pt>
                <c:pt idx="37">
                  <c:v>0.20723604465709933</c:v>
                </c:pt>
                <c:pt idx="38">
                  <c:v>0.26653588516746396</c:v>
                </c:pt>
                <c:pt idx="39">
                  <c:v>0.39858494721652793</c:v>
                </c:pt>
                <c:pt idx="40">
                  <c:v>0.3397039948355749</c:v>
                </c:pt>
                <c:pt idx="41">
                  <c:v>-2.1816738816738734E-2</c:v>
                </c:pt>
                <c:pt idx="42">
                  <c:v>-0.40362205910031967</c:v>
                </c:pt>
                <c:pt idx="43">
                  <c:v>-0.47280459878285974</c:v>
                </c:pt>
                <c:pt idx="44">
                  <c:v>-0.22522523370349479</c:v>
                </c:pt>
                <c:pt idx="45">
                  <c:v>-2.8282106782108407E-2</c:v>
                </c:pt>
                <c:pt idx="46">
                  <c:v>-8.8440836940839596E-2</c:v>
                </c:pt>
                <c:pt idx="47">
                  <c:v>-0.23406530780955448</c:v>
                </c:pt>
                <c:pt idx="48">
                  <c:v>-0.29366198890623485</c:v>
                </c:pt>
                <c:pt idx="49">
                  <c:v>7.0602333159870412E-3</c:v>
                </c:pt>
                <c:pt idx="50">
                  <c:v>0.37816089466089453</c:v>
                </c:pt>
                <c:pt idx="51">
                  <c:v>0.7398419913419878</c:v>
                </c:pt>
                <c:pt idx="52">
                  <c:v>0.67175252525252338</c:v>
                </c:pt>
                <c:pt idx="53">
                  <c:v>0.4654898989898979</c:v>
                </c:pt>
                <c:pt idx="54">
                  <c:v>0.25956512328251558</c:v>
                </c:pt>
                <c:pt idx="55">
                  <c:v>0.20892270531401191</c:v>
                </c:pt>
                <c:pt idx="56">
                  <c:v>0.2959934123847181</c:v>
                </c:pt>
                <c:pt idx="57">
                  <c:v>0.26058341175732602</c:v>
                </c:pt>
                <c:pt idx="58">
                  <c:v>-2.5991341991342232E-2</c:v>
                </c:pt>
                <c:pt idx="59">
                  <c:v>-0.35660061443932367</c:v>
                </c:pt>
                <c:pt idx="60">
                  <c:v>-0.83166319867939364</c:v>
                </c:pt>
                <c:pt idx="61">
                  <c:v>-0.89813311577364852</c:v>
                </c:pt>
                <c:pt idx="62">
                  <c:v>-1.1017513120839735</c:v>
                </c:pt>
                <c:pt idx="63">
                  <c:v>-1.0276062467997948</c:v>
                </c:pt>
                <c:pt idx="64">
                  <c:v>-1.0474064480276788</c:v>
                </c:pt>
                <c:pt idx="65">
                  <c:v>-0.97612065926317526</c:v>
                </c:pt>
                <c:pt idx="66">
                  <c:v>-0.75875000000000092</c:v>
                </c:pt>
                <c:pt idx="67">
                  <c:v>-0.5255745192307697</c:v>
                </c:pt>
                <c:pt idx="68">
                  <c:v>-0.31541826923076988</c:v>
                </c:pt>
                <c:pt idx="69">
                  <c:v>-0.24844406041986811</c:v>
                </c:pt>
                <c:pt idx="70">
                  <c:v>-0.18978288446526137</c:v>
                </c:pt>
                <c:pt idx="71">
                  <c:v>-6.4643179922137195E-2</c:v>
                </c:pt>
                <c:pt idx="72">
                  <c:v>3.2379134159556511E-2</c:v>
                </c:pt>
                <c:pt idx="73">
                  <c:v>5.6275332213091556E-2</c:v>
                </c:pt>
                <c:pt idx="74">
                  <c:v>7.2743257535694106E-2</c:v>
                </c:pt>
                <c:pt idx="75">
                  <c:v>8.8271532656778673E-2</c:v>
                </c:pt>
                <c:pt idx="76">
                  <c:v>0.10965907850889434</c:v>
                </c:pt>
                <c:pt idx="77">
                  <c:v>0.22726814516129146</c:v>
                </c:pt>
                <c:pt idx="78">
                  <c:v>0.34265625</c:v>
                </c:pt>
              </c:numCache>
            </c:numRef>
          </c:val>
        </c:ser>
        <c:dLbls>
          <c:showLegendKey val="0"/>
          <c:showVal val="0"/>
          <c:showCatName val="0"/>
          <c:showSerName val="0"/>
          <c:showPercent val="0"/>
          <c:showBubbleSize val="0"/>
        </c:dLbls>
        <c:gapWidth val="150"/>
        <c:overlap val="100"/>
        <c:axId val="239813760"/>
        <c:axId val="239815296"/>
      </c:barChart>
      <c:barChart>
        <c:barDir val="col"/>
        <c:grouping val="stack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39825664"/>
        <c:axId val="239827200"/>
      </c:barChart>
      <c:catAx>
        <c:axId val="23981376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39815296"/>
        <c:crosses val="autoZero"/>
        <c:auto val="1"/>
        <c:lblAlgn val="ctr"/>
        <c:lblOffset val="100"/>
        <c:noMultiLvlLbl val="0"/>
      </c:catAx>
      <c:valAx>
        <c:axId val="23981529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százalékpont</a:t>
                </a:r>
              </a:p>
            </c:rich>
          </c:tx>
          <c:layout>
            <c:manualLayout>
              <c:xMode val="edge"/>
              <c:yMode val="edge"/>
              <c:x val="8.113888541710064E-2"/>
              <c:y val="2.8222212964120228E-2"/>
            </c:manualLayout>
          </c:layout>
          <c:overlay val="0"/>
        </c:title>
        <c:numFmt formatCode="#,##0.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813760"/>
        <c:crosses val="autoZero"/>
        <c:crossBetween val="between"/>
      </c:valAx>
      <c:catAx>
        <c:axId val="239825664"/>
        <c:scaling>
          <c:orientation val="minMax"/>
        </c:scaling>
        <c:delete val="1"/>
        <c:axPos val="b"/>
        <c:majorTickMark val="out"/>
        <c:minorTickMark val="none"/>
        <c:tickLblPos val="nextTo"/>
        <c:crossAx val="239827200"/>
        <c:crosses val="autoZero"/>
        <c:auto val="1"/>
        <c:lblAlgn val="ctr"/>
        <c:lblOffset val="100"/>
        <c:noMultiLvlLbl val="0"/>
      </c:catAx>
      <c:valAx>
        <c:axId val="239827200"/>
        <c:scaling>
          <c:orientation val="minMax"/>
          <c:max val="1.5"/>
          <c:min val="-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százalékpont</a:t>
                </a:r>
              </a:p>
            </c:rich>
          </c:tx>
          <c:layout>
            <c:manualLayout>
              <c:xMode val="edge"/>
              <c:yMode val="edge"/>
              <c:x val="0.75847949561860328"/>
              <c:y val="3.5277812495660262E-2"/>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39825664"/>
        <c:crosses val="max"/>
        <c:crossBetween val="between"/>
        <c:majorUnit val="0.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4.2945048535599717E-2"/>
          <c:y val="0.90278141158281144"/>
          <c:w val="0.90000013887152996"/>
          <c:h val="5.9583477991177025E-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6.4993483556918724E-2"/>
          <c:w val="0.84193985126859139"/>
          <c:h val="0.59186397903685595"/>
        </c:manualLayout>
      </c:layout>
      <c:barChart>
        <c:barDir val="col"/>
        <c:grouping val="stacked"/>
        <c:varyColors val="0"/>
        <c:ser>
          <c:idx val="2"/>
          <c:order val="1"/>
          <c:tx>
            <c:strRef>
              <c:f>'2_ábra_chart'!$F$10</c:f>
              <c:strCache>
                <c:ptCount val="1"/>
                <c:pt idx="0">
                  <c:v>Securities related to monetary policy operations (RHS)</c:v>
                </c:pt>
              </c:strCache>
            </c:strRef>
          </c:tx>
          <c:spPr>
            <a:solidFill>
              <a:srgbClr val="002060"/>
            </a:solidFill>
            <a:ln>
              <a:solidFill>
                <a:sysClr val="windowText" lastClr="000000"/>
              </a:solidFill>
            </a:ln>
          </c:spPr>
          <c:invertIfNegative val="0"/>
          <c:cat>
            <c:strRef>
              <c:f>'2_ábra_chart'!$C$12:$C$54</c:f>
              <c:strCache>
                <c:ptCount val="43"/>
                <c:pt idx="0">
                  <c:v>2006Q1</c:v>
                </c:pt>
                <c:pt idx="1">
                  <c:v>Q2</c:v>
                </c:pt>
                <c:pt idx="2">
                  <c:v>Q3</c:v>
                </c:pt>
                <c:pt idx="3">
                  <c:v>Q4</c:v>
                </c:pt>
                <c:pt idx="4">
                  <c:v>2007Q1</c:v>
                </c:pt>
                <c:pt idx="5">
                  <c:v>Q3</c:v>
                </c:pt>
                <c:pt idx="6">
                  <c:v>Q3</c:v>
                </c:pt>
                <c:pt idx="7">
                  <c:v>Q4</c:v>
                </c:pt>
                <c:pt idx="8">
                  <c:v>2008Q1</c:v>
                </c:pt>
                <c:pt idx="9">
                  <c:v>Q2</c:v>
                </c:pt>
                <c:pt idx="10">
                  <c:v>Q3</c:v>
                </c:pt>
                <c:pt idx="11">
                  <c:v>Q4</c:v>
                </c:pt>
                <c:pt idx="12">
                  <c:v>2009Q1</c:v>
                </c:pt>
                <c:pt idx="13">
                  <c:v>Q2</c:v>
                </c:pt>
                <c:pt idx="14">
                  <c:v>Q3</c:v>
                </c:pt>
                <c:pt idx="15">
                  <c:v>Q4</c:v>
                </c:pt>
                <c:pt idx="16">
                  <c:v>2010Q1</c:v>
                </c:pt>
                <c:pt idx="17">
                  <c:v>Q2</c:v>
                </c:pt>
                <c:pt idx="18">
                  <c:v>Q3</c:v>
                </c:pt>
                <c:pt idx="19">
                  <c:v>Q4</c:v>
                </c:pt>
                <c:pt idx="20">
                  <c:v>2011Q1</c:v>
                </c:pt>
                <c:pt idx="21">
                  <c:v>Q2</c:v>
                </c:pt>
                <c:pt idx="22">
                  <c:v>Q3</c:v>
                </c:pt>
                <c:pt idx="23">
                  <c:v>Q4</c:v>
                </c:pt>
                <c:pt idx="24">
                  <c:v>2012Q1</c:v>
                </c:pt>
                <c:pt idx="25">
                  <c:v>Q2</c:v>
                </c:pt>
                <c:pt idx="26">
                  <c:v>Q3</c:v>
                </c:pt>
                <c:pt idx="27">
                  <c:v>Q4</c:v>
                </c:pt>
                <c:pt idx="28">
                  <c:v>2013Q1</c:v>
                </c:pt>
                <c:pt idx="29">
                  <c:v>Q2</c:v>
                </c:pt>
                <c:pt idx="30">
                  <c:v>Q3</c:v>
                </c:pt>
                <c:pt idx="31">
                  <c:v>Q4</c:v>
                </c:pt>
                <c:pt idx="32">
                  <c:v>2014Q1</c:v>
                </c:pt>
                <c:pt idx="33">
                  <c:v>Q2</c:v>
                </c:pt>
                <c:pt idx="34">
                  <c:v>Q3</c:v>
                </c:pt>
                <c:pt idx="35">
                  <c:v>Q4</c:v>
                </c:pt>
                <c:pt idx="36">
                  <c:v>2015Q1</c:v>
                </c:pt>
                <c:pt idx="37">
                  <c:v>Q2</c:v>
                </c:pt>
                <c:pt idx="38">
                  <c:v>Q3</c:v>
                </c:pt>
                <c:pt idx="39">
                  <c:v>Q4</c:v>
                </c:pt>
                <c:pt idx="40">
                  <c:v>2016Q1</c:v>
                </c:pt>
                <c:pt idx="41">
                  <c:v>Q2</c:v>
                </c:pt>
                <c:pt idx="42">
                  <c:v>Q3</c:v>
                </c:pt>
              </c:strCache>
            </c:strRef>
          </c:cat>
          <c:val>
            <c:numRef>
              <c:f>'2_ábra_chart'!$F$12:$F$54</c:f>
              <c:numCache>
                <c:formatCode>0.00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14.239000000000001</c:v>
                </c:pt>
                <c:pt idx="15">
                  <c:v>28.782</c:v>
                </c:pt>
                <c:pt idx="16">
                  <c:v>43.548000000000002</c:v>
                </c:pt>
                <c:pt idx="17">
                  <c:v>115.09699999999999</c:v>
                </c:pt>
                <c:pt idx="18">
                  <c:v>122.773</c:v>
                </c:pt>
                <c:pt idx="19">
                  <c:v>134.82900000000001</c:v>
                </c:pt>
                <c:pt idx="20">
                  <c:v>137.33600000000001</c:v>
                </c:pt>
                <c:pt idx="21">
                  <c:v>134.12200000000001</c:v>
                </c:pt>
                <c:pt idx="22">
                  <c:v>215.905</c:v>
                </c:pt>
                <c:pt idx="23">
                  <c:v>273.85399999999998</c:v>
                </c:pt>
                <c:pt idx="24">
                  <c:v>279.34399999999999</c:v>
                </c:pt>
                <c:pt idx="25">
                  <c:v>280.33999999999997</c:v>
                </c:pt>
                <c:pt idx="26">
                  <c:v>279.38299999999998</c:v>
                </c:pt>
                <c:pt idx="27">
                  <c:v>277.15300000000002</c:v>
                </c:pt>
                <c:pt idx="28">
                  <c:v>269.09199999999998</c:v>
                </c:pt>
                <c:pt idx="29">
                  <c:v>256.45</c:v>
                </c:pt>
                <c:pt idx="30">
                  <c:v>249.768</c:v>
                </c:pt>
                <c:pt idx="31">
                  <c:v>235.93</c:v>
                </c:pt>
                <c:pt idx="32">
                  <c:v>228.58500000000001</c:v>
                </c:pt>
                <c:pt idx="33">
                  <c:v>209.92</c:v>
                </c:pt>
                <c:pt idx="34">
                  <c:v>194.51300000000001</c:v>
                </c:pt>
                <c:pt idx="35">
                  <c:v>217.24199999999999</c:v>
                </c:pt>
                <c:pt idx="36">
                  <c:v>287.14</c:v>
                </c:pt>
                <c:pt idx="37">
                  <c:v>465.142</c:v>
                </c:pt>
                <c:pt idx="38">
                  <c:v>631.11199999999997</c:v>
                </c:pt>
                <c:pt idx="39">
                  <c:v>803.13499999999999</c:v>
                </c:pt>
                <c:pt idx="40">
                  <c:v>986.154</c:v>
                </c:pt>
                <c:pt idx="41">
                  <c:v>1225.579</c:v>
                </c:pt>
                <c:pt idx="42">
                  <c:v>1434.7850000000001</c:v>
                </c:pt>
              </c:numCache>
            </c:numRef>
          </c:val>
        </c:ser>
        <c:ser>
          <c:idx val="1"/>
          <c:order val="2"/>
          <c:tx>
            <c:strRef>
              <c:f>'2_ábra_chart'!$G$10</c:f>
              <c:strCache>
                <c:ptCount val="1"/>
                <c:pt idx="0">
                  <c:v>Longer-term refinancing operations (RHS)</c:v>
                </c:pt>
              </c:strCache>
            </c:strRef>
          </c:tx>
          <c:spPr>
            <a:solidFill>
              <a:srgbClr val="C00000"/>
            </a:solidFill>
            <a:ln>
              <a:solidFill>
                <a:sysClr val="windowText" lastClr="000000"/>
              </a:solidFill>
            </a:ln>
          </c:spPr>
          <c:invertIfNegative val="0"/>
          <c:cat>
            <c:strRef>
              <c:f>'2_ábra_chart'!$C$12:$C$54</c:f>
              <c:strCache>
                <c:ptCount val="43"/>
                <c:pt idx="0">
                  <c:v>2006Q1</c:v>
                </c:pt>
                <c:pt idx="1">
                  <c:v>Q2</c:v>
                </c:pt>
                <c:pt idx="2">
                  <c:v>Q3</c:v>
                </c:pt>
                <c:pt idx="3">
                  <c:v>Q4</c:v>
                </c:pt>
                <c:pt idx="4">
                  <c:v>2007Q1</c:v>
                </c:pt>
                <c:pt idx="5">
                  <c:v>Q3</c:v>
                </c:pt>
                <c:pt idx="6">
                  <c:v>Q3</c:v>
                </c:pt>
                <c:pt idx="7">
                  <c:v>Q4</c:v>
                </c:pt>
                <c:pt idx="8">
                  <c:v>2008Q1</c:v>
                </c:pt>
                <c:pt idx="9">
                  <c:v>Q2</c:v>
                </c:pt>
                <c:pt idx="10">
                  <c:v>Q3</c:v>
                </c:pt>
                <c:pt idx="11">
                  <c:v>Q4</c:v>
                </c:pt>
                <c:pt idx="12">
                  <c:v>2009Q1</c:v>
                </c:pt>
                <c:pt idx="13">
                  <c:v>Q2</c:v>
                </c:pt>
                <c:pt idx="14">
                  <c:v>Q3</c:v>
                </c:pt>
                <c:pt idx="15">
                  <c:v>Q4</c:v>
                </c:pt>
                <c:pt idx="16">
                  <c:v>2010Q1</c:v>
                </c:pt>
                <c:pt idx="17">
                  <c:v>Q2</c:v>
                </c:pt>
                <c:pt idx="18">
                  <c:v>Q3</c:v>
                </c:pt>
                <c:pt idx="19">
                  <c:v>Q4</c:v>
                </c:pt>
                <c:pt idx="20">
                  <c:v>2011Q1</c:v>
                </c:pt>
                <c:pt idx="21">
                  <c:v>Q2</c:v>
                </c:pt>
                <c:pt idx="22">
                  <c:v>Q3</c:v>
                </c:pt>
                <c:pt idx="23">
                  <c:v>Q4</c:v>
                </c:pt>
                <c:pt idx="24">
                  <c:v>2012Q1</c:v>
                </c:pt>
                <c:pt idx="25">
                  <c:v>Q2</c:v>
                </c:pt>
                <c:pt idx="26">
                  <c:v>Q3</c:v>
                </c:pt>
                <c:pt idx="27">
                  <c:v>Q4</c:v>
                </c:pt>
                <c:pt idx="28">
                  <c:v>2013Q1</c:v>
                </c:pt>
                <c:pt idx="29">
                  <c:v>Q2</c:v>
                </c:pt>
                <c:pt idx="30">
                  <c:v>Q3</c:v>
                </c:pt>
                <c:pt idx="31">
                  <c:v>Q4</c:v>
                </c:pt>
                <c:pt idx="32">
                  <c:v>2014Q1</c:v>
                </c:pt>
                <c:pt idx="33">
                  <c:v>Q2</c:v>
                </c:pt>
                <c:pt idx="34">
                  <c:v>Q3</c:v>
                </c:pt>
                <c:pt idx="35">
                  <c:v>Q4</c:v>
                </c:pt>
                <c:pt idx="36">
                  <c:v>2015Q1</c:v>
                </c:pt>
                <c:pt idx="37">
                  <c:v>Q2</c:v>
                </c:pt>
                <c:pt idx="38">
                  <c:v>Q3</c:v>
                </c:pt>
                <c:pt idx="39">
                  <c:v>Q4</c:v>
                </c:pt>
                <c:pt idx="40">
                  <c:v>2016Q1</c:v>
                </c:pt>
                <c:pt idx="41">
                  <c:v>Q2</c:v>
                </c:pt>
                <c:pt idx="42">
                  <c:v>Q3</c:v>
                </c:pt>
              </c:strCache>
            </c:strRef>
          </c:cat>
          <c:val>
            <c:numRef>
              <c:f>'2_ábra_chart'!$G$12:$G$54</c:f>
              <c:numCache>
                <c:formatCode>0.00</c:formatCode>
                <c:ptCount val="43"/>
                <c:pt idx="0">
                  <c:v>120</c:v>
                </c:pt>
                <c:pt idx="1">
                  <c:v>120</c:v>
                </c:pt>
                <c:pt idx="2">
                  <c:v>120</c:v>
                </c:pt>
                <c:pt idx="3">
                  <c:v>120</c:v>
                </c:pt>
                <c:pt idx="4">
                  <c:v>150</c:v>
                </c:pt>
                <c:pt idx="5">
                  <c:v>150</c:v>
                </c:pt>
                <c:pt idx="6">
                  <c:v>265</c:v>
                </c:pt>
                <c:pt idx="7">
                  <c:v>268.48</c:v>
                </c:pt>
                <c:pt idx="8">
                  <c:v>268.38</c:v>
                </c:pt>
                <c:pt idx="9">
                  <c:v>275</c:v>
                </c:pt>
                <c:pt idx="10">
                  <c:v>300.52</c:v>
                </c:pt>
                <c:pt idx="11">
                  <c:v>616.91999999999996</c:v>
                </c:pt>
                <c:pt idx="12">
                  <c:v>667.44</c:v>
                </c:pt>
                <c:pt idx="13">
                  <c:v>728.6</c:v>
                </c:pt>
                <c:pt idx="14" formatCode="#,##0.00">
                  <c:v>595.86300000000006</c:v>
                </c:pt>
                <c:pt idx="15" formatCode="#,##0.00">
                  <c:v>669.29700000000003</c:v>
                </c:pt>
                <c:pt idx="16" formatCode="#,##0.00">
                  <c:v>644.31399999999996</c:v>
                </c:pt>
                <c:pt idx="17" formatCode="#,##0.00">
                  <c:v>405.92700000000002</c:v>
                </c:pt>
                <c:pt idx="18" formatCode="#,##0.00">
                  <c:v>316.74400000000003</c:v>
                </c:pt>
                <c:pt idx="19" formatCode="#,##0.00">
                  <c:v>298.21699999999998</c:v>
                </c:pt>
                <c:pt idx="20" formatCode="#,##0.00">
                  <c:v>322.85500000000002</c:v>
                </c:pt>
                <c:pt idx="21" formatCode="#,##0.00">
                  <c:v>313.16300000000001</c:v>
                </c:pt>
                <c:pt idx="22" formatCode="#,##0.00">
                  <c:v>378.935</c:v>
                </c:pt>
                <c:pt idx="23" formatCode="#,##0.00">
                  <c:v>703.89400000000001</c:v>
                </c:pt>
                <c:pt idx="24" formatCode="#,##0.00">
                  <c:v>1090.8910000000001</c:v>
                </c:pt>
                <c:pt idx="25" formatCode="#,##0.00">
                  <c:v>1079.7249999999999</c:v>
                </c:pt>
                <c:pt idx="26" formatCode="#,##0.00">
                  <c:v>1058.75</c:v>
                </c:pt>
                <c:pt idx="27" formatCode="#,##0.00">
                  <c:v>1035.771</c:v>
                </c:pt>
                <c:pt idx="28" formatCode="#,##0.00">
                  <c:v>778.87199999999996</c:v>
                </c:pt>
                <c:pt idx="29" formatCode="#,##0.00">
                  <c:v>705.35</c:v>
                </c:pt>
                <c:pt idx="30" formatCode="#,##0.00">
                  <c:v>670.15599999999995</c:v>
                </c:pt>
                <c:pt idx="31" formatCode="#,##0.00">
                  <c:v>583.32500000000005</c:v>
                </c:pt>
                <c:pt idx="32" formatCode="#,##0.00">
                  <c:v>518.04300000000001</c:v>
                </c:pt>
                <c:pt idx="33" formatCode="#,##0.00">
                  <c:v>453.27600000000001</c:v>
                </c:pt>
                <c:pt idx="34" formatCode="#,##0.00">
                  <c:v>429.59300000000002</c:v>
                </c:pt>
                <c:pt idx="35" formatCode="#,##0.00">
                  <c:v>473.28500000000003</c:v>
                </c:pt>
                <c:pt idx="36" formatCode="#,##0.00">
                  <c:v>417.55799999999999</c:v>
                </c:pt>
                <c:pt idx="37" formatCode="#,##0.00">
                  <c:v>467.096</c:v>
                </c:pt>
                <c:pt idx="38" formatCode="#,##0.00">
                  <c:v>456.22699999999998</c:v>
                </c:pt>
                <c:pt idx="39" formatCode="#,##0.00">
                  <c:v>469.54300000000001</c:v>
                </c:pt>
                <c:pt idx="40" formatCode="#,##0.00">
                  <c:v>456.74400000000003</c:v>
                </c:pt>
                <c:pt idx="41" formatCode="#,##0.00">
                  <c:v>486.79899999999998</c:v>
                </c:pt>
                <c:pt idx="42" formatCode="#,##0.00">
                  <c:v>513.79700000000003</c:v>
                </c:pt>
              </c:numCache>
            </c:numRef>
          </c:val>
        </c:ser>
        <c:dLbls>
          <c:showLegendKey val="0"/>
          <c:showVal val="0"/>
          <c:showCatName val="0"/>
          <c:showSerName val="0"/>
          <c:showPercent val="0"/>
          <c:showBubbleSize val="0"/>
        </c:dLbls>
        <c:gapWidth val="150"/>
        <c:overlap val="100"/>
        <c:axId val="235436672"/>
        <c:axId val="235435136"/>
      </c:barChart>
      <c:lineChart>
        <c:grouping val="standard"/>
        <c:varyColors val="0"/>
        <c:ser>
          <c:idx val="0"/>
          <c:order val="0"/>
          <c:tx>
            <c:strRef>
              <c:f>'2_ábra_chart'!$E$10</c:f>
              <c:strCache>
                <c:ptCount val="1"/>
                <c:pt idx="0">
                  <c:v>ECB balance sheet total/GDP</c:v>
                </c:pt>
              </c:strCache>
            </c:strRef>
          </c:tx>
          <c:spPr>
            <a:ln>
              <a:solidFill>
                <a:srgbClr val="232157"/>
              </a:solidFill>
            </a:ln>
          </c:spPr>
          <c:marker>
            <c:symbol val="none"/>
          </c:marker>
          <c:cat>
            <c:strRef>
              <c:f>'2_ábra_chart'!$C$12:$C$54</c:f>
              <c:strCache>
                <c:ptCount val="43"/>
                <c:pt idx="0">
                  <c:v>2006Q1</c:v>
                </c:pt>
                <c:pt idx="1">
                  <c:v>Q2</c:v>
                </c:pt>
                <c:pt idx="2">
                  <c:v>Q3</c:v>
                </c:pt>
                <c:pt idx="3">
                  <c:v>Q4</c:v>
                </c:pt>
                <c:pt idx="4">
                  <c:v>2007Q1</c:v>
                </c:pt>
                <c:pt idx="5">
                  <c:v>Q3</c:v>
                </c:pt>
                <c:pt idx="6">
                  <c:v>Q3</c:v>
                </c:pt>
                <c:pt idx="7">
                  <c:v>Q4</c:v>
                </c:pt>
                <c:pt idx="8">
                  <c:v>2008Q1</c:v>
                </c:pt>
                <c:pt idx="9">
                  <c:v>Q2</c:v>
                </c:pt>
                <c:pt idx="10">
                  <c:v>Q3</c:v>
                </c:pt>
                <c:pt idx="11">
                  <c:v>Q4</c:v>
                </c:pt>
                <c:pt idx="12">
                  <c:v>2009Q1</c:v>
                </c:pt>
                <c:pt idx="13">
                  <c:v>Q2</c:v>
                </c:pt>
                <c:pt idx="14">
                  <c:v>Q3</c:v>
                </c:pt>
                <c:pt idx="15">
                  <c:v>Q4</c:v>
                </c:pt>
                <c:pt idx="16">
                  <c:v>2010Q1</c:v>
                </c:pt>
                <c:pt idx="17">
                  <c:v>Q2</c:v>
                </c:pt>
                <c:pt idx="18">
                  <c:v>Q3</c:v>
                </c:pt>
                <c:pt idx="19">
                  <c:v>Q4</c:v>
                </c:pt>
                <c:pt idx="20">
                  <c:v>2011Q1</c:v>
                </c:pt>
                <c:pt idx="21">
                  <c:v>Q2</c:v>
                </c:pt>
                <c:pt idx="22">
                  <c:v>Q3</c:v>
                </c:pt>
                <c:pt idx="23">
                  <c:v>Q4</c:v>
                </c:pt>
                <c:pt idx="24">
                  <c:v>2012Q1</c:v>
                </c:pt>
                <c:pt idx="25">
                  <c:v>Q2</c:v>
                </c:pt>
                <c:pt idx="26">
                  <c:v>Q3</c:v>
                </c:pt>
                <c:pt idx="27">
                  <c:v>Q4</c:v>
                </c:pt>
                <c:pt idx="28">
                  <c:v>2013Q1</c:v>
                </c:pt>
                <c:pt idx="29">
                  <c:v>Q2</c:v>
                </c:pt>
                <c:pt idx="30">
                  <c:v>Q3</c:v>
                </c:pt>
                <c:pt idx="31">
                  <c:v>Q4</c:v>
                </c:pt>
                <c:pt idx="32">
                  <c:v>2014Q1</c:v>
                </c:pt>
                <c:pt idx="33">
                  <c:v>Q2</c:v>
                </c:pt>
                <c:pt idx="34">
                  <c:v>Q3</c:v>
                </c:pt>
                <c:pt idx="35">
                  <c:v>Q4</c:v>
                </c:pt>
                <c:pt idx="36">
                  <c:v>2015Q1</c:v>
                </c:pt>
                <c:pt idx="37">
                  <c:v>Q2</c:v>
                </c:pt>
                <c:pt idx="38">
                  <c:v>Q3</c:v>
                </c:pt>
                <c:pt idx="39">
                  <c:v>Q4</c:v>
                </c:pt>
                <c:pt idx="40">
                  <c:v>2016Q1</c:v>
                </c:pt>
                <c:pt idx="41">
                  <c:v>Q2</c:v>
                </c:pt>
                <c:pt idx="42">
                  <c:v>Q3</c:v>
                </c:pt>
              </c:strCache>
            </c:strRef>
          </c:cat>
          <c:val>
            <c:numRef>
              <c:f>'2_ábra_chart'!$E$12:$E$54</c:f>
              <c:numCache>
                <c:formatCode>0.00</c:formatCode>
                <c:ptCount val="43"/>
                <c:pt idx="0">
                  <c:v>12.473805939284979</c:v>
                </c:pt>
                <c:pt idx="1">
                  <c:v>12.703943985751417</c:v>
                </c:pt>
                <c:pt idx="2">
                  <c:v>12.888795767120111</c:v>
                </c:pt>
                <c:pt idx="3">
                  <c:v>12.844369018531562</c:v>
                </c:pt>
                <c:pt idx="4">
                  <c:v>12.822251542470225</c:v>
                </c:pt>
                <c:pt idx="5">
                  <c:v>13.056751743148695</c:v>
                </c:pt>
                <c:pt idx="6">
                  <c:v>13.313887088136495</c:v>
                </c:pt>
                <c:pt idx="7">
                  <c:v>14.2232915537459</c:v>
                </c:pt>
                <c:pt idx="8">
                  <c:v>14.449454641434237</c:v>
                </c:pt>
                <c:pt idx="9">
                  <c:v>15.197928539234482</c:v>
                </c:pt>
                <c:pt idx="10">
                  <c:v>15.616295509837341</c:v>
                </c:pt>
                <c:pt idx="11">
                  <c:v>21.537716159971907</c:v>
                </c:pt>
                <c:pt idx="12">
                  <c:v>21.405121391195856</c:v>
                </c:pt>
                <c:pt idx="13">
                  <c:v>20.240770740336711</c:v>
                </c:pt>
                <c:pt idx="14">
                  <c:v>20.528624359632929</c:v>
                </c:pt>
                <c:pt idx="15">
                  <c:v>19.977631204748743</c:v>
                </c:pt>
                <c:pt idx="16">
                  <c:v>20.785662038876147</c:v>
                </c:pt>
                <c:pt idx="17">
                  <c:v>22.175899477663485</c:v>
                </c:pt>
                <c:pt idx="18">
                  <c:v>21.391643596158126</c:v>
                </c:pt>
                <c:pt idx="19">
                  <c:v>20.594946713676354</c:v>
                </c:pt>
                <c:pt idx="20">
                  <c:v>20.785567056581293</c:v>
                </c:pt>
                <c:pt idx="21">
                  <c:v>20.195260518779044</c:v>
                </c:pt>
                <c:pt idx="22">
                  <c:v>21.844861296335093</c:v>
                </c:pt>
                <c:pt idx="23">
                  <c:v>25.663848925128907</c:v>
                </c:pt>
                <c:pt idx="24">
                  <c:v>29.467354983438788</c:v>
                </c:pt>
                <c:pt idx="25">
                  <c:v>31.533149313035391</c:v>
                </c:pt>
                <c:pt idx="26">
                  <c:v>32.37406021905776</c:v>
                </c:pt>
                <c:pt idx="27">
                  <c:v>31.95290965011931</c:v>
                </c:pt>
                <c:pt idx="28">
                  <c:v>29.104691089118518</c:v>
                </c:pt>
                <c:pt idx="29">
                  <c:v>26.820611273282573</c:v>
                </c:pt>
                <c:pt idx="30">
                  <c:v>24.676026614712651</c:v>
                </c:pt>
                <c:pt idx="31">
                  <c:v>23.866098801917715</c:v>
                </c:pt>
                <c:pt idx="32">
                  <c:v>22.112177052357634</c:v>
                </c:pt>
                <c:pt idx="33">
                  <c:v>21.657454062062868</c:v>
                </c:pt>
                <c:pt idx="34">
                  <c:v>20.3538179366012</c:v>
                </c:pt>
                <c:pt idx="35">
                  <c:v>21.35305072501561</c:v>
                </c:pt>
                <c:pt idx="36">
                  <c:v>22.199866178303495</c:v>
                </c:pt>
                <c:pt idx="37">
                  <c:v>24.839963835243413</c:v>
                </c:pt>
                <c:pt idx="38">
                  <c:v>25.417854951392915</c:v>
                </c:pt>
                <c:pt idx="39">
                  <c:v>26.741366309152824</c:v>
                </c:pt>
                <c:pt idx="40">
                  <c:v>27.651248261082081</c:v>
                </c:pt>
                <c:pt idx="41">
                  <c:v>30.218161082859709</c:v>
                </c:pt>
                <c:pt idx="42">
                  <c:v>34.177605736499601</c:v>
                </c:pt>
              </c:numCache>
            </c:numRef>
          </c:val>
          <c:smooth val="0"/>
        </c:ser>
        <c:dLbls>
          <c:showLegendKey val="0"/>
          <c:showVal val="0"/>
          <c:showCatName val="0"/>
          <c:showSerName val="0"/>
          <c:showPercent val="0"/>
          <c:showBubbleSize val="0"/>
        </c:dLbls>
        <c:marker val="1"/>
        <c:smooth val="0"/>
        <c:axId val="235419520"/>
        <c:axId val="235421056"/>
      </c:lineChart>
      <c:catAx>
        <c:axId val="235419520"/>
        <c:scaling>
          <c:orientation val="minMax"/>
        </c:scaling>
        <c:delete val="0"/>
        <c:axPos val="b"/>
        <c:majorTickMark val="none"/>
        <c:minorTickMark val="none"/>
        <c:tickLblPos val="nextTo"/>
        <c:spPr>
          <a:ln>
            <a:solidFill>
              <a:sysClr val="windowText" lastClr="000000"/>
            </a:solidFill>
          </a:ln>
        </c:spPr>
        <c:txPr>
          <a:bodyPr/>
          <a:lstStyle/>
          <a:p>
            <a:pPr>
              <a:defRPr sz="1600"/>
            </a:pPr>
            <a:endParaRPr lang="hu-HU"/>
          </a:p>
        </c:txPr>
        <c:crossAx val="235421056"/>
        <c:crosses val="autoZero"/>
        <c:auto val="1"/>
        <c:lblAlgn val="ctr"/>
        <c:lblOffset val="100"/>
        <c:noMultiLvlLbl val="0"/>
      </c:catAx>
      <c:valAx>
        <c:axId val="235421056"/>
        <c:scaling>
          <c:orientation val="minMax"/>
          <c:max val="35"/>
        </c:scaling>
        <c:delete val="0"/>
        <c:axPos val="l"/>
        <c:majorGridlines>
          <c:spPr>
            <a:ln w="3175">
              <a:prstDash val="dash"/>
            </a:ln>
          </c:spPr>
        </c:majorGridlines>
        <c:numFmt formatCode="#,##0" sourceLinked="0"/>
        <c:majorTickMark val="out"/>
        <c:minorTickMark val="none"/>
        <c:tickLblPos val="nextTo"/>
        <c:spPr>
          <a:ln w="9525">
            <a:solidFill>
              <a:schemeClr val="tx1"/>
            </a:solidFill>
          </a:ln>
        </c:spPr>
        <c:txPr>
          <a:bodyPr/>
          <a:lstStyle/>
          <a:p>
            <a:pPr>
              <a:defRPr sz="1600"/>
            </a:pPr>
            <a:endParaRPr lang="hu-HU"/>
          </a:p>
        </c:txPr>
        <c:crossAx val="235419520"/>
        <c:crosses val="autoZero"/>
        <c:crossBetween val="between"/>
        <c:majorUnit val="5"/>
      </c:valAx>
      <c:valAx>
        <c:axId val="235435136"/>
        <c:scaling>
          <c:orientation val="minMax"/>
          <c:max val="2100"/>
        </c:scaling>
        <c:delete val="0"/>
        <c:axPos val="r"/>
        <c:numFmt formatCode="0" sourceLinked="0"/>
        <c:majorTickMark val="out"/>
        <c:minorTickMark val="none"/>
        <c:tickLblPos val="nextTo"/>
        <c:spPr>
          <a:ln>
            <a:solidFill>
              <a:sysClr val="windowText" lastClr="000000"/>
            </a:solidFill>
          </a:ln>
        </c:spPr>
        <c:txPr>
          <a:bodyPr/>
          <a:lstStyle/>
          <a:p>
            <a:pPr>
              <a:defRPr sz="1600"/>
            </a:pPr>
            <a:endParaRPr lang="hu-HU"/>
          </a:p>
        </c:txPr>
        <c:crossAx val="235436672"/>
        <c:crosses val="max"/>
        <c:crossBetween val="between"/>
        <c:majorUnit val="300"/>
      </c:valAx>
      <c:catAx>
        <c:axId val="235436672"/>
        <c:scaling>
          <c:orientation val="minMax"/>
        </c:scaling>
        <c:delete val="1"/>
        <c:axPos val="b"/>
        <c:majorTickMark val="out"/>
        <c:minorTickMark val="none"/>
        <c:tickLblPos val="nextTo"/>
        <c:crossAx val="235435136"/>
        <c:crosses val="autoZero"/>
        <c:auto val="1"/>
        <c:lblAlgn val="ctr"/>
        <c:lblOffset val="100"/>
        <c:noMultiLvlLbl val="0"/>
      </c:catAx>
      <c:spPr>
        <a:noFill/>
        <a:ln>
          <a:solidFill>
            <a:schemeClr val="tx1"/>
          </a:solidFill>
        </a:ln>
      </c:spPr>
    </c:plotArea>
    <c:legend>
      <c:legendPos val="b"/>
      <c:layout>
        <c:manualLayout>
          <c:xMode val="edge"/>
          <c:yMode val="edge"/>
          <c:x val="7.0679218853809275E-2"/>
          <c:y val="0.82372501070722981"/>
          <c:w val="0.8378735818602151"/>
          <c:h val="0.1742998853290228"/>
        </c:manualLayout>
      </c:layout>
      <c:overlay val="0"/>
      <c:spPr>
        <a:ln>
          <a:solidFill>
            <a:schemeClr val="tx1"/>
          </a:solidFill>
        </a:ln>
      </c:spPr>
      <c:txPr>
        <a:bodyPr/>
        <a:lstStyle/>
        <a:p>
          <a:pPr>
            <a:defRPr sz="1600"/>
          </a:pPr>
          <a:endParaRPr lang="hu-HU"/>
        </a:p>
      </c:txPr>
    </c:legend>
    <c:plotVisOnly val="1"/>
    <c:dispBlanksAs val="gap"/>
    <c:showDLblsOverMax val="0"/>
  </c:chart>
  <c:spPr>
    <a:noFill/>
    <a:ln>
      <a:noFill/>
    </a:ln>
  </c:spPr>
  <c:txPr>
    <a:bodyPr/>
    <a:lstStyle/>
    <a:p>
      <a:pPr>
        <a:defRPr sz="1050"/>
      </a:pPr>
      <a:endParaRPr lang="hu-HU"/>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90694444444438E-2"/>
          <c:y val="8.6465925925925932E-2"/>
          <c:w val="0.82901583333333329"/>
          <c:h val="0.66192096358325581"/>
        </c:manualLayout>
      </c:layout>
      <c:barChart>
        <c:barDir val="col"/>
        <c:grouping val="stacked"/>
        <c:varyColors val="0"/>
        <c:ser>
          <c:idx val="0"/>
          <c:order val="0"/>
          <c:tx>
            <c:strRef>
              <c:f>'21_ábra_chart'!$E$7</c:f>
              <c:strCache>
                <c:ptCount val="1"/>
                <c:pt idx="0">
                  <c:v>H3F3 ratio (3 years GD - 3 years BIRS changes historically)</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strRef>
              <c:f>'21_ábra_chart'!$C$10:$C$88</c:f>
              <c:strCache>
                <c:ptCount val="79"/>
                <c:pt idx="0">
                  <c:v>2010.jan</c:v>
                </c:pt>
                <c:pt idx="1">
                  <c:v>feb</c:v>
                </c:pt>
                <c:pt idx="2">
                  <c:v>march</c:v>
                </c:pt>
                <c:pt idx="3">
                  <c:v>apr</c:v>
                </c:pt>
                <c:pt idx="4">
                  <c:v>may</c:v>
                </c:pt>
                <c:pt idx="5">
                  <c:v>jun</c:v>
                </c:pt>
                <c:pt idx="6">
                  <c:v>july</c:v>
                </c:pt>
                <c:pt idx="7">
                  <c:v>aug</c:v>
                </c:pt>
                <c:pt idx="8">
                  <c:v>sept</c:v>
                </c:pt>
                <c:pt idx="9">
                  <c:v>okt </c:v>
                </c:pt>
                <c:pt idx="10">
                  <c:v>nov</c:v>
                </c:pt>
                <c:pt idx="11">
                  <c:v>dec</c:v>
                </c:pt>
                <c:pt idx="12">
                  <c:v>2011.jan</c:v>
                </c:pt>
                <c:pt idx="13">
                  <c:v>feb</c:v>
                </c:pt>
                <c:pt idx="14">
                  <c:v>march</c:v>
                </c:pt>
                <c:pt idx="15">
                  <c:v>apr</c:v>
                </c:pt>
                <c:pt idx="16">
                  <c:v>may</c:v>
                </c:pt>
                <c:pt idx="17">
                  <c:v>jun</c:v>
                </c:pt>
                <c:pt idx="18">
                  <c:v>july</c:v>
                </c:pt>
                <c:pt idx="19">
                  <c:v>aug</c:v>
                </c:pt>
                <c:pt idx="20">
                  <c:v>sept</c:v>
                </c:pt>
                <c:pt idx="21">
                  <c:v>okt </c:v>
                </c:pt>
                <c:pt idx="22">
                  <c:v>nov</c:v>
                </c:pt>
                <c:pt idx="23">
                  <c:v>dec</c:v>
                </c:pt>
                <c:pt idx="24">
                  <c:v>2012.jan</c:v>
                </c:pt>
                <c:pt idx="25">
                  <c:v>feb</c:v>
                </c:pt>
                <c:pt idx="26">
                  <c:v>march</c:v>
                </c:pt>
                <c:pt idx="27">
                  <c:v>apr</c:v>
                </c:pt>
                <c:pt idx="28">
                  <c:v>may</c:v>
                </c:pt>
                <c:pt idx="29">
                  <c:v>jun</c:v>
                </c:pt>
                <c:pt idx="30">
                  <c:v>july</c:v>
                </c:pt>
                <c:pt idx="31">
                  <c:v>aug</c:v>
                </c:pt>
                <c:pt idx="32">
                  <c:v>sept</c:v>
                </c:pt>
                <c:pt idx="33">
                  <c:v>okt </c:v>
                </c:pt>
                <c:pt idx="34">
                  <c:v>nov</c:v>
                </c:pt>
                <c:pt idx="35">
                  <c:v>dec</c:v>
                </c:pt>
                <c:pt idx="36">
                  <c:v>2013.jan</c:v>
                </c:pt>
                <c:pt idx="37">
                  <c:v>feb</c:v>
                </c:pt>
                <c:pt idx="38">
                  <c:v>march</c:v>
                </c:pt>
                <c:pt idx="39">
                  <c:v>apr</c:v>
                </c:pt>
                <c:pt idx="40">
                  <c:v>may</c:v>
                </c:pt>
                <c:pt idx="41">
                  <c:v>jun</c:v>
                </c:pt>
                <c:pt idx="42">
                  <c:v>july</c:v>
                </c:pt>
                <c:pt idx="43">
                  <c:v>aug</c:v>
                </c:pt>
                <c:pt idx="44">
                  <c:v>sept</c:v>
                </c:pt>
                <c:pt idx="45">
                  <c:v>okt </c:v>
                </c:pt>
                <c:pt idx="46">
                  <c:v>nov</c:v>
                </c:pt>
                <c:pt idx="47">
                  <c:v>dec</c:v>
                </c:pt>
                <c:pt idx="48">
                  <c:v>2014.jan</c:v>
                </c:pt>
                <c:pt idx="49">
                  <c:v>feb</c:v>
                </c:pt>
                <c:pt idx="50">
                  <c:v>march</c:v>
                </c:pt>
                <c:pt idx="51">
                  <c:v>apr</c:v>
                </c:pt>
                <c:pt idx="52">
                  <c:v>may</c:v>
                </c:pt>
                <c:pt idx="53">
                  <c:v>jun</c:v>
                </c:pt>
                <c:pt idx="54">
                  <c:v>july</c:v>
                </c:pt>
                <c:pt idx="55">
                  <c:v>aug</c:v>
                </c:pt>
                <c:pt idx="56">
                  <c:v>sept</c:v>
                </c:pt>
                <c:pt idx="57">
                  <c:v>okt </c:v>
                </c:pt>
                <c:pt idx="58">
                  <c:v>nov</c:v>
                </c:pt>
                <c:pt idx="59">
                  <c:v>dec</c:v>
                </c:pt>
                <c:pt idx="60">
                  <c:v>2015.jan</c:v>
                </c:pt>
                <c:pt idx="61">
                  <c:v>feb</c:v>
                </c:pt>
                <c:pt idx="62">
                  <c:v>march</c:v>
                </c:pt>
                <c:pt idx="63">
                  <c:v>apr</c:v>
                </c:pt>
                <c:pt idx="64">
                  <c:v>may</c:v>
                </c:pt>
                <c:pt idx="65">
                  <c:v>jun</c:v>
                </c:pt>
                <c:pt idx="66">
                  <c:v>july</c:v>
                </c:pt>
                <c:pt idx="67">
                  <c:v>aug</c:v>
                </c:pt>
                <c:pt idx="68">
                  <c:v>sept</c:v>
                </c:pt>
                <c:pt idx="69">
                  <c:v>okt </c:v>
                </c:pt>
                <c:pt idx="70">
                  <c:v>nov</c:v>
                </c:pt>
                <c:pt idx="71">
                  <c:v>dec</c:v>
                </c:pt>
                <c:pt idx="72">
                  <c:v>2016.jan</c:v>
                </c:pt>
                <c:pt idx="73">
                  <c:v>feb</c:v>
                </c:pt>
                <c:pt idx="74">
                  <c:v>march</c:v>
                </c:pt>
                <c:pt idx="75">
                  <c:v>apr</c:v>
                </c:pt>
                <c:pt idx="76">
                  <c:v>may</c:v>
                </c:pt>
                <c:pt idx="77">
                  <c:v>jun</c:v>
                </c:pt>
                <c:pt idx="78">
                  <c:v>july</c:v>
                </c:pt>
              </c:strCache>
            </c:strRef>
          </c:cat>
          <c:val>
            <c:numRef>
              <c:f>'21_ábra_chart'!$E$10:$E$88</c:f>
              <c:numCache>
                <c:formatCode>0.00</c:formatCode>
                <c:ptCount val="79"/>
                <c:pt idx="0">
                  <c:v>0.99579365079365179</c:v>
                </c:pt>
                <c:pt idx="1">
                  <c:v>0.98590151515151447</c:v>
                </c:pt>
                <c:pt idx="2">
                  <c:v>0.8767200577200569</c:v>
                </c:pt>
                <c:pt idx="3">
                  <c:v>0.58109550391129172</c:v>
                </c:pt>
                <c:pt idx="4">
                  <c:v>0.38179391660970463</c:v>
                </c:pt>
                <c:pt idx="5">
                  <c:v>0.47803561935140859</c:v>
                </c:pt>
                <c:pt idx="6">
                  <c:v>0.63729653679653619</c:v>
                </c:pt>
                <c:pt idx="7">
                  <c:v>0.72414862914862876</c:v>
                </c:pt>
                <c:pt idx="8">
                  <c:v>0.57532323232323357</c:v>
                </c:pt>
                <c:pt idx="9">
                  <c:v>0.43260809962984048</c:v>
                </c:pt>
                <c:pt idx="10">
                  <c:v>0.39844648346822442</c:v>
                </c:pt>
                <c:pt idx="11">
                  <c:v>0.52663090814302471</c:v>
                </c:pt>
                <c:pt idx="12">
                  <c:v>0.62099827748865266</c:v>
                </c:pt>
                <c:pt idx="13">
                  <c:v>0.46380780129817722</c:v>
                </c:pt>
                <c:pt idx="14">
                  <c:v>-2.6019480519480886E-2</c:v>
                </c:pt>
                <c:pt idx="15">
                  <c:v>-0.37584694773825156</c:v>
                </c:pt>
                <c:pt idx="16">
                  <c:v>-0.5487399377891391</c:v>
                </c:pt>
                <c:pt idx="17">
                  <c:v>-0.47899318454238227</c:v>
                </c:pt>
                <c:pt idx="18">
                  <c:v>-0.36077842828415108</c:v>
                </c:pt>
                <c:pt idx="19">
                  <c:v>-0.22201863354037332</c:v>
                </c:pt>
                <c:pt idx="20">
                  <c:v>-0.35054677206851181</c:v>
                </c:pt>
                <c:pt idx="21">
                  <c:v>-0.95674069891461144</c:v>
                </c:pt>
                <c:pt idx="22">
                  <c:v>-1.5106659451659441</c:v>
                </c:pt>
                <c:pt idx="23">
                  <c:v>-1.3853124098124088</c:v>
                </c:pt>
                <c:pt idx="24">
                  <c:v>-0.73180952380952302</c:v>
                </c:pt>
                <c:pt idx="25">
                  <c:v>-0.74790981240981225</c:v>
                </c:pt>
                <c:pt idx="26">
                  <c:v>-1.0956414455110117</c:v>
                </c:pt>
                <c:pt idx="27">
                  <c:v>-1.1449247547943182</c:v>
                </c:pt>
                <c:pt idx="28">
                  <c:v>-0.73349618336574718</c:v>
                </c:pt>
                <c:pt idx="29">
                  <c:v>-0.31544708994708781</c:v>
                </c:pt>
                <c:pt idx="30">
                  <c:v>-0.30851226551226851</c:v>
                </c:pt>
                <c:pt idx="31">
                  <c:v>-0.33038243335612094</c:v>
                </c:pt>
                <c:pt idx="32">
                  <c:v>-0.33532615629983997</c:v>
                </c:pt>
                <c:pt idx="33">
                  <c:v>-0.18584563681932043</c:v>
                </c:pt>
                <c:pt idx="34">
                  <c:v>3.0404040404024002E-3</c:v>
                </c:pt>
                <c:pt idx="35">
                  <c:v>0.14476129718235065</c:v>
                </c:pt>
                <c:pt idx="36">
                  <c:v>0.10755350497455751</c:v>
                </c:pt>
                <c:pt idx="37">
                  <c:v>0.20723604465709933</c:v>
                </c:pt>
                <c:pt idx="38">
                  <c:v>0.26653588516746396</c:v>
                </c:pt>
                <c:pt idx="39">
                  <c:v>0.39858494721652793</c:v>
                </c:pt>
                <c:pt idx="40">
                  <c:v>0.3397039948355749</c:v>
                </c:pt>
                <c:pt idx="41">
                  <c:v>-2.1816738816738734E-2</c:v>
                </c:pt>
                <c:pt idx="42">
                  <c:v>-0.40362205910031967</c:v>
                </c:pt>
                <c:pt idx="43">
                  <c:v>-0.47280459878285974</c:v>
                </c:pt>
                <c:pt idx="44">
                  <c:v>-0.22522523370349479</c:v>
                </c:pt>
                <c:pt idx="45">
                  <c:v>-2.8282106782108407E-2</c:v>
                </c:pt>
                <c:pt idx="46">
                  <c:v>-8.8440836940839596E-2</c:v>
                </c:pt>
                <c:pt idx="47">
                  <c:v>-0.23406530780955448</c:v>
                </c:pt>
                <c:pt idx="48">
                  <c:v>-0.29366198890623485</c:v>
                </c:pt>
                <c:pt idx="49">
                  <c:v>7.0602333159870412E-3</c:v>
                </c:pt>
                <c:pt idx="50">
                  <c:v>0.37816089466089453</c:v>
                </c:pt>
                <c:pt idx="51">
                  <c:v>0.7398419913419878</c:v>
                </c:pt>
                <c:pt idx="52">
                  <c:v>0.67175252525252338</c:v>
                </c:pt>
                <c:pt idx="53">
                  <c:v>0.4654898989898979</c:v>
                </c:pt>
                <c:pt idx="54">
                  <c:v>0.25956512328251558</c:v>
                </c:pt>
                <c:pt idx="55">
                  <c:v>0.20892270531401191</c:v>
                </c:pt>
                <c:pt idx="56">
                  <c:v>0.2959934123847181</c:v>
                </c:pt>
                <c:pt idx="57">
                  <c:v>0.26058341175732602</c:v>
                </c:pt>
                <c:pt idx="58">
                  <c:v>-2.5991341991342232E-2</c:v>
                </c:pt>
                <c:pt idx="59">
                  <c:v>-0.35660061443932367</c:v>
                </c:pt>
                <c:pt idx="60">
                  <c:v>-0.83166319867939364</c:v>
                </c:pt>
                <c:pt idx="61">
                  <c:v>-0.89813311577364852</c:v>
                </c:pt>
                <c:pt idx="62">
                  <c:v>-1.1017513120839735</c:v>
                </c:pt>
                <c:pt idx="63">
                  <c:v>-1.0276062467997948</c:v>
                </c:pt>
                <c:pt idx="64">
                  <c:v>-1.0474064480276788</c:v>
                </c:pt>
                <c:pt idx="65">
                  <c:v>-0.97612065926317526</c:v>
                </c:pt>
                <c:pt idx="66">
                  <c:v>-0.75875000000000092</c:v>
                </c:pt>
                <c:pt idx="67">
                  <c:v>-0.5255745192307697</c:v>
                </c:pt>
                <c:pt idx="68">
                  <c:v>-0.31541826923076988</c:v>
                </c:pt>
                <c:pt idx="69">
                  <c:v>-0.24844406041986811</c:v>
                </c:pt>
                <c:pt idx="70">
                  <c:v>-0.18978288446526137</c:v>
                </c:pt>
                <c:pt idx="71">
                  <c:v>-6.4643179922137195E-2</c:v>
                </c:pt>
                <c:pt idx="72">
                  <c:v>3.2379134159556511E-2</c:v>
                </c:pt>
                <c:pt idx="73">
                  <c:v>5.6275332213091556E-2</c:v>
                </c:pt>
                <c:pt idx="74">
                  <c:v>7.2743257535694106E-2</c:v>
                </c:pt>
                <c:pt idx="75">
                  <c:v>8.8271532656778673E-2</c:v>
                </c:pt>
                <c:pt idx="76">
                  <c:v>0.10965907850889434</c:v>
                </c:pt>
                <c:pt idx="77">
                  <c:v>0.22726814516129146</c:v>
                </c:pt>
                <c:pt idx="78">
                  <c:v>0.34265625</c:v>
                </c:pt>
              </c:numCache>
            </c:numRef>
          </c:val>
        </c:ser>
        <c:dLbls>
          <c:showLegendKey val="0"/>
          <c:showVal val="0"/>
          <c:showCatName val="0"/>
          <c:showSerName val="0"/>
          <c:showPercent val="0"/>
          <c:showBubbleSize val="0"/>
        </c:dLbls>
        <c:gapWidth val="150"/>
        <c:overlap val="100"/>
        <c:axId val="239862528"/>
        <c:axId val="239864064"/>
      </c:barChart>
      <c:barChart>
        <c:barDir val="col"/>
        <c:grouping val="stacked"/>
        <c:varyColors val="0"/>
        <c:ser>
          <c:idx val="1"/>
          <c:order val="1"/>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39874432"/>
        <c:axId val="239875968"/>
      </c:barChart>
      <c:catAx>
        <c:axId val="239862528"/>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39864064"/>
        <c:crosses val="autoZero"/>
        <c:auto val="1"/>
        <c:lblAlgn val="ctr"/>
        <c:lblOffset val="100"/>
        <c:noMultiLvlLbl val="0"/>
      </c:catAx>
      <c:valAx>
        <c:axId val="2398640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en-US"/>
                  <a:t>percentage points</a:t>
                </a:r>
              </a:p>
            </c:rich>
          </c:tx>
          <c:layout>
            <c:manualLayout>
              <c:xMode val="edge"/>
              <c:yMode val="edge"/>
              <c:x val="8.9957227568776124E-2"/>
              <c:y val="3.5276886685460612E-2"/>
            </c:manualLayout>
          </c:layout>
          <c:overlay val="0"/>
        </c:title>
        <c:numFmt formatCode="#,##0.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9862528"/>
        <c:crosses val="autoZero"/>
        <c:crossBetween val="between"/>
      </c:valAx>
      <c:catAx>
        <c:axId val="239874432"/>
        <c:scaling>
          <c:orientation val="minMax"/>
        </c:scaling>
        <c:delete val="1"/>
        <c:axPos val="b"/>
        <c:majorTickMark val="out"/>
        <c:minorTickMark val="none"/>
        <c:tickLblPos val="nextTo"/>
        <c:crossAx val="239875968"/>
        <c:crosses val="autoZero"/>
        <c:auto val="1"/>
        <c:lblAlgn val="ctr"/>
        <c:lblOffset val="100"/>
        <c:noMultiLvlLbl val="0"/>
      </c:catAx>
      <c:valAx>
        <c:axId val="239875968"/>
        <c:scaling>
          <c:orientation val="minMax"/>
          <c:max val="1.5"/>
          <c:min val="-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en-US"/>
                  <a:t>percentage points</a:t>
                </a:r>
              </a:p>
            </c:rich>
          </c:tx>
          <c:layout>
            <c:manualLayout>
              <c:xMode val="edge"/>
              <c:yMode val="edge"/>
              <c:x val="0.75847949561860328"/>
              <c:y val="3.5277812495660262E-2"/>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239874432"/>
        <c:crosses val="max"/>
        <c:crossBetween val="between"/>
        <c:majorUnit val="0.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4.2945048535599717E-2"/>
          <c:y val="0.92159387483971911"/>
          <c:w val="0.90000013887152996"/>
          <c:h val="5.9583477991177025E-2"/>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5716298368982"/>
          <c:y val="5.7668985723574609E-2"/>
          <c:w val="0.82764645101488732"/>
          <c:h val="0.75783978616602399"/>
        </c:manualLayout>
      </c:layout>
      <c:scatterChart>
        <c:scatterStyle val="lineMarker"/>
        <c:varyColors val="0"/>
        <c:ser>
          <c:idx val="0"/>
          <c:order val="0"/>
          <c:spPr>
            <a:ln w="28575">
              <a:noFill/>
            </a:ln>
          </c:spPr>
          <c:marker>
            <c:symbol val="diamond"/>
            <c:size val="11"/>
            <c:spPr>
              <a:solidFill>
                <a:srgbClr val="232157"/>
              </a:solidFill>
              <a:ln>
                <a:noFill/>
              </a:ln>
            </c:spPr>
          </c:marker>
          <c:dPt>
            <c:idx val="1"/>
            <c:marker>
              <c:spPr>
                <a:solidFill>
                  <a:srgbClr val="DA0000"/>
                </a:solidFill>
                <a:ln>
                  <a:noFill/>
                </a:ln>
              </c:spPr>
            </c:marker>
            <c:bubble3D val="0"/>
          </c:dPt>
          <c:dPt>
            <c:idx val="7"/>
            <c:bubble3D val="0"/>
          </c:dPt>
          <c:dLbls>
            <c:dLbl>
              <c:idx val="0"/>
              <c:layout/>
              <c:tx>
                <c:strRef>
                  <c:f>'22_ábra_chart'!$C$12</c:f>
                  <c:strCache>
                    <c:ptCount val="1"/>
                    <c:pt idx="0">
                      <c:v>RO</c:v>
                    </c:pt>
                  </c:strCache>
                </c:strRef>
              </c:tx>
              <c:showLegendKey val="0"/>
              <c:showVal val="1"/>
              <c:showCatName val="0"/>
              <c:showSerName val="0"/>
              <c:showPercent val="0"/>
              <c:showBubbleSize val="0"/>
            </c:dLbl>
            <c:dLbl>
              <c:idx val="1"/>
              <c:layout/>
              <c:tx>
                <c:strRef>
                  <c:f>'22_ábra_chart'!$C$13</c:f>
                  <c:strCache>
                    <c:ptCount val="1"/>
                    <c:pt idx="0">
                      <c:v>HU</c:v>
                    </c:pt>
                  </c:strCache>
                </c:strRef>
              </c:tx>
              <c:showLegendKey val="0"/>
              <c:showVal val="1"/>
              <c:showCatName val="0"/>
              <c:showSerName val="0"/>
              <c:showPercent val="0"/>
              <c:showBubbleSize val="0"/>
            </c:dLbl>
            <c:dLbl>
              <c:idx val="2"/>
              <c:layout/>
              <c:tx>
                <c:strRef>
                  <c:f>'22_ábra_chart'!$C$14</c:f>
                  <c:strCache>
                    <c:ptCount val="1"/>
                    <c:pt idx="0">
                      <c:v>SI</c:v>
                    </c:pt>
                  </c:strCache>
                </c:strRef>
              </c:tx>
              <c:showLegendKey val="0"/>
              <c:showVal val="1"/>
              <c:showCatName val="0"/>
              <c:showSerName val="0"/>
              <c:showPercent val="0"/>
              <c:showBubbleSize val="0"/>
            </c:dLbl>
            <c:dLbl>
              <c:idx val="3"/>
              <c:layout/>
              <c:tx>
                <c:strRef>
                  <c:f>'22_ábra_chart'!$C$15</c:f>
                  <c:strCache>
                    <c:ptCount val="1"/>
                    <c:pt idx="0">
                      <c:v>UK</c:v>
                    </c:pt>
                  </c:strCache>
                </c:strRef>
              </c:tx>
              <c:showLegendKey val="0"/>
              <c:showVal val="1"/>
              <c:showCatName val="0"/>
              <c:showSerName val="0"/>
              <c:showPercent val="0"/>
              <c:showBubbleSize val="0"/>
            </c:dLbl>
            <c:dLbl>
              <c:idx val="4"/>
              <c:layout/>
              <c:tx>
                <c:strRef>
                  <c:f>'22_ábra_chart'!$C$16</c:f>
                  <c:strCache>
                    <c:ptCount val="1"/>
                    <c:pt idx="0">
                      <c:v>IE</c:v>
                    </c:pt>
                  </c:strCache>
                </c:strRef>
              </c:tx>
              <c:showLegendKey val="0"/>
              <c:showVal val="1"/>
              <c:showCatName val="0"/>
              <c:showSerName val="0"/>
              <c:showPercent val="0"/>
              <c:showBubbleSize val="0"/>
            </c:dLbl>
            <c:dLbl>
              <c:idx val="5"/>
              <c:layout/>
              <c:tx>
                <c:strRef>
                  <c:f>'22_ábra_chart'!$C$17</c:f>
                  <c:strCache>
                    <c:ptCount val="1"/>
                    <c:pt idx="0">
                      <c:v>SE</c:v>
                    </c:pt>
                  </c:strCache>
                </c:strRef>
              </c:tx>
              <c:showLegendKey val="0"/>
              <c:showVal val="1"/>
              <c:showCatName val="0"/>
              <c:showSerName val="0"/>
              <c:showPercent val="0"/>
              <c:showBubbleSize val="0"/>
            </c:dLbl>
            <c:dLbl>
              <c:idx val="6"/>
              <c:layout/>
              <c:tx>
                <c:strRef>
                  <c:f>'22_ábra_chart'!$C$18</c:f>
                  <c:strCache>
                    <c:ptCount val="1"/>
                    <c:pt idx="0">
                      <c:v>ES</c:v>
                    </c:pt>
                  </c:strCache>
                </c:strRef>
              </c:tx>
              <c:showLegendKey val="0"/>
              <c:showVal val="1"/>
              <c:showCatName val="0"/>
              <c:showSerName val="0"/>
              <c:showPercent val="0"/>
              <c:showBubbleSize val="0"/>
            </c:dLbl>
            <c:dLbl>
              <c:idx val="7"/>
              <c:layout/>
              <c:tx>
                <c:strRef>
                  <c:f>'22_ábra_chart'!$C$19</c:f>
                  <c:strCache>
                    <c:ptCount val="1"/>
                    <c:pt idx="0">
                      <c:v>NL</c:v>
                    </c:pt>
                  </c:strCache>
                </c:strRef>
              </c:tx>
              <c:showLegendKey val="0"/>
              <c:showVal val="1"/>
              <c:showCatName val="0"/>
              <c:showSerName val="0"/>
              <c:showPercent val="0"/>
              <c:showBubbleSize val="0"/>
            </c:dLbl>
            <c:dLbl>
              <c:idx val="8"/>
              <c:layout/>
              <c:tx>
                <c:strRef>
                  <c:f>'22_ábra_chart'!$C$20</c:f>
                  <c:strCache>
                    <c:ptCount val="1"/>
                    <c:pt idx="0">
                      <c:v>IT</c:v>
                    </c:pt>
                  </c:strCache>
                </c:strRef>
              </c:tx>
              <c:showLegendKey val="0"/>
              <c:showVal val="1"/>
              <c:showCatName val="0"/>
              <c:showSerName val="0"/>
              <c:showPercent val="0"/>
              <c:showBubbleSize val="0"/>
            </c:dLbl>
            <c:dLbl>
              <c:idx val="9"/>
              <c:layout/>
              <c:tx>
                <c:strRef>
                  <c:f>'22_ábra_chart'!$C$21</c:f>
                  <c:strCache>
                    <c:ptCount val="1"/>
                    <c:pt idx="0">
                      <c:v>DK</c:v>
                    </c:pt>
                  </c:strCache>
                </c:strRef>
              </c:tx>
              <c:showLegendKey val="0"/>
              <c:showVal val="1"/>
              <c:showCatName val="0"/>
              <c:showSerName val="0"/>
              <c:showPercent val="0"/>
              <c:showBubbleSize val="0"/>
            </c:dLbl>
            <c:dLbl>
              <c:idx val="10"/>
              <c:layout/>
              <c:tx>
                <c:strRef>
                  <c:f>'22_ábra_chart'!$C$22</c:f>
                  <c:strCache>
                    <c:ptCount val="1"/>
                    <c:pt idx="0">
                      <c:v>DE</c:v>
                    </c:pt>
                  </c:strCache>
                </c:strRef>
              </c:tx>
              <c:showLegendKey val="0"/>
              <c:showVal val="1"/>
              <c:showCatName val="0"/>
              <c:showSerName val="0"/>
              <c:showPercent val="0"/>
              <c:showBubbleSize val="0"/>
            </c:dLbl>
            <c:dLbl>
              <c:idx val="11"/>
              <c:layout/>
              <c:tx>
                <c:strRef>
                  <c:f>'22_ábra_chart'!$C$23</c:f>
                  <c:strCache>
                    <c:ptCount val="1"/>
                    <c:pt idx="0">
                      <c:v>CZ</c:v>
                    </c:pt>
                  </c:strCache>
                </c:strRef>
              </c:tx>
              <c:showLegendKey val="0"/>
              <c:showVal val="1"/>
              <c:showCatName val="0"/>
              <c:showSerName val="0"/>
              <c:showPercent val="0"/>
              <c:showBubbleSize val="0"/>
            </c:dLbl>
            <c:dLbl>
              <c:idx val="12"/>
              <c:layout/>
              <c:tx>
                <c:strRef>
                  <c:f>'22_ábra_chart'!$C$24</c:f>
                  <c:strCache>
                    <c:ptCount val="1"/>
                    <c:pt idx="0">
                      <c:v>BE</c:v>
                    </c:pt>
                  </c:strCache>
                </c:strRef>
              </c:tx>
              <c:showLegendKey val="0"/>
              <c:showVal val="1"/>
              <c:showCatName val="0"/>
              <c:showSerName val="0"/>
              <c:showPercent val="0"/>
              <c:showBubbleSize val="0"/>
            </c:dLbl>
            <c:dLbl>
              <c:idx val="13"/>
              <c:layout/>
              <c:tx>
                <c:strRef>
                  <c:f>'22_ábra_chart'!$C$25</c:f>
                  <c:strCache>
                    <c:ptCount val="1"/>
                    <c:pt idx="0">
                      <c:v>SK</c:v>
                    </c:pt>
                  </c:strCache>
                </c:strRef>
              </c:tx>
              <c:showLegendKey val="0"/>
              <c:showVal val="1"/>
              <c:showCatName val="0"/>
              <c:showSerName val="0"/>
              <c:showPercent val="0"/>
              <c:showBubbleSize val="0"/>
            </c:dLbl>
            <c:dLbl>
              <c:idx val="14"/>
              <c:tx>
                <c:strRef>
                  <c:f>'4_abra_chart'!#REF!</c:f>
                  <c:strCache>
                    <c:ptCount val="1"/>
                    <c:pt idx="0">
                      <c:v>#REF!</c:v>
                    </c:pt>
                  </c:strCache>
                </c:strRef>
              </c:tx>
              <c:showLegendKey val="0"/>
              <c:showVal val="1"/>
              <c:showCatName val="0"/>
              <c:showSerName val="0"/>
              <c:showPercent val="0"/>
              <c:showBubbleSize val="0"/>
            </c:dLbl>
            <c:showLegendKey val="0"/>
            <c:showVal val="1"/>
            <c:showCatName val="0"/>
            <c:showSerName val="0"/>
            <c:showPercent val="0"/>
            <c:showBubbleSize val="0"/>
            <c:showLeaderLines val="0"/>
          </c:dLbls>
          <c:xVal>
            <c:numRef>
              <c:f>'22_ábra_chart'!$D$12:$D$25</c:f>
              <c:numCache>
                <c:formatCode>0.0</c:formatCode>
                <c:ptCount val="14"/>
                <c:pt idx="0">
                  <c:v>1.9000000000000004</c:v>
                </c:pt>
                <c:pt idx="1">
                  <c:v>1.75</c:v>
                </c:pt>
                <c:pt idx="2">
                  <c:v>1.4344275316825001</c:v>
                </c:pt>
                <c:pt idx="3">
                  <c:v>0.54999999999999982</c:v>
                </c:pt>
                <c:pt idx="4">
                  <c:v>0.36000000000000032</c:v>
                </c:pt>
                <c:pt idx="5">
                  <c:v>0.35999999999999988</c:v>
                </c:pt>
                <c:pt idx="6">
                  <c:v>0.31999999999999984</c:v>
                </c:pt>
                <c:pt idx="7">
                  <c:v>0.26000000000000023</c:v>
                </c:pt>
                <c:pt idx="8">
                  <c:v>0.25000000000000022</c:v>
                </c:pt>
                <c:pt idx="9">
                  <c:v>0.20999999999999996</c:v>
                </c:pt>
                <c:pt idx="10">
                  <c:v>-0.22999999999999998</c:v>
                </c:pt>
                <c:pt idx="11">
                  <c:v>-0.27</c:v>
                </c:pt>
                <c:pt idx="12">
                  <c:v>-0.27099999999999991</c:v>
                </c:pt>
                <c:pt idx="13">
                  <c:v>-0.65418484831423829</c:v>
                </c:pt>
              </c:numCache>
            </c:numRef>
          </c:xVal>
          <c:yVal>
            <c:numRef>
              <c:f>'22_ábra_chart'!$E$12:$E$25</c:f>
              <c:numCache>
                <c:formatCode>0.0</c:formatCode>
                <c:ptCount val="14"/>
                <c:pt idx="0">
                  <c:v>23.099999999999994</c:v>
                </c:pt>
                <c:pt idx="1">
                  <c:v>55.9</c:v>
                </c:pt>
                <c:pt idx="2">
                  <c:v>31.105628110775527</c:v>
                </c:pt>
                <c:pt idx="3">
                  <c:v>87.7</c:v>
                </c:pt>
                <c:pt idx="4">
                  <c:v>29.700000000000003</c:v>
                </c:pt>
                <c:pt idx="5">
                  <c:v>33.299999999999997</c:v>
                </c:pt>
                <c:pt idx="6">
                  <c:v>37.4</c:v>
                </c:pt>
                <c:pt idx="7">
                  <c:v>100</c:v>
                </c:pt>
                <c:pt idx="8">
                  <c:v>61.5</c:v>
                </c:pt>
                <c:pt idx="9">
                  <c:v>74.900000000000006</c:v>
                </c:pt>
                <c:pt idx="10">
                  <c:v>87.1</c:v>
                </c:pt>
                <c:pt idx="11">
                  <c:v>72.5</c:v>
                </c:pt>
                <c:pt idx="12">
                  <c:v>99.3</c:v>
                </c:pt>
                <c:pt idx="13">
                  <c:v>95.361179754361459</c:v>
                </c:pt>
              </c:numCache>
            </c:numRef>
          </c:yVal>
          <c:smooth val="0"/>
        </c:ser>
        <c:dLbls>
          <c:showLegendKey val="0"/>
          <c:showVal val="0"/>
          <c:showCatName val="0"/>
          <c:showSerName val="0"/>
          <c:showPercent val="0"/>
          <c:showBubbleSize val="0"/>
        </c:dLbls>
        <c:axId val="240037888"/>
        <c:axId val="240039808"/>
      </c:scatterChart>
      <c:valAx>
        <c:axId val="240037888"/>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Calibri"/>
                    <a:ea typeface="Calibri"/>
                    <a:cs typeface="Calibri"/>
                  </a:defRPr>
                </a:pPr>
                <a:r>
                  <a:rPr lang="hu-HU" b="0" i="1"/>
                  <a:t>Éven túl és éven belül változó kamatozású szerződések átlagos kamatlábának különbsége (2015. IV. n.év)</a:t>
                </a:r>
              </a:p>
            </c:rich>
          </c:tx>
          <c:layout/>
          <c:overlay val="0"/>
        </c:title>
        <c:numFmt formatCode="0.0"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240039808"/>
        <c:crosses val="autoZero"/>
        <c:crossBetween val="midCat"/>
      </c:valAx>
      <c:valAx>
        <c:axId val="24003980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hu-HU" b="0" i="1"/>
                  <a:t>Az éven</a:t>
                </a:r>
                <a:r>
                  <a:rPr lang="hu-HU" b="0" i="1" baseline="0"/>
                  <a:t> túl rögzített kamatozású szerződések aránya (2015. IV. n.év)</a:t>
                </a:r>
                <a:endParaRPr lang="hu-HU" b="0" i="1"/>
              </a:p>
            </c:rich>
          </c:tx>
          <c:layout/>
          <c:overlay val="0"/>
        </c:title>
        <c:numFmt formatCode="#\ ##0" sourceLinked="0"/>
        <c:majorTickMark val="out"/>
        <c:minorTickMark val="none"/>
        <c:tickLblPos val="low"/>
        <c:spPr>
          <a:ln>
            <a:solidFill>
              <a:sysClr val="windowText" lastClr="000000">
                <a:lumMod val="100000"/>
              </a:sysClr>
            </a:solidFill>
          </a:ln>
        </c:spPr>
        <c:crossAx val="240037888"/>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5716298368982"/>
          <c:y val="5.7668985723574609E-2"/>
          <c:w val="0.82764645101488732"/>
          <c:h val="0.75783978616602399"/>
        </c:manualLayout>
      </c:layout>
      <c:scatterChart>
        <c:scatterStyle val="lineMarker"/>
        <c:varyColors val="0"/>
        <c:ser>
          <c:idx val="0"/>
          <c:order val="0"/>
          <c:spPr>
            <a:ln w="28575">
              <a:noFill/>
            </a:ln>
          </c:spPr>
          <c:marker>
            <c:symbol val="diamond"/>
            <c:size val="11"/>
            <c:spPr>
              <a:solidFill>
                <a:srgbClr val="232157"/>
              </a:solidFill>
              <a:ln>
                <a:noFill/>
              </a:ln>
            </c:spPr>
          </c:marker>
          <c:dPt>
            <c:idx val="1"/>
            <c:marker>
              <c:spPr>
                <a:solidFill>
                  <a:srgbClr val="DA0000"/>
                </a:solidFill>
                <a:ln>
                  <a:noFill/>
                </a:ln>
              </c:spPr>
            </c:marker>
            <c:bubble3D val="0"/>
          </c:dPt>
          <c:dPt>
            <c:idx val="7"/>
            <c:bubble3D val="0"/>
          </c:dPt>
          <c:dLbls>
            <c:dLbl>
              <c:idx val="0"/>
              <c:layout/>
              <c:tx>
                <c:strRef>
                  <c:f>'22_ábra_chart'!$C$12</c:f>
                  <c:strCache>
                    <c:ptCount val="1"/>
                    <c:pt idx="0">
                      <c:v>RO</c:v>
                    </c:pt>
                  </c:strCache>
                </c:strRef>
              </c:tx>
              <c:showLegendKey val="0"/>
              <c:showVal val="1"/>
              <c:showCatName val="0"/>
              <c:showSerName val="0"/>
              <c:showPercent val="0"/>
              <c:showBubbleSize val="0"/>
            </c:dLbl>
            <c:dLbl>
              <c:idx val="1"/>
              <c:layout/>
              <c:tx>
                <c:strRef>
                  <c:f>'22_ábra_chart'!$C$13</c:f>
                  <c:strCache>
                    <c:ptCount val="1"/>
                    <c:pt idx="0">
                      <c:v>HU</c:v>
                    </c:pt>
                  </c:strCache>
                </c:strRef>
              </c:tx>
              <c:showLegendKey val="0"/>
              <c:showVal val="1"/>
              <c:showCatName val="0"/>
              <c:showSerName val="0"/>
              <c:showPercent val="0"/>
              <c:showBubbleSize val="0"/>
            </c:dLbl>
            <c:dLbl>
              <c:idx val="2"/>
              <c:layout/>
              <c:tx>
                <c:strRef>
                  <c:f>'22_ábra_chart'!$C$14</c:f>
                  <c:strCache>
                    <c:ptCount val="1"/>
                    <c:pt idx="0">
                      <c:v>SI</c:v>
                    </c:pt>
                  </c:strCache>
                </c:strRef>
              </c:tx>
              <c:showLegendKey val="0"/>
              <c:showVal val="1"/>
              <c:showCatName val="0"/>
              <c:showSerName val="0"/>
              <c:showPercent val="0"/>
              <c:showBubbleSize val="0"/>
            </c:dLbl>
            <c:dLbl>
              <c:idx val="3"/>
              <c:layout/>
              <c:tx>
                <c:strRef>
                  <c:f>'22_ábra_chart'!$C$15</c:f>
                  <c:strCache>
                    <c:ptCount val="1"/>
                    <c:pt idx="0">
                      <c:v>UK</c:v>
                    </c:pt>
                  </c:strCache>
                </c:strRef>
              </c:tx>
              <c:showLegendKey val="0"/>
              <c:showVal val="1"/>
              <c:showCatName val="0"/>
              <c:showSerName val="0"/>
              <c:showPercent val="0"/>
              <c:showBubbleSize val="0"/>
            </c:dLbl>
            <c:dLbl>
              <c:idx val="4"/>
              <c:layout/>
              <c:tx>
                <c:strRef>
                  <c:f>'22_ábra_chart'!$C$16</c:f>
                  <c:strCache>
                    <c:ptCount val="1"/>
                    <c:pt idx="0">
                      <c:v>IE</c:v>
                    </c:pt>
                  </c:strCache>
                </c:strRef>
              </c:tx>
              <c:showLegendKey val="0"/>
              <c:showVal val="1"/>
              <c:showCatName val="0"/>
              <c:showSerName val="0"/>
              <c:showPercent val="0"/>
              <c:showBubbleSize val="0"/>
            </c:dLbl>
            <c:dLbl>
              <c:idx val="5"/>
              <c:layout/>
              <c:tx>
                <c:strRef>
                  <c:f>'22_ábra_chart'!$C$17</c:f>
                  <c:strCache>
                    <c:ptCount val="1"/>
                    <c:pt idx="0">
                      <c:v>SE</c:v>
                    </c:pt>
                  </c:strCache>
                </c:strRef>
              </c:tx>
              <c:showLegendKey val="0"/>
              <c:showVal val="1"/>
              <c:showCatName val="0"/>
              <c:showSerName val="0"/>
              <c:showPercent val="0"/>
              <c:showBubbleSize val="0"/>
            </c:dLbl>
            <c:dLbl>
              <c:idx val="6"/>
              <c:layout/>
              <c:tx>
                <c:strRef>
                  <c:f>'22_ábra_chart'!$C$18</c:f>
                  <c:strCache>
                    <c:ptCount val="1"/>
                    <c:pt idx="0">
                      <c:v>ES</c:v>
                    </c:pt>
                  </c:strCache>
                </c:strRef>
              </c:tx>
              <c:showLegendKey val="0"/>
              <c:showVal val="1"/>
              <c:showCatName val="0"/>
              <c:showSerName val="0"/>
              <c:showPercent val="0"/>
              <c:showBubbleSize val="0"/>
            </c:dLbl>
            <c:dLbl>
              <c:idx val="7"/>
              <c:layout/>
              <c:tx>
                <c:strRef>
                  <c:f>'22_ábra_chart'!$C$19</c:f>
                  <c:strCache>
                    <c:ptCount val="1"/>
                    <c:pt idx="0">
                      <c:v>NL</c:v>
                    </c:pt>
                  </c:strCache>
                </c:strRef>
              </c:tx>
              <c:showLegendKey val="0"/>
              <c:showVal val="1"/>
              <c:showCatName val="0"/>
              <c:showSerName val="0"/>
              <c:showPercent val="0"/>
              <c:showBubbleSize val="0"/>
            </c:dLbl>
            <c:dLbl>
              <c:idx val="8"/>
              <c:layout/>
              <c:tx>
                <c:strRef>
                  <c:f>'22_ábra_chart'!$C$20</c:f>
                  <c:strCache>
                    <c:ptCount val="1"/>
                    <c:pt idx="0">
                      <c:v>IT</c:v>
                    </c:pt>
                  </c:strCache>
                </c:strRef>
              </c:tx>
              <c:showLegendKey val="0"/>
              <c:showVal val="1"/>
              <c:showCatName val="0"/>
              <c:showSerName val="0"/>
              <c:showPercent val="0"/>
              <c:showBubbleSize val="0"/>
            </c:dLbl>
            <c:dLbl>
              <c:idx val="9"/>
              <c:layout/>
              <c:tx>
                <c:strRef>
                  <c:f>'22_ábra_chart'!$C$21</c:f>
                  <c:strCache>
                    <c:ptCount val="1"/>
                    <c:pt idx="0">
                      <c:v>DK</c:v>
                    </c:pt>
                  </c:strCache>
                </c:strRef>
              </c:tx>
              <c:showLegendKey val="0"/>
              <c:showVal val="1"/>
              <c:showCatName val="0"/>
              <c:showSerName val="0"/>
              <c:showPercent val="0"/>
              <c:showBubbleSize val="0"/>
            </c:dLbl>
            <c:dLbl>
              <c:idx val="10"/>
              <c:layout/>
              <c:tx>
                <c:strRef>
                  <c:f>'22_ábra_chart'!$C$22</c:f>
                  <c:strCache>
                    <c:ptCount val="1"/>
                    <c:pt idx="0">
                      <c:v>DE</c:v>
                    </c:pt>
                  </c:strCache>
                </c:strRef>
              </c:tx>
              <c:showLegendKey val="0"/>
              <c:showVal val="1"/>
              <c:showCatName val="0"/>
              <c:showSerName val="0"/>
              <c:showPercent val="0"/>
              <c:showBubbleSize val="0"/>
            </c:dLbl>
            <c:dLbl>
              <c:idx val="11"/>
              <c:layout/>
              <c:tx>
                <c:strRef>
                  <c:f>'22_ábra_chart'!$C$23</c:f>
                  <c:strCache>
                    <c:ptCount val="1"/>
                    <c:pt idx="0">
                      <c:v>CZ</c:v>
                    </c:pt>
                  </c:strCache>
                </c:strRef>
              </c:tx>
              <c:showLegendKey val="0"/>
              <c:showVal val="1"/>
              <c:showCatName val="0"/>
              <c:showSerName val="0"/>
              <c:showPercent val="0"/>
              <c:showBubbleSize val="0"/>
            </c:dLbl>
            <c:dLbl>
              <c:idx val="12"/>
              <c:layout/>
              <c:tx>
                <c:strRef>
                  <c:f>'22_ábra_chart'!$C$24</c:f>
                  <c:strCache>
                    <c:ptCount val="1"/>
                    <c:pt idx="0">
                      <c:v>BE</c:v>
                    </c:pt>
                  </c:strCache>
                </c:strRef>
              </c:tx>
              <c:showLegendKey val="0"/>
              <c:showVal val="1"/>
              <c:showCatName val="0"/>
              <c:showSerName val="0"/>
              <c:showPercent val="0"/>
              <c:showBubbleSize val="0"/>
            </c:dLbl>
            <c:dLbl>
              <c:idx val="13"/>
              <c:layout/>
              <c:tx>
                <c:strRef>
                  <c:f>'22_ábra_chart'!$C$25</c:f>
                  <c:strCache>
                    <c:ptCount val="1"/>
                    <c:pt idx="0">
                      <c:v>SK</c:v>
                    </c:pt>
                  </c:strCache>
                </c:strRef>
              </c:tx>
              <c:showLegendKey val="0"/>
              <c:showVal val="1"/>
              <c:showCatName val="0"/>
              <c:showSerName val="0"/>
              <c:showPercent val="0"/>
              <c:showBubbleSize val="0"/>
            </c:dLbl>
            <c:dLbl>
              <c:idx val="14"/>
              <c:tx>
                <c:strRef>
                  <c:f>'4_abra_chart'!#REF!</c:f>
                  <c:strCache>
                    <c:ptCount val="1"/>
                    <c:pt idx="0">
                      <c:v>#REF!</c:v>
                    </c:pt>
                  </c:strCache>
                </c:strRef>
              </c:tx>
              <c:showLegendKey val="0"/>
              <c:showVal val="1"/>
              <c:showCatName val="0"/>
              <c:showSerName val="0"/>
              <c:showPercent val="0"/>
              <c:showBubbleSize val="0"/>
            </c:dLbl>
            <c:showLegendKey val="0"/>
            <c:showVal val="1"/>
            <c:showCatName val="0"/>
            <c:showSerName val="0"/>
            <c:showPercent val="0"/>
            <c:showBubbleSize val="0"/>
            <c:showLeaderLines val="0"/>
          </c:dLbls>
          <c:xVal>
            <c:numRef>
              <c:f>'22_ábra_chart'!$D$12:$D$25</c:f>
              <c:numCache>
                <c:formatCode>0.0</c:formatCode>
                <c:ptCount val="14"/>
                <c:pt idx="0">
                  <c:v>1.9000000000000004</c:v>
                </c:pt>
                <c:pt idx="1">
                  <c:v>1.75</c:v>
                </c:pt>
                <c:pt idx="2">
                  <c:v>1.4344275316825001</c:v>
                </c:pt>
                <c:pt idx="3">
                  <c:v>0.54999999999999982</c:v>
                </c:pt>
                <c:pt idx="4">
                  <c:v>0.36000000000000032</c:v>
                </c:pt>
                <c:pt idx="5">
                  <c:v>0.35999999999999988</c:v>
                </c:pt>
                <c:pt idx="6">
                  <c:v>0.31999999999999984</c:v>
                </c:pt>
                <c:pt idx="7">
                  <c:v>0.26000000000000023</c:v>
                </c:pt>
                <c:pt idx="8">
                  <c:v>0.25000000000000022</c:v>
                </c:pt>
                <c:pt idx="9">
                  <c:v>0.20999999999999996</c:v>
                </c:pt>
                <c:pt idx="10">
                  <c:v>-0.22999999999999998</c:v>
                </c:pt>
                <c:pt idx="11">
                  <c:v>-0.27</c:v>
                </c:pt>
                <c:pt idx="12">
                  <c:v>-0.27099999999999991</c:v>
                </c:pt>
                <c:pt idx="13">
                  <c:v>-0.65418484831423829</c:v>
                </c:pt>
              </c:numCache>
            </c:numRef>
          </c:xVal>
          <c:yVal>
            <c:numRef>
              <c:f>'22_ábra_chart'!$E$12:$E$25</c:f>
              <c:numCache>
                <c:formatCode>0.0</c:formatCode>
                <c:ptCount val="14"/>
                <c:pt idx="0">
                  <c:v>23.099999999999994</c:v>
                </c:pt>
                <c:pt idx="1">
                  <c:v>55.9</c:v>
                </c:pt>
                <c:pt idx="2">
                  <c:v>31.105628110775527</c:v>
                </c:pt>
                <c:pt idx="3">
                  <c:v>87.7</c:v>
                </c:pt>
                <c:pt idx="4">
                  <c:v>29.700000000000003</c:v>
                </c:pt>
                <c:pt idx="5">
                  <c:v>33.299999999999997</c:v>
                </c:pt>
                <c:pt idx="6">
                  <c:v>37.4</c:v>
                </c:pt>
                <c:pt idx="7">
                  <c:v>100</c:v>
                </c:pt>
                <c:pt idx="8">
                  <c:v>61.5</c:v>
                </c:pt>
                <c:pt idx="9">
                  <c:v>74.900000000000006</c:v>
                </c:pt>
                <c:pt idx="10">
                  <c:v>87.1</c:v>
                </c:pt>
                <c:pt idx="11">
                  <c:v>72.5</c:v>
                </c:pt>
                <c:pt idx="12">
                  <c:v>99.3</c:v>
                </c:pt>
                <c:pt idx="13">
                  <c:v>95.361179754361459</c:v>
                </c:pt>
              </c:numCache>
            </c:numRef>
          </c:yVal>
          <c:smooth val="0"/>
        </c:ser>
        <c:dLbls>
          <c:showLegendKey val="0"/>
          <c:showVal val="0"/>
          <c:showCatName val="0"/>
          <c:showSerName val="0"/>
          <c:showPercent val="0"/>
          <c:showBubbleSize val="0"/>
        </c:dLbls>
        <c:axId val="240097536"/>
        <c:axId val="240116096"/>
      </c:scatterChart>
      <c:valAx>
        <c:axId val="240097536"/>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Calibri"/>
                    <a:ea typeface="Calibri"/>
                    <a:cs typeface="Calibri"/>
                  </a:defRPr>
                </a:pPr>
                <a:r>
                  <a:rPr lang="hu-HU" b="0" i="1"/>
                  <a:t>Difference between the premium of adjustable rate contracts  and fixed rate contracts </a:t>
                </a:r>
                <a:r>
                  <a:rPr lang="hu-HU" b="0" i="1" baseline="0"/>
                  <a:t>(2015 Q4)</a:t>
                </a:r>
                <a:endParaRPr lang="hu-HU" b="0" i="1"/>
              </a:p>
            </c:rich>
          </c:tx>
          <c:layout/>
          <c:overlay val="0"/>
        </c:title>
        <c:numFmt formatCode="0.0" sourceLinked="1"/>
        <c:majorTickMark val="out"/>
        <c:minorTickMark val="none"/>
        <c:tickLblPos val="low"/>
        <c:spPr>
          <a:ln>
            <a:solidFill>
              <a:sysClr val="windowText" lastClr="000000">
                <a:lumMod val="100000"/>
              </a:sysClr>
            </a:solidFill>
          </a:ln>
        </c:spPr>
        <c:txPr>
          <a:bodyPr rot="0" vert="horz"/>
          <a:lstStyle/>
          <a:p>
            <a:pPr>
              <a:defRPr/>
            </a:pPr>
            <a:endParaRPr lang="hu-HU"/>
          </a:p>
        </c:txPr>
        <c:crossAx val="240116096"/>
        <c:crosses val="autoZero"/>
        <c:crossBetween val="midCat"/>
      </c:valAx>
      <c:valAx>
        <c:axId val="24011609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en-US" b="0" i="1"/>
                  <a:t>Share of contracts with more than 1 year fixation period (2015 Q4)</a:t>
                </a:r>
              </a:p>
            </c:rich>
          </c:tx>
          <c:layout/>
          <c:overlay val="0"/>
        </c:title>
        <c:numFmt formatCode="#\ ##0" sourceLinked="0"/>
        <c:majorTickMark val="out"/>
        <c:minorTickMark val="none"/>
        <c:tickLblPos val="low"/>
        <c:spPr>
          <a:ln>
            <a:solidFill>
              <a:sysClr val="windowText" lastClr="000000">
                <a:lumMod val="100000"/>
              </a:sysClr>
            </a:solidFill>
          </a:ln>
        </c:spPr>
        <c:crossAx val="240097536"/>
        <c:crosses val="autoZero"/>
        <c:crossBetween val="midCat"/>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6590135241145865"/>
        </c:manualLayout>
      </c:layout>
      <c:barChart>
        <c:barDir val="col"/>
        <c:grouping val="clustered"/>
        <c:varyColors val="0"/>
        <c:ser>
          <c:idx val="1"/>
          <c:order val="2"/>
          <c:tx>
            <c:strRef>
              <c:f>'23_ábra_chart'!$G$9</c:f>
              <c:strCache>
                <c:ptCount val="1"/>
                <c:pt idx="0">
                  <c:v>GDP év/év növekedési ütem</c:v>
                </c:pt>
              </c:strCache>
            </c:strRef>
          </c:tx>
          <c:spPr>
            <a:solidFill>
              <a:schemeClr val="bg1">
                <a:lumMod val="85000"/>
              </a:schemeClr>
            </a:solidFill>
            <a:ln>
              <a:solidFill>
                <a:schemeClr val="tx1"/>
              </a:solidFill>
            </a:ln>
          </c:spPr>
          <c:invertIfNegative val="0"/>
          <c:cat>
            <c:strRef>
              <c:f>'23_ábra_chart'!$D$10:$D$43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'23_ábra_chart'!$G$10:$G$43</c:f>
              <c:numCache>
                <c:formatCode>0.0</c:formatCode>
                <c:ptCount val="34"/>
                <c:pt idx="0">
                  <c:v>1.2473682170707718</c:v>
                </c:pt>
                <c:pt idx="1">
                  <c:v>2.1088976653694829</c:v>
                </c:pt>
                <c:pt idx="2">
                  <c:v>1.4633756415597219</c:v>
                </c:pt>
                <c:pt idx="3">
                  <c:v>-2.2516759582661763</c:v>
                </c:pt>
                <c:pt idx="4">
                  <c:v>-6.6578493969424528</c:v>
                </c:pt>
                <c:pt idx="5">
                  <c:v>-7.5610685414073942</c:v>
                </c:pt>
                <c:pt idx="6">
                  <c:v>-7.4353402801905446</c:v>
                </c:pt>
                <c:pt idx="7">
                  <c:v>-4.1095716553021759</c:v>
                </c:pt>
                <c:pt idx="8">
                  <c:v>-0.35993632672534659</c:v>
                </c:pt>
                <c:pt idx="9">
                  <c:v>0.65429910585739037</c:v>
                </c:pt>
                <c:pt idx="10">
                  <c:v>1.1800342969257542</c:v>
                </c:pt>
                <c:pt idx="11">
                  <c:v>1.3590576045752698</c:v>
                </c:pt>
                <c:pt idx="12">
                  <c:v>2.2115772073364184</c:v>
                </c:pt>
                <c:pt idx="13">
                  <c:v>1.6072914511452723</c:v>
                </c:pt>
                <c:pt idx="14">
                  <c:v>1.4051989165096046</c:v>
                </c:pt>
                <c:pt idx="15">
                  <c:v>1.8360462498675076</c:v>
                </c:pt>
                <c:pt idx="16">
                  <c:v>-1.3036842774581174</c:v>
                </c:pt>
                <c:pt idx="17">
                  <c:v>-1.5158194716831161</c:v>
                </c:pt>
                <c:pt idx="18">
                  <c:v>-1.5701378625690694</c:v>
                </c:pt>
                <c:pt idx="19">
                  <c:v>-2.4009067544517677</c:v>
                </c:pt>
                <c:pt idx="20">
                  <c:v>0.62845256826604157</c:v>
                </c:pt>
                <c:pt idx="21">
                  <c:v>1.5296301049661594</c:v>
                </c:pt>
                <c:pt idx="22">
                  <c:v>2.3576464217716762</c:v>
                </c:pt>
                <c:pt idx="23">
                  <c:v>3.5768930965868151</c:v>
                </c:pt>
                <c:pt idx="24">
                  <c:v>3.6665011017640552</c:v>
                </c:pt>
                <c:pt idx="25">
                  <c:v>4.0450497022620908</c:v>
                </c:pt>
                <c:pt idx="26">
                  <c:v>3.6231057681606273</c:v>
                </c:pt>
                <c:pt idx="27">
                  <c:v>3.1177457776572624</c:v>
                </c:pt>
                <c:pt idx="28">
                  <c:v>3.4957384629973944</c:v>
                </c:pt>
                <c:pt idx="29">
                  <c:v>2.7900178936004778</c:v>
                </c:pt>
                <c:pt idx="30">
                  <c:v>2.6249316151147184</c:v>
                </c:pt>
                <c:pt idx="31">
                  <c:v>3.2</c:v>
                </c:pt>
                <c:pt idx="32">
                  <c:v>0.9</c:v>
                </c:pt>
                <c:pt idx="33">
                  <c:v>2.6</c:v>
                </c:pt>
              </c:numCache>
            </c:numRef>
          </c:val>
        </c:ser>
        <c:dLbls>
          <c:showLegendKey val="0"/>
          <c:showVal val="0"/>
          <c:showCatName val="0"/>
          <c:showSerName val="0"/>
          <c:showPercent val="0"/>
          <c:showBubbleSize val="0"/>
        </c:dLbls>
        <c:gapWidth val="150"/>
        <c:axId val="240172416"/>
        <c:axId val="240182400"/>
      </c:barChart>
      <c:lineChart>
        <c:grouping val="standard"/>
        <c:varyColors val="0"/>
        <c:ser>
          <c:idx val="0"/>
          <c:order val="0"/>
          <c:tx>
            <c:strRef>
              <c:f>'23_ábra_chart'!$E$9</c:f>
              <c:strCache>
                <c:ptCount val="1"/>
                <c:pt idx="0">
                  <c:v>Vállalati hitelek (pü-i közvetítők összesen)</c:v>
                </c:pt>
              </c:strCache>
            </c:strRef>
          </c:tx>
          <c:spPr>
            <a:ln>
              <a:solidFill>
                <a:srgbClr val="002060"/>
              </a:solidFill>
            </a:ln>
          </c:spPr>
          <c:marker>
            <c:symbol val="none"/>
          </c:marker>
          <c:cat>
            <c:strRef>
              <c:f>'23_ábra_chart'!$D$10:$D$43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'23_ábra_chart'!$E$10:$E$43</c:f>
              <c:numCache>
                <c:formatCode>0.0</c:formatCode>
                <c:ptCount val="34"/>
                <c:pt idx="0">
                  <c:v>18.338699051709298</c:v>
                </c:pt>
                <c:pt idx="1">
                  <c:v>16.11401688025764</c:v>
                </c:pt>
                <c:pt idx="2">
                  <c:v>16.168992681421301</c:v>
                </c:pt>
                <c:pt idx="3">
                  <c:v>9.1508651908787808</c:v>
                </c:pt>
                <c:pt idx="4">
                  <c:v>4.2010709842434988</c:v>
                </c:pt>
                <c:pt idx="5">
                  <c:v>1.281211109996278</c:v>
                </c:pt>
                <c:pt idx="6">
                  <c:v>-5.2962925962816172</c:v>
                </c:pt>
                <c:pt idx="7">
                  <c:v>-6.6917404235105158</c:v>
                </c:pt>
                <c:pt idx="8">
                  <c:v>-5.6816583482156169</c:v>
                </c:pt>
                <c:pt idx="9">
                  <c:v>-7.6226661300266993</c:v>
                </c:pt>
                <c:pt idx="10">
                  <c:v>-5.4261683662283167</c:v>
                </c:pt>
                <c:pt idx="11">
                  <c:v>-4.6637887587657714</c:v>
                </c:pt>
                <c:pt idx="12">
                  <c:v>-5.5232004530598129</c:v>
                </c:pt>
                <c:pt idx="13">
                  <c:v>-4.0857215374016764</c:v>
                </c:pt>
                <c:pt idx="14">
                  <c:v>-4.8329183961966855</c:v>
                </c:pt>
                <c:pt idx="15">
                  <c:v>-5.0581607370174853</c:v>
                </c:pt>
                <c:pt idx="16">
                  <c:v>-4.8160604093267319</c:v>
                </c:pt>
                <c:pt idx="17">
                  <c:v>-4.6532500511660757</c:v>
                </c:pt>
                <c:pt idx="18">
                  <c:v>-4.574428724274382</c:v>
                </c:pt>
                <c:pt idx="19">
                  <c:v>-4.3549533676698884</c:v>
                </c:pt>
                <c:pt idx="20">
                  <c:v>-4.6229884011890388</c:v>
                </c:pt>
                <c:pt idx="21">
                  <c:v>-4.3247724050875318</c:v>
                </c:pt>
                <c:pt idx="22">
                  <c:v>-0.91783152417455482</c:v>
                </c:pt>
                <c:pt idx="23">
                  <c:v>-1.5745514461735406</c:v>
                </c:pt>
                <c:pt idx="24">
                  <c:v>-1.5682480415131155</c:v>
                </c:pt>
                <c:pt idx="25">
                  <c:v>3.2669024521735493E-2</c:v>
                </c:pt>
                <c:pt idx="26">
                  <c:v>-1.4983585042718006</c:v>
                </c:pt>
                <c:pt idx="27">
                  <c:v>1.8554107213615718</c:v>
                </c:pt>
                <c:pt idx="28">
                  <c:v>0.97743230162912853</c:v>
                </c:pt>
                <c:pt idx="29">
                  <c:v>-3.5244937539997698</c:v>
                </c:pt>
                <c:pt idx="30">
                  <c:v>-3.8249505119090692</c:v>
                </c:pt>
                <c:pt idx="31">
                  <c:v>-1.8611418547192295</c:v>
                </c:pt>
                <c:pt idx="32">
                  <c:v>-0.91043161850936827</c:v>
                </c:pt>
                <c:pt idx="33">
                  <c:v>2.0013759295665356</c:v>
                </c:pt>
              </c:numCache>
            </c:numRef>
          </c:val>
          <c:smooth val="0"/>
        </c:ser>
        <c:ser>
          <c:idx val="2"/>
          <c:order val="1"/>
          <c:tx>
            <c:strRef>
              <c:f>'23_ábra_chart'!$F$9</c:f>
              <c:strCache>
                <c:ptCount val="1"/>
                <c:pt idx="0">
                  <c:v>KKV szektor (bankrendszer, éves, jobb skála)</c:v>
                </c:pt>
              </c:strCache>
            </c:strRef>
          </c:tx>
          <c:spPr>
            <a:ln>
              <a:solidFill>
                <a:srgbClr val="DA0000"/>
              </a:solidFill>
              <a:prstDash val="sysDash"/>
            </a:ln>
          </c:spPr>
          <c:marker>
            <c:symbol val="none"/>
          </c:marker>
          <c:cat>
            <c:strRef>
              <c:f>'23_ábra_chart'!$D$10:$D$43</c:f>
              <c:strCache>
                <c:ptCount val="3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strCache>
            </c:strRef>
          </c:cat>
          <c:val>
            <c:numRef>
              <c:f>'23_ábra_chart'!$F$10:$F$43</c:f>
              <c:numCache>
                <c:formatCode>0.0</c:formatCode>
                <c:ptCount val="3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5.2605534755212409</c:v>
                </c:pt>
                <c:pt idx="32">
                  <c:v>6.3091112469212369</c:v>
                </c:pt>
                <c:pt idx="33">
                  <c:v>5.8975950850771399</c:v>
                </c:pt>
              </c:numCache>
            </c:numRef>
          </c:val>
          <c:smooth val="0"/>
        </c:ser>
        <c:dLbls>
          <c:showLegendKey val="0"/>
          <c:showVal val="0"/>
          <c:showCatName val="0"/>
          <c:showSerName val="0"/>
          <c:showPercent val="0"/>
          <c:showBubbleSize val="0"/>
        </c:dLbls>
        <c:marker val="1"/>
        <c:smooth val="0"/>
        <c:axId val="240184320"/>
        <c:axId val="240186112"/>
      </c:lineChart>
      <c:catAx>
        <c:axId val="240172416"/>
        <c:scaling>
          <c:orientation val="minMax"/>
        </c:scaling>
        <c:delete val="0"/>
        <c:axPos val="b"/>
        <c:numFmt formatCode="General" sourceLinked="1"/>
        <c:majorTickMark val="out"/>
        <c:minorTickMark val="none"/>
        <c:tickLblPos val="low"/>
        <c:txPr>
          <a:bodyPr rot="-5400000" vert="horz"/>
          <a:lstStyle/>
          <a:p>
            <a:pPr>
              <a:defRPr sz="1600" b="0" i="0" u="none" strike="noStrike" baseline="0">
                <a:solidFill>
                  <a:srgbClr val="000000"/>
                </a:solidFill>
                <a:latin typeface="Calibri"/>
                <a:ea typeface="Calibri"/>
                <a:cs typeface="Calibri"/>
              </a:defRPr>
            </a:pPr>
            <a:endParaRPr lang="hu-HU"/>
          </a:p>
        </c:txPr>
        <c:crossAx val="240182400"/>
        <c:crosses val="autoZero"/>
        <c:auto val="1"/>
        <c:lblAlgn val="ctr"/>
        <c:lblOffset val="100"/>
        <c:tickLblSkip val="1"/>
        <c:noMultiLvlLbl val="0"/>
      </c:catAx>
      <c:valAx>
        <c:axId val="240182400"/>
        <c:scaling>
          <c:orientation val="minMax"/>
          <c:max val="10"/>
          <c:min val="-8"/>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4504436945381827E-2"/>
              <c:y val="7.850622950206090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0172416"/>
        <c:crosses val="autoZero"/>
        <c:crossBetween val="between"/>
        <c:majorUnit val="1"/>
      </c:valAx>
      <c:catAx>
        <c:axId val="240184320"/>
        <c:scaling>
          <c:orientation val="minMax"/>
        </c:scaling>
        <c:delete val="1"/>
        <c:axPos val="b"/>
        <c:majorTickMark val="out"/>
        <c:minorTickMark val="none"/>
        <c:tickLblPos val="nextTo"/>
        <c:crossAx val="240186112"/>
        <c:crosses val="autoZero"/>
        <c:auto val="1"/>
        <c:lblAlgn val="ctr"/>
        <c:lblOffset val="100"/>
        <c:noMultiLvlLbl val="0"/>
      </c:catAx>
      <c:valAx>
        <c:axId val="240186112"/>
        <c:scaling>
          <c:orientation val="minMax"/>
          <c:max val="20"/>
          <c:min val="-16"/>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42643280693"/>
              <c:y val="7.850622950206090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0184320"/>
        <c:crosses val="max"/>
        <c:crossBetween val="between"/>
        <c:majorUnit val="2"/>
      </c:valAx>
      <c:spPr>
        <a:noFill/>
        <a:ln>
          <a:solidFill>
            <a:schemeClr val="tx1"/>
          </a:solidFill>
        </a:ln>
      </c:spPr>
    </c:plotArea>
    <c:legend>
      <c:legendPos val="b"/>
      <c:layout>
        <c:manualLayout>
          <c:xMode val="edge"/>
          <c:yMode val="edge"/>
          <c:x val="0.11295815233269413"/>
          <c:y val="0.8533561692934839"/>
          <c:w val="0.78947272636593213"/>
          <c:h val="0.13962276807145046"/>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654171482139785E-2"/>
          <c:w val="0.88829209067853232"/>
          <c:h val="0.61660818614280699"/>
        </c:manualLayout>
      </c:layout>
      <c:barChart>
        <c:barDir val="col"/>
        <c:grouping val="clustered"/>
        <c:varyColors val="0"/>
        <c:ser>
          <c:idx val="1"/>
          <c:order val="2"/>
          <c:tx>
            <c:strRef>
              <c:f>'23_ábra_chart'!$G$8</c:f>
              <c:strCache>
                <c:ptCount val="1"/>
                <c:pt idx="0">
                  <c:v>GDP growth (year-on-year)</c:v>
                </c:pt>
              </c:strCache>
            </c:strRef>
          </c:tx>
          <c:spPr>
            <a:solidFill>
              <a:schemeClr val="bg1">
                <a:lumMod val="85000"/>
              </a:schemeClr>
            </a:solidFill>
            <a:ln>
              <a:solidFill>
                <a:schemeClr val="tx1"/>
              </a:solidFill>
            </a:ln>
          </c:spPr>
          <c:invertIfNegative val="0"/>
          <c:cat>
            <c:strRef>
              <c:f>'23_ábra_chart'!$C$10:$C$43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'23_ábra_chart'!$G$10:$G$43</c:f>
              <c:numCache>
                <c:formatCode>0.0</c:formatCode>
                <c:ptCount val="34"/>
                <c:pt idx="0">
                  <c:v>1.2473682170707718</c:v>
                </c:pt>
                <c:pt idx="1">
                  <c:v>2.1088976653694829</c:v>
                </c:pt>
                <c:pt idx="2">
                  <c:v>1.4633756415597219</c:v>
                </c:pt>
                <c:pt idx="3">
                  <c:v>-2.2516759582661763</c:v>
                </c:pt>
                <c:pt idx="4">
                  <c:v>-6.6578493969424528</c:v>
                </c:pt>
                <c:pt idx="5">
                  <c:v>-7.5610685414073942</c:v>
                </c:pt>
                <c:pt idx="6">
                  <c:v>-7.4353402801905446</c:v>
                </c:pt>
                <c:pt idx="7">
                  <c:v>-4.1095716553021759</c:v>
                </c:pt>
                <c:pt idx="8">
                  <c:v>-0.35993632672534659</c:v>
                </c:pt>
                <c:pt idx="9">
                  <c:v>0.65429910585739037</c:v>
                </c:pt>
                <c:pt idx="10">
                  <c:v>1.1800342969257542</c:v>
                </c:pt>
                <c:pt idx="11">
                  <c:v>1.3590576045752698</c:v>
                </c:pt>
                <c:pt idx="12">
                  <c:v>2.2115772073364184</c:v>
                </c:pt>
                <c:pt idx="13">
                  <c:v>1.6072914511452723</c:v>
                </c:pt>
                <c:pt idx="14">
                  <c:v>1.4051989165096046</c:v>
                </c:pt>
                <c:pt idx="15">
                  <c:v>1.8360462498675076</c:v>
                </c:pt>
                <c:pt idx="16">
                  <c:v>-1.3036842774581174</c:v>
                </c:pt>
                <c:pt idx="17">
                  <c:v>-1.5158194716831161</c:v>
                </c:pt>
                <c:pt idx="18">
                  <c:v>-1.5701378625690694</c:v>
                </c:pt>
                <c:pt idx="19">
                  <c:v>-2.4009067544517677</c:v>
                </c:pt>
                <c:pt idx="20">
                  <c:v>0.62845256826604157</c:v>
                </c:pt>
                <c:pt idx="21">
                  <c:v>1.5296301049661594</c:v>
                </c:pt>
                <c:pt idx="22">
                  <c:v>2.3576464217716762</c:v>
                </c:pt>
                <c:pt idx="23">
                  <c:v>3.5768930965868151</c:v>
                </c:pt>
                <c:pt idx="24">
                  <c:v>3.6665011017640552</c:v>
                </c:pt>
                <c:pt idx="25">
                  <c:v>4.0450497022620908</c:v>
                </c:pt>
                <c:pt idx="26">
                  <c:v>3.6231057681606273</c:v>
                </c:pt>
                <c:pt idx="27">
                  <c:v>3.1177457776572624</c:v>
                </c:pt>
                <c:pt idx="28">
                  <c:v>3.4957384629973944</c:v>
                </c:pt>
                <c:pt idx="29">
                  <c:v>2.7900178936004778</c:v>
                </c:pt>
                <c:pt idx="30">
                  <c:v>2.6249316151147184</c:v>
                </c:pt>
                <c:pt idx="31">
                  <c:v>3.2</c:v>
                </c:pt>
                <c:pt idx="32">
                  <c:v>0.9</c:v>
                </c:pt>
                <c:pt idx="33">
                  <c:v>2.6</c:v>
                </c:pt>
              </c:numCache>
            </c:numRef>
          </c:val>
        </c:ser>
        <c:dLbls>
          <c:showLegendKey val="0"/>
          <c:showVal val="0"/>
          <c:showCatName val="0"/>
          <c:showSerName val="0"/>
          <c:showPercent val="0"/>
          <c:showBubbleSize val="0"/>
        </c:dLbls>
        <c:gapWidth val="150"/>
        <c:axId val="240438656"/>
        <c:axId val="240444544"/>
      </c:barChart>
      <c:lineChart>
        <c:grouping val="standard"/>
        <c:varyColors val="0"/>
        <c:ser>
          <c:idx val="0"/>
          <c:order val="0"/>
          <c:tx>
            <c:strRef>
              <c:f>'23_ábra_chart'!$E$8</c:f>
              <c:strCache>
                <c:ptCount val="1"/>
                <c:pt idx="0">
                  <c:v>Corporate sector (FIS, Year on year, RHS)</c:v>
                </c:pt>
              </c:strCache>
            </c:strRef>
          </c:tx>
          <c:spPr>
            <a:ln>
              <a:solidFill>
                <a:srgbClr val="002060"/>
              </a:solidFill>
            </a:ln>
          </c:spPr>
          <c:marker>
            <c:symbol val="none"/>
          </c:marker>
          <c:cat>
            <c:strRef>
              <c:f>'23_ábra_chart'!$C$10:$C$43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'23_ábra_chart'!$E$10:$E$43</c:f>
              <c:numCache>
                <c:formatCode>0.0</c:formatCode>
                <c:ptCount val="34"/>
                <c:pt idx="0">
                  <c:v>18.338699051709298</c:v>
                </c:pt>
                <c:pt idx="1">
                  <c:v>16.11401688025764</c:v>
                </c:pt>
                <c:pt idx="2">
                  <c:v>16.168992681421301</c:v>
                </c:pt>
                <c:pt idx="3">
                  <c:v>9.1508651908787808</c:v>
                </c:pt>
                <c:pt idx="4">
                  <c:v>4.2010709842434988</c:v>
                </c:pt>
                <c:pt idx="5">
                  <c:v>1.281211109996278</c:v>
                </c:pt>
                <c:pt idx="6">
                  <c:v>-5.2962925962816172</c:v>
                </c:pt>
                <c:pt idx="7">
                  <c:v>-6.6917404235105158</c:v>
                </c:pt>
                <c:pt idx="8">
                  <c:v>-5.6816583482156169</c:v>
                </c:pt>
                <c:pt idx="9">
                  <c:v>-7.6226661300266993</c:v>
                </c:pt>
                <c:pt idx="10">
                  <c:v>-5.4261683662283167</c:v>
                </c:pt>
                <c:pt idx="11">
                  <c:v>-4.6637887587657714</c:v>
                </c:pt>
                <c:pt idx="12">
                  <c:v>-5.5232004530598129</c:v>
                </c:pt>
                <c:pt idx="13">
                  <c:v>-4.0857215374016764</c:v>
                </c:pt>
                <c:pt idx="14">
                  <c:v>-4.8329183961966855</c:v>
                </c:pt>
                <c:pt idx="15">
                  <c:v>-5.0581607370174853</c:v>
                </c:pt>
                <c:pt idx="16">
                  <c:v>-4.8160604093267319</c:v>
                </c:pt>
                <c:pt idx="17">
                  <c:v>-4.6532500511660757</c:v>
                </c:pt>
                <c:pt idx="18">
                  <c:v>-4.574428724274382</c:v>
                </c:pt>
                <c:pt idx="19">
                  <c:v>-4.3549533676698884</c:v>
                </c:pt>
                <c:pt idx="20">
                  <c:v>-4.6229884011890388</c:v>
                </c:pt>
                <c:pt idx="21">
                  <c:v>-4.3247724050875318</c:v>
                </c:pt>
                <c:pt idx="22">
                  <c:v>-0.91783152417455482</c:v>
                </c:pt>
                <c:pt idx="23">
                  <c:v>-1.5745514461735406</c:v>
                </c:pt>
                <c:pt idx="24">
                  <c:v>-1.5682480415131155</c:v>
                </c:pt>
                <c:pt idx="25">
                  <c:v>3.2669024521735493E-2</c:v>
                </c:pt>
                <c:pt idx="26">
                  <c:v>-1.4983585042718006</c:v>
                </c:pt>
                <c:pt idx="27">
                  <c:v>1.8554107213615718</c:v>
                </c:pt>
                <c:pt idx="28">
                  <c:v>0.97743230162912853</c:v>
                </c:pt>
                <c:pt idx="29">
                  <c:v>-3.5244937539997698</c:v>
                </c:pt>
                <c:pt idx="30">
                  <c:v>-3.8249505119090692</c:v>
                </c:pt>
                <c:pt idx="31">
                  <c:v>-1.8611418547192295</c:v>
                </c:pt>
                <c:pt idx="32">
                  <c:v>-0.91043161850936827</c:v>
                </c:pt>
                <c:pt idx="33">
                  <c:v>2.0013759295665356</c:v>
                </c:pt>
              </c:numCache>
            </c:numRef>
          </c:val>
          <c:smooth val="0"/>
        </c:ser>
        <c:ser>
          <c:idx val="2"/>
          <c:order val="1"/>
          <c:tx>
            <c:strRef>
              <c:f>'23_ábra_chart'!$F$8</c:f>
              <c:strCache>
                <c:ptCount val="1"/>
                <c:pt idx="0">
                  <c:v>SME sector (banking sector, Year on year, RHS)</c:v>
                </c:pt>
              </c:strCache>
            </c:strRef>
          </c:tx>
          <c:spPr>
            <a:ln>
              <a:solidFill>
                <a:srgbClr val="DA0000"/>
              </a:solidFill>
              <a:prstDash val="sysDash"/>
            </a:ln>
          </c:spPr>
          <c:marker>
            <c:symbol val="none"/>
          </c:marker>
          <c:cat>
            <c:strRef>
              <c:f>'23_ábra_chart'!$C$10:$C$43</c:f>
              <c:strCache>
                <c:ptCount val="3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strCache>
            </c:strRef>
          </c:cat>
          <c:val>
            <c:numRef>
              <c:f>'23_ábra_chart'!$F$10:$F$43</c:f>
              <c:numCache>
                <c:formatCode>0.0</c:formatCode>
                <c:ptCount val="34"/>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5.2605534755212409</c:v>
                </c:pt>
                <c:pt idx="32">
                  <c:v>6.3091112469212369</c:v>
                </c:pt>
                <c:pt idx="33">
                  <c:v>5.8975950850771399</c:v>
                </c:pt>
              </c:numCache>
            </c:numRef>
          </c:val>
          <c:smooth val="0"/>
        </c:ser>
        <c:dLbls>
          <c:showLegendKey val="0"/>
          <c:showVal val="0"/>
          <c:showCatName val="0"/>
          <c:showSerName val="0"/>
          <c:showPercent val="0"/>
          <c:showBubbleSize val="0"/>
        </c:dLbls>
        <c:marker val="1"/>
        <c:smooth val="0"/>
        <c:axId val="240446464"/>
        <c:axId val="240448256"/>
      </c:lineChart>
      <c:catAx>
        <c:axId val="240438656"/>
        <c:scaling>
          <c:orientation val="minMax"/>
        </c:scaling>
        <c:delete val="0"/>
        <c:axPos val="b"/>
        <c:numFmt formatCode="General" sourceLinked="1"/>
        <c:majorTickMark val="out"/>
        <c:minorTickMark val="none"/>
        <c:tickLblPos val="low"/>
        <c:txPr>
          <a:bodyPr rot="-5400000" vert="horz"/>
          <a:lstStyle/>
          <a:p>
            <a:pPr>
              <a:defRPr sz="1600" b="0" i="0" u="none" strike="noStrike" baseline="0">
                <a:solidFill>
                  <a:srgbClr val="000000"/>
                </a:solidFill>
                <a:latin typeface="Calibri"/>
                <a:ea typeface="Calibri"/>
                <a:cs typeface="Calibri"/>
              </a:defRPr>
            </a:pPr>
            <a:endParaRPr lang="hu-HU"/>
          </a:p>
        </c:txPr>
        <c:crossAx val="240444544"/>
        <c:crosses val="autoZero"/>
        <c:auto val="1"/>
        <c:lblAlgn val="ctr"/>
        <c:lblOffset val="100"/>
        <c:tickLblSkip val="1"/>
        <c:noMultiLvlLbl val="0"/>
      </c:catAx>
      <c:valAx>
        <c:axId val="240444544"/>
        <c:scaling>
          <c:orientation val="minMax"/>
          <c:max val="10"/>
          <c:min val="-5"/>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4504436945381827E-2"/>
              <c:y val="7.851437925098072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0438656"/>
        <c:crosses val="autoZero"/>
        <c:crossBetween val="between"/>
        <c:majorUnit val="1"/>
      </c:valAx>
      <c:catAx>
        <c:axId val="240446464"/>
        <c:scaling>
          <c:orientation val="minMax"/>
        </c:scaling>
        <c:delete val="1"/>
        <c:axPos val="b"/>
        <c:majorTickMark val="out"/>
        <c:minorTickMark val="none"/>
        <c:tickLblPos val="nextTo"/>
        <c:crossAx val="240448256"/>
        <c:crosses val="autoZero"/>
        <c:auto val="1"/>
        <c:lblAlgn val="ctr"/>
        <c:lblOffset val="100"/>
        <c:noMultiLvlLbl val="0"/>
      </c:catAx>
      <c:valAx>
        <c:axId val="240448256"/>
        <c:scaling>
          <c:orientation val="minMax"/>
          <c:max val="20"/>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613478870696711"/>
              <c:y val="7.851437925098072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0446464"/>
        <c:crosses val="max"/>
        <c:crossBetween val="between"/>
        <c:majorUnit val="2"/>
      </c:valAx>
      <c:spPr>
        <a:noFill/>
        <a:ln>
          <a:solidFill>
            <a:schemeClr val="tx1"/>
          </a:solidFill>
        </a:ln>
      </c:spPr>
    </c:plotArea>
    <c:legend>
      <c:legendPos val="b"/>
      <c:layout>
        <c:manualLayout>
          <c:xMode val="edge"/>
          <c:yMode val="edge"/>
          <c:x val="4.5908705856212421E-2"/>
          <c:y val="0.83223680373286668"/>
          <c:w val="0.90459470343984782"/>
          <c:h val="0.16542225232598617"/>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47083333333328E-2"/>
          <c:y val="6.2526611256926212E-2"/>
          <c:w val="0.84612555555555558"/>
          <c:h val="0.7042040317876932"/>
        </c:manualLayout>
      </c:layout>
      <c:lineChart>
        <c:grouping val="standard"/>
        <c:varyColors val="0"/>
        <c:ser>
          <c:idx val="3"/>
          <c:order val="2"/>
          <c:tx>
            <c:strRef>
              <c:f>'24_ábra_chart'!$G$8</c:f>
              <c:strCache>
                <c:ptCount val="1"/>
                <c:pt idx="0">
                  <c:v>Long-term trend</c:v>
                </c:pt>
              </c:strCache>
            </c:strRef>
          </c:tx>
          <c:spPr>
            <a:ln>
              <a:solidFill>
                <a:srgbClr val="232157"/>
              </a:solidFill>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'24_ábra_chart'!$G$10:$G$67</c:f>
              <c:numCache>
                <c:formatCode>0.0</c:formatCode>
                <c:ptCount val="58"/>
                <c:pt idx="0">
                  <c:v>26.999999999999702</c:v>
                </c:pt>
                <c:pt idx="1">
                  <c:v>27.453707926344002</c:v>
                </c:pt>
                <c:pt idx="2">
                  <c:v>27.537480004114702</c:v>
                </c:pt>
                <c:pt idx="3">
                  <c:v>26.973286474138703</c:v>
                </c:pt>
                <c:pt idx="4">
                  <c:v>27.392416393397401</c:v>
                </c:pt>
                <c:pt idx="5">
                  <c:v>27.859463550107101</c:v>
                </c:pt>
                <c:pt idx="6">
                  <c:v>28.682553223463703</c:v>
                </c:pt>
                <c:pt idx="7">
                  <c:v>29.075162916310298</c:v>
                </c:pt>
                <c:pt idx="8">
                  <c:v>29.7025218533154</c:v>
                </c:pt>
                <c:pt idx="9">
                  <c:v>29.913188901437998</c:v>
                </c:pt>
                <c:pt idx="10">
                  <c:v>30.308722537983702</c:v>
                </c:pt>
                <c:pt idx="11">
                  <c:v>30.6927778367318</c:v>
                </c:pt>
                <c:pt idx="12">
                  <c:v>31.1589694467574</c:v>
                </c:pt>
                <c:pt idx="13">
                  <c:v>30.843623656610298</c:v>
                </c:pt>
                <c:pt idx="14">
                  <c:v>30.7191175561817</c:v>
                </c:pt>
                <c:pt idx="15">
                  <c:v>30.781846278506197</c:v>
                </c:pt>
                <c:pt idx="16">
                  <c:v>30.754056241619598</c:v>
                </c:pt>
                <c:pt idx="17">
                  <c:v>30.599993828412497</c:v>
                </c:pt>
                <c:pt idx="18">
                  <c:v>30.7982498936952</c:v>
                </c:pt>
                <c:pt idx="19">
                  <c:v>31.168490106198199</c:v>
                </c:pt>
                <c:pt idx="20">
                  <c:v>31.462576922794199</c:v>
                </c:pt>
                <c:pt idx="21">
                  <c:v>31.851278124365301</c:v>
                </c:pt>
                <c:pt idx="22">
                  <c:v>32.217010698457003</c:v>
                </c:pt>
                <c:pt idx="23">
                  <c:v>32.835165379783895</c:v>
                </c:pt>
                <c:pt idx="24">
                  <c:v>33.104410891856304</c:v>
                </c:pt>
                <c:pt idx="25">
                  <c:v>32.961801589912398</c:v>
                </c:pt>
                <c:pt idx="26">
                  <c:v>33.414776324620398</c:v>
                </c:pt>
                <c:pt idx="27">
                  <c:v>32.563648535207705</c:v>
                </c:pt>
                <c:pt idx="28">
                  <c:v>32.201191639721202</c:v>
                </c:pt>
                <c:pt idx="29">
                  <c:v>32.505501573258996</c:v>
                </c:pt>
                <c:pt idx="30">
                  <c:v>33.141898529382303</c:v>
                </c:pt>
                <c:pt idx="31">
                  <c:v>33.677836676515298</c:v>
                </c:pt>
                <c:pt idx="32">
                  <c:v>33.334987176729605</c:v>
                </c:pt>
                <c:pt idx="33">
                  <c:v>33.891312087563001</c:v>
                </c:pt>
                <c:pt idx="34">
                  <c:v>34.211322529322402</c:v>
                </c:pt>
                <c:pt idx="35">
                  <c:v>34.338961981496205</c:v>
                </c:pt>
                <c:pt idx="36">
                  <c:v>34.226089821356901</c:v>
                </c:pt>
                <c:pt idx="37">
                  <c:v>34.1095884744418</c:v>
                </c:pt>
                <c:pt idx="38">
                  <c:v>33.918332086422694</c:v>
                </c:pt>
                <c:pt idx="39">
                  <c:v>33.557293418376901</c:v>
                </c:pt>
                <c:pt idx="40">
                  <c:v>33.397670259281895</c:v>
                </c:pt>
                <c:pt idx="41">
                  <c:v>32.8528976945369</c:v>
                </c:pt>
                <c:pt idx="42">
                  <c:v>32.530713517802099</c:v>
                </c:pt>
                <c:pt idx="43">
                  <c:v>31.884970793503697</c:v>
                </c:pt>
                <c:pt idx="44">
                  <c:v>31.703464446071401</c:v>
                </c:pt>
                <c:pt idx="45">
                  <c:v>31.382943339172098</c:v>
                </c:pt>
                <c:pt idx="46">
                  <c:v>31.234634336304502</c:v>
                </c:pt>
                <c:pt idx="47">
                  <c:v>30.513354518977199</c:v>
                </c:pt>
                <c:pt idx="48">
                  <c:v>30.089151709392898</c:v>
                </c:pt>
                <c:pt idx="49">
                  <c:v>29.687042158501299</c:v>
                </c:pt>
                <c:pt idx="50">
                  <c:v>29.181349854685902</c:v>
                </c:pt>
                <c:pt idx="51">
                  <c:v>28.471223597029198</c:v>
                </c:pt>
                <c:pt idx="52">
                  <c:v>27.636871398116199</c:v>
                </c:pt>
                <c:pt idx="53">
                  <c:v>26.8622195823277</c:v>
                </c:pt>
                <c:pt idx="54">
                  <c:v>26.299826787201603</c:v>
                </c:pt>
                <c:pt idx="55">
                  <c:v>25.347342355322901</c:v>
                </c:pt>
                <c:pt idx="56">
                  <c:v>25.112756922618601</c:v>
                </c:pt>
                <c:pt idx="57">
                  <c:v>24.7535430044382</c:v>
                </c:pt>
              </c:numCache>
            </c:numRef>
          </c:val>
          <c:smooth val="0"/>
        </c:ser>
        <c:ser>
          <c:idx val="2"/>
          <c:order val="3"/>
          <c:tx>
            <c:strRef>
              <c:f>'24_ábra_chart'!$F$8</c:f>
              <c:strCache>
                <c:ptCount val="1"/>
                <c:pt idx="0">
                  <c:v>Corporate loan to GDP</c:v>
                </c:pt>
              </c:strCache>
            </c:strRef>
          </c:tx>
          <c:spPr>
            <a:ln>
              <a:solidFill>
                <a:srgbClr val="DA0000"/>
              </a:solidFill>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'24_ábra_chart'!$F$10:$F$67</c:f>
              <c:numCache>
                <c:formatCode>0.0</c:formatCode>
                <c:ptCount val="58"/>
                <c:pt idx="0">
                  <c:v>25.109437590473998</c:v>
                </c:pt>
                <c:pt idx="1">
                  <c:v>25.417120145668299</c:v>
                </c:pt>
                <c:pt idx="2">
                  <c:v>25.818334133141104</c:v>
                </c:pt>
                <c:pt idx="3">
                  <c:v>25.074206799150499</c:v>
                </c:pt>
                <c:pt idx="4">
                  <c:v>25.794391588163002</c:v>
                </c:pt>
                <c:pt idx="5">
                  <c:v>26.387920590458002</c:v>
                </c:pt>
                <c:pt idx="6">
                  <c:v>27.346083173970097</c:v>
                </c:pt>
                <c:pt idx="7">
                  <c:v>27.654327359758501</c:v>
                </c:pt>
                <c:pt idx="8">
                  <c:v>28.247439715717597</c:v>
                </c:pt>
                <c:pt idx="9">
                  <c:v>28.629720594849502</c:v>
                </c:pt>
                <c:pt idx="10">
                  <c:v>29.379114645235799</c:v>
                </c:pt>
                <c:pt idx="11">
                  <c:v>30.7983254381355</c:v>
                </c:pt>
                <c:pt idx="12">
                  <c:v>31.311358717586501</c:v>
                </c:pt>
                <c:pt idx="13">
                  <c:v>31.090507198784302</c:v>
                </c:pt>
                <c:pt idx="14">
                  <c:v>31.8043648685905</c:v>
                </c:pt>
                <c:pt idx="15">
                  <c:v>33.092902704424397</c:v>
                </c:pt>
                <c:pt idx="16">
                  <c:v>32.742985271815797</c:v>
                </c:pt>
                <c:pt idx="17">
                  <c:v>33.065414009069698</c:v>
                </c:pt>
                <c:pt idx="18">
                  <c:v>34.316678054977203</c:v>
                </c:pt>
                <c:pt idx="19">
                  <c:v>35.389911325206199</c:v>
                </c:pt>
                <c:pt idx="20">
                  <c:v>35.056624022912196</c:v>
                </c:pt>
                <c:pt idx="21">
                  <c:v>35.930949752295398</c:v>
                </c:pt>
                <c:pt idx="22">
                  <c:v>37.319559968695195</c:v>
                </c:pt>
                <c:pt idx="23">
                  <c:v>39.369660228563404</c:v>
                </c:pt>
                <c:pt idx="24">
                  <c:v>40.2700660392373</c:v>
                </c:pt>
                <c:pt idx="25">
                  <c:v>39.673563232049403</c:v>
                </c:pt>
                <c:pt idx="26">
                  <c:v>41.232247114671701</c:v>
                </c:pt>
                <c:pt idx="27">
                  <c:v>41.068158916053598</c:v>
                </c:pt>
                <c:pt idx="28">
                  <c:v>40.7173782064569</c:v>
                </c:pt>
                <c:pt idx="29">
                  <c:v>40.421277024002102</c:v>
                </c:pt>
                <c:pt idx="30">
                  <c:v>39.458009112240198</c:v>
                </c:pt>
                <c:pt idx="31">
                  <c:v>38.480233084211399</c:v>
                </c:pt>
                <c:pt idx="32">
                  <c:v>37.737854931563305</c:v>
                </c:pt>
                <c:pt idx="33">
                  <c:v>36.692681590972597</c:v>
                </c:pt>
                <c:pt idx="34">
                  <c:v>36.150422884483405</c:v>
                </c:pt>
                <c:pt idx="35">
                  <c:v>35.299365312307103</c:v>
                </c:pt>
                <c:pt idx="36">
                  <c:v>34.013130308607799</c:v>
                </c:pt>
                <c:pt idx="37">
                  <c:v>33.3649382398306</c:v>
                </c:pt>
                <c:pt idx="38">
                  <c:v>32.801650914361105</c:v>
                </c:pt>
                <c:pt idx="39">
                  <c:v>31.789706649606199</c:v>
                </c:pt>
                <c:pt idx="40">
                  <c:v>31.116729523442999</c:v>
                </c:pt>
                <c:pt idx="41">
                  <c:v>30.418854987228901</c:v>
                </c:pt>
                <c:pt idx="42">
                  <c:v>29.809382792837201</c:v>
                </c:pt>
                <c:pt idx="43">
                  <c:v>29.034395317598001</c:v>
                </c:pt>
                <c:pt idx="44">
                  <c:v>28.081254660246501</c:v>
                </c:pt>
                <c:pt idx="45">
                  <c:v>27.306190332088697</c:v>
                </c:pt>
                <c:pt idx="46">
                  <c:v>27.4592864319951</c:v>
                </c:pt>
                <c:pt idx="47">
                  <c:v>26.0790714912618</c:v>
                </c:pt>
                <c:pt idx="48">
                  <c:v>25.029446847965904</c:v>
                </c:pt>
                <c:pt idx="49">
                  <c:v>24.722761885235002</c:v>
                </c:pt>
                <c:pt idx="50">
                  <c:v>24.334409125705999</c:v>
                </c:pt>
                <c:pt idx="51">
                  <c:v>23.978481658116099</c:v>
                </c:pt>
                <c:pt idx="52">
                  <c:v>22.706595695918299</c:v>
                </c:pt>
                <c:pt idx="53">
                  <c:v>21.562021451298399</c:v>
                </c:pt>
                <c:pt idx="54">
                  <c:v>21.2772751538714</c:v>
                </c:pt>
                <c:pt idx="55">
                  <c:v>20.535144107338802</c:v>
                </c:pt>
                <c:pt idx="56">
                  <c:v>20.6742401812383</c:v>
                </c:pt>
                <c:pt idx="57">
                  <c:v>20.266394693601001</c:v>
                </c:pt>
              </c:numCache>
            </c:numRef>
          </c:val>
          <c:smooth val="0"/>
        </c:ser>
        <c:ser>
          <c:idx val="4"/>
          <c:order val="4"/>
          <c:tx>
            <c:strRef>
              <c:f>'24_ábra_chart'!$I$8</c:f>
              <c:strCache>
                <c:ptCount val="1"/>
                <c:pt idx="0">
                  <c:v>V3 average</c:v>
                </c:pt>
              </c:strCache>
            </c:strRef>
          </c:tx>
          <c:spPr>
            <a:ln w="38100">
              <a:solidFill>
                <a:srgbClr val="984807"/>
              </a:solidFill>
              <a:prstDash val="dashDot"/>
            </a:ln>
          </c:spPr>
          <c:marker>
            <c:symbol val="none"/>
          </c:marker>
          <c:val>
            <c:numRef>
              <c:f>'24_ábra_chart'!$I$10:$I$67</c:f>
              <c:numCache>
                <c:formatCode>0.0</c:formatCode>
                <c:ptCount val="58"/>
                <c:pt idx="16">
                  <c:v>22.843280465222637</c:v>
                </c:pt>
                <c:pt idx="17">
                  <c:v>23.273709103548839</c:v>
                </c:pt>
                <c:pt idx="18">
                  <c:v>23.194848208496193</c:v>
                </c:pt>
                <c:pt idx="19">
                  <c:v>24.173325850070501</c:v>
                </c:pt>
                <c:pt idx="20">
                  <c:v>23.725687509845187</c:v>
                </c:pt>
                <c:pt idx="21">
                  <c:v>24.398501155949674</c:v>
                </c:pt>
                <c:pt idx="22">
                  <c:v>25.231242392713927</c:v>
                </c:pt>
                <c:pt idx="23">
                  <c:v>25.675884529388977</c:v>
                </c:pt>
                <c:pt idx="24">
                  <c:v>26.552288202096221</c:v>
                </c:pt>
                <c:pt idx="25">
                  <c:v>27.721204219768577</c:v>
                </c:pt>
                <c:pt idx="26">
                  <c:v>27.201243687831067</c:v>
                </c:pt>
                <c:pt idx="27">
                  <c:v>24.953130909688806</c:v>
                </c:pt>
                <c:pt idx="28">
                  <c:v>24.459277464144581</c:v>
                </c:pt>
                <c:pt idx="29">
                  <c:v>25.417859625369477</c:v>
                </c:pt>
                <c:pt idx="30">
                  <c:v>26.677516687612222</c:v>
                </c:pt>
                <c:pt idx="31">
                  <c:v>25.980720450846615</c:v>
                </c:pt>
                <c:pt idx="32">
                  <c:v>26.574519725030797</c:v>
                </c:pt>
                <c:pt idx="33">
                  <c:v>25.689000536084475</c:v>
                </c:pt>
                <c:pt idx="34">
                  <c:v>26.357949884131529</c:v>
                </c:pt>
                <c:pt idx="35">
                  <c:v>25.763715718471371</c:v>
                </c:pt>
                <c:pt idx="36">
                  <c:v>26.039090944005935</c:v>
                </c:pt>
                <c:pt idx="37">
                  <c:v>26.672421841754858</c:v>
                </c:pt>
                <c:pt idx="38">
                  <c:v>26.511466978651342</c:v>
                </c:pt>
                <c:pt idx="39">
                  <c:v>26.319309549868137</c:v>
                </c:pt>
                <c:pt idx="40">
                  <c:v>27.391401228846252</c:v>
                </c:pt>
                <c:pt idx="41">
                  <c:v>27.09297356179367</c:v>
                </c:pt>
                <c:pt idx="42">
                  <c:v>27.471219269459453</c:v>
                </c:pt>
                <c:pt idx="43">
                  <c:v>26.900058307730035</c:v>
                </c:pt>
                <c:pt idx="44">
                  <c:v>26.781035007243958</c:v>
                </c:pt>
                <c:pt idx="45">
                  <c:v>26.309743267094564</c:v>
                </c:pt>
                <c:pt idx="46">
                  <c:v>26.581014454516374</c:v>
                </c:pt>
                <c:pt idx="47">
                  <c:v>26.354268709319623</c:v>
                </c:pt>
                <c:pt idx="48">
                  <c:v>26.999685970392459</c:v>
                </c:pt>
                <c:pt idx="49">
                  <c:v>27.406680274830148</c:v>
                </c:pt>
                <c:pt idx="50">
                  <c:v>27.805476355517033</c:v>
                </c:pt>
                <c:pt idx="51">
                  <c:v>27.845493452100076</c:v>
                </c:pt>
                <c:pt idx="52">
                  <c:v>28.2048261664583</c:v>
                </c:pt>
                <c:pt idx="53">
                  <c:v>28.49645349515751</c:v>
                </c:pt>
                <c:pt idx="54">
                  <c:v>28.505378483884524</c:v>
                </c:pt>
                <c:pt idx="55">
                  <c:v>27.859581706846047</c:v>
                </c:pt>
                <c:pt idx="56">
                  <c:v>28.236854398074488</c:v>
                </c:pt>
                <c:pt idx="57">
                  <c:v>28.164038880950852</c:v>
                </c:pt>
              </c:numCache>
            </c:numRef>
          </c:val>
          <c:smooth val="0"/>
        </c:ser>
        <c:dLbls>
          <c:showLegendKey val="0"/>
          <c:showVal val="0"/>
          <c:showCatName val="0"/>
          <c:showSerName val="0"/>
          <c:showPercent val="0"/>
          <c:showBubbleSize val="0"/>
        </c:dLbls>
        <c:marker val="1"/>
        <c:smooth val="0"/>
        <c:axId val="240727936"/>
        <c:axId val="240729472"/>
      </c:lineChart>
      <c:lineChart>
        <c:grouping val="standard"/>
        <c:varyColors val="0"/>
        <c:ser>
          <c:idx val="1"/>
          <c:order val="0"/>
          <c:tx>
            <c:strRef>
              <c:f>'24_ábra_chart'!$H$8</c:f>
              <c:strCache>
                <c:ptCount val="1"/>
                <c:pt idx="0">
                  <c:v>Structural gap (RHS)</c:v>
                </c:pt>
              </c:strCache>
            </c:strRef>
          </c:tx>
          <c:spPr>
            <a:ln>
              <a:solidFill>
                <a:srgbClr val="4F81BD"/>
              </a:solidFill>
              <a:prstDash val="lgDash"/>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'24_ábra_chart'!$H$10:$H$67</c:f>
              <c:numCache>
                <c:formatCode>0.0</c:formatCode>
                <c:ptCount val="58"/>
                <c:pt idx="0">
                  <c:v>-1.8905624095256701</c:v>
                </c:pt>
                <c:pt idx="1">
                  <c:v>-2.0365877806756898</c:v>
                </c:pt>
                <c:pt idx="2">
                  <c:v>-1.7191458709735301</c:v>
                </c:pt>
                <c:pt idx="3">
                  <c:v>-1.8990796749882399</c:v>
                </c:pt>
                <c:pt idx="4">
                  <c:v>-1.59802480523436</c:v>
                </c:pt>
                <c:pt idx="5">
                  <c:v>-1.47154295964919</c:v>
                </c:pt>
                <c:pt idx="6">
                  <c:v>-1.3364700494936301</c:v>
                </c:pt>
                <c:pt idx="7">
                  <c:v>-1.4208355565517901</c:v>
                </c:pt>
                <c:pt idx="8">
                  <c:v>-1.4550821375977601</c:v>
                </c:pt>
                <c:pt idx="9">
                  <c:v>-1.28346830658851</c:v>
                </c:pt>
                <c:pt idx="10">
                  <c:v>-0.92960789274799094</c:v>
                </c:pt>
                <c:pt idx="11">
                  <c:v>0.105547601403672</c:v>
                </c:pt>
                <c:pt idx="12">
                  <c:v>0.152389270829101</c:v>
                </c:pt>
                <c:pt idx="13">
                  <c:v>0.24688354217403699</c:v>
                </c:pt>
                <c:pt idx="14">
                  <c:v>1.08524731240885</c:v>
                </c:pt>
                <c:pt idx="15">
                  <c:v>2.3110564259182498</c:v>
                </c:pt>
                <c:pt idx="16">
                  <c:v>1.9889290301962002</c:v>
                </c:pt>
                <c:pt idx="17">
                  <c:v>2.4654201806571798</c:v>
                </c:pt>
                <c:pt idx="18">
                  <c:v>3.5184281612819399</c:v>
                </c:pt>
                <c:pt idx="19">
                  <c:v>4.2214212190079703</c:v>
                </c:pt>
                <c:pt idx="20">
                  <c:v>3.5940471001180003</c:v>
                </c:pt>
                <c:pt idx="21">
                  <c:v>4.0796716279301197</c:v>
                </c:pt>
                <c:pt idx="22">
                  <c:v>5.1025492702381801</c:v>
                </c:pt>
                <c:pt idx="23">
                  <c:v>6.5344948487794996</c:v>
                </c:pt>
                <c:pt idx="24">
                  <c:v>7.1656551473810701</c:v>
                </c:pt>
                <c:pt idx="25">
                  <c:v>6.7117616421370689</c:v>
                </c:pt>
                <c:pt idx="26">
                  <c:v>7.8174707900513303</c:v>
                </c:pt>
                <c:pt idx="27">
                  <c:v>8.5045103808458506</c:v>
                </c:pt>
                <c:pt idx="28">
                  <c:v>8.5161865667356889</c:v>
                </c:pt>
                <c:pt idx="29">
                  <c:v>7.9157754507431495</c:v>
                </c:pt>
                <c:pt idx="30">
                  <c:v>6.31611058285793</c:v>
                </c:pt>
                <c:pt idx="31">
                  <c:v>4.8023964076960999</c:v>
                </c:pt>
                <c:pt idx="32">
                  <c:v>4.4028677548336903</c:v>
                </c:pt>
                <c:pt idx="33">
                  <c:v>2.8013695034095902</c:v>
                </c:pt>
                <c:pt idx="34">
                  <c:v>1.9391003551610799</c:v>
                </c:pt>
                <c:pt idx="35">
                  <c:v>0.96040333081086093</c:v>
                </c:pt>
                <c:pt idx="36">
                  <c:v>-0.212959512749089</c:v>
                </c:pt>
                <c:pt idx="37">
                  <c:v>-0.74465023461117197</c:v>
                </c:pt>
                <c:pt idx="38">
                  <c:v>-1.1166811720615299</c:v>
                </c:pt>
                <c:pt idx="39">
                  <c:v>-1.7675867687707298</c:v>
                </c:pt>
                <c:pt idx="40">
                  <c:v>-2.28094073583891</c:v>
                </c:pt>
                <c:pt idx="41">
                  <c:v>-2.434042707308</c:v>
                </c:pt>
                <c:pt idx="42">
                  <c:v>-2.7213307249648699</c:v>
                </c:pt>
                <c:pt idx="43">
                  <c:v>-2.8505754759056803</c:v>
                </c:pt>
                <c:pt idx="44">
                  <c:v>-3.6222097858249396</c:v>
                </c:pt>
                <c:pt idx="45">
                  <c:v>-4.0767530070834095</c:v>
                </c:pt>
                <c:pt idx="46">
                  <c:v>-3.7753479043093798</c:v>
                </c:pt>
                <c:pt idx="47">
                  <c:v>-4.4342830277153595</c:v>
                </c:pt>
                <c:pt idx="48">
                  <c:v>-5.0597048614270399</c:v>
                </c:pt>
                <c:pt idx="49">
                  <c:v>-4.9642802732662297</c:v>
                </c:pt>
                <c:pt idx="50">
                  <c:v>-4.84694072897988</c:v>
                </c:pt>
                <c:pt idx="51">
                  <c:v>-4.4927419389131202</c:v>
                </c:pt>
                <c:pt idx="52">
                  <c:v>-4.9302757021979495</c:v>
                </c:pt>
                <c:pt idx="53">
                  <c:v>-5.3001981310293695</c:v>
                </c:pt>
                <c:pt idx="54">
                  <c:v>-5.0225516333302398</c:v>
                </c:pt>
                <c:pt idx="55">
                  <c:v>-4.8121982479840302</c:v>
                </c:pt>
                <c:pt idx="56">
                  <c:v>-4.4385167413802193</c:v>
                </c:pt>
                <c:pt idx="57">
                  <c:v>-4.4871483108371599</c:v>
                </c:pt>
              </c:numCache>
            </c:numRef>
          </c:val>
          <c:smooth val="0"/>
        </c:ser>
        <c:ser>
          <c:idx val="0"/>
          <c:order val="1"/>
          <c:tx>
            <c:v>fikt</c:v>
          </c:tx>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Lit>
              <c:formatCode>General</c:formatCode>
              <c:ptCount val="1"/>
              <c:pt idx="0">
                <c:v>1</c:v>
              </c:pt>
            </c:numLit>
          </c:val>
          <c:smooth val="0"/>
        </c:ser>
        <c:dLbls>
          <c:showLegendKey val="0"/>
          <c:showVal val="0"/>
          <c:showCatName val="0"/>
          <c:showSerName val="0"/>
          <c:showPercent val="0"/>
          <c:showBubbleSize val="0"/>
        </c:dLbls>
        <c:marker val="1"/>
        <c:smooth val="0"/>
        <c:axId val="240748032"/>
        <c:axId val="240749568"/>
      </c:lineChart>
      <c:catAx>
        <c:axId val="240727936"/>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40729472"/>
        <c:crosses val="autoZero"/>
        <c:auto val="1"/>
        <c:lblAlgn val="ctr"/>
        <c:lblOffset val="100"/>
        <c:tickLblSkip val="4"/>
        <c:tickMarkSkip val="4"/>
        <c:noMultiLvlLbl val="0"/>
      </c:catAx>
      <c:valAx>
        <c:axId val="240729472"/>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p>
            </c:rich>
          </c:tx>
          <c:layout>
            <c:manualLayout>
              <c:xMode val="edge"/>
              <c:yMode val="edge"/>
              <c:x val="8.9965986748353946E-2"/>
              <c:y val="6.4404709827938205E-3"/>
            </c:manualLayout>
          </c:layout>
          <c:overlay val="0"/>
        </c:title>
        <c:numFmt formatCode="0" sourceLinked="0"/>
        <c:majorTickMark val="out"/>
        <c:minorTickMark val="none"/>
        <c:tickLblPos val="nextTo"/>
        <c:spPr>
          <a:ln>
            <a:solidFill>
              <a:schemeClr val="tx1"/>
            </a:solidFill>
          </a:ln>
        </c:spPr>
        <c:crossAx val="240727936"/>
        <c:crosses val="autoZero"/>
        <c:crossBetween val="between"/>
      </c:valAx>
      <c:catAx>
        <c:axId val="240748032"/>
        <c:scaling>
          <c:orientation val="minMax"/>
        </c:scaling>
        <c:delete val="1"/>
        <c:axPos val="b"/>
        <c:majorTickMark val="out"/>
        <c:minorTickMark val="none"/>
        <c:tickLblPos val="nextTo"/>
        <c:crossAx val="240749568"/>
        <c:crosses val="autoZero"/>
        <c:auto val="1"/>
        <c:lblAlgn val="ctr"/>
        <c:lblOffset val="100"/>
        <c:noMultiLvlLbl val="0"/>
      </c:catAx>
      <c:valAx>
        <c:axId val="240749568"/>
        <c:scaling>
          <c:orientation val="minMax"/>
          <c:max val="25"/>
          <c:min val="-10"/>
        </c:scaling>
        <c:delete val="0"/>
        <c:axPos val="r"/>
        <c:title>
          <c:tx>
            <c:rich>
              <a:bodyPr rot="0" vert="horz"/>
              <a:lstStyle/>
              <a:p>
                <a:pPr>
                  <a:defRPr b="0"/>
                </a:pPr>
                <a:r>
                  <a:rPr lang="hu-HU" b="0"/>
                  <a:t>percentage</a:t>
                </a:r>
                <a:r>
                  <a:rPr lang="hu-HU" b="0" baseline="0"/>
                  <a:t> </a:t>
                </a:r>
                <a:r>
                  <a:rPr lang="hu-HU" b="0"/>
                  <a:t>point</a:t>
                </a:r>
              </a:p>
            </c:rich>
          </c:tx>
          <c:layout>
            <c:manualLayout>
              <c:xMode val="edge"/>
              <c:yMode val="edge"/>
              <c:x val="0.79551344060856333"/>
              <c:y val="8.6812846310877819E-3"/>
            </c:manualLayout>
          </c:layout>
          <c:overlay val="0"/>
        </c:title>
        <c:numFmt formatCode="0" sourceLinked="0"/>
        <c:majorTickMark val="out"/>
        <c:minorTickMark val="none"/>
        <c:tickLblPos val="nextTo"/>
        <c:spPr>
          <a:ln>
            <a:solidFill>
              <a:schemeClr val="tx1"/>
            </a:solidFill>
          </a:ln>
        </c:spPr>
        <c:crossAx val="240748032"/>
        <c:crosses val="max"/>
        <c:crossBetween val="between"/>
      </c:valAx>
      <c:spPr>
        <a:noFill/>
        <a:ln w="3175">
          <a:solidFill>
            <a:schemeClr val="tx1"/>
          </a:solidFill>
        </a:ln>
      </c:spPr>
    </c:plotArea>
    <c:legend>
      <c:legendPos val="b"/>
      <c:legendEntry>
        <c:idx val="4"/>
        <c:delete val="1"/>
      </c:legendEntry>
      <c:layout>
        <c:manualLayout>
          <c:xMode val="edge"/>
          <c:yMode val="edge"/>
          <c:x val="0.14782748589715586"/>
          <c:y val="0.86986111111111108"/>
          <c:w val="0.74677373386450863"/>
          <c:h val="0.11381780402449694"/>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47083333333328E-2"/>
          <c:y val="6.2526611256926212E-2"/>
          <c:w val="0.84612555555555558"/>
          <c:h val="0.7042040317876932"/>
        </c:manualLayout>
      </c:layout>
      <c:lineChart>
        <c:grouping val="standard"/>
        <c:varyColors val="0"/>
        <c:ser>
          <c:idx val="3"/>
          <c:order val="2"/>
          <c:tx>
            <c:strRef>
              <c:f>'24_ábra_chart'!$G$9</c:f>
              <c:strCache>
                <c:ptCount val="1"/>
                <c:pt idx="0">
                  <c:v>Többváltozós HP-trend</c:v>
                </c:pt>
              </c:strCache>
            </c:strRef>
          </c:tx>
          <c:spPr>
            <a:ln>
              <a:solidFill>
                <a:srgbClr val="232157"/>
              </a:solidFill>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'24_ábra_chart'!$G$10:$G$67</c:f>
              <c:numCache>
                <c:formatCode>0.0</c:formatCode>
                <c:ptCount val="58"/>
                <c:pt idx="0">
                  <c:v>26.999999999999702</c:v>
                </c:pt>
                <c:pt idx="1">
                  <c:v>27.453707926344002</c:v>
                </c:pt>
                <c:pt idx="2">
                  <c:v>27.537480004114702</c:v>
                </c:pt>
                <c:pt idx="3">
                  <c:v>26.973286474138703</c:v>
                </c:pt>
                <c:pt idx="4">
                  <c:v>27.392416393397401</c:v>
                </c:pt>
                <c:pt idx="5">
                  <c:v>27.859463550107101</c:v>
                </c:pt>
                <c:pt idx="6">
                  <c:v>28.682553223463703</c:v>
                </c:pt>
                <c:pt idx="7">
                  <c:v>29.075162916310298</c:v>
                </c:pt>
                <c:pt idx="8">
                  <c:v>29.7025218533154</c:v>
                </c:pt>
                <c:pt idx="9">
                  <c:v>29.913188901437998</c:v>
                </c:pt>
                <c:pt idx="10">
                  <c:v>30.308722537983702</c:v>
                </c:pt>
                <c:pt idx="11">
                  <c:v>30.6927778367318</c:v>
                </c:pt>
                <c:pt idx="12">
                  <c:v>31.1589694467574</c:v>
                </c:pt>
                <c:pt idx="13">
                  <c:v>30.843623656610298</c:v>
                </c:pt>
                <c:pt idx="14">
                  <c:v>30.7191175561817</c:v>
                </c:pt>
                <c:pt idx="15">
                  <c:v>30.781846278506197</c:v>
                </c:pt>
                <c:pt idx="16">
                  <c:v>30.754056241619598</c:v>
                </c:pt>
                <c:pt idx="17">
                  <c:v>30.599993828412497</c:v>
                </c:pt>
                <c:pt idx="18">
                  <c:v>30.7982498936952</c:v>
                </c:pt>
                <c:pt idx="19">
                  <c:v>31.168490106198199</c:v>
                </c:pt>
                <c:pt idx="20">
                  <c:v>31.462576922794199</c:v>
                </c:pt>
                <c:pt idx="21">
                  <c:v>31.851278124365301</c:v>
                </c:pt>
                <c:pt idx="22">
                  <c:v>32.217010698457003</c:v>
                </c:pt>
                <c:pt idx="23">
                  <c:v>32.835165379783895</c:v>
                </c:pt>
                <c:pt idx="24">
                  <c:v>33.104410891856304</c:v>
                </c:pt>
                <c:pt idx="25">
                  <c:v>32.961801589912398</c:v>
                </c:pt>
                <c:pt idx="26">
                  <c:v>33.414776324620398</c:v>
                </c:pt>
                <c:pt idx="27">
                  <c:v>32.563648535207705</c:v>
                </c:pt>
                <c:pt idx="28">
                  <c:v>32.201191639721202</c:v>
                </c:pt>
                <c:pt idx="29">
                  <c:v>32.505501573258996</c:v>
                </c:pt>
                <c:pt idx="30">
                  <c:v>33.141898529382303</c:v>
                </c:pt>
                <c:pt idx="31">
                  <c:v>33.677836676515298</c:v>
                </c:pt>
                <c:pt idx="32">
                  <c:v>33.334987176729605</c:v>
                </c:pt>
                <c:pt idx="33">
                  <c:v>33.891312087563001</c:v>
                </c:pt>
                <c:pt idx="34">
                  <c:v>34.211322529322402</c:v>
                </c:pt>
                <c:pt idx="35">
                  <c:v>34.338961981496205</c:v>
                </c:pt>
                <c:pt idx="36">
                  <c:v>34.226089821356901</c:v>
                </c:pt>
                <c:pt idx="37">
                  <c:v>34.1095884744418</c:v>
                </c:pt>
                <c:pt idx="38">
                  <c:v>33.918332086422694</c:v>
                </c:pt>
                <c:pt idx="39">
                  <c:v>33.557293418376901</c:v>
                </c:pt>
                <c:pt idx="40">
                  <c:v>33.397670259281895</c:v>
                </c:pt>
                <c:pt idx="41">
                  <c:v>32.8528976945369</c:v>
                </c:pt>
                <c:pt idx="42">
                  <c:v>32.530713517802099</c:v>
                </c:pt>
                <c:pt idx="43">
                  <c:v>31.884970793503697</c:v>
                </c:pt>
                <c:pt idx="44">
                  <c:v>31.703464446071401</c:v>
                </c:pt>
                <c:pt idx="45">
                  <c:v>31.382943339172098</c:v>
                </c:pt>
                <c:pt idx="46">
                  <c:v>31.234634336304502</c:v>
                </c:pt>
                <c:pt idx="47">
                  <c:v>30.513354518977199</c:v>
                </c:pt>
                <c:pt idx="48">
                  <c:v>30.089151709392898</c:v>
                </c:pt>
                <c:pt idx="49">
                  <c:v>29.687042158501299</c:v>
                </c:pt>
                <c:pt idx="50">
                  <c:v>29.181349854685902</c:v>
                </c:pt>
                <c:pt idx="51">
                  <c:v>28.471223597029198</c:v>
                </c:pt>
                <c:pt idx="52">
                  <c:v>27.636871398116199</c:v>
                </c:pt>
                <c:pt idx="53">
                  <c:v>26.8622195823277</c:v>
                </c:pt>
                <c:pt idx="54">
                  <c:v>26.299826787201603</c:v>
                </c:pt>
                <c:pt idx="55">
                  <c:v>25.347342355322901</c:v>
                </c:pt>
                <c:pt idx="56">
                  <c:v>25.112756922618601</c:v>
                </c:pt>
                <c:pt idx="57">
                  <c:v>24.7535430044382</c:v>
                </c:pt>
              </c:numCache>
            </c:numRef>
          </c:val>
          <c:smooth val="0"/>
        </c:ser>
        <c:ser>
          <c:idx val="2"/>
          <c:order val="3"/>
          <c:tx>
            <c:strRef>
              <c:f>'24_ábra_chart'!$F$9</c:f>
              <c:strCache>
                <c:ptCount val="1"/>
                <c:pt idx="0">
                  <c:v>Vállalati hitel/GDP</c:v>
                </c:pt>
              </c:strCache>
            </c:strRef>
          </c:tx>
          <c:spPr>
            <a:ln>
              <a:solidFill>
                <a:srgbClr val="DA0000"/>
              </a:solidFill>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'24_ábra_chart'!$F$10:$F$67</c:f>
              <c:numCache>
                <c:formatCode>0.0</c:formatCode>
                <c:ptCount val="58"/>
                <c:pt idx="0">
                  <c:v>25.109437590473998</c:v>
                </c:pt>
                <c:pt idx="1">
                  <c:v>25.417120145668299</c:v>
                </c:pt>
                <c:pt idx="2">
                  <c:v>25.818334133141104</c:v>
                </c:pt>
                <c:pt idx="3">
                  <c:v>25.074206799150499</c:v>
                </c:pt>
                <c:pt idx="4">
                  <c:v>25.794391588163002</c:v>
                </c:pt>
                <c:pt idx="5">
                  <c:v>26.387920590458002</c:v>
                </c:pt>
                <c:pt idx="6">
                  <c:v>27.346083173970097</c:v>
                </c:pt>
                <c:pt idx="7">
                  <c:v>27.654327359758501</c:v>
                </c:pt>
                <c:pt idx="8">
                  <c:v>28.247439715717597</c:v>
                </c:pt>
                <c:pt idx="9">
                  <c:v>28.629720594849502</c:v>
                </c:pt>
                <c:pt idx="10">
                  <c:v>29.379114645235799</c:v>
                </c:pt>
                <c:pt idx="11">
                  <c:v>30.7983254381355</c:v>
                </c:pt>
                <c:pt idx="12">
                  <c:v>31.311358717586501</c:v>
                </c:pt>
                <c:pt idx="13">
                  <c:v>31.090507198784302</c:v>
                </c:pt>
                <c:pt idx="14">
                  <c:v>31.8043648685905</c:v>
                </c:pt>
                <c:pt idx="15">
                  <c:v>33.092902704424397</c:v>
                </c:pt>
                <c:pt idx="16">
                  <c:v>32.742985271815797</c:v>
                </c:pt>
                <c:pt idx="17">
                  <c:v>33.065414009069698</c:v>
                </c:pt>
                <c:pt idx="18">
                  <c:v>34.316678054977203</c:v>
                </c:pt>
                <c:pt idx="19">
                  <c:v>35.389911325206199</c:v>
                </c:pt>
                <c:pt idx="20">
                  <c:v>35.056624022912196</c:v>
                </c:pt>
                <c:pt idx="21">
                  <c:v>35.930949752295398</c:v>
                </c:pt>
                <c:pt idx="22">
                  <c:v>37.319559968695195</c:v>
                </c:pt>
                <c:pt idx="23">
                  <c:v>39.369660228563404</c:v>
                </c:pt>
                <c:pt idx="24">
                  <c:v>40.2700660392373</c:v>
                </c:pt>
                <c:pt idx="25">
                  <c:v>39.673563232049403</c:v>
                </c:pt>
                <c:pt idx="26">
                  <c:v>41.232247114671701</c:v>
                </c:pt>
                <c:pt idx="27">
                  <c:v>41.068158916053598</c:v>
                </c:pt>
                <c:pt idx="28">
                  <c:v>40.7173782064569</c:v>
                </c:pt>
                <c:pt idx="29">
                  <c:v>40.421277024002102</c:v>
                </c:pt>
                <c:pt idx="30">
                  <c:v>39.458009112240198</c:v>
                </c:pt>
                <c:pt idx="31">
                  <c:v>38.480233084211399</c:v>
                </c:pt>
                <c:pt idx="32">
                  <c:v>37.737854931563305</c:v>
                </c:pt>
                <c:pt idx="33">
                  <c:v>36.692681590972597</c:v>
                </c:pt>
                <c:pt idx="34">
                  <c:v>36.150422884483405</c:v>
                </c:pt>
                <c:pt idx="35">
                  <c:v>35.299365312307103</c:v>
                </c:pt>
                <c:pt idx="36">
                  <c:v>34.013130308607799</c:v>
                </c:pt>
                <c:pt idx="37">
                  <c:v>33.3649382398306</c:v>
                </c:pt>
                <c:pt idx="38">
                  <c:v>32.801650914361105</c:v>
                </c:pt>
                <c:pt idx="39">
                  <c:v>31.789706649606199</c:v>
                </c:pt>
                <c:pt idx="40">
                  <c:v>31.116729523442999</c:v>
                </c:pt>
                <c:pt idx="41">
                  <c:v>30.418854987228901</c:v>
                </c:pt>
                <c:pt idx="42">
                  <c:v>29.809382792837201</c:v>
                </c:pt>
                <c:pt idx="43">
                  <c:v>29.034395317598001</c:v>
                </c:pt>
                <c:pt idx="44">
                  <c:v>28.081254660246501</c:v>
                </c:pt>
                <c:pt idx="45">
                  <c:v>27.306190332088697</c:v>
                </c:pt>
                <c:pt idx="46">
                  <c:v>27.4592864319951</c:v>
                </c:pt>
                <c:pt idx="47">
                  <c:v>26.0790714912618</c:v>
                </c:pt>
                <c:pt idx="48">
                  <c:v>25.029446847965904</c:v>
                </c:pt>
                <c:pt idx="49">
                  <c:v>24.722761885235002</c:v>
                </c:pt>
                <c:pt idx="50">
                  <c:v>24.334409125705999</c:v>
                </c:pt>
                <c:pt idx="51">
                  <c:v>23.978481658116099</c:v>
                </c:pt>
                <c:pt idx="52">
                  <c:v>22.706595695918299</c:v>
                </c:pt>
                <c:pt idx="53">
                  <c:v>21.562021451298399</c:v>
                </c:pt>
                <c:pt idx="54">
                  <c:v>21.2772751538714</c:v>
                </c:pt>
                <c:pt idx="55">
                  <c:v>20.535144107338802</c:v>
                </c:pt>
                <c:pt idx="56">
                  <c:v>20.6742401812383</c:v>
                </c:pt>
                <c:pt idx="57">
                  <c:v>20.266394693601001</c:v>
                </c:pt>
              </c:numCache>
            </c:numRef>
          </c:val>
          <c:smooth val="0"/>
        </c:ser>
        <c:ser>
          <c:idx val="4"/>
          <c:order val="4"/>
          <c:tx>
            <c:strRef>
              <c:f>'24_ábra_chart'!$I$9</c:f>
              <c:strCache>
                <c:ptCount val="1"/>
                <c:pt idx="0">
                  <c:v>V3 átlag</c:v>
                </c:pt>
              </c:strCache>
            </c:strRef>
          </c:tx>
          <c:spPr>
            <a:ln w="38100">
              <a:solidFill>
                <a:srgbClr val="984807"/>
              </a:solidFill>
              <a:prstDash val="dashDot"/>
            </a:ln>
          </c:spPr>
          <c:marker>
            <c:symbol val="none"/>
          </c:marker>
          <c:val>
            <c:numRef>
              <c:f>'24_ábra_chart'!$I$10:$I$67</c:f>
              <c:numCache>
                <c:formatCode>0.0</c:formatCode>
                <c:ptCount val="58"/>
                <c:pt idx="16">
                  <c:v>22.843280465222637</c:v>
                </c:pt>
                <c:pt idx="17">
                  <c:v>23.273709103548839</c:v>
                </c:pt>
                <c:pt idx="18">
                  <c:v>23.194848208496193</c:v>
                </c:pt>
                <c:pt idx="19">
                  <c:v>24.173325850070501</c:v>
                </c:pt>
                <c:pt idx="20">
                  <c:v>23.725687509845187</c:v>
                </c:pt>
                <c:pt idx="21">
                  <c:v>24.398501155949674</c:v>
                </c:pt>
                <c:pt idx="22">
                  <c:v>25.231242392713927</c:v>
                </c:pt>
                <c:pt idx="23">
                  <c:v>25.675884529388977</c:v>
                </c:pt>
                <c:pt idx="24">
                  <c:v>26.552288202096221</c:v>
                </c:pt>
                <c:pt idx="25">
                  <c:v>27.721204219768577</c:v>
                </c:pt>
                <c:pt idx="26">
                  <c:v>27.201243687831067</c:v>
                </c:pt>
                <c:pt idx="27">
                  <c:v>24.953130909688806</c:v>
                </c:pt>
                <c:pt idx="28">
                  <c:v>24.459277464144581</c:v>
                </c:pt>
                <c:pt idx="29">
                  <c:v>25.417859625369477</c:v>
                </c:pt>
                <c:pt idx="30">
                  <c:v>26.677516687612222</c:v>
                </c:pt>
                <c:pt idx="31">
                  <c:v>25.980720450846615</c:v>
                </c:pt>
                <c:pt idx="32">
                  <c:v>26.574519725030797</c:v>
                </c:pt>
                <c:pt idx="33">
                  <c:v>25.689000536084475</c:v>
                </c:pt>
                <c:pt idx="34">
                  <c:v>26.357949884131529</c:v>
                </c:pt>
                <c:pt idx="35">
                  <c:v>25.763715718471371</c:v>
                </c:pt>
                <c:pt idx="36">
                  <c:v>26.039090944005935</c:v>
                </c:pt>
                <c:pt idx="37">
                  <c:v>26.672421841754858</c:v>
                </c:pt>
                <c:pt idx="38">
                  <c:v>26.511466978651342</c:v>
                </c:pt>
                <c:pt idx="39">
                  <c:v>26.319309549868137</c:v>
                </c:pt>
                <c:pt idx="40">
                  <c:v>27.391401228846252</c:v>
                </c:pt>
                <c:pt idx="41">
                  <c:v>27.09297356179367</c:v>
                </c:pt>
                <c:pt idx="42">
                  <c:v>27.471219269459453</c:v>
                </c:pt>
                <c:pt idx="43">
                  <c:v>26.900058307730035</c:v>
                </c:pt>
                <c:pt idx="44">
                  <c:v>26.781035007243958</c:v>
                </c:pt>
                <c:pt idx="45">
                  <c:v>26.309743267094564</c:v>
                </c:pt>
                <c:pt idx="46">
                  <c:v>26.581014454516374</c:v>
                </c:pt>
                <c:pt idx="47">
                  <c:v>26.354268709319623</c:v>
                </c:pt>
                <c:pt idx="48">
                  <c:v>26.999685970392459</c:v>
                </c:pt>
                <c:pt idx="49">
                  <c:v>27.406680274830148</c:v>
                </c:pt>
                <c:pt idx="50">
                  <c:v>27.805476355517033</c:v>
                </c:pt>
                <c:pt idx="51">
                  <c:v>27.845493452100076</c:v>
                </c:pt>
                <c:pt idx="52">
                  <c:v>28.2048261664583</c:v>
                </c:pt>
                <c:pt idx="53">
                  <c:v>28.49645349515751</c:v>
                </c:pt>
                <c:pt idx="54">
                  <c:v>28.505378483884524</c:v>
                </c:pt>
                <c:pt idx="55">
                  <c:v>27.859581706846047</c:v>
                </c:pt>
                <c:pt idx="56">
                  <c:v>28.236854398074488</c:v>
                </c:pt>
                <c:pt idx="57">
                  <c:v>28.164038880950852</c:v>
                </c:pt>
              </c:numCache>
            </c:numRef>
          </c:val>
          <c:smooth val="0"/>
        </c:ser>
        <c:dLbls>
          <c:showLegendKey val="0"/>
          <c:showVal val="0"/>
          <c:showCatName val="0"/>
          <c:showSerName val="0"/>
          <c:showPercent val="0"/>
          <c:showBubbleSize val="0"/>
        </c:dLbls>
        <c:marker val="1"/>
        <c:smooth val="0"/>
        <c:axId val="240804224"/>
        <c:axId val="240805760"/>
      </c:lineChart>
      <c:lineChart>
        <c:grouping val="standard"/>
        <c:varyColors val="0"/>
        <c:ser>
          <c:idx val="1"/>
          <c:order val="0"/>
          <c:tx>
            <c:strRef>
              <c:f>'24_ábra_chart'!$H$9</c:f>
              <c:strCache>
                <c:ptCount val="1"/>
                <c:pt idx="0">
                  <c:v>Strukturális hitelrés (jobb skála)</c:v>
                </c:pt>
              </c:strCache>
            </c:strRef>
          </c:tx>
          <c:spPr>
            <a:ln>
              <a:solidFill>
                <a:srgbClr val="4F81BD"/>
              </a:solidFill>
              <a:prstDash val="lgDash"/>
            </a:ln>
          </c:spPr>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Ref>
              <c:f>'24_ábra_chart'!$H$10:$H$67</c:f>
              <c:numCache>
                <c:formatCode>0.0</c:formatCode>
                <c:ptCount val="58"/>
                <c:pt idx="0">
                  <c:v>-1.8905624095256701</c:v>
                </c:pt>
                <c:pt idx="1">
                  <c:v>-2.0365877806756898</c:v>
                </c:pt>
                <c:pt idx="2">
                  <c:v>-1.7191458709735301</c:v>
                </c:pt>
                <c:pt idx="3">
                  <c:v>-1.8990796749882399</c:v>
                </c:pt>
                <c:pt idx="4">
                  <c:v>-1.59802480523436</c:v>
                </c:pt>
                <c:pt idx="5">
                  <c:v>-1.47154295964919</c:v>
                </c:pt>
                <c:pt idx="6">
                  <c:v>-1.3364700494936301</c:v>
                </c:pt>
                <c:pt idx="7">
                  <c:v>-1.4208355565517901</c:v>
                </c:pt>
                <c:pt idx="8">
                  <c:v>-1.4550821375977601</c:v>
                </c:pt>
                <c:pt idx="9">
                  <c:v>-1.28346830658851</c:v>
                </c:pt>
                <c:pt idx="10">
                  <c:v>-0.92960789274799094</c:v>
                </c:pt>
                <c:pt idx="11">
                  <c:v>0.105547601403672</c:v>
                </c:pt>
                <c:pt idx="12">
                  <c:v>0.152389270829101</c:v>
                </c:pt>
                <c:pt idx="13">
                  <c:v>0.24688354217403699</c:v>
                </c:pt>
                <c:pt idx="14">
                  <c:v>1.08524731240885</c:v>
                </c:pt>
                <c:pt idx="15">
                  <c:v>2.3110564259182498</c:v>
                </c:pt>
                <c:pt idx="16">
                  <c:v>1.9889290301962002</c:v>
                </c:pt>
                <c:pt idx="17">
                  <c:v>2.4654201806571798</c:v>
                </c:pt>
                <c:pt idx="18">
                  <c:v>3.5184281612819399</c:v>
                </c:pt>
                <c:pt idx="19">
                  <c:v>4.2214212190079703</c:v>
                </c:pt>
                <c:pt idx="20">
                  <c:v>3.5940471001180003</c:v>
                </c:pt>
                <c:pt idx="21">
                  <c:v>4.0796716279301197</c:v>
                </c:pt>
                <c:pt idx="22">
                  <c:v>5.1025492702381801</c:v>
                </c:pt>
                <c:pt idx="23">
                  <c:v>6.5344948487794996</c:v>
                </c:pt>
                <c:pt idx="24">
                  <c:v>7.1656551473810701</c:v>
                </c:pt>
                <c:pt idx="25">
                  <c:v>6.7117616421370689</c:v>
                </c:pt>
                <c:pt idx="26">
                  <c:v>7.8174707900513303</c:v>
                </c:pt>
                <c:pt idx="27">
                  <c:v>8.5045103808458506</c:v>
                </c:pt>
                <c:pt idx="28">
                  <c:v>8.5161865667356889</c:v>
                </c:pt>
                <c:pt idx="29">
                  <c:v>7.9157754507431495</c:v>
                </c:pt>
                <c:pt idx="30">
                  <c:v>6.31611058285793</c:v>
                </c:pt>
                <c:pt idx="31">
                  <c:v>4.8023964076960999</c:v>
                </c:pt>
                <c:pt idx="32">
                  <c:v>4.4028677548336903</c:v>
                </c:pt>
                <c:pt idx="33">
                  <c:v>2.8013695034095902</c:v>
                </c:pt>
                <c:pt idx="34">
                  <c:v>1.9391003551610799</c:v>
                </c:pt>
                <c:pt idx="35">
                  <c:v>0.96040333081086093</c:v>
                </c:pt>
                <c:pt idx="36">
                  <c:v>-0.212959512749089</c:v>
                </c:pt>
                <c:pt idx="37">
                  <c:v>-0.74465023461117197</c:v>
                </c:pt>
                <c:pt idx="38">
                  <c:v>-1.1166811720615299</c:v>
                </c:pt>
                <c:pt idx="39">
                  <c:v>-1.7675867687707298</c:v>
                </c:pt>
                <c:pt idx="40">
                  <c:v>-2.28094073583891</c:v>
                </c:pt>
                <c:pt idx="41">
                  <c:v>-2.434042707308</c:v>
                </c:pt>
                <c:pt idx="42">
                  <c:v>-2.7213307249648699</c:v>
                </c:pt>
                <c:pt idx="43">
                  <c:v>-2.8505754759056803</c:v>
                </c:pt>
                <c:pt idx="44">
                  <c:v>-3.6222097858249396</c:v>
                </c:pt>
                <c:pt idx="45">
                  <c:v>-4.0767530070834095</c:v>
                </c:pt>
                <c:pt idx="46">
                  <c:v>-3.7753479043093798</c:v>
                </c:pt>
                <c:pt idx="47">
                  <c:v>-4.4342830277153595</c:v>
                </c:pt>
                <c:pt idx="48">
                  <c:v>-5.0597048614270399</c:v>
                </c:pt>
                <c:pt idx="49">
                  <c:v>-4.9642802732662297</c:v>
                </c:pt>
                <c:pt idx="50">
                  <c:v>-4.84694072897988</c:v>
                </c:pt>
                <c:pt idx="51">
                  <c:v>-4.4927419389131202</c:v>
                </c:pt>
                <c:pt idx="52">
                  <c:v>-4.9302757021979495</c:v>
                </c:pt>
                <c:pt idx="53">
                  <c:v>-5.3001981310293695</c:v>
                </c:pt>
                <c:pt idx="54">
                  <c:v>-5.0225516333302398</c:v>
                </c:pt>
                <c:pt idx="55">
                  <c:v>-4.8121982479840302</c:v>
                </c:pt>
                <c:pt idx="56">
                  <c:v>-4.4385167413802193</c:v>
                </c:pt>
                <c:pt idx="57">
                  <c:v>-4.4871483108371599</c:v>
                </c:pt>
              </c:numCache>
            </c:numRef>
          </c:val>
          <c:smooth val="0"/>
        </c:ser>
        <c:ser>
          <c:idx val="0"/>
          <c:order val="1"/>
          <c:tx>
            <c:v>fikt</c:v>
          </c:tx>
          <c:marker>
            <c:symbol val="none"/>
          </c:marker>
          <c:cat>
            <c:strRef>
              <c:f>'24_ábra_chart'!$E$10:$E$67</c:f>
              <c:strCache>
                <c:ptCount val="58"/>
                <c:pt idx="0">
                  <c:v>2002</c:v>
                </c:pt>
                <c:pt idx="1">
                  <c:v>II.</c:v>
                </c:pt>
                <c:pt idx="2">
                  <c:v>III.</c:v>
                </c:pt>
                <c:pt idx="3">
                  <c:v>IV.</c:v>
                </c:pt>
                <c:pt idx="4">
                  <c:v>2003</c:v>
                </c:pt>
                <c:pt idx="5">
                  <c:v>II.</c:v>
                </c:pt>
                <c:pt idx="6">
                  <c:v>III.</c:v>
                </c:pt>
                <c:pt idx="7">
                  <c:v>IV.</c:v>
                </c:pt>
                <c:pt idx="8">
                  <c:v>2004</c:v>
                </c:pt>
                <c:pt idx="9">
                  <c:v>II.</c:v>
                </c:pt>
                <c:pt idx="10">
                  <c:v>III.</c:v>
                </c:pt>
                <c:pt idx="11">
                  <c:v>IV.</c:v>
                </c:pt>
                <c:pt idx="12">
                  <c:v>2005</c:v>
                </c:pt>
                <c:pt idx="13">
                  <c:v>II.</c:v>
                </c:pt>
                <c:pt idx="14">
                  <c:v>III.</c:v>
                </c:pt>
                <c:pt idx="15">
                  <c:v>IV.</c:v>
                </c:pt>
                <c:pt idx="16">
                  <c:v>2006</c:v>
                </c:pt>
                <c:pt idx="17">
                  <c:v>II.</c:v>
                </c:pt>
                <c:pt idx="18">
                  <c:v>III.</c:v>
                </c:pt>
                <c:pt idx="19">
                  <c:v>IV.</c:v>
                </c:pt>
                <c:pt idx="20">
                  <c:v>2007</c:v>
                </c:pt>
                <c:pt idx="21">
                  <c:v>II.</c:v>
                </c:pt>
                <c:pt idx="22">
                  <c:v>III.</c:v>
                </c:pt>
                <c:pt idx="23">
                  <c:v>IV.</c:v>
                </c:pt>
                <c:pt idx="24">
                  <c:v>2008</c:v>
                </c:pt>
                <c:pt idx="25">
                  <c:v>II.</c:v>
                </c:pt>
                <c:pt idx="26">
                  <c:v>III.</c:v>
                </c:pt>
                <c:pt idx="27">
                  <c:v>IV.</c:v>
                </c:pt>
                <c:pt idx="28">
                  <c:v>2009</c:v>
                </c:pt>
                <c:pt idx="29">
                  <c:v>II.</c:v>
                </c:pt>
                <c:pt idx="30">
                  <c:v>III.</c:v>
                </c:pt>
                <c:pt idx="31">
                  <c:v>IV.</c:v>
                </c:pt>
                <c:pt idx="32">
                  <c:v>2010</c:v>
                </c:pt>
                <c:pt idx="33">
                  <c:v>II.</c:v>
                </c:pt>
                <c:pt idx="34">
                  <c:v>III.</c:v>
                </c:pt>
                <c:pt idx="35">
                  <c:v>IV.</c:v>
                </c:pt>
                <c:pt idx="36">
                  <c:v>2011</c:v>
                </c:pt>
                <c:pt idx="37">
                  <c:v>II.</c:v>
                </c:pt>
                <c:pt idx="38">
                  <c:v>III.</c:v>
                </c:pt>
                <c:pt idx="39">
                  <c:v>IV.</c:v>
                </c:pt>
                <c:pt idx="40">
                  <c:v>2012</c:v>
                </c:pt>
                <c:pt idx="41">
                  <c:v>II.</c:v>
                </c:pt>
                <c:pt idx="42">
                  <c:v>III.</c:v>
                </c:pt>
                <c:pt idx="43">
                  <c:v>IV.</c:v>
                </c:pt>
                <c:pt idx="44">
                  <c:v>2013</c:v>
                </c:pt>
                <c:pt idx="45">
                  <c:v>II.</c:v>
                </c:pt>
                <c:pt idx="46">
                  <c:v>III.</c:v>
                </c:pt>
                <c:pt idx="47">
                  <c:v>IV.</c:v>
                </c:pt>
                <c:pt idx="48">
                  <c:v>2014</c:v>
                </c:pt>
                <c:pt idx="49">
                  <c:v>II.</c:v>
                </c:pt>
                <c:pt idx="50">
                  <c:v>III.</c:v>
                </c:pt>
                <c:pt idx="51">
                  <c:v>IV.</c:v>
                </c:pt>
                <c:pt idx="52">
                  <c:v>2015</c:v>
                </c:pt>
                <c:pt idx="53">
                  <c:v>II.</c:v>
                </c:pt>
                <c:pt idx="54">
                  <c:v>III.</c:v>
                </c:pt>
                <c:pt idx="55">
                  <c:v>IV.</c:v>
                </c:pt>
                <c:pt idx="56">
                  <c:v>2016</c:v>
                </c:pt>
                <c:pt idx="57">
                  <c:v>II.</c:v>
                </c:pt>
              </c:strCache>
            </c:strRef>
          </c:cat>
          <c:val>
            <c:numLit>
              <c:formatCode>General</c:formatCode>
              <c:ptCount val="1"/>
              <c:pt idx="0">
                <c:v>1</c:v>
              </c:pt>
            </c:numLit>
          </c:val>
          <c:smooth val="0"/>
        </c:ser>
        <c:dLbls>
          <c:showLegendKey val="0"/>
          <c:showVal val="0"/>
          <c:showCatName val="0"/>
          <c:showSerName val="0"/>
          <c:showPercent val="0"/>
          <c:showBubbleSize val="0"/>
        </c:dLbls>
        <c:marker val="1"/>
        <c:smooth val="0"/>
        <c:axId val="240812032"/>
        <c:axId val="240813568"/>
      </c:lineChart>
      <c:catAx>
        <c:axId val="240804224"/>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40805760"/>
        <c:crosses val="autoZero"/>
        <c:auto val="1"/>
        <c:lblAlgn val="ctr"/>
        <c:lblOffset val="100"/>
        <c:tickLblSkip val="4"/>
        <c:tickMarkSkip val="4"/>
        <c:noMultiLvlLbl val="0"/>
      </c:catAx>
      <c:valAx>
        <c:axId val="240805760"/>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8.9965986748353946E-2"/>
              <c:y val="6.4404709827938205E-3"/>
            </c:manualLayout>
          </c:layout>
          <c:overlay val="0"/>
        </c:title>
        <c:numFmt formatCode="0" sourceLinked="0"/>
        <c:majorTickMark val="out"/>
        <c:minorTickMark val="none"/>
        <c:tickLblPos val="nextTo"/>
        <c:spPr>
          <a:ln>
            <a:solidFill>
              <a:schemeClr val="tx1"/>
            </a:solidFill>
          </a:ln>
        </c:spPr>
        <c:crossAx val="240804224"/>
        <c:crosses val="autoZero"/>
        <c:crossBetween val="between"/>
      </c:valAx>
      <c:catAx>
        <c:axId val="240812032"/>
        <c:scaling>
          <c:orientation val="minMax"/>
        </c:scaling>
        <c:delete val="1"/>
        <c:axPos val="b"/>
        <c:majorTickMark val="out"/>
        <c:minorTickMark val="none"/>
        <c:tickLblPos val="nextTo"/>
        <c:crossAx val="240813568"/>
        <c:crosses val="autoZero"/>
        <c:auto val="1"/>
        <c:lblAlgn val="ctr"/>
        <c:lblOffset val="100"/>
        <c:noMultiLvlLbl val="0"/>
      </c:catAx>
      <c:valAx>
        <c:axId val="240813568"/>
        <c:scaling>
          <c:orientation val="minMax"/>
          <c:max val="25"/>
          <c:min val="-10"/>
        </c:scaling>
        <c:delete val="0"/>
        <c:axPos val="r"/>
        <c:title>
          <c:tx>
            <c:rich>
              <a:bodyPr rot="0" vert="horz"/>
              <a:lstStyle/>
              <a:p>
                <a:pPr>
                  <a:defRPr b="0"/>
                </a:pPr>
                <a:r>
                  <a:rPr lang="hu-HU" b="0"/>
                  <a:t>százalékpont</a:t>
                </a:r>
              </a:p>
            </c:rich>
          </c:tx>
          <c:layout>
            <c:manualLayout>
              <c:xMode val="edge"/>
              <c:yMode val="edge"/>
              <c:x val="0.76204800687892882"/>
              <c:y val="6.3664698162729655E-3"/>
            </c:manualLayout>
          </c:layout>
          <c:overlay val="0"/>
        </c:title>
        <c:numFmt formatCode="0" sourceLinked="0"/>
        <c:majorTickMark val="out"/>
        <c:minorTickMark val="none"/>
        <c:tickLblPos val="nextTo"/>
        <c:spPr>
          <a:ln>
            <a:solidFill>
              <a:schemeClr val="tx1"/>
            </a:solidFill>
          </a:ln>
        </c:spPr>
        <c:crossAx val="240812032"/>
        <c:crosses val="max"/>
        <c:crossBetween val="between"/>
      </c:valAx>
      <c:spPr>
        <a:noFill/>
        <a:ln w="3175">
          <a:solidFill>
            <a:schemeClr val="tx1"/>
          </a:solidFill>
        </a:ln>
      </c:spPr>
    </c:plotArea>
    <c:legend>
      <c:legendPos val="b"/>
      <c:legendEntry>
        <c:idx val="4"/>
        <c:delete val="1"/>
      </c:legendEntry>
      <c:layout>
        <c:manualLayout>
          <c:xMode val="edge"/>
          <c:yMode val="edge"/>
          <c:x val="4.0510788199031263E-2"/>
          <c:y val="0.87217592592592597"/>
          <c:w val="0.91762357974737974"/>
          <c:h val="0.11381780402449694"/>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6.8393703703703707E-2"/>
          <c:w val="0.88584094538981062"/>
          <c:h val="0.5954368518518518"/>
        </c:manualLayout>
      </c:layout>
      <c:areaChart>
        <c:grouping val="stacked"/>
        <c:varyColors val="0"/>
        <c:ser>
          <c:idx val="3"/>
          <c:order val="4"/>
          <c:tx>
            <c:strRef>
              <c:f>'25_ábra_chart'!$I$8</c:f>
              <c:strCache>
                <c:ptCount val="1"/>
              </c:strCache>
            </c:strRef>
          </c:tx>
          <c:spPr>
            <a:noFill/>
            <a:ln>
              <a:noFill/>
            </a:ln>
          </c:spPr>
          <c:cat>
            <c:strRef>
              <c:f>'25_ábra_chart'!$D$9:$D$43</c:f>
              <c:strCache>
                <c:ptCount val="35"/>
                <c:pt idx="0">
                  <c:v>2010 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strCache>
            </c:strRef>
          </c:cat>
          <c:val>
            <c:numRef>
              <c:f>'25_ábra_chart'!$I$9:$I$43</c:f>
              <c:numCache>
                <c:formatCode>#,##0.0</c:formatCode>
                <c:ptCount val="3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numCache>
            </c:numRef>
          </c:val>
        </c:ser>
        <c:ser>
          <c:idx val="5"/>
          <c:order val="5"/>
          <c:tx>
            <c:strRef>
              <c:f>'25_ábra_chart'!$J$8</c:f>
              <c:strCache>
                <c:ptCount val="1"/>
              </c:strCache>
            </c:strRef>
          </c:tx>
          <c:spPr>
            <a:solidFill>
              <a:srgbClr val="669933">
                <a:alpha val="50196"/>
              </a:srgbClr>
            </a:solidFill>
          </c:spPr>
          <c:cat>
            <c:strRef>
              <c:f>'25_ábra_chart'!$D$9:$D$43</c:f>
              <c:strCache>
                <c:ptCount val="35"/>
                <c:pt idx="0">
                  <c:v>2010 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strCache>
            </c:strRef>
          </c:cat>
          <c:val>
            <c:numRef>
              <c:f>'25_ábra_chart'!$J$9:$J$43</c:f>
              <c:numCache>
                <c:formatCode>#,##0.0</c:formatCode>
                <c:ptCount val="3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numCache>
            </c:numRef>
          </c:val>
        </c:ser>
        <c:dLbls>
          <c:showLegendKey val="0"/>
          <c:showVal val="0"/>
          <c:showCatName val="0"/>
          <c:showSerName val="0"/>
          <c:showPercent val="0"/>
          <c:showBubbleSize val="0"/>
        </c:dLbls>
        <c:axId val="240882432"/>
        <c:axId val="240883968"/>
      </c:areaChart>
      <c:lineChart>
        <c:grouping val="standard"/>
        <c:varyColors val="0"/>
        <c:ser>
          <c:idx val="1"/>
          <c:order val="0"/>
          <c:tx>
            <c:strRef>
              <c:f>'25_ábra_chart'!$E$8</c:f>
              <c:strCache>
                <c:ptCount val="1"/>
                <c:pt idx="0">
                  <c:v>Tény - KKV</c:v>
                </c:pt>
              </c:strCache>
            </c:strRef>
          </c:tx>
          <c:spPr>
            <a:ln w="31750">
              <a:solidFill>
                <a:srgbClr val="DA0000"/>
              </a:solidFill>
              <a:prstDash val="solid"/>
            </a:ln>
          </c:spPr>
          <c:marker>
            <c:symbol val="none"/>
          </c:marker>
          <c:cat>
            <c:strRef>
              <c:f>'25_ábra_chart'!$D$9:$D$43</c:f>
              <c:strCache>
                <c:ptCount val="35"/>
                <c:pt idx="0">
                  <c:v>2010 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strCache>
            </c:strRef>
          </c:cat>
          <c:val>
            <c:numRef>
              <c:f>'25_ábra_chart'!$E$9:$E$43</c:f>
              <c:numCache>
                <c:formatCode>0.0</c:formatCode>
                <c:ptCount val="35"/>
                <c:pt idx="0">
                  <c:v>-6.0215550335950923</c:v>
                </c:pt>
                <c:pt idx="1">
                  <c:v>-7.2151162427270634</c:v>
                </c:pt>
                <c:pt idx="2">
                  <c:v>-7.3101156849853339</c:v>
                </c:pt>
                <c:pt idx="3">
                  <c:v>-6.9484270985573566</c:v>
                </c:pt>
                <c:pt idx="4" formatCode="#,##0.0">
                  <c:v>-5.8633613392734247</c:v>
                </c:pt>
                <c:pt idx="5" formatCode="#,##0.0">
                  <c:v>-4.8926251045693405</c:v>
                </c:pt>
                <c:pt idx="6" formatCode="#,##0.0">
                  <c:v>-4.5690463596679791</c:v>
                </c:pt>
                <c:pt idx="7" formatCode="#,##0.0">
                  <c:v>-4.8455759146690198</c:v>
                </c:pt>
                <c:pt idx="8" formatCode="#,##0.0">
                  <c:v>-4.9377524330027001</c:v>
                </c:pt>
                <c:pt idx="9" formatCode="#,##0.0">
                  <c:v>-4.8455759146690198</c:v>
                </c:pt>
                <c:pt idx="10" formatCode="#,##0.0">
                  <c:v>-4.3687517634245552</c:v>
                </c:pt>
                <c:pt idx="11" formatCode="#,##0.0">
                  <c:v>-4.2263414738551717</c:v>
                </c:pt>
                <c:pt idx="12" formatCode="#,##0.0">
                  <c:v>-5.0990248013575723</c:v>
                </c:pt>
                <c:pt idx="13" formatCode="#,##0.0">
                  <c:v>-6.4142185564771523</c:v>
                </c:pt>
                <c:pt idx="14" formatCode="#,##0.0">
                  <c:v>0.67</c:v>
                </c:pt>
                <c:pt idx="15" formatCode="#,##0.0">
                  <c:v>2.2604379304E-2</c:v>
                </c:pt>
                <c:pt idx="16" formatCode="#,##0.0">
                  <c:v>0.49910182496025191</c:v>
                </c:pt>
                <c:pt idx="17" formatCode="#,##0.0">
                  <c:v>1.2058073718786109</c:v>
                </c:pt>
                <c:pt idx="18" formatCode="#,##0.0">
                  <c:v>-3.2405238247377253</c:v>
                </c:pt>
                <c:pt idx="19" formatCode="#,##0.0">
                  <c:v>-1.5380132542280385</c:v>
                </c:pt>
                <c:pt idx="20" formatCode="#,##0.0">
                  <c:v>0.6297568243416094</c:v>
                </c:pt>
                <c:pt idx="21" formatCode="#,##0.0">
                  <c:v>1.9198772145865901</c:v>
                </c:pt>
                <c:pt idx="22" formatCode="#,##0.0">
                  <c:v>3.5142322718295684</c:v>
                </c:pt>
                <c:pt idx="23" formatCode="#,##0.0">
                  <c:v>5.2605534755212409</c:v>
                </c:pt>
                <c:pt idx="24" formatCode="#,##0.0">
                  <c:v>6.3091112469212369</c:v>
                </c:pt>
                <c:pt idx="25" formatCode="#,##0.0">
                  <c:v>5.8975950850771399</c:v>
                </c:pt>
              </c:numCache>
            </c:numRef>
          </c:val>
          <c:smooth val="0"/>
        </c:ser>
        <c:ser>
          <c:idx val="0"/>
          <c:order val="1"/>
          <c:tx>
            <c:strRef>
              <c:f>'25_ábra_chart'!$F$8</c:f>
              <c:strCache>
                <c:ptCount val="1"/>
                <c:pt idx="0">
                  <c:v>Tény - KKV + vállalkozók, őstermelők</c:v>
                </c:pt>
              </c:strCache>
            </c:strRef>
          </c:tx>
          <c:marker>
            <c:symbol val="triangle"/>
            <c:size val="5"/>
          </c:marker>
          <c:val>
            <c:numRef>
              <c:f>'25_ábra_chart'!$F$9:$F$43</c:f>
              <c:numCache>
                <c:formatCode>0.0</c:formatCode>
                <c:ptCount val="35"/>
                <c:pt idx="22" formatCode="#,##0.0">
                  <c:v>3.5142322718295684</c:v>
                </c:pt>
                <c:pt idx="23" formatCode="#,##0.0">
                  <c:v>5.5357897071022011</c:v>
                </c:pt>
                <c:pt idx="24" formatCode="#,##0.0">
                  <c:v>6.5696758690437642</c:v>
                </c:pt>
                <c:pt idx="25" formatCode="#,##0.0">
                  <c:v>6.1266661349687643</c:v>
                </c:pt>
              </c:numCache>
            </c:numRef>
          </c:val>
          <c:smooth val="0"/>
        </c:ser>
        <c:dLbls>
          <c:showLegendKey val="0"/>
          <c:showVal val="0"/>
          <c:showCatName val="0"/>
          <c:showSerName val="0"/>
          <c:showPercent val="0"/>
          <c:showBubbleSize val="0"/>
        </c:dLbls>
        <c:marker val="1"/>
        <c:smooth val="0"/>
        <c:axId val="240882432"/>
        <c:axId val="240883968"/>
      </c:lineChart>
      <c:lineChart>
        <c:grouping val="standard"/>
        <c:varyColors val="0"/>
        <c:ser>
          <c:idx val="2"/>
          <c:order val="2"/>
          <c:tx>
            <c:strRef>
              <c:f>'25_ábra_chart'!$G$8</c:f>
              <c:strCache>
                <c:ptCount val="1"/>
                <c:pt idx="0">
                  <c:v>Előrejelzés - KKV</c:v>
                </c:pt>
              </c:strCache>
            </c:strRef>
          </c:tx>
          <c:spPr>
            <a:ln w="31750">
              <a:solidFill>
                <a:srgbClr val="DA0000"/>
              </a:solidFill>
              <a:prstDash val="sysDash"/>
            </a:ln>
          </c:spPr>
          <c:marker>
            <c:symbol val="none"/>
          </c:marker>
          <c:cat>
            <c:strRef>
              <c:f>'25_ábra_chart'!$D$9:$D$43</c:f>
              <c:strCache>
                <c:ptCount val="35"/>
                <c:pt idx="0">
                  <c:v>2010 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strCache>
            </c:strRef>
          </c:cat>
          <c:val>
            <c:numRef>
              <c:f>'25_ábra_chart'!$G$9:$G$43</c:f>
              <c:numCache>
                <c:formatCode>General</c:formatCode>
                <c:ptCount val="35"/>
                <c:pt idx="25" formatCode="#,##0.0">
                  <c:v>5.8975950850771399</c:v>
                </c:pt>
                <c:pt idx="26" formatCode="#,##0.0">
                  <c:v>6.2172109699891625</c:v>
                </c:pt>
                <c:pt idx="27" formatCode="#,##0.0">
                  <c:v>7.7686103430976843</c:v>
                </c:pt>
                <c:pt idx="28" formatCode="#,##0.0">
                  <c:v>8.9028328860331705</c:v>
                </c:pt>
                <c:pt idx="29" formatCode="#,##0.0">
                  <c:v>10.248927601870388</c:v>
                </c:pt>
                <c:pt idx="30" formatCode="#,##0.0">
                  <c:v>9.2632210603360345</c:v>
                </c:pt>
                <c:pt idx="31" formatCode="#,##0.0">
                  <c:v>8.2698007758004497</c:v>
                </c:pt>
                <c:pt idx="32" formatCode="#,##0.0">
                  <c:v>7.7082128644389094</c:v>
                </c:pt>
                <c:pt idx="33" formatCode="#,##0.0">
                  <c:v>7.2213973483210969</c:v>
                </c:pt>
                <c:pt idx="34" formatCode="#,##0.0">
                  <c:v>6.9883221395934942</c:v>
                </c:pt>
              </c:numCache>
            </c:numRef>
          </c:val>
          <c:smooth val="0"/>
        </c:ser>
        <c:ser>
          <c:idx val="4"/>
          <c:order val="3"/>
          <c:tx>
            <c:strRef>
              <c:f>'25_ábra_chart'!$H$8</c:f>
              <c:strCache>
                <c:ptCount val="1"/>
                <c:pt idx="0">
                  <c:v>Előrejelzés - KKV + vállalkozók, őstermelők</c:v>
                </c:pt>
              </c:strCache>
            </c:strRef>
          </c:tx>
          <c:spPr>
            <a:ln w="38100">
              <a:solidFill>
                <a:srgbClr val="232157"/>
              </a:solidFill>
              <a:prstDash val="sysDot"/>
            </a:ln>
          </c:spPr>
          <c:marker>
            <c:symbol val="none"/>
          </c:marker>
          <c:cat>
            <c:strRef>
              <c:f>'25_ábra_chart'!$D$9:$D$43</c:f>
              <c:strCache>
                <c:ptCount val="35"/>
                <c:pt idx="0">
                  <c:v>2010 I.</c:v>
                </c:pt>
                <c:pt idx="1">
                  <c:v>II.</c:v>
                </c:pt>
                <c:pt idx="2">
                  <c:v>III.</c:v>
                </c:pt>
                <c:pt idx="3">
                  <c:v>IV.</c:v>
                </c:pt>
                <c:pt idx="4">
                  <c:v>2011.I.</c:v>
                </c:pt>
                <c:pt idx="5">
                  <c:v>II.</c:v>
                </c:pt>
                <c:pt idx="6">
                  <c:v>III.</c:v>
                </c:pt>
                <c:pt idx="7">
                  <c:v>IV.</c:v>
                </c:pt>
                <c:pt idx="8">
                  <c:v>2012.I.</c:v>
                </c:pt>
                <c:pt idx="9">
                  <c:v>II.</c:v>
                </c:pt>
                <c:pt idx="10">
                  <c:v>III.</c:v>
                </c:pt>
                <c:pt idx="11">
                  <c:v>IV.</c:v>
                </c:pt>
                <c:pt idx="12">
                  <c:v>2013.I.</c:v>
                </c:pt>
                <c:pt idx="13">
                  <c:v>II.</c:v>
                </c:pt>
                <c:pt idx="14">
                  <c:v>III.</c:v>
                </c:pt>
                <c:pt idx="15">
                  <c:v>IV.</c:v>
                </c:pt>
                <c:pt idx="16">
                  <c:v>2014.I.</c:v>
                </c:pt>
                <c:pt idx="17">
                  <c:v>II.</c:v>
                </c:pt>
                <c:pt idx="18">
                  <c:v>III.</c:v>
                </c:pt>
                <c:pt idx="19">
                  <c:v>IV.</c:v>
                </c:pt>
                <c:pt idx="20">
                  <c:v>2015.I.</c:v>
                </c:pt>
                <c:pt idx="21">
                  <c:v>II.</c:v>
                </c:pt>
                <c:pt idx="22">
                  <c:v>III.</c:v>
                </c:pt>
                <c:pt idx="23">
                  <c:v>IV.</c:v>
                </c:pt>
                <c:pt idx="24">
                  <c:v>2016.I.</c:v>
                </c:pt>
                <c:pt idx="25">
                  <c:v>II.</c:v>
                </c:pt>
                <c:pt idx="26">
                  <c:v>III.</c:v>
                </c:pt>
                <c:pt idx="27">
                  <c:v>IV.</c:v>
                </c:pt>
                <c:pt idx="28">
                  <c:v>2017.I.</c:v>
                </c:pt>
                <c:pt idx="29">
                  <c:v>II.</c:v>
                </c:pt>
                <c:pt idx="30">
                  <c:v>III.</c:v>
                </c:pt>
                <c:pt idx="31">
                  <c:v>IV.</c:v>
                </c:pt>
                <c:pt idx="32">
                  <c:v>2018.I.</c:v>
                </c:pt>
                <c:pt idx="33">
                  <c:v>II.</c:v>
                </c:pt>
                <c:pt idx="34">
                  <c:v>III.</c:v>
                </c:pt>
              </c:strCache>
            </c:strRef>
          </c:cat>
          <c:val>
            <c:numRef>
              <c:f>'25_ábra_chart'!$H$9:$H$43</c:f>
              <c:numCache>
                <c:formatCode>General</c:formatCode>
                <c:ptCount val="35"/>
                <c:pt idx="25" formatCode="#,##0.0">
                  <c:v>6.1266661349687643</c:v>
                </c:pt>
                <c:pt idx="26" formatCode="#,##0.0">
                  <c:v>7.776534225126114</c:v>
                </c:pt>
                <c:pt idx="27" formatCode="#,##0.0">
                  <c:v>11.694297490138142</c:v>
                </c:pt>
                <c:pt idx="28" formatCode="#,##0.0">
                  <c:v>12.928924663084862</c:v>
                </c:pt>
                <c:pt idx="29" formatCode="#,##0.0">
                  <c:v>13.695505839837367</c:v>
                </c:pt>
                <c:pt idx="30" formatCode="#,##0.0">
                  <c:v>10.920527736943221</c:v>
                </c:pt>
                <c:pt idx="31" formatCode="#,##0.0">
                  <c:v>7.5046294515489205</c:v>
                </c:pt>
                <c:pt idx="32" formatCode="#,##0.0">
                  <c:v>7.0074776411130593</c:v>
                </c:pt>
                <c:pt idx="33" formatCode="#,##0.0">
                  <c:v>6.577226496426289</c:v>
                </c:pt>
                <c:pt idx="34" formatCode="#,##0.0">
                  <c:v>6.3755138629544614</c:v>
                </c:pt>
              </c:numCache>
            </c:numRef>
          </c:val>
          <c:smooth val="0"/>
        </c:ser>
        <c:dLbls>
          <c:showLegendKey val="0"/>
          <c:showVal val="0"/>
          <c:showCatName val="0"/>
          <c:showSerName val="0"/>
          <c:showPercent val="0"/>
          <c:showBubbleSize val="0"/>
        </c:dLbls>
        <c:marker val="1"/>
        <c:smooth val="0"/>
        <c:axId val="240904448"/>
        <c:axId val="240902528"/>
      </c:lineChart>
      <c:catAx>
        <c:axId val="24088243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0883968"/>
        <c:crosses val="autoZero"/>
        <c:auto val="1"/>
        <c:lblAlgn val="ctr"/>
        <c:lblOffset val="100"/>
        <c:tickLblSkip val="1"/>
        <c:noMultiLvlLbl val="0"/>
      </c:catAx>
      <c:valAx>
        <c:axId val="240883968"/>
        <c:scaling>
          <c:orientation val="minMax"/>
          <c:max val="14"/>
          <c:min val="-10"/>
        </c:scaling>
        <c:delete val="0"/>
        <c:axPos val="l"/>
        <c:majorGridlines>
          <c:spPr>
            <a:ln w="3175">
              <a:solidFill>
                <a:schemeClr val="bg1">
                  <a:lumMod val="85000"/>
                </a:schemeClr>
              </a:solidFill>
              <a:prstDash val="dash"/>
            </a:ln>
          </c:spPr>
        </c:majorGridlines>
        <c:title>
          <c:tx>
            <c:rich>
              <a:bodyPr rot="0" vert="horz"/>
              <a:lstStyle/>
              <a:p>
                <a:pPr>
                  <a:defRPr sz="1800" b="0"/>
                </a:pPr>
                <a:r>
                  <a:rPr lang="en-US" sz="1800" b="0"/>
                  <a:t>%</a:t>
                </a:r>
              </a:p>
            </c:rich>
          </c:tx>
          <c:layout>
            <c:manualLayout>
              <c:xMode val="edge"/>
              <c:yMode val="edge"/>
              <c:x val="5.9066527777777787E-2"/>
              <c:y val="4.2361111111111132E-3"/>
            </c:manualLayout>
          </c:layout>
          <c:overlay val="0"/>
        </c:title>
        <c:numFmt formatCode="#,##0" sourceLinked="0"/>
        <c:majorTickMark val="out"/>
        <c:minorTickMark val="none"/>
        <c:tickLblPos val="nextTo"/>
        <c:spPr>
          <a:ln>
            <a:solidFill>
              <a:schemeClr val="tx1"/>
            </a:solidFill>
          </a:ln>
        </c:spPr>
        <c:txPr>
          <a:bodyPr/>
          <a:lstStyle/>
          <a:p>
            <a:pPr>
              <a:defRPr sz="1800"/>
            </a:pPr>
            <a:endParaRPr lang="hu-HU"/>
          </a:p>
        </c:txPr>
        <c:crossAx val="240882432"/>
        <c:crosses val="autoZero"/>
        <c:crossBetween val="between"/>
        <c:majorUnit val="2"/>
      </c:valAx>
      <c:valAx>
        <c:axId val="240902528"/>
        <c:scaling>
          <c:orientation val="minMax"/>
          <c:max val="14"/>
          <c:min val="-10"/>
        </c:scaling>
        <c:delete val="0"/>
        <c:axPos val="r"/>
        <c:title>
          <c:tx>
            <c:rich>
              <a:bodyPr rot="0" vert="horz"/>
              <a:lstStyle/>
              <a:p>
                <a:pPr>
                  <a:defRPr sz="1800" b="0"/>
                </a:pPr>
                <a:r>
                  <a:rPr lang="en-US" sz="1800" b="0"/>
                  <a:t>%</a:t>
                </a:r>
              </a:p>
            </c:rich>
          </c:tx>
          <c:layout>
            <c:manualLayout>
              <c:xMode val="edge"/>
              <c:yMode val="edge"/>
              <c:x val="0.89868222222222205"/>
              <c:y val="9.1833333333333298E-3"/>
            </c:manualLayout>
          </c:layout>
          <c:overlay val="0"/>
        </c:title>
        <c:numFmt formatCode="General" sourceLinked="1"/>
        <c:majorTickMark val="out"/>
        <c:minorTickMark val="none"/>
        <c:tickLblPos val="nextTo"/>
        <c:spPr>
          <a:ln>
            <a:solidFill>
              <a:schemeClr val="tx1"/>
            </a:solidFill>
          </a:ln>
        </c:spPr>
        <c:txPr>
          <a:bodyPr/>
          <a:lstStyle/>
          <a:p>
            <a:pPr>
              <a:defRPr sz="1800"/>
            </a:pPr>
            <a:endParaRPr lang="hu-HU"/>
          </a:p>
        </c:txPr>
        <c:crossAx val="240904448"/>
        <c:crosses val="max"/>
        <c:crossBetween val="between"/>
        <c:majorUnit val="2"/>
      </c:valAx>
      <c:catAx>
        <c:axId val="240904448"/>
        <c:scaling>
          <c:orientation val="minMax"/>
        </c:scaling>
        <c:delete val="1"/>
        <c:axPos val="b"/>
        <c:numFmt formatCode="General" sourceLinked="1"/>
        <c:majorTickMark val="out"/>
        <c:minorTickMark val="none"/>
        <c:tickLblPos val="nextTo"/>
        <c:crossAx val="240902528"/>
        <c:crosses val="autoZero"/>
        <c:auto val="1"/>
        <c:lblAlgn val="ctr"/>
        <c:lblOffset val="100"/>
        <c:noMultiLvlLbl val="0"/>
      </c:catAx>
      <c:spPr>
        <a:noFill/>
        <a:ln>
          <a:solidFill>
            <a:sysClr val="windowText" lastClr="000000"/>
          </a:solidFill>
        </a:ln>
      </c:spPr>
    </c:plotArea>
    <c:legend>
      <c:legendPos val="b"/>
      <c:legendEntry>
        <c:idx val="0"/>
        <c:delete val="1"/>
      </c:legendEntry>
      <c:legendEntry>
        <c:idx val="1"/>
        <c:delete val="1"/>
      </c:legendEntry>
      <c:layout>
        <c:manualLayout>
          <c:xMode val="edge"/>
          <c:yMode val="edge"/>
          <c:x val="0.05"/>
          <c:y val="0.7993055555555556"/>
          <c:w val="0.89896694444444447"/>
          <c:h val="0.18893518518518515"/>
        </c:manualLayout>
      </c:layout>
      <c:overlay val="0"/>
      <c:spPr>
        <a:noFill/>
        <a:ln>
          <a:solidFill>
            <a:schemeClr val="tx1"/>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6.8393703703703707E-2"/>
          <c:w val="0.88584094538981062"/>
          <c:h val="0.62836277777777783"/>
        </c:manualLayout>
      </c:layout>
      <c:areaChart>
        <c:grouping val="stacked"/>
        <c:varyColors val="0"/>
        <c:ser>
          <c:idx val="3"/>
          <c:order val="4"/>
          <c:tx>
            <c:strRef>
              <c:f>'25_ábra_chart'!$I$7</c:f>
              <c:strCache>
                <c:ptCount val="1"/>
              </c:strCache>
            </c:strRef>
          </c:tx>
          <c:spPr>
            <a:noFill/>
            <a:ln>
              <a:noFill/>
            </a:ln>
          </c:spP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'25_ábra_chart'!$I$9:$I$43</c:f>
              <c:numCache>
                <c:formatCode>#,##0.0</c:formatCode>
                <c:ptCount val="3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numCache>
            </c:numRef>
          </c:val>
        </c:ser>
        <c:ser>
          <c:idx val="5"/>
          <c:order val="5"/>
          <c:tx>
            <c:strRef>
              <c:f>'25_ábra_chart'!$J$7</c:f>
              <c:strCache>
                <c:ptCount val="1"/>
              </c:strCache>
            </c:strRef>
          </c:tx>
          <c:spPr>
            <a:solidFill>
              <a:srgbClr val="669933">
                <a:alpha val="50196"/>
              </a:srgbClr>
            </a:solidFill>
          </c:spP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'25_ábra_chart'!$J$9:$J$43</c:f>
              <c:numCache>
                <c:formatCode>#,##0.0</c:formatCode>
                <c:ptCount val="35"/>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numCache>
            </c:numRef>
          </c:val>
        </c:ser>
        <c:dLbls>
          <c:showLegendKey val="0"/>
          <c:showVal val="0"/>
          <c:showCatName val="0"/>
          <c:showSerName val="0"/>
          <c:showPercent val="0"/>
          <c:showBubbleSize val="0"/>
        </c:dLbls>
        <c:axId val="239456640"/>
        <c:axId val="239458176"/>
      </c:areaChart>
      <c:lineChart>
        <c:grouping val="standard"/>
        <c:varyColors val="0"/>
        <c:ser>
          <c:idx val="1"/>
          <c:order val="0"/>
          <c:tx>
            <c:strRef>
              <c:f>'25_ábra_chart'!$E$7</c:f>
              <c:strCache>
                <c:ptCount val="1"/>
                <c:pt idx="0">
                  <c:v>Actual - SMEs</c:v>
                </c:pt>
              </c:strCache>
            </c:strRef>
          </c:tx>
          <c:spPr>
            <a:ln w="31750">
              <a:solidFill>
                <a:srgbClr val="DA0000"/>
              </a:solidFill>
              <a:prstDash val="solid"/>
            </a:ln>
          </c:spPr>
          <c:marker>
            <c:symbol val="none"/>
          </c:marke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'25_ábra_chart'!$E$9:$E$43</c:f>
              <c:numCache>
                <c:formatCode>0.0</c:formatCode>
                <c:ptCount val="35"/>
                <c:pt idx="0">
                  <c:v>-6.0215550335950923</c:v>
                </c:pt>
                <c:pt idx="1">
                  <c:v>-7.2151162427270634</c:v>
                </c:pt>
                <c:pt idx="2">
                  <c:v>-7.3101156849853339</c:v>
                </c:pt>
                <c:pt idx="3">
                  <c:v>-6.9484270985573566</c:v>
                </c:pt>
                <c:pt idx="4" formatCode="#,##0.0">
                  <c:v>-5.8633613392734247</c:v>
                </c:pt>
                <c:pt idx="5" formatCode="#,##0.0">
                  <c:v>-4.8926251045693405</c:v>
                </c:pt>
                <c:pt idx="6" formatCode="#,##0.0">
                  <c:v>-4.5690463596679791</c:v>
                </c:pt>
                <c:pt idx="7" formatCode="#,##0.0">
                  <c:v>-4.8455759146690198</c:v>
                </c:pt>
                <c:pt idx="8" formatCode="#,##0.0">
                  <c:v>-4.9377524330027001</c:v>
                </c:pt>
                <c:pt idx="9" formatCode="#,##0.0">
                  <c:v>-4.8455759146690198</c:v>
                </c:pt>
                <c:pt idx="10" formatCode="#,##0.0">
                  <c:v>-4.3687517634245552</c:v>
                </c:pt>
                <c:pt idx="11" formatCode="#,##0.0">
                  <c:v>-4.2263414738551717</c:v>
                </c:pt>
                <c:pt idx="12" formatCode="#,##0.0">
                  <c:v>-5.0990248013575723</c:v>
                </c:pt>
                <c:pt idx="13" formatCode="#,##0.0">
                  <c:v>-6.4142185564771523</c:v>
                </c:pt>
                <c:pt idx="14" formatCode="#,##0.0">
                  <c:v>0.67</c:v>
                </c:pt>
                <c:pt idx="15" formatCode="#,##0.0">
                  <c:v>2.2604379304E-2</c:v>
                </c:pt>
                <c:pt idx="16" formatCode="#,##0.0">
                  <c:v>0.49910182496025191</c:v>
                </c:pt>
                <c:pt idx="17" formatCode="#,##0.0">
                  <c:v>1.2058073718786109</c:v>
                </c:pt>
                <c:pt idx="18" formatCode="#,##0.0">
                  <c:v>-3.2405238247377253</c:v>
                </c:pt>
                <c:pt idx="19" formatCode="#,##0.0">
                  <c:v>-1.5380132542280385</c:v>
                </c:pt>
                <c:pt idx="20" formatCode="#,##0.0">
                  <c:v>0.6297568243416094</c:v>
                </c:pt>
                <c:pt idx="21" formatCode="#,##0.0">
                  <c:v>1.9198772145865901</c:v>
                </c:pt>
                <c:pt idx="22" formatCode="#,##0.0">
                  <c:v>3.5142322718295684</c:v>
                </c:pt>
                <c:pt idx="23" formatCode="#,##0.0">
                  <c:v>5.2605534755212409</c:v>
                </c:pt>
                <c:pt idx="24" formatCode="#,##0.0">
                  <c:v>6.3091112469212369</c:v>
                </c:pt>
                <c:pt idx="25" formatCode="#,##0.0">
                  <c:v>5.8975950850771399</c:v>
                </c:pt>
              </c:numCache>
            </c:numRef>
          </c:val>
          <c:smooth val="0"/>
        </c:ser>
        <c:ser>
          <c:idx val="0"/>
          <c:order val="1"/>
          <c:tx>
            <c:strRef>
              <c:f>'25_ábra_chart'!$F$7</c:f>
              <c:strCache>
                <c:ptCount val="1"/>
                <c:pt idx="0">
                  <c:v>Actual - SMEs + sole proprietors</c:v>
                </c:pt>
              </c:strCache>
            </c:strRef>
          </c:tx>
          <c:marker>
            <c:symbol val="triangle"/>
            <c:size val="5"/>
          </c:marke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'25_ábra_chart'!$F$9:$F$43</c:f>
              <c:numCache>
                <c:formatCode>0.0</c:formatCode>
                <c:ptCount val="35"/>
                <c:pt idx="22" formatCode="#,##0.0">
                  <c:v>3.5142322718295684</c:v>
                </c:pt>
                <c:pt idx="23" formatCode="#,##0.0">
                  <c:v>5.5357897071022011</c:v>
                </c:pt>
                <c:pt idx="24" formatCode="#,##0.0">
                  <c:v>6.5696758690437642</c:v>
                </c:pt>
                <c:pt idx="25" formatCode="#,##0.0">
                  <c:v>6.1266661349687643</c:v>
                </c:pt>
              </c:numCache>
            </c:numRef>
          </c:val>
          <c:smooth val="0"/>
        </c:ser>
        <c:dLbls>
          <c:showLegendKey val="0"/>
          <c:showVal val="0"/>
          <c:showCatName val="0"/>
          <c:showSerName val="0"/>
          <c:showPercent val="0"/>
          <c:showBubbleSize val="0"/>
        </c:dLbls>
        <c:marker val="1"/>
        <c:smooth val="0"/>
        <c:axId val="239456640"/>
        <c:axId val="239458176"/>
      </c:lineChart>
      <c:lineChart>
        <c:grouping val="standard"/>
        <c:varyColors val="0"/>
        <c:ser>
          <c:idx val="2"/>
          <c:order val="2"/>
          <c:tx>
            <c:strRef>
              <c:f>'25_ábra_chart'!$G$7</c:f>
              <c:strCache>
                <c:ptCount val="1"/>
                <c:pt idx="0">
                  <c:v>Forecast - SMEs</c:v>
                </c:pt>
              </c:strCache>
            </c:strRef>
          </c:tx>
          <c:spPr>
            <a:ln w="31750">
              <a:solidFill>
                <a:srgbClr val="DA0000"/>
              </a:solidFill>
              <a:prstDash val="sysDash"/>
            </a:ln>
          </c:spPr>
          <c:marker>
            <c:symbol val="none"/>
          </c:marke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'25_ábra_chart'!$G$9:$G$43</c:f>
              <c:numCache>
                <c:formatCode>General</c:formatCode>
                <c:ptCount val="35"/>
                <c:pt idx="25" formatCode="#,##0.0">
                  <c:v>5.8975950850771399</c:v>
                </c:pt>
                <c:pt idx="26" formatCode="#,##0.0">
                  <c:v>6.2172109699891625</c:v>
                </c:pt>
                <c:pt idx="27" formatCode="#,##0.0">
                  <c:v>7.7686103430976843</c:v>
                </c:pt>
                <c:pt idx="28" formatCode="#,##0.0">
                  <c:v>8.9028328860331705</c:v>
                </c:pt>
                <c:pt idx="29" formatCode="#,##0.0">
                  <c:v>10.248927601870388</c:v>
                </c:pt>
                <c:pt idx="30" formatCode="#,##0.0">
                  <c:v>9.2632210603360345</c:v>
                </c:pt>
                <c:pt idx="31" formatCode="#,##0.0">
                  <c:v>8.2698007758004497</c:v>
                </c:pt>
                <c:pt idx="32" formatCode="#,##0.0">
                  <c:v>7.7082128644389094</c:v>
                </c:pt>
                <c:pt idx="33" formatCode="#,##0.0">
                  <c:v>7.2213973483210969</c:v>
                </c:pt>
                <c:pt idx="34" formatCode="#,##0.0">
                  <c:v>6.9883221395934942</c:v>
                </c:pt>
              </c:numCache>
            </c:numRef>
          </c:val>
          <c:smooth val="0"/>
        </c:ser>
        <c:ser>
          <c:idx val="4"/>
          <c:order val="3"/>
          <c:tx>
            <c:strRef>
              <c:f>'25_ábra_chart'!$H$7</c:f>
              <c:strCache>
                <c:ptCount val="1"/>
                <c:pt idx="0">
                  <c:v>Forecast - SMEs + sole proprietors</c:v>
                </c:pt>
              </c:strCache>
            </c:strRef>
          </c:tx>
          <c:spPr>
            <a:ln w="38100">
              <a:solidFill>
                <a:srgbClr val="232157"/>
              </a:solidFill>
              <a:prstDash val="sysDot"/>
            </a:ln>
          </c:spPr>
          <c:marker>
            <c:symbol val="none"/>
          </c:marker>
          <c:cat>
            <c:strRef>
              <c:f>'25_ábra_chart'!$C$9:$C$43</c:f>
              <c:strCache>
                <c:ptCount val="35"/>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strCache>
            </c:strRef>
          </c:cat>
          <c:val>
            <c:numRef>
              <c:f>'25_ábra_chart'!$H$9:$H$43</c:f>
              <c:numCache>
                <c:formatCode>General</c:formatCode>
                <c:ptCount val="35"/>
                <c:pt idx="25" formatCode="#,##0.0">
                  <c:v>6.1266661349687643</c:v>
                </c:pt>
                <c:pt idx="26" formatCode="#,##0.0">
                  <c:v>7.776534225126114</c:v>
                </c:pt>
                <c:pt idx="27" formatCode="#,##0.0">
                  <c:v>11.694297490138142</c:v>
                </c:pt>
                <c:pt idx="28" formatCode="#,##0.0">
                  <c:v>12.928924663084862</c:v>
                </c:pt>
                <c:pt idx="29" formatCode="#,##0.0">
                  <c:v>13.695505839837367</c:v>
                </c:pt>
                <c:pt idx="30" formatCode="#,##0.0">
                  <c:v>10.920527736943221</c:v>
                </c:pt>
                <c:pt idx="31" formatCode="#,##0.0">
                  <c:v>7.5046294515489205</c:v>
                </c:pt>
                <c:pt idx="32" formatCode="#,##0.0">
                  <c:v>7.0074776411130593</c:v>
                </c:pt>
                <c:pt idx="33" formatCode="#,##0.0">
                  <c:v>6.577226496426289</c:v>
                </c:pt>
                <c:pt idx="34" formatCode="#,##0.0">
                  <c:v>6.3755138629544614</c:v>
                </c:pt>
              </c:numCache>
            </c:numRef>
          </c:val>
          <c:smooth val="0"/>
        </c:ser>
        <c:dLbls>
          <c:showLegendKey val="0"/>
          <c:showVal val="0"/>
          <c:showCatName val="0"/>
          <c:showSerName val="0"/>
          <c:showPercent val="0"/>
          <c:showBubbleSize val="0"/>
        </c:dLbls>
        <c:marker val="1"/>
        <c:smooth val="0"/>
        <c:axId val="239466368"/>
        <c:axId val="239464448"/>
      </c:lineChart>
      <c:catAx>
        <c:axId val="23945664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39458176"/>
        <c:crosses val="autoZero"/>
        <c:auto val="1"/>
        <c:lblAlgn val="ctr"/>
        <c:lblOffset val="100"/>
        <c:tickLblSkip val="1"/>
        <c:noMultiLvlLbl val="0"/>
      </c:catAx>
      <c:valAx>
        <c:axId val="239458176"/>
        <c:scaling>
          <c:orientation val="minMax"/>
          <c:max val="14"/>
          <c:min val="-10"/>
        </c:scaling>
        <c:delete val="0"/>
        <c:axPos val="l"/>
        <c:majorGridlines>
          <c:spPr>
            <a:ln w="3175">
              <a:solidFill>
                <a:schemeClr val="bg1">
                  <a:lumMod val="85000"/>
                </a:schemeClr>
              </a:solidFill>
              <a:prstDash val="dash"/>
            </a:ln>
          </c:spPr>
        </c:majorGridlines>
        <c:title>
          <c:tx>
            <c:rich>
              <a:bodyPr rot="0" vert="horz"/>
              <a:lstStyle/>
              <a:p>
                <a:pPr>
                  <a:defRPr sz="1800" b="0"/>
                </a:pPr>
                <a:r>
                  <a:rPr lang="hu-HU" sz="1800" b="0"/>
                  <a:t>per cent</a:t>
                </a:r>
                <a:endParaRPr lang="en-US" sz="1800" b="0"/>
              </a:p>
            </c:rich>
          </c:tx>
          <c:layout>
            <c:manualLayout>
              <c:xMode val="edge"/>
              <c:yMode val="edge"/>
              <c:x val="5.9066527777777787E-2"/>
              <c:y val="4.2361111111111132E-3"/>
            </c:manualLayout>
          </c:layout>
          <c:overlay val="0"/>
        </c:title>
        <c:numFmt formatCode="#,##0" sourceLinked="0"/>
        <c:majorTickMark val="out"/>
        <c:minorTickMark val="none"/>
        <c:tickLblPos val="nextTo"/>
        <c:spPr>
          <a:ln>
            <a:solidFill>
              <a:schemeClr val="tx1"/>
            </a:solidFill>
          </a:ln>
        </c:spPr>
        <c:txPr>
          <a:bodyPr/>
          <a:lstStyle/>
          <a:p>
            <a:pPr>
              <a:defRPr sz="1800"/>
            </a:pPr>
            <a:endParaRPr lang="hu-HU"/>
          </a:p>
        </c:txPr>
        <c:crossAx val="239456640"/>
        <c:crosses val="autoZero"/>
        <c:crossBetween val="between"/>
        <c:majorUnit val="2"/>
      </c:valAx>
      <c:valAx>
        <c:axId val="239464448"/>
        <c:scaling>
          <c:orientation val="minMax"/>
          <c:max val="14"/>
          <c:min val="-10"/>
        </c:scaling>
        <c:delete val="0"/>
        <c:axPos val="r"/>
        <c:title>
          <c:tx>
            <c:rich>
              <a:bodyPr rot="0" vert="horz"/>
              <a:lstStyle/>
              <a:p>
                <a:pPr>
                  <a:defRPr sz="1800" b="0"/>
                </a:pPr>
                <a:r>
                  <a:rPr lang="hu-HU" sz="1800" b="0"/>
                  <a:t>per cent</a:t>
                </a:r>
                <a:endParaRPr lang="en-US" sz="1800" b="0"/>
              </a:p>
            </c:rich>
          </c:tx>
          <c:layout>
            <c:manualLayout>
              <c:xMode val="edge"/>
              <c:yMode val="edge"/>
              <c:x val="0.81189888888888884"/>
              <c:y val="9.1833333333333333E-3"/>
            </c:manualLayout>
          </c:layout>
          <c:overlay val="0"/>
        </c:title>
        <c:numFmt formatCode="General" sourceLinked="1"/>
        <c:majorTickMark val="out"/>
        <c:minorTickMark val="none"/>
        <c:tickLblPos val="nextTo"/>
        <c:spPr>
          <a:ln>
            <a:solidFill>
              <a:schemeClr val="tx1"/>
            </a:solidFill>
          </a:ln>
        </c:spPr>
        <c:txPr>
          <a:bodyPr/>
          <a:lstStyle/>
          <a:p>
            <a:pPr>
              <a:defRPr sz="1800"/>
            </a:pPr>
            <a:endParaRPr lang="hu-HU"/>
          </a:p>
        </c:txPr>
        <c:crossAx val="239466368"/>
        <c:crosses val="max"/>
        <c:crossBetween val="between"/>
        <c:majorUnit val="2"/>
      </c:valAx>
      <c:catAx>
        <c:axId val="239466368"/>
        <c:scaling>
          <c:orientation val="minMax"/>
        </c:scaling>
        <c:delete val="1"/>
        <c:axPos val="b"/>
        <c:numFmt formatCode="General" sourceLinked="1"/>
        <c:majorTickMark val="out"/>
        <c:minorTickMark val="none"/>
        <c:tickLblPos val="nextTo"/>
        <c:crossAx val="239464448"/>
        <c:crosses val="autoZero"/>
        <c:auto val="1"/>
        <c:lblAlgn val="ctr"/>
        <c:lblOffset val="100"/>
        <c:noMultiLvlLbl val="0"/>
      </c:catAx>
      <c:spPr>
        <a:noFill/>
        <a:ln>
          <a:solidFill>
            <a:sysClr val="windowText" lastClr="000000"/>
          </a:solidFill>
        </a:ln>
      </c:spPr>
    </c:plotArea>
    <c:legend>
      <c:legendPos val="b"/>
      <c:legendEntry>
        <c:idx val="0"/>
        <c:delete val="1"/>
      </c:legendEntry>
      <c:legendEntry>
        <c:idx val="1"/>
        <c:delete val="1"/>
      </c:legendEntry>
      <c:layout>
        <c:manualLayout>
          <c:xMode val="edge"/>
          <c:yMode val="edge"/>
          <c:x val="0.05"/>
          <c:y val="0.87456481481481485"/>
          <c:w val="0.89896694444444447"/>
          <c:h val="0.11367592592592593"/>
        </c:manualLayout>
      </c:layout>
      <c:overlay val="0"/>
      <c:spPr>
        <a:noFill/>
        <a:ln>
          <a:solidFill>
            <a:schemeClr val="tx1"/>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16379764344234E-2"/>
          <c:y val="3.3702231872492591E-2"/>
          <c:w val="0.97847633494706021"/>
          <c:h val="0.80946261241580364"/>
        </c:manualLayout>
      </c:layout>
      <c:barChart>
        <c:barDir val="col"/>
        <c:grouping val="clustered"/>
        <c:varyColors val="0"/>
        <c:ser>
          <c:idx val="1"/>
          <c:order val="1"/>
          <c:tx>
            <c:strRef>
              <c:f>'26_ábra_chart'!$E$11</c:f>
              <c:strCache>
                <c:ptCount val="1"/>
                <c:pt idx="0">
                  <c:v>A vállalás teljesítésének aránya (%)</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'26_ábra_chart'!$E$12:$E$28</c:f>
              <c:numCache>
                <c:formatCode>0</c:formatCode>
                <c:ptCount val="17"/>
                <c:pt idx="0">
                  <c:v>100</c:v>
                </c:pt>
                <c:pt idx="1">
                  <c:v>95.77962186269373</c:v>
                </c:pt>
                <c:pt idx="2">
                  <c:v>80.329474199618971</c:v>
                </c:pt>
                <c:pt idx="3">
                  <c:v>75.468331215301347</c:v>
                </c:pt>
                <c:pt idx="4">
                  <c:v>75.075322596691279</c:v>
                </c:pt>
                <c:pt idx="5">
                  <c:v>74.310563340626885</c:v>
                </c:pt>
                <c:pt idx="6">
                  <c:v>56.268682985440108</c:v>
                </c:pt>
                <c:pt idx="7">
                  <c:v>44.6089935411959</c:v>
                </c:pt>
                <c:pt idx="8">
                  <c:v>42.486489422874058</c:v>
                </c:pt>
                <c:pt idx="9">
                  <c:v>28.849540508428866</c:v>
                </c:pt>
                <c:pt idx="10">
                  <c:v>19.339486228663986</c:v>
                </c:pt>
                <c:pt idx="11">
                  <c:v>4.696346242043405</c:v>
                </c:pt>
                <c:pt idx="12" formatCode="General">
                  <c:v>0</c:v>
                </c:pt>
                <c:pt idx="13" formatCode="General">
                  <c:v>0</c:v>
                </c:pt>
                <c:pt idx="14" formatCode="General">
                  <c:v>0</c:v>
                </c:pt>
                <c:pt idx="15" formatCode="General">
                  <c:v>0</c:v>
                </c:pt>
                <c:pt idx="16" formatCode="General">
                  <c:v>0</c:v>
                </c:pt>
              </c:numCache>
            </c:numRef>
          </c:val>
        </c:ser>
        <c:ser>
          <c:idx val="2"/>
          <c:order val="2"/>
          <c:tx>
            <c:strRef>
              <c:f>'26_ábra_chart'!$F$11</c:f>
              <c:strCache>
                <c:ptCount val="1"/>
                <c:pt idx="0">
                  <c:v>Időarányos teljesítés szezonalitás figyelembevételével (%)</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'26_ábra_chart'!$F$12:$F$28</c:f>
              <c:numCache>
                <c:formatCode>0</c:formatCode>
                <c:ptCount val="17"/>
                <c:pt idx="0">
                  <c:v>100</c:v>
                </c:pt>
                <c:pt idx="1">
                  <c:v>100</c:v>
                </c:pt>
                <c:pt idx="2">
                  <c:v>100</c:v>
                </c:pt>
                <c:pt idx="3">
                  <c:v>100</c:v>
                </c:pt>
                <c:pt idx="4">
                  <c:v>100</c:v>
                </c:pt>
                <c:pt idx="5">
                  <c:v>100</c:v>
                </c:pt>
                <c:pt idx="6">
                  <c:v>100</c:v>
                </c:pt>
                <c:pt idx="7">
                  <c:v>100</c:v>
                </c:pt>
                <c:pt idx="8">
                  <c:v>100</c:v>
                </c:pt>
                <c:pt idx="9">
                  <c:v>100</c:v>
                </c:pt>
                <c:pt idx="10">
                  <c:v>77.357944914655945</c:v>
                </c:pt>
                <c:pt idx="11">
                  <c:v>18.78538496817362</c:v>
                </c:pt>
                <c:pt idx="12">
                  <c:v>0</c:v>
                </c:pt>
                <c:pt idx="13">
                  <c:v>0</c:v>
                </c:pt>
                <c:pt idx="14">
                  <c:v>0</c:v>
                </c:pt>
                <c:pt idx="15">
                  <c:v>0</c:v>
                </c:pt>
                <c:pt idx="16">
                  <c:v>0</c:v>
                </c:pt>
              </c:numCache>
            </c:numRef>
          </c:val>
        </c:ser>
        <c:dLbls>
          <c:showLegendKey val="0"/>
          <c:showVal val="0"/>
          <c:showCatName val="0"/>
          <c:showSerName val="0"/>
          <c:showPercent val="0"/>
          <c:showBubbleSize val="0"/>
        </c:dLbls>
        <c:gapWidth val="150"/>
        <c:axId val="241526272"/>
        <c:axId val="241528192"/>
      </c:barChart>
      <c:lineChart>
        <c:grouping val="standard"/>
        <c:varyColors val="0"/>
        <c:ser>
          <c:idx val="0"/>
          <c:order val="0"/>
          <c:tx>
            <c:strRef>
              <c:f>'26_ábra_chart'!$D$11</c:f>
              <c:strCache>
                <c:ptCount val="1"/>
                <c:pt idx="0">
                  <c:v>Vállalás nagysága a hitelállomány arányában (jobb skála)</c:v>
                </c:pt>
              </c:strCache>
            </c:strRef>
          </c:tx>
          <c:spPr>
            <a:ln w="22225" cap="flat" cmpd="sng" algn="ctr">
              <a:noFill/>
              <a:prstDash val="solid"/>
              <a:round/>
              <a:headEnd type="none" w="med" len="med"/>
              <a:tailEnd type="none" w="med" len="med"/>
            </a:ln>
          </c:spPr>
          <c:marker>
            <c:symbol val="dash"/>
            <c:size val="12"/>
            <c:spPr>
              <a:solidFill>
                <a:srgbClr val="DA0000"/>
              </a:solidFill>
              <a:ln w="19050">
                <a:noFill/>
              </a:ln>
            </c:spPr>
          </c:marker>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'26_ábra_chart'!$D$12:$D$28</c:f>
              <c:numCache>
                <c:formatCode>0</c:formatCode>
                <c:ptCount val="17"/>
                <c:pt idx="0">
                  <c:v>10.281854320471053</c:v>
                </c:pt>
                <c:pt idx="1">
                  <c:v>9.025270758122744</c:v>
                </c:pt>
                <c:pt idx="2">
                  <c:v>5.4118468253734191</c:v>
                </c:pt>
                <c:pt idx="3">
                  <c:v>17.478152309612984</c:v>
                </c:pt>
                <c:pt idx="4">
                  <c:v>28.223075186272297</c:v>
                </c:pt>
                <c:pt idx="5">
                  <c:v>4.3491573072801417</c:v>
                </c:pt>
                <c:pt idx="6">
                  <c:v>5.5096671701890276</c:v>
                </c:pt>
                <c:pt idx="7">
                  <c:v>7.6245954199055301</c:v>
                </c:pt>
                <c:pt idx="8">
                  <c:v>11.584263935869515</c:v>
                </c:pt>
                <c:pt idx="9">
                  <c:v>14.089798985534474</c:v>
                </c:pt>
                <c:pt idx="10">
                  <c:v>4.2653017701002351</c:v>
                </c:pt>
                <c:pt idx="11">
                  <c:v>6.7152672944993901</c:v>
                </c:pt>
                <c:pt idx="12">
                  <c:v>6.4130189414927461</c:v>
                </c:pt>
                <c:pt idx="13">
                  <c:v>4.7539814594723087</c:v>
                </c:pt>
                <c:pt idx="14">
                  <c:v>3.1703860579102718</c:v>
                </c:pt>
                <c:pt idx="15">
                  <c:v>4.5803904324804652</c:v>
                </c:pt>
                <c:pt idx="16">
                  <c:v>1.9842655677539383</c:v>
                </c:pt>
              </c:numCache>
            </c:numRef>
          </c:val>
          <c:smooth val="0"/>
        </c:ser>
        <c:dLbls>
          <c:showLegendKey val="0"/>
          <c:showVal val="0"/>
          <c:showCatName val="0"/>
          <c:showSerName val="0"/>
          <c:showPercent val="0"/>
          <c:showBubbleSize val="0"/>
        </c:dLbls>
        <c:marker val="1"/>
        <c:smooth val="0"/>
        <c:axId val="241544576"/>
        <c:axId val="241542656"/>
      </c:lineChart>
      <c:catAx>
        <c:axId val="24152627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1528192"/>
        <c:crosses val="autoZero"/>
        <c:auto val="1"/>
        <c:lblAlgn val="ctr"/>
        <c:lblOffset val="100"/>
        <c:noMultiLvlLbl val="0"/>
      </c:catAx>
      <c:valAx>
        <c:axId val="241528192"/>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9.5547417879098109E-2"/>
              <c:y val="0"/>
            </c:manualLayout>
          </c:layout>
          <c:overlay val="0"/>
        </c:title>
        <c:numFmt formatCode="#\ ##0" sourceLinked="0"/>
        <c:majorTickMark val="out"/>
        <c:minorTickMark val="none"/>
        <c:tickLblPos val="nextTo"/>
        <c:spPr>
          <a:ln>
            <a:solidFill>
              <a:sysClr val="windowText" lastClr="000000">
                <a:lumMod val="100000"/>
              </a:sysClr>
            </a:solidFill>
          </a:ln>
        </c:spPr>
        <c:crossAx val="241526272"/>
        <c:crosses val="autoZero"/>
        <c:crossBetween val="between"/>
      </c:valAx>
      <c:valAx>
        <c:axId val="241542656"/>
        <c:scaling>
          <c:orientation val="minMax"/>
          <c:max val="50"/>
          <c:min val="0"/>
        </c:scaling>
        <c:delete val="0"/>
        <c:axPos val="r"/>
        <c:title>
          <c:tx>
            <c:rich>
              <a:bodyPr rot="0" vert="horz"/>
              <a:lstStyle/>
              <a:p>
                <a:pPr>
                  <a:defRPr b="0"/>
                </a:pPr>
                <a:r>
                  <a:rPr lang="hu-HU" b="0"/>
                  <a:t>%</a:t>
                </a:r>
              </a:p>
            </c:rich>
          </c:tx>
          <c:layout>
            <c:manualLayout>
              <c:xMode val="edge"/>
              <c:yMode val="edge"/>
              <c:x val="0.88090412334019774"/>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1544576"/>
        <c:crosses val="max"/>
        <c:crossBetween val="between"/>
      </c:valAx>
      <c:catAx>
        <c:axId val="241544576"/>
        <c:scaling>
          <c:orientation val="minMax"/>
        </c:scaling>
        <c:delete val="1"/>
        <c:axPos val="b"/>
        <c:majorTickMark val="out"/>
        <c:minorTickMark val="none"/>
        <c:tickLblPos val="nextTo"/>
        <c:crossAx val="2415426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1854957403517728"/>
          <c:y val="0.84310833902777216"/>
          <c:w val="0.76643964518442687"/>
          <c:h val="0.1496697541424080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6.7651119182612809E-2"/>
          <c:w val="0.84670611111111149"/>
          <c:h val="0.76581796296296301"/>
        </c:manualLayout>
      </c:layout>
      <c:lineChart>
        <c:grouping val="standard"/>
        <c:varyColors val="0"/>
        <c:ser>
          <c:idx val="5"/>
          <c:order val="0"/>
          <c:tx>
            <c:strRef>
              <c:f>'3_ábra_chart'!$D$13</c:f>
              <c:strCache>
                <c:ptCount val="1"/>
              </c:strCache>
            </c:strRef>
          </c:tx>
          <c:spPr>
            <a:ln w="0">
              <a:noFill/>
            </a:ln>
          </c:spPr>
          <c:marker>
            <c:symbol val="x"/>
            <c:size val="8"/>
            <c:spPr>
              <a:ln w="12700">
                <a:solidFill>
                  <a:schemeClr val="tx1"/>
                </a:solidFill>
              </a:ln>
            </c:spPr>
          </c:marker>
          <c:cat>
            <c:numRef>
              <c:f>'3_ábra_chart'!$E$12:$N$12</c:f>
              <c:numCache>
                <c:formatCode>General</c:formatCode>
                <c:ptCount val="10"/>
                <c:pt idx="0">
                  <c:v>2011</c:v>
                </c:pt>
                <c:pt idx="1">
                  <c:v>2012</c:v>
                </c:pt>
                <c:pt idx="2">
                  <c:v>2013</c:v>
                </c:pt>
                <c:pt idx="3">
                  <c:v>2014</c:v>
                </c:pt>
                <c:pt idx="4">
                  <c:v>2015</c:v>
                </c:pt>
                <c:pt idx="5">
                  <c:v>2011</c:v>
                </c:pt>
                <c:pt idx="6">
                  <c:v>2012</c:v>
                </c:pt>
                <c:pt idx="7">
                  <c:v>2013</c:v>
                </c:pt>
                <c:pt idx="8">
                  <c:v>2014</c:v>
                </c:pt>
                <c:pt idx="9">
                  <c:v>2015</c:v>
                </c:pt>
              </c:numCache>
            </c:numRef>
          </c:cat>
          <c:val>
            <c:numRef>
              <c:f>'3_ábra_chart'!$E$13:$N$13</c:f>
              <c:numCache>
                <c:formatCode>0.0</c:formatCode>
                <c:ptCount val="10"/>
              </c:numCache>
            </c:numRef>
          </c:val>
          <c:smooth val="0"/>
        </c:ser>
        <c:ser>
          <c:idx val="0"/>
          <c:order val="5"/>
          <c:tx>
            <c:strRef>
              <c:f>'3_ábra_chart'!$D$18</c:f>
              <c:strCache>
                <c:ptCount val="1"/>
                <c:pt idx="0">
                  <c:v>Eurozóna átlaga</c:v>
                </c:pt>
              </c:strCache>
            </c:strRef>
          </c:tx>
          <c:spPr>
            <a:ln>
              <a:noFill/>
            </a:ln>
          </c:spPr>
          <c:marker>
            <c:symbol val="triangle"/>
            <c:size val="9"/>
            <c:spPr>
              <a:solidFill>
                <a:srgbClr val="DA0000"/>
              </a:solidFill>
              <a:ln w="22225">
                <a:noFill/>
              </a:ln>
            </c:spPr>
          </c:marker>
          <c:cat>
            <c:numRef>
              <c:f>'3_ábra_chart'!$E$12:$N$12</c:f>
              <c:numCache>
                <c:formatCode>General</c:formatCode>
                <c:ptCount val="10"/>
                <c:pt idx="0">
                  <c:v>2011</c:v>
                </c:pt>
                <c:pt idx="1">
                  <c:v>2012</c:v>
                </c:pt>
                <c:pt idx="2">
                  <c:v>2013</c:v>
                </c:pt>
                <c:pt idx="3">
                  <c:v>2014</c:v>
                </c:pt>
                <c:pt idx="4">
                  <c:v>2015</c:v>
                </c:pt>
                <c:pt idx="5">
                  <c:v>2011</c:v>
                </c:pt>
                <c:pt idx="6">
                  <c:v>2012</c:v>
                </c:pt>
                <c:pt idx="7">
                  <c:v>2013</c:v>
                </c:pt>
                <c:pt idx="8">
                  <c:v>2014</c:v>
                </c:pt>
                <c:pt idx="9">
                  <c:v>2015</c:v>
                </c:pt>
              </c:numCache>
            </c:numRef>
          </c:cat>
          <c:val>
            <c:numRef>
              <c:f>'3_ábra_chart'!$E$18:$N$18</c:f>
              <c:numCache>
                <c:formatCode>0.0</c:formatCode>
                <c:ptCount val="10"/>
                <c:pt idx="0">
                  <c:v>1.2125145989266974</c:v>
                </c:pt>
                <c:pt idx="1">
                  <c:v>-2.2996198278735185</c:v>
                </c:pt>
                <c:pt idx="2">
                  <c:v>-2.9465178965089329</c:v>
                </c:pt>
                <c:pt idx="3">
                  <c:v>-1.3389158316854652</c:v>
                </c:pt>
                <c:pt idx="4">
                  <c:v>8.0450993848402319E-2</c:v>
                </c:pt>
                <c:pt idx="5">
                  <c:v>1.5679895598947631</c:v>
                </c:pt>
                <c:pt idx="6">
                  <c:v>0.47759241086032056</c:v>
                </c:pt>
                <c:pt idx="7">
                  <c:v>-8.0815574631297987E-2</c:v>
                </c:pt>
                <c:pt idx="8">
                  <c:v>-0.2930749078201304</c:v>
                </c:pt>
                <c:pt idx="9">
                  <c:v>1.8588604973131677</c:v>
                </c:pt>
              </c:numCache>
            </c:numRef>
          </c:val>
          <c:smooth val="0"/>
        </c:ser>
        <c:dLbls>
          <c:showLegendKey val="0"/>
          <c:showVal val="0"/>
          <c:showCatName val="0"/>
          <c:showSerName val="0"/>
          <c:showPercent val="0"/>
          <c:showBubbleSize val="0"/>
        </c:dLbls>
        <c:marker val="1"/>
        <c:smooth val="0"/>
        <c:axId val="235526400"/>
        <c:axId val="235532288"/>
      </c:lineChart>
      <c:stockChart>
        <c:ser>
          <c:idx val="1"/>
          <c:order val="1"/>
          <c:spPr>
            <a:ln w="28575">
              <a:noFill/>
            </a:ln>
          </c:spPr>
          <c:marker>
            <c:symbol val="none"/>
          </c:marker>
          <c:val>
            <c:numRef>
              <c:f>'3_ábra_chart'!$E$14:$N$14</c:f>
              <c:numCache>
                <c:formatCode>0.0</c:formatCode>
                <c:ptCount val="10"/>
                <c:pt idx="0">
                  <c:v>-3.3415392883701589</c:v>
                </c:pt>
                <c:pt idx="1">
                  <c:v>-4.3818066356185312</c:v>
                </c:pt>
                <c:pt idx="2">
                  <c:v>-5.2903078583477141</c:v>
                </c:pt>
                <c:pt idx="3">
                  <c:v>-6.0410024525217585</c:v>
                </c:pt>
                <c:pt idx="4">
                  <c:v>-4.1862039152463124</c:v>
                </c:pt>
                <c:pt idx="5">
                  <c:v>-1.6207479176625568</c:v>
                </c:pt>
                <c:pt idx="6">
                  <c:v>-1.9932280274863445</c:v>
                </c:pt>
                <c:pt idx="7">
                  <c:v>-3.5345749123606907</c:v>
                </c:pt>
                <c:pt idx="8">
                  <c:v>-2.8484943127909803</c:v>
                </c:pt>
                <c:pt idx="9">
                  <c:v>-1.95832231204082</c:v>
                </c:pt>
              </c:numCache>
            </c:numRef>
          </c:val>
          <c:smooth val="0"/>
        </c:ser>
        <c:ser>
          <c:idx val="2"/>
          <c:order val="2"/>
          <c:spPr>
            <a:ln w="28575">
              <a:noFill/>
            </a:ln>
          </c:spPr>
          <c:marker>
            <c:symbol val="none"/>
          </c:marker>
          <c:val>
            <c:numRef>
              <c:f>'3_ábra_chart'!$E$15:$N$15</c:f>
              <c:numCache>
                <c:formatCode>0.0</c:formatCode>
                <c:ptCount val="10"/>
                <c:pt idx="0">
                  <c:v>9.8996358165062315</c:v>
                </c:pt>
                <c:pt idx="1">
                  <c:v>4.6721847092136786</c:v>
                </c:pt>
                <c:pt idx="2">
                  <c:v>5.6727662552298144</c:v>
                </c:pt>
                <c:pt idx="3">
                  <c:v>6.7559893149359525</c:v>
                </c:pt>
                <c:pt idx="4">
                  <c:v>17.165489522768954</c:v>
                </c:pt>
                <c:pt idx="5">
                  <c:v>11.085450346420323</c:v>
                </c:pt>
                <c:pt idx="6">
                  <c:v>10.21778691296767</c:v>
                </c:pt>
                <c:pt idx="7">
                  <c:v>10.168317656373771</c:v>
                </c:pt>
                <c:pt idx="8">
                  <c:v>16.163125779256703</c:v>
                </c:pt>
                <c:pt idx="9">
                  <c:v>12.933315979001259</c:v>
                </c:pt>
              </c:numCache>
            </c:numRef>
          </c:val>
          <c:smooth val="0"/>
        </c:ser>
        <c:ser>
          <c:idx val="3"/>
          <c:order val="3"/>
          <c:spPr>
            <a:ln w="28575">
              <a:noFill/>
            </a:ln>
          </c:spPr>
          <c:marker>
            <c:symbol val="none"/>
          </c:marker>
          <c:val>
            <c:numRef>
              <c:f>'3_ábra_chart'!$E$16:$N$16</c:f>
              <c:numCache>
                <c:formatCode>0.0</c:formatCode>
                <c:ptCount val="10"/>
                <c:pt idx="0">
                  <c:v>-5.4120628113502223</c:v>
                </c:pt>
                <c:pt idx="1">
                  <c:v>-10.792545294079936</c:v>
                </c:pt>
                <c:pt idx="2">
                  <c:v>-12.651364251495295</c:v>
                </c:pt>
                <c:pt idx="3">
                  <c:v>-13.603896928647352</c:v>
                </c:pt>
                <c:pt idx="4">
                  <c:v>-15.240693821867083</c:v>
                </c:pt>
                <c:pt idx="5">
                  <c:v>-6.1683156223280813</c:v>
                </c:pt>
                <c:pt idx="6">
                  <c:v>-6.1222592461333321</c:v>
                </c:pt>
                <c:pt idx="7">
                  <c:v>-6.8088339498711612</c:v>
                </c:pt>
                <c:pt idx="8">
                  <c:v>-4.7460757156048015</c:v>
                </c:pt>
                <c:pt idx="9">
                  <c:v>-3.0264847512038524</c:v>
                </c:pt>
              </c:numCache>
            </c:numRef>
          </c:val>
          <c:smooth val="0"/>
        </c:ser>
        <c:ser>
          <c:idx val="4"/>
          <c:order val="4"/>
          <c:spPr>
            <a:ln w="28575">
              <a:noFill/>
            </a:ln>
          </c:spPr>
          <c:marker>
            <c:symbol val="none"/>
          </c:marker>
          <c:val>
            <c:numRef>
              <c:f>'3_ábra_chart'!$E$17:$N$17</c:f>
              <c:numCache>
                <c:formatCode>0.0</c:formatCode>
                <c:ptCount val="10"/>
                <c:pt idx="0">
                  <c:v>3.969640919248782</c:v>
                </c:pt>
                <c:pt idx="1">
                  <c:v>2.7808975553172388</c:v>
                </c:pt>
                <c:pt idx="2">
                  <c:v>0.94042799650227749</c:v>
                </c:pt>
                <c:pt idx="3">
                  <c:v>2.1188707994442542</c:v>
                </c:pt>
                <c:pt idx="4">
                  <c:v>4.4149277764790282</c:v>
                </c:pt>
                <c:pt idx="5">
                  <c:v>4.9451832836809535</c:v>
                </c:pt>
                <c:pt idx="6">
                  <c:v>3.8377073565851534</c:v>
                </c:pt>
                <c:pt idx="7">
                  <c:v>2.2672277833780301</c:v>
                </c:pt>
                <c:pt idx="8">
                  <c:v>2.2038237465324624</c:v>
                </c:pt>
                <c:pt idx="9">
                  <c:v>4.8349125739163039</c:v>
                </c:pt>
              </c:numCache>
            </c:numRef>
          </c:val>
          <c:smooth val="0"/>
        </c:ser>
        <c:dLbls>
          <c:showLegendKey val="0"/>
          <c:showVal val="0"/>
          <c:showCatName val="0"/>
          <c:showSerName val="0"/>
          <c:showPercent val="0"/>
          <c:showBubbleSize val="0"/>
        </c:dLbls>
        <c:hiLowLines/>
        <c:upDownBars>
          <c:gapWidth val="150"/>
          <c:upBars>
            <c:spPr>
              <a:solidFill>
                <a:srgbClr val="EEECE1">
                  <a:alpha val="50196"/>
                </a:srgbClr>
              </a:solidFill>
            </c:spPr>
          </c:upBars>
          <c:downBars/>
        </c:upDownBars>
        <c:axId val="235544576"/>
        <c:axId val="235534208"/>
      </c:stockChart>
      <c:catAx>
        <c:axId val="235526400"/>
        <c:scaling>
          <c:orientation val="minMax"/>
        </c:scaling>
        <c:delete val="0"/>
        <c:axPos val="b"/>
        <c:numFmt formatCode="General" sourceLinked="1"/>
        <c:majorTickMark val="out"/>
        <c:minorTickMark val="none"/>
        <c:tickLblPos val="low"/>
        <c:spPr>
          <a:ln w="12700">
            <a:solidFill>
              <a:schemeClr val="tx1"/>
            </a:solidFill>
          </a:ln>
        </c:spPr>
        <c:crossAx val="235532288"/>
        <c:crosses val="autoZero"/>
        <c:auto val="1"/>
        <c:lblAlgn val="ctr"/>
        <c:lblOffset val="100"/>
        <c:tickLblSkip val="1"/>
        <c:noMultiLvlLbl val="0"/>
      </c:catAx>
      <c:valAx>
        <c:axId val="235532288"/>
        <c:scaling>
          <c:orientation val="minMax"/>
          <c:max val="20"/>
          <c:min val="-2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7.9432262753362862E-2"/>
              <c:y val="1.0182125948427779E-2"/>
            </c:manualLayout>
          </c:layout>
          <c:overlay val="0"/>
        </c:title>
        <c:numFmt formatCode="0" sourceLinked="0"/>
        <c:majorTickMark val="out"/>
        <c:minorTickMark val="none"/>
        <c:tickLblPos val="nextTo"/>
        <c:spPr>
          <a:ln w="12700">
            <a:solidFill>
              <a:schemeClr val="tx1"/>
            </a:solidFill>
          </a:ln>
        </c:spPr>
        <c:crossAx val="235526400"/>
        <c:crosses val="autoZero"/>
        <c:crossBetween val="between"/>
        <c:majorUnit val="5"/>
      </c:valAx>
      <c:valAx>
        <c:axId val="235534208"/>
        <c:scaling>
          <c:orientation val="minMax"/>
          <c:max val="20"/>
          <c:min val="-20"/>
        </c:scaling>
        <c:delete val="0"/>
        <c:axPos val="r"/>
        <c:title>
          <c:tx>
            <c:rich>
              <a:bodyPr rot="0" vert="horz"/>
              <a:lstStyle/>
              <a:p>
                <a:pPr>
                  <a:defRPr b="0"/>
                </a:pPr>
                <a:r>
                  <a:rPr lang="hu-HU" b="0"/>
                  <a:t>%</a:t>
                </a:r>
              </a:p>
            </c:rich>
          </c:tx>
          <c:layout>
            <c:manualLayout>
              <c:xMode val="edge"/>
              <c:yMode val="edge"/>
              <c:x val="0.8858246825515449"/>
              <c:y val="9.0003671886838693E-3"/>
            </c:manualLayout>
          </c:layout>
          <c:overlay val="0"/>
        </c:title>
        <c:numFmt formatCode="0" sourceLinked="0"/>
        <c:majorTickMark val="out"/>
        <c:minorTickMark val="none"/>
        <c:tickLblPos val="nextTo"/>
        <c:spPr>
          <a:ln w="12700">
            <a:solidFill>
              <a:schemeClr val="tx1"/>
            </a:solidFill>
          </a:ln>
        </c:spPr>
        <c:crossAx val="235544576"/>
        <c:crosses val="max"/>
        <c:crossBetween val="between"/>
        <c:majorUnit val="5"/>
      </c:valAx>
      <c:catAx>
        <c:axId val="235544576"/>
        <c:scaling>
          <c:orientation val="minMax"/>
        </c:scaling>
        <c:delete val="1"/>
        <c:axPos val="b"/>
        <c:numFmt formatCode="General" sourceLinked="1"/>
        <c:majorTickMark val="out"/>
        <c:minorTickMark val="none"/>
        <c:tickLblPos val="none"/>
        <c:crossAx val="235534208"/>
        <c:crosses val="autoZero"/>
        <c:auto val="1"/>
        <c:lblAlgn val="ctr"/>
        <c:lblOffset val="100"/>
        <c:noMultiLvlLbl val="0"/>
      </c:catAx>
      <c:spPr>
        <a:noFill/>
        <a:ln>
          <a:solidFill>
            <a:sysClr val="windowText" lastClr="000000"/>
          </a:solidFill>
        </a:ln>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0.31791013888888892"/>
          <c:y val="0.91839962962962962"/>
          <c:w val="0.32713805555555553"/>
          <c:h val="7.2192962962962959E-2"/>
        </c:manualLayout>
      </c:layout>
      <c:overlay val="0"/>
      <c:spPr>
        <a:ln>
          <a:noFill/>
        </a:ln>
      </c:spPr>
    </c:legend>
    <c:plotVisOnly val="1"/>
    <c:dispBlanksAs val="gap"/>
    <c:showDLblsOverMax val="0"/>
  </c:chart>
  <c:spPr>
    <a:noFill/>
    <a:ln>
      <a:noFill/>
    </a:ln>
  </c:spPr>
  <c:txPr>
    <a:bodyPr/>
    <a:lstStyle/>
    <a:p>
      <a:pPr>
        <a:defRPr sz="1600">
          <a:latin typeface="Calibri (Body)"/>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16379764344234E-2"/>
          <c:y val="3.3702231872492591E-2"/>
          <c:w val="0.97847633494706021"/>
          <c:h val="0.80946261241580364"/>
        </c:manualLayout>
      </c:layout>
      <c:barChart>
        <c:barDir val="col"/>
        <c:grouping val="clustered"/>
        <c:varyColors val="0"/>
        <c:ser>
          <c:idx val="1"/>
          <c:order val="1"/>
          <c:tx>
            <c:strRef>
              <c:f>'26_ábra_chart'!$E$10</c:f>
              <c:strCache>
                <c:ptCount val="1"/>
                <c:pt idx="0">
                  <c:v>Fulfillment of commitments ratio</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c:spPr>
          <c:invertIfNegative val="0"/>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'26_ábra_chart'!$E$12:$E$28</c:f>
              <c:numCache>
                <c:formatCode>0</c:formatCode>
                <c:ptCount val="17"/>
                <c:pt idx="0">
                  <c:v>100</c:v>
                </c:pt>
                <c:pt idx="1">
                  <c:v>95.77962186269373</c:v>
                </c:pt>
                <c:pt idx="2">
                  <c:v>80.329474199618971</c:v>
                </c:pt>
                <c:pt idx="3">
                  <c:v>75.468331215301347</c:v>
                </c:pt>
                <c:pt idx="4">
                  <c:v>75.075322596691279</c:v>
                </c:pt>
                <c:pt idx="5">
                  <c:v>74.310563340626885</c:v>
                </c:pt>
                <c:pt idx="6">
                  <c:v>56.268682985440108</c:v>
                </c:pt>
                <c:pt idx="7">
                  <c:v>44.6089935411959</c:v>
                </c:pt>
                <c:pt idx="8">
                  <c:v>42.486489422874058</c:v>
                </c:pt>
                <c:pt idx="9">
                  <c:v>28.849540508428866</c:v>
                </c:pt>
                <c:pt idx="10">
                  <c:v>19.339486228663986</c:v>
                </c:pt>
                <c:pt idx="11">
                  <c:v>4.696346242043405</c:v>
                </c:pt>
                <c:pt idx="12" formatCode="General">
                  <c:v>0</c:v>
                </c:pt>
                <c:pt idx="13" formatCode="General">
                  <c:v>0</c:v>
                </c:pt>
                <c:pt idx="14" formatCode="General">
                  <c:v>0</c:v>
                </c:pt>
                <c:pt idx="15" formatCode="General">
                  <c:v>0</c:v>
                </c:pt>
                <c:pt idx="16" formatCode="General">
                  <c:v>0</c:v>
                </c:pt>
              </c:numCache>
            </c:numRef>
          </c:val>
        </c:ser>
        <c:ser>
          <c:idx val="2"/>
          <c:order val="2"/>
          <c:tx>
            <c:strRef>
              <c:f>'26_ábra_chart'!$F$10</c:f>
              <c:strCache>
                <c:ptCount val="1"/>
                <c:pt idx="0">
                  <c:v>Prorated fulfillment adjusted to seasonality</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'26_ábra_chart'!$F$12:$F$28</c:f>
              <c:numCache>
                <c:formatCode>0</c:formatCode>
                <c:ptCount val="17"/>
                <c:pt idx="0">
                  <c:v>100</c:v>
                </c:pt>
                <c:pt idx="1">
                  <c:v>100</c:v>
                </c:pt>
                <c:pt idx="2">
                  <c:v>100</c:v>
                </c:pt>
                <c:pt idx="3">
                  <c:v>100</c:v>
                </c:pt>
                <c:pt idx="4">
                  <c:v>100</c:v>
                </c:pt>
                <c:pt idx="5">
                  <c:v>100</c:v>
                </c:pt>
                <c:pt idx="6">
                  <c:v>100</c:v>
                </c:pt>
                <c:pt idx="7">
                  <c:v>100</c:v>
                </c:pt>
                <c:pt idx="8">
                  <c:v>100</c:v>
                </c:pt>
                <c:pt idx="9">
                  <c:v>100</c:v>
                </c:pt>
                <c:pt idx="10">
                  <c:v>77.357944914655945</c:v>
                </c:pt>
                <c:pt idx="11">
                  <c:v>18.78538496817362</c:v>
                </c:pt>
                <c:pt idx="12">
                  <c:v>0</c:v>
                </c:pt>
                <c:pt idx="13">
                  <c:v>0</c:v>
                </c:pt>
                <c:pt idx="14">
                  <c:v>0</c:v>
                </c:pt>
                <c:pt idx="15">
                  <c:v>0</c:v>
                </c:pt>
                <c:pt idx="16">
                  <c:v>0</c:v>
                </c:pt>
              </c:numCache>
            </c:numRef>
          </c:val>
        </c:ser>
        <c:dLbls>
          <c:showLegendKey val="0"/>
          <c:showVal val="0"/>
          <c:showCatName val="0"/>
          <c:showSerName val="0"/>
          <c:showPercent val="0"/>
          <c:showBubbleSize val="0"/>
        </c:dLbls>
        <c:gapWidth val="150"/>
        <c:axId val="239543808"/>
        <c:axId val="239545728"/>
      </c:barChart>
      <c:lineChart>
        <c:grouping val="standard"/>
        <c:varyColors val="0"/>
        <c:ser>
          <c:idx val="0"/>
          <c:order val="0"/>
          <c:tx>
            <c:strRef>
              <c:f>'26_ábra_chart'!$D$10</c:f>
              <c:strCache>
                <c:ptCount val="1"/>
                <c:pt idx="0">
                  <c:v>Commitment to corporate loan portfolio (RHS)</c:v>
                </c:pt>
              </c:strCache>
            </c:strRef>
          </c:tx>
          <c:spPr>
            <a:ln w="22225" cap="flat" cmpd="sng" algn="ctr">
              <a:noFill/>
              <a:prstDash val="solid"/>
              <a:round/>
              <a:headEnd type="none" w="med" len="med"/>
              <a:tailEnd type="none" w="med" len="med"/>
            </a:ln>
          </c:spPr>
          <c:marker>
            <c:symbol val="dash"/>
            <c:size val="12"/>
            <c:spPr>
              <a:solidFill>
                <a:srgbClr val="DA0000"/>
              </a:solidFill>
              <a:ln w="19050">
                <a:noFill/>
              </a:ln>
            </c:spPr>
          </c:marker>
          <c:cat>
            <c:strRef>
              <c:f>'26_ábra_chart'!$C$12:$C$28</c:f>
              <c:strCache>
                <c:ptCount val="17"/>
                <c:pt idx="0">
                  <c:v>Bank 1</c:v>
                </c:pt>
                <c:pt idx="1">
                  <c:v>Bank 2</c:v>
                </c:pt>
                <c:pt idx="2">
                  <c:v>Bank 3</c:v>
                </c:pt>
                <c:pt idx="3">
                  <c:v>Bank 4</c:v>
                </c:pt>
                <c:pt idx="4">
                  <c:v>Bank 5</c:v>
                </c:pt>
                <c:pt idx="5">
                  <c:v>Bank 6</c:v>
                </c:pt>
                <c:pt idx="6">
                  <c:v>Bank 7</c:v>
                </c:pt>
                <c:pt idx="7">
                  <c:v>Bank 8</c:v>
                </c:pt>
                <c:pt idx="8">
                  <c:v>Bank 9</c:v>
                </c:pt>
                <c:pt idx="9">
                  <c:v>Bank 10</c:v>
                </c:pt>
                <c:pt idx="10">
                  <c:v>Bank 11</c:v>
                </c:pt>
                <c:pt idx="11">
                  <c:v>Bank 12</c:v>
                </c:pt>
                <c:pt idx="12">
                  <c:v>Bank 13</c:v>
                </c:pt>
                <c:pt idx="13">
                  <c:v>Bank 14</c:v>
                </c:pt>
                <c:pt idx="14">
                  <c:v>Bank 15</c:v>
                </c:pt>
                <c:pt idx="15">
                  <c:v>Bank 16</c:v>
                </c:pt>
                <c:pt idx="16">
                  <c:v>Bank 17</c:v>
                </c:pt>
              </c:strCache>
            </c:strRef>
          </c:cat>
          <c:val>
            <c:numRef>
              <c:f>'26_ábra_chart'!$D$12:$D$28</c:f>
              <c:numCache>
                <c:formatCode>0</c:formatCode>
                <c:ptCount val="17"/>
                <c:pt idx="0">
                  <c:v>10.281854320471053</c:v>
                </c:pt>
                <c:pt idx="1">
                  <c:v>9.025270758122744</c:v>
                </c:pt>
                <c:pt idx="2">
                  <c:v>5.4118468253734191</c:v>
                </c:pt>
                <c:pt idx="3">
                  <c:v>17.478152309612984</c:v>
                </c:pt>
                <c:pt idx="4">
                  <c:v>28.223075186272297</c:v>
                </c:pt>
                <c:pt idx="5">
                  <c:v>4.3491573072801417</c:v>
                </c:pt>
                <c:pt idx="6">
                  <c:v>5.5096671701890276</c:v>
                </c:pt>
                <c:pt idx="7">
                  <c:v>7.6245954199055301</c:v>
                </c:pt>
                <c:pt idx="8">
                  <c:v>11.584263935869515</c:v>
                </c:pt>
                <c:pt idx="9">
                  <c:v>14.089798985534474</c:v>
                </c:pt>
                <c:pt idx="10">
                  <c:v>4.2653017701002351</c:v>
                </c:pt>
                <c:pt idx="11">
                  <c:v>6.7152672944993901</c:v>
                </c:pt>
                <c:pt idx="12">
                  <c:v>6.4130189414927461</c:v>
                </c:pt>
                <c:pt idx="13">
                  <c:v>4.7539814594723087</c:v>
                </c:pt>
                <c:pt idx="14">
                  <c:v>3.1703860579102718</c:v>
                </c:pt>
                <c:pt idx="15">
                  <c:v>4.5803904324804652</c:v>
                </c:pt>
                <c:pt idx="16">
                  <c:v>1.9842655677539383</c:v>
                </c:pt>
              </c:numCache>
            </c:numRef>
          </c:val>
          <c:smooth val="0"/>
        </c:ser>
        <c:dLbls>
          <c:showLegendKey val="0"/>
          <c:showVal val="0"/>
          <c:showCatName val="0"/>
          <c:showSerName val="0"/>
          <c:showPercent val="0"/>
          <c:showBubbleSize val="0"/>
        </c:dLbls>
        <c:marker val="1"/>
        <c:smooth val="0"/>
        <c:axId val="239562112"/>
        <c:axId val="239560192"/>
      </c:lineChart>
      <c:catAx>
        <c:axId val="239543808"/>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39545728"/>
        <c:crosses val="autoZero"/>
        <c:auto val="1"/>
        <c:lblAlgn val="ctr"/>
        <c:lblOffset val="100"/>
        <c:noMultiLvlLbl val="0"/>
      </c:catAx>
      <c:valAx>
        <c:axId val="239545728"/>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9.5547417879098109E-2"/>
              <c:y val="0"/>
            </c:manualLayout>
          </c:layout>
          <c:overlay val="0"/>
        </c:title>
        <c:numFmt formatCode="#\ ##0" sourceLinked="0"/>
        <c:majorTickMark val="out"/>
        <c:minorTickMark val="none"/>
        <c:tickLblPos val="nextTo"/>
        <c:spPr>
          <a:ln>
            <a:solidFill>
              <a:sysClr val="windowText" lastClr="000000">
                <a:lumMod val="100000"/>
              </a:sysClr>
            </a:solidFill>
          </a:ln>
        </c:spPr>
        <c:crossAx val="239543808"/>
        <c:crosses val="autoZero"/>
        <c:crossBetween val="between"/>
      </c:valAx>
      <c:valAx>
        <c:axId val="239560192"/>
        <c:scaling>
          <c:orientation val="minMax"/>
          <c:max val="50"/>
          <c:min val="0"/>
        </c:scaling>
        <c:delete val="0"/>
        <c:axPos val="r"/>
        <c:title>
          <c:tx>
            <c:rich>
              <a:bodyPr rot="0" vert="horz"/>
              <a:lstStyle/>
              <a:p>
                <a:pPr>
                  <a:defRPr b="0"/>
                </a:pPr>
                <a:r>
                  <a:rPr lang="hu-HU" b="0"/>
                  <a:t>per cent</a:t>
                </a:r>
              </a:p>
            </c:rich>
          </c:tx>
          <c:layout>
            <c:manualLayout>
              <c:xMode val="edge"/>
              <c:yMode val="edge"/>
              <c:x val="0.81093660337833107"/>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9562112"/>
        <c:crosses val="max"/>
        <c:crossBetween val="between"/>
      </c:valAx>
      <c:catAx>
        <c:axId val="239562112"/>
        <c:scaling>
          <c:orientation val="minMax"/>
        </c:scaling>
        <c:delete val="1"/>
        <c:axPos val="b"/>
        <c:majorTickMark val="out"/>
        <c:minorTickMark val="none"/>
        <c:tickLblPos val="nextTo"/>
        <c:crossAx val="2395601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1854957403517728"/>
          <c:y val="0.84310833902777216"/>
          <c:w val="0.76643964518442687"/>
          <c:h val="0.1496697541424080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0594959479779"/>
          <c:y val="5.2040555555555555E-2"/>
          <c:w val="0.82273324281953497"/>
          <c:h val="0.5947786406533383"/>
        </c:manualLayout>
      </c:layout>
      <c:barChart>
        <c:barDir val="col"/>
        <c:grouping val="clustered"/>
        <c:varyColors val="0"/>
        <c:ser>
          <c:idx val="3"/>
          <c:order val="1"/>
          <c:tx>
            <c:strRef>
              <c:f>'27_ábra_chart'!$D$14</c:f>
              <c:strCache>
                <c:ptCount val="1"/>
                <c:pt idx="0">
                  <c:v>Gazdasági kilátások</c:v>
                </c:pt>
              </c:strCache>
            </c:strRef>
          </c:tx>
          <c:spPr>
            <a:solidFill>
              <a:schemeClr val="bg2">
                <a:lumMod val="90000"/>
              </a:schemeClr>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'27_ábra_chart'!$E$14:$S$14</c:f>
              <c:numCache>
                <c:formatCode>0.0</c:formatCode>
                <c:ptCount val="15"/>
                <c:pt idx="0">
                  <c:v>36.275334616609904</c:v>
                </c:pt>
                <c:pt idx="1">
                  <c:v>18.872293833528815</c:v>
                </c:pt>
                <c:pt idx="2">
                  <c:v>1.0411134726690419</c:v>
                </c:pt>
                <c:pt idx="3">
                  <c:v>0.58483666232289067</c:v>
                </c:pt>
                <c:pt idx="4">
                  <c:v>-28.940944190784656</c:v>
                </c:pt>
                <c:pt idx="5">
                  <c:v>-62.294753930638727</c:v>
                </c:pt>
                <c:pt idx="6">
                  <c:v>-13.090789270353492</c:v>
                </c:pt>
                <c:pt idx="7">
                  <c:v>-16.099400176203517</c:v>
                </c:pt>
                <c:pt idx="8">
                  <c:v>-36.676072007969864</c:v>
                </c:pt>
                <c:pt idx="9">
                  <c:v>-21.731808135010251</c:v>
                </c:pt>
                <c:pt idx="10">
                  <c:v>0</c:v>
                </c:pt>
                <c:pt idx="11">
                  <c:v>-28.950604836836224</c:v>
                </c:pt>
                <c:pt idx="12">
                  <c:v>-58.08896028821944</c:v>
                </c:pt>
                <c:pt idx="13">
                  <c:v>-33.5499091729329</c:v>
                </c:pt>
                <c:pt idx="14">
                  <c:v>0</c:v>
                </c:pt>
              </c:numCache>
            </c:numRef>
          </c:val>
        </c:ser>
        <c:ser>
          <c:idx val="4"/>
          <c:order val="2"/>
          <c:tx>
            <c:strRef>
              <c:f>'27_ábra_chart'!$D$15</c:f>
              <c:strCache>
                <c:ptCount val="1"/>
                <c:pt idx="0">
                  <c:v>Iparág-specifikus problémák</c:v>
                </c:pt>
              </c:strCache>
            </c:strRef>
          </c:tx>
          <c:spPr>
            <a:solidFill>
              <a:srgbClr val="DA0000"/>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'27_ábra_chart'!$E$15:$S$15</c:f>
              <c:numCache>
                <c:formatCode>0.0</c:formatCode>
                <c:ptCount val="15"/>
                <c:pt idx="0">
                  <c:v>43.516518072811735</c:v>
                </c:pt>
                <c:pt idx="1">
                  <c:v>41.120790932326592</c:v>
                </c:pt>
                <c:pt idx="2">
                  <c:v>7.4772875365463412</c:v>
                </c:pt>
                <c:pt idx="3">
                  <c:v>29.503435459872108</c:v>
                </c:pt>
                <c:pt idx="4">
                  <c:v>12.390001735206656</c:v>
                </c:pt>
                <c:pt idx="5">
                  <c:v>0</c:v>
                </c:pt>
                <c:pt idx="6">
                  <c:v>16.068273592236473</c:v>
                </c:pt>
                <c:pt idx="7">
                  <c:v>0</c:v>
                </c:pt>
                <c:pt idx="8">
                  <c:v>0</c:v>
                </c:pt>
                <c:pt idx="9">
                  <c:v>0</c:v>
                </c:pt>
                <c:pt idx="10">
                  <c:v>-14.844424407950157</c:v>
                </c:pt>
                <c:pt idx="11">
                  <c:v>-19.436690523138797</c:v>
                </c:pt>
                <c:pt idx="12">
                  <c:v>-15.661945078975299</c:v>
                </c:pt>
                <c:pt idx="13">
                  <c:v>0</c:v>
                </c:pt>
                <c:pt idx="14">
                  <c:v>-5.9745806744413414</c:v>
                </c:pt>
              </c:numCache>
            </c:numRef>
          </c:val>
        </c:ser>
        <c:ser>
          <c:idx val="6"/>
          <c:order val="3"/>
          <c:tx>
            <c:strRef>
              <c:f>'27_ábra_chart'!$D$16</c:f>
              <c:strCache>
                <c:ptCount val="1"/>
                <c:pt idx="0">
                  <c:v>Más bankok versenyhelyzete</c:v>
                </c:pt>
              </c:strCache>
            </c:strRef>
          </c:tx>
          <c:spPr>
            <a:solidFill>
              <a:srgbClr val="78A3D5"/>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'27_ábra_chart'!$E$16:$S$16</c:f>
              <c:numCache>
                <c:formatCode>0.0</c:formatCode>
                <c:ptCount val="15"/>
                <c:pt idx="0">
                  <c:v>0</c:v>
                </c:pt>
                <c:pt idx="1">
                  <c:v>0</c:v>
                </c:pt>
                <c:pt idx="2">
                  <c:v>-20.213988231632822</c:v>
                </c:pt>
                <c:pt idx="3">
                  <c:v>-11.144952829136651</c:v>
                </c:pt>
                <c:pt idx="4">
                  <c:v>-5.3371845898296684</c:v>
                </c:pt>
                <c:pt idx="5">
                  <c:v>-15.70780947678087</c:v>
                </c:pt>
                <c:pt idx="6">
                  <c:v>0</c:v>
                </c:pt>
                <c:pt idx="7">
                  <c:v>-26.661478139223295</c:v>
                </c:pt>
                <c:pt idx="8">
                  <c:v>-35.135570168851956</c:v>
                </c:pt>
                <c:pt idx="9">
                  <c:v>-32.405820429129967</c:v>
                </c:pt>
                <c:pt idx="10">
                  <c:v>-27.609127240247954</c:v>
                </c:pt>
                <c:pt idx="11">
                  <c:v>-14.754362277658114</c:v>
                </c:pt>
                <c:pt idx="12">
                  <c:v>-16.024115075089128</c:v>
                </c:pt>
                <c:pt idx="13">
                  <c:v>-32.261152147649533</c:v>
                </c:pt>
                <c:pt idx="14">
                  <c:v>-29.796862654723533</c:v>
                </c:pt>
              </c:numCache>
            </c:numRef>
          </c:val>
        </c:ser>
        <c:ser>
          <c:idx val="7"/>
          <c:order val="4"/>
          <c:tx>
            <c:strRef>
              <c:f>'27_ábra_chart'!$D$17</c:f>
              <c:strCache>
                <c:ptCount val="1"/>
                <c:pt idx="0">
                  <c:v>Kockázati tolerancia megváltozása</c:v>
                </c:pt>
              </c:strCache>
            </c:strRef>
          </c:tx>
          <c:spPr>
            <a:solidFill>
              <a:schemeClr val="accent1">
                <a:lumMod val="20000"/>
                <a:lumOff val="80000"/>
              </a:schemeClr>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'27_ábra_chart'!$E$17:$S$17</c:f>
              <c:numCache>
                <c:formatCode>0.0</c:formatCode>
                <c:ptCount val="15"/>
                <c:pt idx="0">
                  <c:v>0</c:v>
                </c:pt>
                <c:pt idx="1">
                  <c:v>0</c:v>
                </c:pt>
                <c:pt idx="2">
                  <c:v>0</c:v>
                </c:pt>
                <c:pt idx="3">
                  <c:v>-11.144952829136651</c:v>
                </c:pt>
                <c:pt idx="4">
                  <c:v>-6.1674981451065047</c:v>
                </c:pt>
                <c:pt idx="5">
                  <c:v>0</c:v>
                </c:pt>
                <c:pt idx="6">
                  <c:v>0</c:v>
                </c:pt>
                <c:pt idx="7">
                  <c:v>-13.562765164781654</c:v>
                </c:pt>
                <c:pt idx="8">
                  <c:v>-13.852714047307316</c:v>
                </c:pt>
                <c:pt idx="9">
                  <c:v>-18.464572056937687</c:v>
                </c:pt>
                <c:pt idx="10">
                  <c:v>-13.495063421940584</c:v>
                </c:pt>
                <c:pt idx="11">
                  <c:v>-7.6432317559317493</c:v>
                </c:pt>
                <c:pt idx="12">
                  <c:v>-32.27631448451114</c:v>
                </c:pt>
                <c:pt idx="13">
                  <c:v>-7.5266643244146305</c:v>
                </c:pt>
                <c:pt idx="14">
                  <c:v>0</c:v>
                </c:pt>
              </c:numCache>
            </c:numRef>
          </c:val>
        </c:ser>
        <c:ser>
          <c:idx val="1"/>
          <c:order val="5"/>
          <c:tx>
            <c:strRef>
              <c:f>'27_ábra_chart'!$D$12</c:f>
              <c:strCache>
                <c:ptCount val="1"/>
                <c:pt idx="0">
                  <c:v>Tőkehelyzet</c:v>
                </c:pt>
              </c:strCache>
            </c:strRef>
          </c:tx>
          <c:spPr>
            <a:solidFill>
              <a:srgbClr val="FFCC00"/>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'27_ábra_chart'!$E$12:$S$12</c:f>
              <c:numCache>
                <c:formatCode>0.0</c:formatCode>
                <c:ptCount val="15"/>
                <c:pt idx="0">
                  <c:v>18.477051335549902</c:v>
                </c:pt>
                <c:pt idx="1">
                  <c:v>0</c:v>
                </c:pt>
                <c:pt idx="2">
                  <c:v>0</c:v>
                </c:pt>
                <c:pt idx="3">
                  <c:v>0</c:v>
                </c:pt>
                <c:pt idx="4">
                  <c:v>-5.3371845898296684</c:v>
                </c:pt>
                <c:pt idx="5">
                  <c:v>0</c:v>
                </c:pt>
                <c:pt idx="6">
                  <c:v>-12.867670859857707</c:v>
                </c:pt>
                <c:pt idx="7">
                  <c:v>-13.562765164781654</c:v>
                </c:pt>
                <c:pt idx="8">
                  <c:v>13.852714047307316</c:v>
                </c:pt>
                <c:pt idx="9">
                  <c:v>-13.244765905644284</c:v>
                </c:pt>
                <c:pt idx="10">
                  <c:v>-20.723821730836363</c:v>
                </c:pt>
                <c:pt idx="11">
                  <c:v>-7.6432317559317493</c:v>
                </c:pt>
                <c:pt idx="12">
                  <c:v>0</c:v>
                </c:pt>
                <c:pt idx="13">
                  <c:v>0</c:v>
                </c:pt>
                <c:pt idx="14">
                  <c:v>-12.57812906845526</c:v>
                </c:pt>
              </c:numCache>
            </c:numRef>
          </c:val>
        </c:ser>
        <c:ser>
          <c:idx val="2"/>
          <c:order val="6"/>
          <c:tx>
            <c:strRef>
              <c:f>'27_ábra_chart'!$D$13</c:f>
              <c:strCache>
                <c:ptCount val="1"/>
                <c:pt idx="0">
                  <c:v>Likviditási helyzet</c:v>
                </c:pt>
              </c:strCache>
            </c:strRef>
          </c:tx>
          <c:spPr>
            <a:solidFill>
              <a:srgbClr val="669933"/>
            </a:solidFill>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'27_ábra_chart'!$E$13:$S$13</c:f>
              <c:numCache>
                <c:formatCode>0.0</c:formatCode>
                <c:ptCount val="15"/>
                <c:pt idx="0">
                  <c:v>-33.78810755592648</c:v>
                </c:pt>
                <c:pt idx="1">
                  <c:v>-54.688538435239408</c:v>
                </c:pt>
                <c:pt idx="2">
                  <c:v>-64.944757360346827</c:v>
                </c:pt>
                <c:pt idx="3">
                  <c:v>-28.238974348353878</c:v>
                </c:pt>
                <c:pt idx="4">
                  <c:v>-5.3371845898296684</c:v>
                </c:pt>
                <c:pt idx="5">
                  <c:v>-17.215152747453132</c:v>
                </c:pt>
                <c:pt idx="6">
                  <c:v>-28.559577445959626</c:v>
                </c:pt>
                <c:pt idx="7">
                  <c:v>-13.562765164781654</c:v>
                </c:pt>
                <c:pt idx="8">
                  <c:v>-23.239851009241065</c:v>
                </c:pt>
                <c:pt idx="9">
                  <c:v>-20.551924285260384</c:v>
                </c:pt>
                <c:pt idx="10">
                  <c:v>-20.723821730836363</c:v>
                </c:pt>
                <c:pt idx="11">
                  <c:v>-7.6432317559317493</c:v>
                </c:pt>
                <c:pt idx="12">
                  <c:v>-5.4805895977730694</c:v>
                </c:pt>
                <c:pt idx="13">
                  <c:v>-23.971582874603037</c:v>
                </c:pt>
                <c:pt idx="14">
                  <c:v>-34.085422450132299</c:v>
                </c:pt>
              </c:numCache>
            </c:numRef>
          </c:val>
        </c:ser>
        <c:ser>
          <c:idx val="5"/>
          <c:order val="7"/>
          <c:tx>
            <c:strRef>
              <c:f>'27_ábra_chart'!$D$18</c:f>
              <c:strCache>
                <c:ptCount val="1"/>
                <c:pt idx="0">
                  <c:v>Piaci részesedési célok</c:v>
                </c:pt>
              </c:strCache>
            </c:strRef>
          </c:tx>
          <c:spPr>
            <a:ln>
              <a:solidFill>
                <a:schemeClr val="tx1"/>
              </a:solidFill>
            </a:ln>
          </c:spPr>
          <c:invertIfNegative val="0"/>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'27_ábra_chart'!$E$18:$S$18</c:f>
              <c:numCache>
                <c:formatCode>0.0</c:formatCode>
                <c:ptCount val="15"/>
                <c:pt idx="0">
                  <c:v>-9.7019747203489075</c:v>
                </c:pt>
                <c:pt idx="1">
                  <c:v>-27.185180091486416</c:v>
                </c:pt>
                <c:pt idx="2">
                  <c:v>-10.993279605047441</c:v>
                </c:pt>
                <c:pt idx="3">
                  <c:v>-11.144952829136651</c:v>
                </c:pt>
                <c:pt idx="4">
                  <c:v>-16.84186732476584</c:v>
                </c:pt>
                <c:pt idx="5">
                  <c:v>-25.426104960116703</c:v>
                </c:pt>
                <c:pt idx="6">
                  <c:v>-12.867670859857707</c:v>
                </c:pt>
                <c:pt idx="7">
                  <c:v>-21.114827031437166</c:v>
                </c:pt>
                <c:pt idx="8">
                  <c:v>-66.226328892235514</c:v>
                </c:pt>
                <c:pt idx="9">
                  <c:v>-43.69801626155342</c:v>
                </c:pt>
                <c:pt idx="10">
                  <c:v>-66.17435756363075</c:v>
                </c:pt>
                <c:pt idx="11">
                  <c:v>-39.297691417059575</c:v>
                </c:pt>
                <c:pt idx="12">
                  <c:v>-51.600832533250355</c:v>
                </c:pt>
                <c:pt idx="13">
                  <c:v>-39.787816472064165</c:v>
                </c:pt>
                <c:pt idx="14">
                  <c:v>-23.34289792187576</c:v>
                </c:pt>
              </c:numCache>
            </c:numRef>
          </c:val>
        </c:ser>
        <c:dLbls>
          <c:showLegendKey val="0"/>
          <c:showVal val="0"/>
          <c:showCatName val="0"/>
          <c:showSerName val="0"/>
          <c:showPercent val="0"/>
          <c:showBubbleSize val="0"/>
        </c:dLbls>
        <c:gapWidth val="150"/>
        <c:axId val="241623040"/>
        <c:axId val="241624576"/>
      </c:barChart>
      <c:lineChart>
        <c:grouping val="standard"/>
        <c:varyColors val="0"/>
        <c:ser>
          <c:idx val="0"/>
          <c:order val="0"/>
          <c:tx>
            <c:strRef>
              <c:f>'27_ábra_chart'!$D$11</c:f>
              <c:strCache>
                <c:ptCount val="1"/>
                <c:pt idx="0">
                  <c:v>Hitelezési feltételek alakulása</c:v>
                </c:pt>
              </c:strCache>
            </c:strRef>
          </c:tx>
          <c:spPr>
            <a:ln>
              <a:solidFill>
                <a:sysClr val="windowText" lastClr="000000"/>
              </a:solidFill>
            </a:ln>
          </c:spPr>
          <c:marker>
            <c:symbol val="diamond"/>
            <c:size val="12"/>
            <c:spPr>
              <a:solidFill>
                <a:schemeClr val="tx1"/>
              </a:solidFill>
              <a:ln>
                <a:solidFill>
                  <a:sysClr val="windowText" lastClr="000000"/>
                </a:solidFill>
              </a:ln>
            </c:spPr>
          </c:marker>
          <c:dPt>
            <c:idx val="11"/>
            <c:bubble3D val="0"/>
          </c:dPt>
          <c:dPt>
            <c:idx val="13"/>
            <c:bubble3D val="0"/>
          </c:dPt>
          <c:dPt>
            <c:idx val="14"/>
            <c:bubble3D val="0"/>
            <c:spPr>
              <a:ln>
                <a:solidFill>
                  <a:sysClr val="windowText" lastClr="000000"/>
                </a:solidFill>
                <a:prstDash val="sysDot"/>
              </a:ln>
            </c:spPr>
          </c:dPt>
          <c:dPt>
            <c:idx val="15"/>
            <c:bubble3D val="0"/>
          </c:dPt>
          <c:dPt>
            <c:idx val="16"/>
            <c:bubble3D val="0"/>
          </c:dPt>
          <c:dPt>
            <c:idx val="17"/>
            <c:bubble3D val="0"/>
          </c:dPt>
          <c:dPt>
            <c:idx val="27"/>
            <c:bubble3D val="0"/>
          </c:dPt>
          <c:dPt>
            <c:idx val="28"/>
            <c:bubble3D val="0"/>
          </c:dPt>
          <c:dPt>
            <c:idx val="29"/>
            <c:bubble3D val="0"/>
          </c:dPt>
          <c:dPt>
            <c:idx val="30"/>
            <c:marker>
              <c:spPr>
                <a:solidFill>
                  <a:schemeClr val="tx1"/>
                </a:solidFill>
                <a:ln>
                  <a:noFill/>
                </a:ln>
              </c:spPr>
            </c:marker>
            <c:bubble3D val="0"/>
            <c:spPr>
              <a:ln>
                <a:noFill/>
              </a:ln>
            </c:spPr>
          </c:dPt>
          <c:cat>
            <c:strRef>
              <c:f>'27_ábra_chart'!$E$10:$S$10</c:f>
              <c:strCache>
                <c:ptCount val="15"/>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2016. II.f.év (e.)</c:v>
                </c:pt>
              </c:strCache>
            </c:strRef>
          </c:cat>
          <c:val>
            <c:numRef>
              <c:f>'27_ábra_chart'!$E$11:$S$11</c:f>
              <c:numCache>
                <c:formatCode>0.0</c:formatCode>
                <c:ptCount val="15"/>
                <c:pt idx="0">
                  <c:v>0</c:v>
                </c:pt>
                <c:pt idx="1">
                  <c:v>-17.555648748720344</c:v>
                </c:pt>
                <c:pt idx="2">
                  <c:v>-10.993279605047441</c:v>
                </c:pt>
                <c:pt idx="3">
                  <c:v>-11.144952829136651</c:v>
                </c:pt>
                <c:pt idx="4">
                  <c:v>0</c:v>
                </c:pt>
                <c:pt idx="5">
                  <c:v>0</c:v>
                </c:pt>
                <c:pt idx="6">
                  <c:v>0</c:v>
                </c:pt>
                <c:pt idx="7">
                  <c:v>-21.114827031437166</c:v>
                </c:pt>
                <c:pt idx="8">
                  <c:v>-29.567770278416432</c:v>
                </c:pt>
                <c:pt idx="9">
                  <c:v>-16.512001983716846</c:v>
                </c:pt>
                <c:pt idx="10">
                  <c:v>-31.336472014487022</c:v>
                </c:pt>
                <c:pt idx="11">
                  <c:v>-19.474974864285727</c:v>
                </c:pt>
                <c:pt idx="12">
                  <c:v>-11.133779807762775</c:v>
                </c:pt>
                <c:pt idx="13">
                  <c:v>-17.847418538995552</c:v>
                </c:pt>
                <c:pt idx="14">
                  <c:v>-18.100518429446961</c:v>
                </c:pt>
              </c:numCache>
            </c:numRef>
          </c:val>
          <c:smooth val="0"/>
        </c:ser>
        <c:dLbls>
          <c:showLegendKey val="0"/>
          <c:showVal val="0"/>
          <c:showCatName val="0"/>
          <c:showSerName val="0"/>
          <c:showPercent val="0"/>
          <c:showBubbleSize val="0"/>
        </c:dLbls>
        <c:marker val="1"/>
        <c:smooth val="0"/>
        <c:axId val="241626496"/>
        <c:axId val="241833088"/>
      </c:lineChart>
      <c:catAx>
        <c:axId val="241623040"/>
        <c:scaling>
          <c:orientation val="minMax"/>
        </c:scaling>
        <c:delete val="0"/>
        <c:axPos val="b"/>
        <c:majorGridlines>
          <c:spPr>
            <a:ln w="3175">
              <a:solidFill>
                <a:schemeClr val="bg1">
                  <a:lumMod val="85000"/>
                </a:schemeClr>
              </a:solidFill>
              <a:prstDash val="dash"/>
            </a:ln>
          </c:spPr>
        </c:majorGridlines>
        <c:numFmt formatCode="General" sourceLinked="1"/>
        <c:majorTickMark val="out"/>
        <c:minorTickMark val="none"/>
        <c:tickLblPos val="low"/>
        <c:txPr>
          <a:bodyPr rot="-5400000" vert="horz"/>
          <a:lstStyle/>
          <a:p>
            <a:pPr>
              <a:defRPr sz="1600" b="0" i="0" u="none" strike="noStrike" baseline="0">
                <a:solidFill>
                  <a:srgbClr val="000000"/>
                </a:solidFill>
                <a:latin typeface="Calibri"/>
                <a:ea typeface="Calibri"/>
                <a:cs typeface="Calibri"/>
              </a:defRPr>
            </a:pPr>
            <a:endParaRPr lang="hu-HU"/>
          </a:p>
        </c:txPr>
        <c:crossAx val="241624576"/>
        <c:crosses val="autoZero"/>
        <c:auto val="1"/>
        <c:lblAlgn val="ctr"/>
        <c:lblOffset val="100"/>
        <c:tickLblSkip val="1"/>
        <c:noMultiLvlLbl val="0"/>
      </c:catAx>
      <c:valAx>
        <c:axId val="241624576"/>
        <c:scaling>
          <c:orientation val="minMax"/>
          <c:max val="50"/>
          <c:min val="-8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123526667919825"/>
              <c:y val="1.512033218069963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1623040"/>
        <c:crosses val="autoZero"/>
        <c:crossBetween val="between"/>
        <c:majorUnit val="10"/>
      </c:valAx>
      <c:catAx>
        <c:axId val="241626496"/>
        <c:scaling>
          <c:orientation val="minMax"/>
        </c:scaling>
        <c:delete val="1"/>
        <c:axPos val="b"/>
        <c:majorTickMark val="out"/>
        <c:minorTickMark val="none"/>
        <c:tickLblPos val="nextTo"/>
        <c:crossAx val="241833088"/>
        <c:crosses val="autoZero"/>
        <c:auto val="1"/>
        <c:lblAlgn val="ctr"/>
        <c:lblOffset val="100"/>
        <c:noMultiLvlLbl val="0"/>
      </c:catAx>
      <c:valAx>
        <c:axId val="241833088"/>
        <c:scaling>
          <c:orientation val="minMax"/>
          <c:max val="5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173381510335082"/>
              <c:y val="1.512033218069963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1626496"/>
        <c:crosses val="max"/>
        <c:crossBetween val="between"/>
        <c:majorUnit val="10"/>
      </c:valAx>
      <c:spPr>
        <a:noFill/>
        <a:ln>
          <a:solidFill>
            <a:schemeClr val="tx1"/>
          </a:solidFill>
        </a:ln>
      </c:spPr>
    </c:plotArea>
    <c:legend>
      <c:legendPos val="b"/>
      <c:layout>
        <c:manualLayout>
          <c:xMode val="edge"/>
          <c:yMode val="edge"/>
          <c:x val="1.1248140708460586E-2"/>
          <c:y val="0.80253465073960406"/>
          <c:w val="0.87598978157234986"/>
          <c:h val="0.18017226857424831"/>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0594959479779"/>
          <c:y val="5.2040555555555555E-2"/>
          <c:w val="0.82273324281953497"/>
          <c:h val="0.56757801098061023"/>
        </c:manualLayout>
      </c:layout>
      <c:barChart>
        <c:barDir val="col"/>
        <c:grouping val="clustered"/>
        <c:varyColors val="0"/>
        <c:ser>
          <c:idx val="3"/>
          <c:order val="1"/>
          <c:tx>
            <c:strRef>
              <c:f>'27_ábra_chart'!$C$14</c:f>
              <c:strCache>
                <c:ptCount val="1"/>
                <c:pt idx="0">
                  <c:v>Economic outlook</c:v>
                </c:pt>
              </c:strCache>
            </c:strRef>
          </c:tx>
          <c:spPr>
            <a:solidFill>
              <a:schemeClr val="bg2">
                <a:lumMod val="90000"/>
              </a:schemeClr>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'27_ábra_chart'!$E$14:$S$14</c:f>
              <c:numCache>
                <c:formatCode>0.0</c:formatCode>
                <c:ptCount val="15"/>
                <c:pt idx="0">
                  <c:v>36.275334616609904</c:v>
                </c:pt>
                <c:pt idx="1">
                  <c:v>18.872293833528815</c:v>
                </c:pt>
                <c:pt idx="2">
                  <c:v>1.0411134726690419</c:v>
                </c:pt>
                <c:pt idx="3">
                  <c:v>0.58483666232289067</c:v>
                </c:pt>
                <c:pt idx="4">
                  <c:v>-28.940944190784656</c:v>
                </c:pt>
                <c:pt idx="5">
                  <c:v>-62.294753930638727</c:v>
                </c:pt>
                <c:pt idx="6">
                  <c:v>-13.090789270353492</c:v>
                </c:pt>
                <c:pt idx="7">
                  <c:v>-16.099400176203517</c:v>
                </c:pt>
                <c:pt idx="8">
                  <c:v>-36.676072007969864</c:v>
                </c:pt>
                <c:pt idx="9">
                  <c:v>-21.731808135010251</c:v>
                </c:pt>
                <c:pt idx="10">
                  <c:v>0</c:v>
                </c:pt>
                <c:pt idx="11">
                  <c:v>-28.950604836836224</c:v>
                </c:pt>
                <c:pt idx="12">
                  <c:v>-58.08896028821944</c:v>
                </c:pt>
                <c:pt idx="13">
                  <c:v>-33.5499091729329</c:v>
                </c:pt>
                <c:pt idx="14">
                  <c:v>0</c:v>
                </c:pt>
              </c:numCache>
            </c:numRef>
          </c:val>
        </c:ser>
        <c:ser>
          <c:idx val="4"/>
          <c:order val="2"/>
          <c:tx>
            <c:strRef>
              <c:f>'27_ábra_chart'!$C$15</c:f>
              <c:strCache>
                <c:ptCount val="1"/>
                <c:pt idx="0">
                  <c:v>Industry-specific outlook</c:v>
                </c:pt>
              </c:strCache>
            </c:strRef>
          </c:tx>
          <c:spPr>
            <a:solidFill>
              <a:srgbClr val="DA0000"/>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'27_ábra_chart'!$E$15:$S$15</c:f>
              <c:numCache>
                <c:formatCode>0.0</c:formatCode>
                <c:ptCount val="15"/>
                <c:pt idx="0">
                  <c:v>43.516518072811735</c:v>
                </c:pt>
                <c:pt idx="1">
                  <c:v>41.120790932326592</c:v>
                </c:pt>
                <c:pt idx="2">
                  <c:v>7.4772875365463412</c:v>
                </c:pt>
                <c:pt idx="3">
                  <c:v>29.503435459872108</c:v>
                </c:pt>
                <c:pt idx="4">
                  <c:v>12.390001735206656</c:v>
                </c:pt>
                <c:pt idx="5">
                  <c:v>0</c:v>
                </c:pt>
                <c:pt idx="6">
                  <c:v>16.068273592236473</c:v>
                </c:pt>
                <c:pt idx="7">
                  <c:v>0</c:v>
                </c:pt>
                <c:pt idx="8">
                  <c:v>0</c:v>
                </c:pt>
                <c:pt idx="9">
                  <c:v>0</c:v>
                </c:pt>
                <c:pt idx="10">
                  <c:v>-14.844424407950157</c:v>
                </c:pt>
                <c:pt idx="11">
                  <c:v>-19.436690523138797</c:v>
                </c:pt>
                <c:pt idx="12">
                  <c:v>-15.661945078975299</c:v>
                </c:pt>
                <c:pt idx="13">
                  <c:v>0</c:v>
                </c:pt>
                <c:pt idx="14">
                  <c:v>-5.9745806744413414</c:v>
                </c:pt>
              </c:numCache>
            </c:numRef>
          </c:val>
        </c:ser>
        <c:ser>
          <c:idx val="6"/>
          <c:order val="3"/>
          <c:tx>
            <c:strRef>
              <c:f>'27_ábra_chart'!$C$16</c:f>
              <c:strCache>
                <c:ptCount val="1"/>
                <c:pt idx="0">
                  <c:v>Competition</c:v>
                </c:pt>
              </c:strCache>
            </c:strRef>
          </c:tx>
          <c:spPr>
            <a:solidFill>
              <a:srgbClr val="78A3D5"/>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'27_ábra_chart'!$E$16:$S$16</c:f>
              <c:numCache>
                <c:formatCode>0.0</c:formatCode>
                <c:ptCount val="15"/>
                <c:pt idx="0">
                  <c:v>0</c:v>
                </c:pt>
                <c:pt idx="1">
                  <c:v>0</c:v>
                </c:pt>
                <c:pt idx="2">
                  <c:v>-20.213988231632822</c:v>
                </c:pt>
                <c:pt idx="3">
                  <c:v>-11.144952829136651</c:v>
                </c:pt>
                <c:pt idx="4">
                  <c:v>-5.3371845898296684</c:v>
                </c:pt>
                <c:pt idx="5">
                  <c:v>-15.70780947678087</c:v>
                </c:pt>
                <c:pt idx="6">
                  <c:v>0</c:v>
                </c:pt>
                <c:pt idx="7">
                  <c:v>-26.661478139223295</c:v>
                </c:pt>
                <c:pt idx="8">
                  <c:v>-35.135570168851956</c:v>
                </c:pt>
                <c:pt idx="9">
                  <c:v>-32.405820429129967</c:v>
                </c:pt>
                <c:pt idx="10">
                  <c:v>-27.609127240247954</c:v>
                </c:pt>
                <c:pt idx="11">
                  <c:v>-14.754362277658114</c:v>
                </c:pt>
                <c:pt idx="12">
                  <c:v>-16.024115075089128</c:v>
                </c:pt>
                <c:pt idx="13">
                  <c:v>-32.261152147649533</c:v>
                </c:pt>
                <c:pt idx="14">
                  <c:v>-29.796862654723533</c:v>
                </c:pt>
              </c:numCache>
            </c:numRef>
          </c:val>
        </c:ser>
        <c:ser>
          <c:idx val="7"/>
          <c:order val="4"/>
          <c:tx>
            <c:strRef>
              <c:f>'27_ábra_chart'!$C$17</c:f>
              <c:strCache>
                <c:ptCount val="1"/>
                <c:pt idx="0">
                  <c:v>Risk tolerance</c:v>
                </c:pt>
              </c:strCache>
            </c:strRef>
          </c:tx>
          <c:spPr>
            <a:solidFill>
              <a:schemeClr val="accent1">
                <a:lumMod val="20000"/>
                <a:lumOff val="80000"/>
              </a:schemeClr>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'27_ábra_chart'!$E$17:$S$17</c:f>
              <c:numCache>
                <c:formatCode>0.0</c:formatCode>
                <c:ptCount val="15"/>
                <c:pt idx="0">
                  <c:v>0</c:v>
                </c:pt>
                <c:pt idx="1">
                  <c:v>0</c:v>
                </c:pt>
                <c:pt idx="2">
                  <c:v>0</c:v>
                </c:pt>
                <c:pt idx="3">
                  <c:v>-11.144952829136651</c:v>
                </c:pt>
                <c:pt idx="4">
                  <c:v>-6.1674981451065047</c:v>
                </c:pt>
                <c:pt idx="5">
                  <c:v>0</c:v>
                </c:pt>
                <c:pt idx="6">
                  <c:v>0</c:v>
                </c:pt>
                <c:pt idx="7">
                  <c:v>-13.562765164781654</c:v>
                </c:pt>
                <c:pt idx="8">
                  <c:v>-13.852714047307316</c:v>
                </c:pt>
                <c:pt idx="9">
                  <c:v>-18.464572056937687</c:v>
                </c:pt>
                <c:pt idx="10">
                  <c:v>-13.495063421940584</c:v>
                </c:pt>
                <c:pt idx="11">
                  <c:v>-7.6432317559317493</c:v>
                </c:pt>
                <c:pt idx="12">
                  <c:v>-32.27631448451114</c:v>
                </c:pt>
                <c:pt idx="13">
                  <c:v>-7.5266643244146305</c:v>
                </c:pt>
                <c:pt idx="14">
                  <c:v>0</c:v>
                </c:pt>
              </c:numCache>
            </c:numRef>
          </c:val>
        </c:ser>
        <c:ser>
          <c:idx val="1"/>
          <c:order val="5"/>
          <c:tx>
            <c:strRef>
              <c:f>'27_ábra_chart'!$C$12</c:f>
              <c:strCache>
                <c:ptCount val="1"/>
                <c:pt idx="0">
                  <c:v>Capital position</c:v>
                </c:pt>
              </c:strCache>
            </c:strRef>
          </c:tx>
          <c:spPr>
            <a:solidFill>
              <a:srgbClr val="FFCC00"/>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'27_ábra_chart'!$E$12:$S$12</c:f>
              <c:numCache>
                <c:formatCode>0.0</c:formatCode>
                <c:ptCount val="15"/>
                <c:pt idx="0">
                  <c:v>18.477051335549902</c:v>
                </c:pt>
                <c:pt idx="1">
                  <c:v>0</c:v>
                </c:pt>
                <c:pt idx="2">
                  <c:v>0</c:v>
                </c:pt>
                <c:pt idx="3">
                  <c:v>0</c:v>
                </c:pt>
                <c:pt idx="4">
                  <c:v>-5.3371845898296684</c:v>
                </c:pt>
                <c:pt idx="5">
                  <c:v>0</c:v>
                </c:pt>
                <c:pt idx="6">
                  <c:v>-12.867670859857707</c:v>
                </c:pt>
                <c:pt idx="7">
                  <c:v>-13.562765164781654</c:v>
                </c:pt>
                <c:pt idx="8">
                  <c:v>13.852714047307316</c:v>
                </c:pt>
                <c:pt idx="9">
                  <c:v>-13.244765905644284</c:v>
                </c:pt>
                <c:pt idx="10">
                  <c:v>-20.723821730836363</c:v>
                </c:pt>
                <c:pt idx="11">
                  <c:v>-7.6432317559317493</c:v>
                </c:pt>
                <c:pt idx="12">
                  <c:v>0</c:v>
                </c:pt>
                <c:pt idx="13">
                  <c:v>0</c:v>
                </c:pt>
                <c:pt idx="14">
                  <c:v>-12.57812906845526</c:v>
                </c:pt>
              </c:numCache>
            </c:numRef>
          </c:val>
        </c:ser>
        <c:ser>
          <c:idx val="2"/>
          <c:order val="6"/>
          <c:tx>
            <c:strRef>
              <c:f>'27_ábra_chart'!$C$13</c:f>
              <c:strCache>
                <c:ptCount val="1"/>
                <c:pt idx="0">
                  <c:v>Liquidity position</c:v>
                </c:pt>
              </c:strCache>
            </c:strRef>
          </c:tx>
          <c:spPr>
            <a:solidFill>
              <a:srgbClr val="669933"/>
            </a:solidFill>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'27_ábra_chart'!$E$13:$S$13</c:f>
              <c:numCache>
                <c:formatCode>0.0</c:formatCode>
                <c:ptCount val="15"/>
                <c:pt idx="0">
                  <c:v>-33.78810755592648</c:v>
                </c:pt>
                <c:pt idx="1">
                  <c:v>-54.688538435239408</c:v>
                </c:pt>
                <c:pt idx="2">
                  <c:v>-64.944757360346827</c:v>
                </c:pt>
                <c:pt idx="3">
                  <c:v>-28.238974348353878</c:v>
                </c:pt>
                <c:pt idx="4">
                  <c:v>-5.3371845898296684</c:v>
                </c:pt>
                <c:pt idx="5">
                  <c:v>-17.215152747453132</c:v>
                </c:pt>
                <c:pt idx="6">
                  <c:v>-28.559577445959626</c:v>
                </c:pt>
                <c:pt idx="7">
                  <c:v>-13.562765164781654</c:v>
                </c:pt>
                <c:pt idx="8">
                  <c:v>-23.239851009241065</c:v>
                </c:pt>
                <c:pt idx="9">
                  <c:v>-20.551924285260384</c:v>
                </c:pt>
                <c:pt idx="10">
                  <c:v>-20.723821730836363</c:v>
                </c:pt>
                <c:pt idx="11">
                  <c:v>-7.6432317559317493</c:v>
                </c:pt>
                <c:pt idx="12">
                  <c:v>-5.4805895977730694</c:v>
                </c:pt>
                <c:pt idx="13">
                  <c:v>-23.971582874603037</c:v>
                </c:pt>
                <c:pt idx="14">
                  <c:v>-34.085422450132299</c:v>
                </c:pt>
              </c:numCache>
            </c:numRef>
          </c:val>
        </c:ser>
        <c:ser>
          <c:idx val="5"/>
          <c:order val="7"/>
          <c:tx>
            <c:strRef>
              <c:f>'27_ábra_chart'!$C$18</c:f>
              <c:strCache>
                <c:ptCount val="1"/>
                <c:pt idx="0">
                  <c:v>Market share goals</c:v>
                </c:pt>
              </c:strCache>
            </c:strRef>
          </c:tx>
          <c:spPr>
            <a:ln>
              <a:solidFill>
                <a:schemeClr val="tx1"/>
              </a:solidFill>
            </a:ln>
          </c:spPr>
          <c:invertIfNegative val="0"/>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'27_ábra_chart'!$E$18:$S$18</c:f>
              <c:numCache>
                <c:formatCode>0.0</c:formatCode>
                <c:ptCount val="15"/>
                <c:pt idx="0">
                  <c:v>-9.7019747203489075</c:v>
                </c:pt>
                <c:pt idx="1">
                  <c:v>-27.185180091486416</c:v>
                </c:pt>
                <c:pt idx="2">
                  <c:v>-10.993279605047441</c:v>
                </c:pt>
                <c:pt idx="3">
                  <c:v>-11.144952829136651</c:v>
                </c:pt>
                <c:pt idx="4">
                  <c:v>-16.84186732476584</c:v>
                </c:pt>
                <c:pt idx="5">
                  <c:v>-25.426104960116703</c:v>
                </c:pt>
                <c:pt idx="6">
                  <c:v>-12.867670859857707</c:v>
                </c:pt>
                <c:pt idx="7">
                  <c:v>-21.114827031437166</c:v>
                </c:pt>
                <c:pt idx="8">
                  <c:v>-66.226328892235514</c:v>
                </c:pt>
                <c:pt idx="9">
                  <c:v>-43.69801626155342</c:v>
                </c:pt>
                <c:pt idx="10">
                  <c:v>-66.17435756363075</c:v>
                </c:pt>
                <c:pt idx="11">
                  <c:v>-39.297691417059575</c:v>
                </c:pt>
                <c:pt idx="12">
                  <c:v>-51.600832533250355</c:v>
                </c:pt>
                <c:pt idx="13">
                  <c:v>-39.787816472064165</c:v>
                </c:pt>
                <c:pt idx="14">
                  <c:v>-23.34289792187576</c:v>
                </c:pt>
              </c:numCache>
            </c:numRef>
          </c:val>
        </c:ser>
        <c:dLbls>
          <c:showLegendKey val="0"/>
          <c:showVal val="0"/>
          <c:showCatName val="0"/>
          <c:showSerName val="0"/>
          <c:showPercent val="0"/>
          <c:showBubbleSize val="0"/>
        </c:dLbls>
        <c:gapWidth val="150"/>
        <c:axId val="241883392"/>
        <c:axId val="241967104"/>
      </c:barChart>
      <c:lineChart>
        <c:grouping val="standard"/>
        <c:varyColors val="0"/>
        <c:ser>
          <c:idx val="0"/>
          <c:order val="0"/>
          <c:tx>
            <c:strRef>
              <c:f>'27_ábra_chart'!$C$11</c:f>
              <c:strCache>
                <c:ptCount val="1"/>
                <c:pt idx="0">
                  <c:v>Changes in credit conditions</c:v>
                </c:pt>
              </c:strCache>
            </c:strRef>
          </c:tx>
          <c:spPr>
            <a:ln>
              <a:solidFill>
                <a:sysClr val="windowText" lastClr="000000"/>
              </a:solidFill>
            </a:ln>
          </c:spPr>
          <c:marker>
            <c:symbol val="diamond"/>
            <c:size val="12"/>
            <c:spPr>
              <a:solidFill>
                <a:schemeClr val="tx1"/>
              </a:solidFill>
              <a:ln>
                <a:solidFill>
                  <a:sysClr val="windowText" lastClr="000000"/>
                </a:solidFill>
              </a:ln>
            </c:spPr>
          </c:marker>
          <c:dPt>
            <c:idx val="11"/>
            <c:bubble3D val="0"/>
          </c:dPt>
          <c:dPt>
            <c:idx val="13"/>
            <c:bubble3D val="0"/>
          </c:dPt>
          <c:dPt>
            <c:idx val="14"/>
            <c:bubble3D val="0"/>
            <c:spPr>
              <a:ln>
                <a:solidFill>
                  <a:sysClr val="windowText" lastClr="000000"/>
                </a:solidFill>
                <a:prstDash val="sysDot"/>
              </a:ln>
            </c:spPr>
          </c:dPt>
          <c:dPt>
            <c:idx val="15"/>
            <c:bubble3D val="0"/>
          </c:dPt>
          <c:dPt>
            <c:idx val="16"/>
            <c:bubble3D val="0"/>
          </c:dPt>
          <c:dPt>
            <c:idx val="17"/>
            <c:bubble3D val="0"/>
          </c:dPt>
          <c:dPt>
            <c:idx val="27"/>
            <c:bubble3D val="0"/>
          </c:dPt>
          <c:dPt>
            <c:idx val="28"/>
            <c:bubble3D val="0"/>
          </c:dPt>
          <c:dPt>
            <c:idx val="29"/>
            <c:bubble3D val="0"/>
          </c:dPt>
          <c:dPt>
            <c:idx val="30"/>
            <c:marker>
              <c:spPr>
                <a:solidFill>
                  <a:schemeClr val="tx1"/>
                </a:solidFill>
                <a:ln>
                  <a:noFill/>
                </a:ln>
              </c:spPr>
            </c:marker>
            <c:bubble3D val="0"/>
            <c:spPr>
              <a:ln>
                <a:noFill/>
              </a:ln>
            </c:spPr>
          </c:dPt>
          <c:cat>
            <c:strRef>
              <c:f>'27_ábra_chart'!$E$9:$S$9</c:f>
              <c:strCache>
                <c:ptCount val="15"/>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2016 H2 (e.)</c:v>
                </c:pt>
              </c:strCache>
            </c:strRef>
          </c:cat>
          <c:val>
            <c:numRef>
              <c:f>'27_ábra_chart'!$E$11:$S$11</c:f>
              <c:numCache>
                <c:formatCode>0.0</c:formatCode>
                <c:ptCount val="15"/>
                <c:pt idx="0">
                  <c:v>0</c:v>
                </c:pt>
                <c:pt idx="1">
                  <c:v>-17.555648748720344</c:v>
                </c:pt>
                <c:pt idx="2">
                  <c:v>-10.993279605047441</c:v>
                </c:pt>
                <c:pt idx="3">
                  <c:v>-11.144952829136651</c:v>
                </c:pt>
                <c:pt idx="4">
                  <c:v>0</c:v>
                </c:pt>
                <c:pt idx="5">
                  <c:v>0</c:v>
                </c:pt>
                <c:pt idx="6">
                  <c:v>0</c:v>
                </c:pt>
                <c:pt idx="7">
                  <c:v>-21.114827031437166</c:v>
                </c:pt>
                <c:pt idx="8">
                  <c:v>-29.567770278416432</c:v>
                </c:pt>
                <c:pt idx="9">
                  <c:v>-16.512001983716846</c:v>
                </c:pt>
                <c:pt idx="10">
                  <c:v>-31.336472014487022</c:v>
                </c:pt>
                <c:pt idx="11">
                  <c:v>-19.474974864285727</c:v>
                </c:pt>
                <c:pt idx="12">
                  <c:v>-11.133779807762775</c:v>
                </c:pt>
                <c:pt idx="13">
                  <c:v>-17.847418538995552</c:v>
                </c:pt>
                <c:pt idx="14">
                  <c:v>-18.100518429446961</c:v>
                </c:pt>
              </c:numCache>
            </c:numRef>
          </c:val>
          <c:smooth val="0"/>
        </c:ser>
        <c:dLbls>
          <c:showLegendKey val="0"/>
          <c:showVal val="0"/>
          <c:showCatName val="0"/>
          <c:showSerName val="0"/>
          <c:showPercent val="0"/>
          <c:showBubbleSize val="0"/>
        </c:dLbls>
        <c:marker val="1"/>
        <c:smooth val="0"/>
        <c:axId val="241969024"/>
        <c:axId val="241970560"/>
      </c:lineChart>
      <c:catAx>
        <c:axId val="241883392"/>
        <c:scaling>
          <c:orientation val="minMax"/>
        </c:scaling>
        <c:delete val="0"/>
        <c:axPos val="b"/>
        <c:majorGridlines>
          <c:spPr>
            <a:ln w="3175">
              <a:solidFill>
                <a:schemeClr val="bg1">
                  <a:lumMod val="85000"/>
                </a:schemeClr>
              </a:solidFill>
              <a:prstDash val="dash"/>
            </a:ln>
          </c:spPr>
        </c:majorGridlines>
        <c:numFmt formatCode="General" sourceLinked="1"/>
        <c:majorTickMark val="out"/>
        <c:minorTickMark val="none"/>
        <c:tickLblPos val="low"/>
        <c:txPr>
          <a:bodyPr rot="-5400000" vert="horz"/>
          <a:lstStyle/>
          <a:p>
            <a:pPr>
              <a:defRPr sz="1600" b="0" i="0" u="none" strike="noStrike" baseline="0">
                <a:solidFill>
                  <a:srgbClr val="000000"/>
                </a:solidFill>
                <a:latin typeface="Calibri"/>
                <a:ea typeface="Calibri"/>
                <a:cs typeface="Calibri"/>
              </a:defRPr>
            </a:pPr>
            <a:endParaRPr lang="hu-HU"/>
          </a:p>
        </c:txPr>
        <c:crossAx val="241967104"/>
        <c:crosses val="autoZero"/>
        <c:auto val="1"/>
        <c:lblAlgn val="ctr"/>
        <c:lblOffset val="100"/>
        <c:tickLblSkip val="1"/>
        <c:noMultiLvlLbl val="0"/>
      </c:catAx>
      <c:valAx>
        <c:axId val="241967104"/>
        <c:scaling>
          <c:orientation val="minMax"/>
          <c:max val="50"/>
          <c:min val="-8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4479000984809021"/>
              <c:y val="1.511940731923308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1883392"/>
        <c:crosses val="autoZero"/>
        <c:crossBetween val="between"/>
        <c:majorUnit val="10"/>
      </c:valAx>
      <c:catAx>
        <c:axId val="241969024"/>
        <c:scaling>
          <c:orientation val="minMax"/>
        </c:scaling>
        <c:delete val="1"/>
        <c:axPos val="b"/>
        <c:numFmt formatCode="General" sourceLinked="1"/>
        <c:majorTickMark val="out"/>
        <c:minorTickMark val="none"/>
        <c:tickLblPos val="nextTo"/>
        <c:crossAx val="241970560"/>
        <c:crosses val="autoZero"/>
        <c:auto val="1"/>
        <c:lblAlgn val="ctr"/>
        <c:lblOffset val="100"/>
        <c:noMultiLvlLbl val="0"/>
      </c:catAx>
      <c:valAx>
        <c:axId val="241970560"/>
        <c:scaling>
          <c:orientation val="minMax"/>
          <c:max val="5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004082187750049"/>
              <c:y val="1.511940731923308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1969024"/>
        <c:crosses val="max"/>
        <c:crossBetween val="between"/>
        <c:majorUnit val="10"/>
      </c:valAx>
      <c:spPr>
        <a:noFill/>
        <a:ln>
          <a:solidFill>
            <a:schemeClr val="tx1"/>
          </a:solidFill>
        </a:ln>
      </c:spPr>
    </c:plotArea>
    <c:legend>
      <c:legendPos val="b"/>
      <c:layout>
        <c:manualLayout>
          <c:xMode val="edge"/>
          <c:yMode val="edge"/>
          <c:x val="1.7434559184253861E-2"/>
          <c:y val="0.77552053652095354"/>
          <c:w val="0.86791736685675103"/>
          <c:h val="0.22152651330877754"/>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3708333333333"/>
          <c:y val="0.10374123106319094"/>
          <c:w val="0.50152583333333334"/>
          <c:h val="0.74738182976206724"/>
        </c:manualLayout>
      </c:layout>
      <c:radarChart>
        <c:radarStyle val="marker"/>
        <c:varyColors val="0"/>
        <c:ser>
          <c:idx val="0"/>
          <c:order val="0"/>
          <c:tx>
            <c:strRef>
              <c:f>'28_ábra_chart'!$G$11</c:f>
              <c:strCache>
                <c:ptCount val="1"/>
                <c:pt idx="0">
                  <c:v>2016.jún.</c:v>
                </c:pt>
              </c:strCache>
            </c:strRef>
          </c:tx>
          <c:spPr>
            <a:ln w="19050">
              <a:solidFill>
                <a:srgbClr val="212357"/>
              </a:solidFill>
            </a:ln>
          </c:spPr>
          <c:marker>
            <c:spPr>
              <a:solidFill>
                <a:srgbClr val="212357"/>
              </a:solidFill>
              <a:ln w="19050">
                <a:solidFill>
                  <a:srgbClr val="212357"/>
                </a:solidFill>
              </a:ln>
            </c:spPr>
          </c:marker>
          <c:cat>
            <c:strRef>
              <c:f>'28_ábra_chart'!$D$12:$D$20</c:f>
              <c:strCache>
                <c:ptCount val="9"/>
                <c:pt idx="0">
                  <c:v>Folyószámlahitel</c:v>
                </c:pt>
                <c:pt idx="1">
                  <c:v>Banki kölcsön</c:v>
                </c:pt>
                <c:pt idx="2">
                  <c:v>Nem-banki hitelfelvétel</c:v>
                </c:pt>
                <c:pt idx="3">
                  <c:v>Szállítói tartozás</c:v>
                </c:pt>
                <c:pt idx="4">
                  <c:v>Lízing</c:v>
                </c:pt>
                <c:pt idx="5">
                  <c:v>Követelések eladása</c:v>
                </c:pt>
                <c:pt idx="6">
                  <c:v>Nem részvény értékpapír</c:v>
                </c:pt>
                <c:pt idx="7">
                  <c:v>Tőkeemelés, tőkebevonás</c:v>
                </c:pt>
                <c:pt idx="8">
                  <c:v>Egyéb forrás</c:v>
                </c:pt>
              </c:strCache>
            </c:strRef>
          </c:cat>
          <c:val>
            <c:numRef>
              <c:f>'28_ábra_chart'!$G$12:$G$20</c:f>
              <c:numCache>
                <c:formatCode>0.0</c:formatCode>
                <c:ptCount val="9"/>
                <c:pt idx="0">
                  <c:v>-0.92879256965944323</c:v>
                </c:pt>
                <c:pt idx="1">
                  <c:v>-1.4035087719298245</c:v>
                </c:pt>
                <c:pt idx="2">
                  <c:v>0.39138943248532287</c:v>
                </c:pt>
                <c:pt idx="3">
                  <c:v>-0.3787878787878789</c:v>
                </c:pt>
                <c:pt idx="4">
                  <c:v>-0.59405940594059414</c:v>
                </c:pt>
                <c:pt idx="5">
                  <c:v>-0.21691973969631234</c:v>
                </c:pt>
                <c:pt idx="6">
                  <c:v>0</c:v>
                </c:pt>
                <c:pt idx="7">
                  <c:v>4.2553191489361701</c:v>
                </c:pt>
                <c:pt idx="8">
                  <c:v>2.9527559055118116</c:v>
                </c:pt>
              </c:numCache>
            </c:numRef>
          </c:val>
        </c:ser>
        <c:ser>
          <c:idx val="1"/>
          <c:order val="1"/>
          <c:tx>
            <c:strRef>
              <c:f>'28_ábra_chart'!$E$11</c:f>
              <c:strCache>
                <c:ptCount val="1"/>
                <c:pt idx="0">
                  <c:v>2015.júl.</c:v>
                </c:pt>
              </c:strCache>
            </c:strRef>
          </c:tx>
          <c:spPr>
            <a:ln w="19050">
              <a:solidFill>
                <a:srgbClr val="DA0000"/>
              </a:solidFill>
            </a:ln>
          </c:spPr>
          <c:marker>
            <c:spPr>
              <a:solidFill>
                <a:srgbClr val="DA0000"/>
              </a:solidFill>
              <a:ln w="19050">
                <a:solidFill>
                  <a:srgbClr val="DA0000"/>
                </a:solidFill>
              </a:ln>
            </c:spPr>
          </c:marker>
          <c:cat>
            <c:strRef>
              <c:f>'28_ábra_chart'!$D$12:$D$20</c:f>
              <c:strCache>
                <c:ptCount val="9"/>
                <c:pt idx="0">
                  <c:v>Folyószámlahitel</c:v>
                </c:pt>
                <c:pt idx="1">
                  <c:v>Banki kölcsön</c:v>
                </c:pt>
                <c:pt idx="2">
                  <c:v>Nem-banki hitelfelvétel</c:v>
                </c:pt>
                <c:pt idx="3">
                  <c:v>Szállítói tartozás</c:v>
                </c:pt>
                <c:pt idx="4">
                  <c:v>Lízing</c:v>
                </c:pt>
                <c:pt idx="5">
                  <c:v>Követelések eladása</c:v>
                </c:pt>
                <c:pt idx="6">
                  <c:v>Nem részvény értékpapír</c:v>
                </c:pt>
                <c:pt idx="7">
                  <c:v>Tőkeemelés, tőkebevonás</c:v>
                </c:pt>
                <c:pt idx="8">
                  <c:v>Egyéb forrás</c:v>
                </c:pt>
              </c:strCache>
            </c:strRef>
          </c:cat>
          <c:val>
            <c:numRef>
              <c:f>'28_ábra_chart'!$E$12:$E$20</c:f>
              <c:numCache>
                <c:formatCode>0.0</c:formatCode>
                <c:ptCount val="9"/>
                <c:pt idx="0">
                  <c:v>11.111111111111111</c:v>
                </c:pt>
                <c:pt idx="1">
                  <c:v>11.956521739130435</c:v>
                </c:pt>
                <c:pt idx="2">
                  <c:v>4</c:v>
                </c:pt>
                <c:pt idx="3">
                  <c:v>-2.8301886792452837</c:v>
                </c:pt>
                <c:pt idx="4">
                  <c:v>7.1428571428571432</c:v>
                </c:pt>
                <c:pt idx="5">
                  <c:v>-9.8039215686274499</c:v>
                </c:pt>
                <c:pt idx="6">
                  <c:v>0</c:v>
                </c:pt>
                <c:pt idx="7">
                  <c:v>15</c:v>
                </c:pt>
                <c:pt idx="8">
                  <c:v>10.204081632653061</c:v>
                </c:pt>
              </c:numCache>
            </c:numRef>
          </c:val>
        </c:ser>
        <c:ser>
          <c:idx val="2"/>
          <c:order val="2"/>
          <c:tx>
            <c:strRef>
              <c:f>'28_ábra_chart'!$F$11</c:f>
              <c:strCache>
                <c:ptCount val="1"/>
                <c:pt idx="0">
                  <c:v>2016.jan.</c:v>
                </c:pt>
              </c:strCache>
            </c:strRef>
          </c:tx>
          <c:spPr>
            <a:ln>
              <a:solidFill>
                <a:srgbClr val="669933"/>
              </a:solidFill>
            </a:ln>
          </c:spPr>
          <c:marker>
            <c:spPr>
              <a:solidFill>
                <a:srgbClr val="669933"/>
              </a:solidFill>
              <a:ln>
                <a:solidFill>
                  <a:srgbClr val="669933"/>
                </a:solidFill>
              </a:ln>
            </c:spPr>
          </c:marker>
          <c:cat>
            <c:strRef>
              <c:f>'28_ábra_chart'!$D$12:$D$20</c:f>
              <c:strCache>
                <c:ptCount val="9"/>
                <c:pt idx="0">
                  <c:v>Folyószámlahitel</c:v>
                </c:pt>
                <c:pt idx="1">
                  <c:v>Banki kölcsön</c:v>
                </c:pt>
                <c:pt idx="2">
                  <c:v>Nem-banki hitelfelvétel</c:v>
                </c:pt>
                <c:pt idx="3">
                  <c:v>Szállítói tartozás</c:v>
                </c:pt>
                <c:pt idx="4">
                  <c:v>Lízing</c:v>
                </c:pt>
                <c:pt idx="5">
                  <c:v>Követelések eladása</c:v>
                </c:pt>
                <c:pt idx="6">
                  <c:v>Nem részvény értékpapír</c:v>
                </c:pt>
                <c:pt idx="7">
                  <c:v>Tőkeemelés, tőkebevonás</c:v>
                </c:pt>
                <c:pt idx="8">
                  <c:v>Egyéb forrás</c:v>
                </c:pt>
              </c:strCache>
            </c:strRef>
          </c:cat>
          <c:val>
            <c:numRef>
              <c:f>'28_ábra_chart'!$F$12:$F$20</c:f>
              <c:numCache>
                <c:formatCode>0.0</c:formatCode>
                <c:ptCount val="9"/>
                <c:pt idx="0">
                  <c:v>8.982035928143711</c:v>
                </c:pt>
                <c:pt idx="1">
                  <c:v>4.9808429118773931</c:v>
                </c:pt>
                <c:pt idx="2">
                  <c:v>3.4653465346534649</c:v>
                </c:pt>
                <c:pt idx="3">
                  <c:v>-0.75187969924811959</c:v>
                </c:pt>
                <c:pt idx="4">
                  <c:v>3.5353535353535364</c:v>
                </c:pt>
                <c:pt idx="5">
                  <c:v>0.60606060606060608</c:v>
                </c:pt>
                <c:pt idx="6">
                  <c:v>0.68027210884353739</c:v>
                </c:pt>
                <c:pt idx="7">
                  <c:v>5.4347826086956523</c:v>
                </c:pt>
                <c:pt idx="8">
                  <c:v>3.243243243243243</c:v>
                </c:pt>
              </c:numCache>
            </c:numRef>
          </c:val>
        </c:ser>
        <c:dLbls>
          <c:showLegendKey val="0"/>
          <c:showVal val="0"/>
          <c:showCatName val="0"/>
          <c:showSerName val="0"/>
          <c:showPercent val="0"/>
          <c:showBubbleSize val="0"/>
        </c:dLbls>
        <c:axId val="242162688"/>
        <c:axId val="242189440"/>
      </c:radarChart>
      <c:catAx>
        <c:axId val="242162688"/>
        <c:scaling>
          <c:orientation val="minMax"/>
        </c:scaling>
        <c:delete val="0"/>
        <c:axPos val="b"/>
        <c:majorGridlines/>
        <c:majorTickMark val="out"/>
        <c:minorTickMark val="none"/>
        <c:tickLblPos val="nextTo"/>
        <c:crossAx val="242189440"/>
        <c:crosses val="autoZero"/>
        <c:auto val="1"/>
        <c:lblAlgn val="ctr"/>
        <c:lblOffset val="100"/>
        <c:noMultiLvlLbl val="0"/>
      </c:catAx>
      <c:valAx>
        <c:axId val="242189440"/>
        <c:scaling>
          <c:orientation val="minMax"/>
        </c:scaling>
        <c:delete val="0"/>
        <c:axPos val="l"/>
        <c:majorGridlines>
          <c:spPr>
            <a:ln w="3175">
              <a:solidFill>
                <a:sysClr val="windowText" lastClr="000000"/>
              </a:solidFill>
              <a:prstDash val="dash"/>
            </a:ln>
          </c:spPr>
        </c:majorGridlines>
        <c:numFmt formatCode="0" sourceLinked="0"/>
        <c:majorTickMark val="cross"/>
        <c:minorTickMark val="none"/>
        <c:tickLblPos val="nextTo"/>
        <c:spPr>
          <a:ln>
            <a:solidFill>
              <a:sysClr val="windowText" lastClr="000000"/>
            </a:solidFill>
          </a:ln>
        </c:spPr>
        <c:crossAx val="242162688"/>
        <c:crosses val="autoZero"/>
        <c:crossBetween val="between"/>
      </c:valAx>
      <c:spPr>
        <a:noFill/>
      </c:spPr>
    </c:plotArea>
    <c:legend>
      <c:legendPos val="b"/>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3708333333333"/>
          <c:y val="0.10374123106319094"/>
          <c:w val="0.50152583333333334"/>
          <c:h val="0.74738182976206724"/>
        </c:manualLayout>
      </c:layout>
      <c:radarChart>
        <c:radarStyle val="marker"/>
        <c:varyColors val="0"/>
        <c:ser>
          <c:idx val="0"/>
          <c:order val="0"/>
          <c:tx>
            <c:strRef>
              <c:f>'28_ábra_chart'!$G$10</c:f>
              <c:strCache>
                <c:ptCount val="1"/>
                <c:pt idx="0">
                  <c:v>June 2016</c:v>
                </c:pt>
              </c:strCache>
            </c:strRef>
          </c:tx>
          <c:spPr>
            <a:ln w="19050">
              <a:solidFill>
                <a:srgbClr val="212357"/>
              </a:solidFill>
            </a:ln>
          </c:spPr>
          <c:marker>
            <c:spPr>
              <a:solidFill>
                <a:srgbClr val="212357"/>
              </a:solidFill>
              <a:ln w="19050">
                <a:solidFill>
                  <a:srgbClr val="212357"/>
                </a:solidFill>
              </a:ln>
            </c:spPr>
          </c:marker>
          <c:cat>
            <c:strRef>
              <c:f>'28_ábra_chart'!$C$12:$C$20</c:f>
              <c:strCache>
                <c:ptCount val="9"/>
                <c:pt idx="0">
                  <c:v>Overdraft</c:v>
                </c:pt>
                <c:pt idx="1">
                  <c:v>Bank loan</c:v>
                </c:pt>
                <c:pt idx="2">
                  <c:v>Non-bank loan</c:v>
                </c:pt>
                <c:pt idx="3">
                  <c:v>Trade payables</c:v>
                </c:pt>
                <c:pt idx="4">
                  <c:v>Leasing</c:v>
                </c:pt>
                <c:pt idx="5">
                  <c:v>Receivables for sale</c:v>
                </c:pt>
                <c:pt idx="6">
                  <c:v>Securities other than shares</c:v>
                </c:pt>
                <c:pt idx="7">
                  <c:v>Capital raising</c:v>
                </c:pt>
                <c:pt idx="8">
                  <c:v>Other </c:v>
                </c:pt>
              </c:strCache>
            </c:strRef>
          </c:cat>
          <c:val>
            <c:numRef>
              <c:f>'28_ábra_chart'!$G$12:$G$20</c:f>
              <c:numCache>
                <c:formatCode>0.0</c:formatCode>
                <c:ptCount val="9"/>
                <c:pt idx="0">
                  <c:v>-0.92879256965944323</c:v>
                </c:pt>
                <c:pt idx="1">
                  <c:v>-1.4035087719298245</c:v>
                </c:pt>
                <c:pt idx="2">
                  <c:v>0.39138943248532287</c:v>
                </c:pt>
                <c:pt idx="3">
                  <c:v>-0.3787878787878789</c:v>
                </c:pt>
                <c:pt idx="4">
                  <c:v>-0.59405940594059414</c:v>
                </c:pt>
                <c:pt idx="5">
                  <c:v>-0.21691973969631234</c:v>
                </c:pt>
                <c:pt idx="6">
                  <c:v>0</c:v>
                </c:pt>
                <c:pt idx="7">
                  <c:v>4.2553191489361701</c:v>
                </c:pt>
                <c:pt idx="8">
                  <c:v>2.9527559055118116</c:v>
                </c:pt>
              </c:numCache>
            </c:numRef>
          </c:val>
        </c:ser>
        <c:ser>
          <c:idx val="1"/>
          <c:order val="1"/>
          <c:tx>
            <c:strRef>
              <c:f>'28_ábra_chart'!$E$10</c:f>
              <c:strCache>
                <c:ptCount val="1"/>
                <c:pt idx="0">
                  <c:v>June 2015</c:v>
                </c:pt>
              </c:strCache>
            </c:strRef>
          </c:tx>
          <c:spPr>
            <a:ln w="19050">
              <a:solidFill>
                <a:srgbClr val="DA0000"/>
              </a:solidFill>
            </a:ln>
          </c:spPr>
          <c:marker>
            <c:spPr>
              <a:solidFill>
                <a:srgbClr val="DA0000"/>
              </a:solidFill>
              <a:ln w="19050">
                <a:solidFill>
                  <a:srgbClr val="DA0000"/>
                </a:solidFill>
              </a:ln>
            </c:spPr>
          </c:marker>
          <c:cat>
            <c:strRef>
              <c:f>'28_ábra_chart'!$C$12:$C$20</c:f>
              <c:strCache>
                <c:ptCount val="9"/>
                <c:pt idx="0">
                  <c:v>Overdraft</c:v>
                </c:pt>
                <c:pt idx="1">
                  <c:v>Bank loan</c:v>
                </c:pt>
                <c:pt idx="2">
                  <c:v>Non-bank loan</c:v>
                </c:pt>
                <c:pt idx="3">
                  <c:v>Trade payables</c:v>
                </c:pt>
                <c:pt idx="4">
                  <c:v>Leasing</c:v>
                </c:pt>
                <c:pt idx="5">
                  <c:v>Receivables for sale</c:v>
                </c:pt>
                <c:pt idx="6">
                  <c:v>Securities other than shares</c:v>
                </c:pt>
                <c:pt idx="7">
                  <c:v>Capital raising</c:v>
                </c:pt>
                <c:pt idx="8">
                  <c:v>Other </c:v>
                </c:pt>
              </c:strCache>
            </c:strRef>
          </c:cat>
          <c:val>
            <c:numRef>
              <c:f>'28_ábra_chart'!$E$12:$E$20</c:f>
              <c:numCache>
                <c:formatCode>0.0</c:formatCode>
                <c:ptCount val="9"/>
                <c:pt idx="0">
                  <c:v>11.111111111111111</c:v>
                </c:pt>
                <c:pt idx="1">
                  <c:v>11.956521739130435</c:v>
                </c:pt>
                <c:pt idx="2">
                  <c:v>4</c:v>
                </c:pt>
                <c:pt idx="3">
                  <c:v>-2.8301886792452837</c:v>
                </c:pt>
                <c:pt idx="4">
                  <c:v>7.1428571428571432</c:v>
                </c:pt>
                <c:pt idx="5">
                  <c:v>-9.8039215686274499</c:v>
                </c:pt>
                <c:pt idx="6">
                  <c:v>0</c:v>
                </c:pt>
                <c:pt idx="7">
                  <c:v>15</c:v>
                </c:pt>
                <c:pt idx="8">
                  <c:v>10.204081632653061</c:v>
                </c:pt>
              </c:numCache>
            </c:numRef>
          </c:val>
        </c:ser>
        <c:ser>
          <c:idx val="2"/>
          <c:order val="2"/>
          <c:tx>
            <c:strRef>
              <c:f>'28_ábra_chart'!$F$10</c:f>
              <c:strCache>
                <c:ptCount val="1"/>
                <c:pt idx="0">
                  <c:v>January 2016</c:v>
                </c:pt>
              </c:strCache>
            </c:strRef>
          </c:tx>
          <c:spPr>
            <a:ln>
              <a:solidFill>
                <a:srgbClr val="669933"/>
              </a:solidFill>
            </a:ln>
          </c:spPr>
          <c:marker>
            <c:spPr>
              <a:solidFill>
                <a:srgbClr val="669933"/>
              </a:solidFill>
              <a:ln>
                <a:solidFill>
                  <a:srgbClr val="669933"/>
                </a:solidFill>
              </a:ln>
            </c:spPr>
          </c:marker>
          <c:cat>
            <c:strRef>
              <c:f>'28_ábra_chart'!$C$12:$C$20</c:f>
              <c:strCache>
                <c:ptCount val="9"/>
                <c:pt idx="0">
                  <c:v>Overdraft</c:v>
                </c:pt>
                <c:pt idx="1">
                  <c:v>Bank loan</c:v>
                </c:pt>
                <c:pt idx="2">
                  <c:v>Non-bank loan</c:v>
                </c:pt>
                <c:pt idx="3">
                  <c:v>Trade payables</c:v>
                </c:pt>
                <c:pt idx="4">
                  <c:v>Leasing</c:v>
                </c:pt>
                <c:pt idx="5">
                  <c:v>Receivables for sale</c:v>
                </c:pt>
                <c:pt idx="6">
                  <c:v>Securities other than shares</c:v>
                </c:pt>
                <c:pt idx="7">
                  <c:v>Capital raising</c:v>
                </c:pt>
                <c:pt idx="8">
                  <c:v>Other </c:v>
                </c:pt>
              </c:strCache>
            </c:strRef>
          </c:cat>
          <c:val>
            <c:numRef>
              <c:f>'28_ábra_chart'!$F$12:$F$20</c:f>
              <c:numCache>
                <c:formatCode>0.0</c:formatCode>
                <c:ptCount val="9"/>
                <c:pt idx="0">
                  <c:v>8.982035928143711</c:v>
                </c:pt>
                <c:pt idx="1">
                  <c:v>4.9808429118773931</c:v>
                </c:pt>
                <c:pt idx="2">
                  <c:v>3.4653465346534649</c:v>
                </c:pt>
                <c:pt idx="3">
                  <c:v>-0.75187969924811959</c:v>
                </c:pt>
                <c:pt idx="4">
                  <c:v>3.5353535353535364</c:v>
                </c:pt>
                <c:pt idx="5">
                  <c:v>0.60606060606060608</c:v>
                </c:pt>
                <c:pt idx="6">
                  <c:v>0.68027210884353739</c:v>
                </c:pt>
                <c:pt idx="7">
                  <c:v>5.4347826086956523</c:v>
                </c:pt>
                <c:pt idx="8">
                  <c:v>3.243243243243243</c:v>
                </c:pt>
              </c:numCache>
            </c:numRef>
          </c:val>
        </c:ser>
        <c:dLbls>
          <c:showLegendKey val="0"/>
          <c:showVal val="0"/>
          <c:showCatName val="0"/>
          <c:showSerName val="0"/>
          <c:showPercent val="0"/>
          <c:showBubbleSize val="0"/>
        </c:dLbls>
        <c:axId val="232339328"/>
        <c:axId val="232341504"/>
      </c:radarChart>
      <c:catAx>
        <c:axId val="232339328"/>
        <c:scaling>
          <c:orientation val="minMax"/>
        </c:scaling>
        <c:delete val="0"/>
        <c:axPos val="b"/>
        <c:majorGridlines/>
        <c:numFmt formatCode="0.0" sourceLinked="1"/>
        <c:majorTickMark val="out"/>
        <c:minorTickMark val="none"/>
        <c:tickLblPos val="nextTo"/>
        <c:crossAx val="232341504"/>
        <c:crosses val="autoZero"/>
        <c:auto val="1"/>
        <c:lblAlgn val="ctr"/>
        <c:lblOffset val="100"/>
        <c:noMultiLvlLbl val="0"/>
      </c:catAx>
      <c:valAx>
        <c:axId val="232341504"/>
        <c:scaling>
          <c:orientation val="minMax"/>
        </c:scaling>
        <c:delete val="0"/>
        <c:axPos val="l"/>
        <c:majorGridlines>
          <c:spPr>
            <a:ln w="3175">
              <a:solidFill>
                <a:sysClr val="windowText" lastClr="000000"/>
              </a:solidFill>
              <a:prstDash val="dash"/>
            </a:ln>
          </c:spPr>
        </c:majorGridlines>
        <c:numFmt formatCode="0" sourceLinked="0"/>
        <c:majorTickMark val="cross"/>
        <c:minorTickMark val="none"/>
        <c:tickLblPos val="nextTo"/>
        <c:spPr>
          <a:ln>
            <a:solidFill>
              <a:sysClr val="windowText" lastClr="000000"/>
            </a:solidFill>
          </a:ln>
        </c:spPr>
        <c:crossAx val="232339328"/>
        <c:crosses val="autoZero"/>
        <c:crossBetween val="between"/>
      </c:valAx>
      <c:spPr>
        <a:noFill/>
      </c:spPr>
    </c:plotArea>
    <c:legend>
      <c:legendPos val="b"/>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493842452763387"/>
          <c:y val="5.7618862624960486E-2"/>
          <c:w val="0.79243510970480258"/>
          <c:h val="0.60906797653191935"/>
        </c:manualLayout>
      </c:layout>
      <c:barChart>
        <c:barDir val="col"/>
        <c:grouping val="clustered"/>
        <c:varyColors val="0"/>
        <c:ser>
          <c:idx val="3"/>
          <c:order val="2"/>
          <c:tx>
            <c:strRef>
              <c:f>'29_ábra_chart'!$G$11</c:f>
              <c:strCache>
                <c:ptCount val="1"/>
                <c:pt idx="0">
                  <c:v>Üzleti bizalmi index - GKI (jobb skála)</c:v>
                </c:pt>
              </c:strCache>
            </c:strRef>
          </c:tx>
          <c:spPr>
            <a:solidFill>
              <a:sysClr val="window" lastClr="FFFFFF">
                <a:lumMod val="85000"/>
              </a:sysClr>
            </a:solidFill>
            <a:ln>
              <a:solidFill>
                <a:sysClr val="windowText" lastClr="000000"/>
              </a:solidFill>
            </a:ln>
          </c:spPr>
          <c:invertIfNegative val="0"/>
          <c:cat>
            <c:strRef>
              <c:f>'29_ábra_chart'!$D$12:$D$38</c:f>
              <c:strCache>
                <c:ptCount val="2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2016. II.f.év (e.)</c:v>
                </c:pt>
              </c:strCache>
            </c:strRef>
          </c:cat>
          <c:val>
            <c:numRef>
              <c:f>'29_ábra_chart'!$G$12:$G$38</c:f>
              <c:numCache>
                <c:formatCode>0.0</c:formatCode>
                <c:ptCount val="27"/>
                <c:pt idx="0">
                  <c:v>-12.766666666666666</c:v>
                </c:pt>
                <c:pt idx="1">
                  <c:v>-9.5666666666666682</c:v>
                </c:pt>
                <c:pt idx="2">
                  <c:v>-6.166666666666667</c:v>
                </c:pt>
                <c:pt idx="3">
                  <c:v>-3.3666666666666671</c:v>
                </c:pt>
                <c:pt idx="4">
                  <c:v>0.69999999999999984</c:v>
                </c:pt>
                <c:pt idx="5">
                  <c:v>-2.6999999999999997</c:v>
                </c:pt>
                <c:pt idx="6">
                  <c:v>-9.9666666666666668</c:v>
                </c:pt>
                <c:pt idx="7">
                  <c:v>-14.466666666666667</c:v>
                </c:pt>
                <c:pt idx="8">
                  <c:v>-12.266666666666667</c:v>
                </c:pt>
                <c:pt idx="9">
                  <c:v>-12.533333333333333</c:v>
                </c:pt>
                <c:pt idx="10">
                  <c:v>-14.866666666666667</c:v>
                </c:pt>
                <c:pt idx="11">
                  <c:v>-12.766666666666666</c:v>
                </c:pt>
                <c:pt idx="12">
                  <c:v>-11.733333333333334</c:v>
                </c:pt>
                <c:pt idx="13">
                  <c:v>-11</c:v>
                </c:pt>
                <c:pt idx="14">
                  <c:v>-6.5666666666666664</c:v>
                </c:pt>
                <c:pt idx="15">
                  <c:v>0.53333333333333333</c:v>
                </c:pt>
                <c:pt idx="16">
                  <c:v>4.4666666666666659</c:v>
                </c:pt>
                <c:pt idx="17">
                  <c:v>5.9666666666666659</c:v>
                </c:pt>
                <c:pt idx="18">
                  <c:v>2.4</c:v>
                </c:pt>
                <c:pt idx="19">
                  <c:v>7.8666666666666671</c:v>
                </c:pt>
                <c:pt idx="20">
                  <c:v>4.0333333333333341</c:v>
                </c:pt>
                <c:pt idx="21">
                  <c:v>4.5666666666666673</c:v>
                </c:pt>
                <c:pt idx="22">
                  <c:v>5.8999999999999995</c:v>
                </c:pt>
                <c:pt idx="23">
                  <c:v>5.0333333333333323</c:v>
                </c:pt>
                <c:pt idx="24">
                  <c:v>5.4666666666666659</c:v>
                </c:pt>
                <c:pt idx="25">
                  <c:v>2.0666666666666669</c:v>
                </c:pt>
              </c:numCache>
            </c:numRef>
          </c:val>
        </c:ser>
        <c:dLbls>
          <c:showLegendKey val="0"/>
          <c:showVal val="0"/>
          <c:showCatName val="0"/>
          <c:showSerName val="0"/>
          <c:showPercent val="0"/>
          <c:showBubbleSize val="0"/>
        </c:dLbls>
        <c:gapWidth val="0"/>
        <c:axId val="232416000"/>
        <c:axId val="232417536"/>
      </c:barChart>
      <c:lineChart>
        <c:grouping val="standard"/>
        <c:varyColors val="0"/>
        <c:ser>
          <c:idx val="0"/>
          <c:order val="0"/>
          <c:tx>
            <c:strRef>
              <c:f>'29_ábra_chart'!$E$11</c:f>
              <c:strCache>
                <c:ptCount val="1"/>
                <c:pt idx="0">
                  <c:v>Rövid lejáratú hitelek</c:v>
                </c:pt>
              </c:strCache>
            </c:strRef>
          </c:tx>
          <c:spPr>
            <a:ln>
              <a:solidFill>
                <a:srgbClr val="232157"/>
              </a:solidFill>
            </a:ln>
          </c:spPr>
          <c:marker>
            <c:symbol val="circle"/>
            <c:size val="8"/>
            <c:spPr>
              <a:solidFill>
                <a:srgbClr val="232157"/>
              </a:solidFill>
              <a:ln>
                <a:noFill/>
              </a:ln>
            </c:spPr>
          </c:marker>
          <c:dPt>
            <c:idx val="15"/>
            <c:bubble3D val="0"/>
          </c:dPt>
          <c:dPt>
            <c:idx val="16"/>
            <c:bubble3D val="0"/>
          </c:dPt>
          <c:dPt>
            <c:idx val="18"/>
            <c:bubble3D val="0"/>
          </c:dPt>
          <c:dPt>
            <c:idx val="19"/>
            <c:bubble3D val="0"/>
          </c:dPt>
          <c:dPt>
            <c:idx val="26"/>
            <c:bubble3D val="0"/>
            <c:spPr>
              <a:ln>
                <a:solidFill>
                  <a:srgbClr val="232157"/>
                </a:solidFill>
                <a:prstDash val="sysDot"/>
              </a:ln>
            </c:spPr>
          </c:dPt>
          <c:cat>
            <c:strRef>
              <c:f>'29_ábra_chart'!$D$12:$D$38</c:f>
              <c:strCache>
                <c:ptCount val="2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2016. II.f.év (e.)</c:v>
                </c:pt>
              </c:strCache>
            </c:strRef>
          </c:cat>
          <c:val>
            <c:numRef>
              <c:f>'29_ábra_chart'!$E$12:$E$38</c:f>
              <c:numCache>
                <c:formatCode>0.0</c:formatCode>
                <c:ptCount val="27"/>
                <c:pt idx="0">
                  <c:v>63.820856313878807</c:v>
                </c:pt>
                <c:pt idx="1">
                  <c:v>10.846234306167098</c:v>
                </c:pt>
                <c:pt idx="2">
                  <c:v>19.850000000000001</c:v>
                </c:pt>
                <c:pt idx="3">
                  <c:v>11.177038277640158</c:v>
                </c:pt>
                <c:pt idx="4">
                  <c:v>65.144757134569943</c:v>
                </c:pt>
                <c:pt idx="5">
                  <c:v>42.963250175889733</c:v>
                </c:pt>
                <c:pt idx="6">
                  <c:v>18.628584128960711</c:v>
                </c:pt>
                <c:pt idx="7">
                  <c:v>10.3917912990582</c:v>
                </c:pt>
                <c:pt idx="8">
                  <c:v>30.22</c:v>
                </c:pt>
                <c:pt idx="9">
                  <c:v>22.131380489736699</c:v>
                </c:pt>
                <c:pt idx="10">
                  <c:v>40.893965704980985</c:v>
                </c:pt>
                <c:pt idx="11">
                  <c:v>11.059048177452709</c:v>
                </c:pt>
                <c:pt idx="12">
                  <c:v>17.675209130707252</c:v>
                </c:pt>
                <c:pt idx="13">
                  <c:v>69.948116373511695</c:v>
                </c:pt>
                <c:pt idx="14">
                  <c:v>70.266981136724297</c:v>
                </c:pt>
                <c:pt idx="15">
                  <c:v>23.31538604914946</c:v>
                </c:pt>
                <c:pt idx="16">
                  <c:v>29.395219480189976</c:v>
                </c:pt>
                <c:pt idx="17">
                  <c:v>20.976874466461076</c:v>
                </c:pt>
                <c:pt idx="18">
                  <c:v>22.707790043411087</c:v>
                </c:pt>
                <c:pt idx="19">
                  <c:v>33.820359266990152</c:v>
                </c:pt>
                <c:pt idx="20">
                  <c:v>21.377508825439261</c:v>
                </c:pt>
                <c:pt idx="21">
                  <c:v>18.464572056937687</c:v>
                </c:pt>
                <c:pt idx="22">
                  <c:v>6.467265461830296E-2</c:v>
                </c:pt>
                <c:pt idx="23">
                  <c:v>-0.31575289130406636</c:v>
                </c:pt>
                <c:pt idx="24">
                  <c:v>28.564014228800538</c:v>
                </c:pt>
                <c:pt idx="25">
                  <c:v>0.92311593040071138</c:v>
                </c:pt>
                <c:pt idx="26">
                  <c:v>0</c:v>
                </c:pt>
              </c:numCache>
            </c:numRef>
          </c:val>
          <c:smooth val="0"/>
        </c:ser>
        <c:ser>
          <c:idx val="1"/>
          <c:order val="1"/>
          <c:tx>
            <c:strRef>
              <c:f>'29_ábra_chart'!$F$11</c:f>
              <c:strCache>
                <c:ptCount val="1"/>
                <c:pt idx="0">
                  <c:v>Hosszú lejáratú hitelek</c:v>
                </c:pt>
              </c:strCache>
            </c:strRef>
          </c:tx>
          <c:spPr>
            <a:ln>
              <a:solidFill>
                <a:srgbClr val="DA0000"/>
              </a:solidFill>
              <a:prstDash val="solid"/>
            </a:ln>
          </c:spPr>
          <c:marker>
            <c:symbol val="square"/>
            <c:size val="8"/>
            <c:spPr>
              <a:solidFill>
                <a:srgbClr val="DA0000"/>
              </a:solidFill>
              <a:ln>
                <a:noFill/>
              </a:ln>
            </c:spPr>
          </c:marker>
          <c:dPt>
            <c:idx val="18"/>
            <c:bubble3D val="0"/>
          </c:dPt>
          <c:dPt>
            <c:idx val="19"/>
            <c:bubble3D val="0"/>
          </c:dPt>
          <c:dPt>
            <c:idx val="26"/>
            <c:bubble3D val="0"/>
            <c:spPr>
              <a:ln>
                <a:solidFill>
                  <a:srgbClr val="DA0000"/>
                </a:solidFill>
                <a:prstDash val="sysDot"/>
              </a:ln>
            </c:spPr>
          </c:dPt>
          <c:cat>
            <c:strRef>
              <c:f>'29_ábra_chart'!$D$12:$D$38</c:f>
              <c:strCache>
                <c:ptCount val="27"/>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2016. II.f.év (e.)</c:v>
                </c:pt>
              </c:strCache>
            </c:strRef>
          </c:cat>
          <c:val>
            <c:numRef>
              <c:f>'29_ábra_chart'!$F$12:$F$38</c:f>
              <c:numCache>
                <c:formatCode>0.0</c:formatCode>
                <c:ptCount val="27"/>
                <c:pt idx="0">
                  <c:v>20.813204751961695</c:v>
                </c:pt>
                <c:pt idx="1">
                  <c:v>0.49967673375160282</c:v>
                </c:pt>
                <c:pt idx="2">
                  <c:v>-0.75</c:v>
                </c:pt>
                <c:pt idx="3">
                  <c:v>7.6318758717630653</c:v>
                </c:pt>
                <c:pt idx="4">
                  <c:v>-2.3836891775259299</c:v>
                </c:pt>
                <c:pt idx="5">
                  <c:v>-7.5123084761537662</c:v>
                </c:pt>
                <c:pt idx="6">
                  <c:v>-11.510314961498954</c:v>
                </c:pt>
                <c:pt idx="7">
                  <c:v>-11.4023843051061</c:v>
                </c:pt>
                <c:pt idx="8">
                  <c:v>-30.75</c:v>
                </c:pt>
                <c:pt idx="9">
                  <c:v>-30.713138339168498</c:v>
                </c:pt>
                <c:pt idx="10">
                  <c:v>-41.10665758374877</c:v>
                </c:pt>
                <c:pt idx="11">
                  <c:v>-60.565669623843057</c:v>
                </c:pt>
                <c:pt idx="12">
                  <c:v>-28.632902882287041</c:v>
                </c:pt>
                <c:pt idx="13">
                  <c:v>16.4059184331668</c:v>
                </c:pt>
                <c:pt idx="14">
                  <c:v>31.420338737624085</c:v>
                </c:pt>
                <c:pt idx="15">
                  <c:v>20.830273307440599</c:v>
                </c:pt>
                <c:pt idx="16">
                  <c:v>46.504703435503707</c:v>
                </c:pt>
                <c:pt idx="17">
                  <c:v>67.300014684927618</c:v>
                </c:pt>
                <c:pt idx="18">
                  <c:v>62.730867526149567</c:v>
                </c:pt>
                <c:pt idx="19">
                  <c:v>12.243912795745061</c:v>
                </c:pt>
                <c:pt idx="20">
                  <c:v>43.541259060749063</c:v>
                </c:pt>
                <c:pt idx="21">
                  <c:v>44.088970910166189</c:v>
                </c:pt>
                <c:pt idx="22" formatCode="0">
                  <c:v>28.339487829890743</c:v>
                </c:pt>
                <c:pt idx="23" formatCode="0">
                  <c:v>36.820058021219936</c:v>
                </c:pt>
                <c:pt idx="24">
                  <c:v>12.902069149825238</c:v>
                </c:pt>
                <c:pt idx="25">
                  <c:v>26.079374067311235</c:v>
                </c:pt>
                <c:pt idx="26">
                  <c:v>63.599871718107835</c:v>
                </c:pt>
              </c:numCache>
            </c:numRef>
          </c:val>
          <c:smooth val="0"/>
        </c:ser>
        <c:dLbls>
          <c:showLegendKey val="0"/>
          <c:showVal val="0"/>
          <c:showCatName val="0"/>
          <c:showSerName val="0"/>
          <c:showPercent val="0"/>
          <c:showBubbleSize val="0"/>
        </c:dLbls>
        <c:marker val="1"/>
        <c:smooth val="0"/>
        <c:axId val="232408192"/>
        <c:axId val="232409728"/>
      </c:lineChart>
      <c:catAx>
        <c:axId val="23240819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32409728"/>
        <c:crosses val="autoZero"/>
        <c:auto val="1"/>
        <c:lblAlgn val="ctr"/>
        <c:lblOffset val="100"/>
        <c:tickLblSkip val="1"/>
        <c:tickMarkSkip val="1"/>
        <c:noMultiLvlLbl val="1"/>
      </c:catAx>
      <c:valAx>
        <c:axId val="232409728"/>
        <c:scaling>
          <c:orientation val="minMax"/>
          <c:max val="100"/>
          <c:min val="-100"/>
        </c:scaling>
        <c:delete val="0"/>
        <c:axPos val="l"/>
        <c:majorGridlines>
          <c:spPr>
            <a:ln w="3175">
              <a:solidFill>
                <a:sysClr val="window" lastClr="FFFFFF">
                  <a:lumMod val="8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938618783763139"/>
              <c:y val="8.222406903967057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2408192"/>
        <c:crosses val="autoZero"/>
        <c:crossBetween val="between"/>
      </c:valAx>
      <c:catAx>
        <c:axId val="232416000"/>
        <c:scaling>
          <c:orientation val="minMax"/>
        </c:scaling>
        <c:delete val="1"/>
        <c:axPos val="b"/>
        <c:majorTickMark val="out"/>
        <c:minorTickMark val="none"/>
        <c:tickLblPos val="nextTo"/>
        <c:crossAx val="232417536"/>
        <c:crosses val="autoZero"/>
        <c:auto val="1"/>
        <c:lblAlgn val="ctr"/>
        <c:lblOffset val="100"/>
        <c:noMultiLvlLbl val="0"/>
      </c:catAx>
      <c:valAx>
        <c:axId val="232417536"/>
        <c:scaling>
          <c:orientation val="minMax"/>
          <c:max val="20"/>
          <c:min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47217708897499"/>
              <c:y val="1.397133050676357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32416000"/>
        <c:crosses val="max"/>
        <c:crossBetween val="between"/>
      </c:valAx>
      <c:spPr>
        <a:noFill/>
        <a:ln>
          <a:solidFill>
            <a:schemeClr val="tx1"/>
          </a:solidFill>
        </a:ln>
      </c:spPr>
    </c:plotArea>
    <c:legend>
      <c:legendPos val="b"/>
      <c:layout>
        <c:manualLayout>
          <c:xMode val="edge"/>
          <c:yMode val="edge"/>
          <c:x val="0.1040188162336686"/>
          <c:y val="0.81913627422729496"/>
          <c:w val="0.76995320657634769"/>
          <c:h val="0.16702772810194624"/>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493842452763387"/>
          <c:y val="5.7618862624960486E-2"/>
          <c:w val="0.79243510970480258"/>
          <c:h val="0.60906797653191935"/>
        </c:manualLayout>
      </c:layout>
      <c:barChart>
        <c:barDir val="col"/>
        <c:grouping val="clustered"/>
        <c:varyColors val="0"/>
        <c:ser>
          <c:idx val="3"/>
          <c:order val="2"/>
          <c:tx>
            <c:strRef>
              <c:f>'29_ábra_chart'!$G$10</c:f>
              <c:strCache>
                <c:ptCount val="1"/>
                <c:pt idx="0">
                  <c:v>Business confidence indicator - GKI (RHS)</c:v>
                </c:pt>
              </c:strCache>
            </c:strRef>
          </c:tx>
          <c:spPr>
            <a:solidFill>
              <a:sysClr val="window" lastClr="FFFFFF">
                <a:lumMod val="85000"/>
              </a:sysClr>
            </a:solidFill>
            <a:ln>
              <a:solidFill>
                <a:sysClr val="windowText" lastClr="000000"/>
              </a:solidFill>
            </a:ln>
          </c:spPr>
          <c:invertIfNegative val="0"/>
          <c:cat>
            <c:strRef>
              <c:f>'29_ábra_chart'!$C$12:$C$38</c:f>
              <c:strCache>
                <c:ptCount val="2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2016 H2 (e.)</c:v>
                </c:pt>
              </c:strCache>
            </c:strRef>
          </c:cat>
          <c:val>
            <c:numRef>
              <c:f>'29_ábra_chart'!$G$12:$G$38</c:f>
              <c:numCache>
                <c:formatCode>0.0</c:formatCode>
                <c:ptCount val="27"/>
                <c:pt idx="0">
                  <c:v>-12.766666666666666</c:v>
                </c:pt>
                <c:pt idx="1">
                  <c:v>-9.5666666666666682</c:v>
                </c:pt>
                <c:pt idx="2">
                  <c:v>-6.166666666666667</c:v>
                </c:pt>
                <c:pt idx="3">
                  <c:v>-3.3666666666666671</c:v>
                </c:pt>
                <c:pt idx="4">
                  <c:v>0.69999999999999984</c:v>
                </c:pt>
                <c:pt idx="5">
                  <c:v>-2.6999999999999997</c:v>
                </c:pt>
                <c:pt idx="6">
                  <c:v>-9.9666666666666668</c:v>
                </c:pt>
                <c:pt idx="7">
                  <c:v>-14.466666666666667</c:v>
                </c:pt>
                <c:pt idx="8">
                  <c:v>-12.266666666666667</c:v>
                </c:pt>
                <c:pt idx="9">
                  <c:v>-12.533333333333333</c:v>
                </c:pt>
                <c:pt idx="10">
                  <c:v>-14.866666666666667</c:v>
                </c:pt>
                <c:pt idx="11">
                  <c:v>-12.766666666666666</c:v>
                </c:pt>
                <c:pt idx="12">
                  <c:v>-11.733333333333334</c:v>
                </c:pt>
                <c:pt idx="13">
                  <c:v>-11</c:v>
                </c:pt>
                <c:pt idx="14">
                  <c:v>-6.5666666666666664</c:v>
                </c:pt>
                <c:pt idx="15">
                  <c:v>0.53333333333333333</c:v>
                </c:pt>
                <c:pt idx="16">
                  <c:v>4.4666666666666659</c:v>
                </c:pt>
                <c:pt idx="17">
                  <c:v>5.9666666666666659</c:v>
                </c:pt>
                <c:pt idx="18">
                  <c:v>2.4</c:v>
                </c:pt>
                <c:pt idx="19">
                  <c:v>7.8666666666666671</c:v>
                </c:pt>
                <c:pt idx="20">
                  <c:v>4.0333333333333341</c:v>
                </c:pt>
                <c:pt idx="21">
                  <c:v>4.5666666666666673</c:v>
                </c:pt>
                <c:pt idx="22">
                  <c:v>5.8999999999999995</c:v>
                </c:pt>
                <c:pt idx="23">
                  <c:v>5.0333333333333323</c:v>
                </c:pt>
                <c:pt idx="24">
                  <c:v>5.4666666666666659</c:v>
                </c:pt>
                <c:pt idx="25">
                  <c:v>2.0666666666666669</c:v>
                </c:pt>
              </c:numCache>
            </c:numRef>
          </c:val>
        </c:ser>
        <c:dLbls>
          <c:showLegendKey val="0"/>
          <c:showVal val="0"/>
          <c:showCatName val="0"/>
          <c:showSerName val="0"/>
          <c:showPercent val="0"/>
          <c:showBubbleSize val="0"/>
        </c:dLbls>
        <c:gapWidth val="0"/>
        <c:axId val="242514176"/>
        <c:axId val="242520064"/>
      </c:barChart>
      <c:lineChart>
        <c:grouping val="standard"/>
        <c:varyColors val="0"/>
        <c:ser>
          <c:idx val="0"/>
          <c:order val="0"/>
          <c:tx>
            <c:strRef>
              <c:f>'29_ábra_chart'!$E$10</c:f>
              <c:strCache>
                <c:ptCount val="1"/>
                <c:pt idx="0">
                  <c:v>Short-term loans</c:v>
                </c:pt>
              </c:strCache>
            </c:strRef>
          </c:tx>
          <c:spPr>
            <a:ln>
              <a:solidFill>
                <a:srgbClr val="232157"/>
              </a:solidFill>
            </a:ln>
          </c:spPr>
          <c:marker>
            <c:symbol val="circle"/>
            <c:size val="8"/>
            <c:spPr>
              <a:solidFill>
                <a:srgbClr val="232157"/>
              </a:solidFill>
              <a:ln>
                <a:noFill/>
              </a:ln>
            </c:spPr>
          </c:marker>
          <c:dPt>
            <c:idx val="15"/>
            <c:bubble3D val="0"/>
          </c:dPt>
          <c:dPt>
            <c:idx val="16"/>
            <c:bubble3D val="0"/>
          </c:dPt>
          <c:dPt>
            <c:idx val="18"/>
            <c:bubble3D val="0"/>
          </c:dPt>
          <c:dPt>
            <c:idx val="19"/>
            <c:bubble3D val="0"/>
          </c:dPt>
          <c:dPt>
            <c:idx val="26"/>
            <c:bubble3D val="0"/>
            <c:spPr>
              <a:ln>
                <a:solidFill>
                  <a:srgbClr val="232157"/>
                </a:solidFill>
                <a:prstDash val="sysDot"/>
              </a:ln>
            </c:spPr>
          </c:dPt>
          <c:cat>
            <c:strRef>
              <c:f>'29_ábra_chart'!$C$12:$C$38</c:f>
              <c:strCache>
                <c:ptCount val="2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2016 H2 (e.)</c:v>
                </c:pt>
              </c:strCache>
            </c:strRef>
          </c:cat>
          <c:val>
            <c:numRef>
              <c:f>'29_ábra_chart'!$E$12:$E$38</c:f>
              <c:numCache>
                <c:formatCode>0.0</c:formatCode>
                <c:ptCount val="27"/>
                <c:pt idx="0">
                  <c:v>63.820856313878807</c:v>
                </c:pt>
                <c:pt idx="1">
                  <c:v>10.846234306167098</c:v>
                </c:pt>
                <c:pt idx="2">
                  <c:v>19.850000000000001</c:v>
                </c:pt>
                <c:pt idx="3">
                  <c:v>11.177038277640158</c:v>
                </c:pt>
                <c:pt idx="4">
                  <c:v>65.144757134569943</c:v>
                </c:pt>
                <c:pt idx="5">
                  <c:v>42.963250175889733</c:v>
                </c:pt>
                <c:pt idx="6">
                  <c:v>18.628584128960711</c:v>
                </c:pt>
                <c:pt idx="7">
                  <c:v>10.3917912990582</c:v>
                </c:pt>
                <c:pt idx="8">
                  <c:v>30.22</c:v>
                </c:pt>
                <c:pt idx="9">
                  <c:v>22.131380489736699</c:v>
                </c:pt>
                <c:pt idx="10">
                  <c:v>40.893965704980985</c:v>
                </c:pt>
                <c:pt idx="11">
                  <c:v>11.059048177452709</c:v>
                </c:pt>
                <c:pt idx="12">
                  <c:v>17.675209130707252</c:v>
                </c:pt>
                <c:pt idx="13">
                  <c:v>69.948116373511695</c:v>
                </c:pt>
                <c:pt idx="14">
                  <c:v>70.266981136724297</c:v>
                </c:pt>
                <c:pt idx="15">
                  <c:v>23.31538604914946</c:v>
                </c:pt>
                <c:pt idx="16">
                  <c:v>29.395219480189976</c:v>
                </c:pt>
                <c:pt idx="17">
                  <c:v>20.976874466461076</c:v>
                </c:pt>
                <c:pt idx="18">
                  <c:v>22.707790043411087</c:v>
                </c:pt>
                <c:pt idx="19">
                  <c:v>33.820359266990152</c:v>
                </c:pt>
                <c:pt idx="20">
                  <c:v>21.377508825439261</c:v>
                </c:pt>
                <c:pt idx="21">
                  <c:v>18.464572056937687</c:v>
                </c:pt>
                <c:pt idx="22">
                  <c:v>6.467265461830296E-2</c:v>
                </c:pt>
                <c:pt idx="23">
                  <c:v>-0.31575289130406636</c:v>
                </c:pt>
                <c:pt idx="24">
                  <c:v>28.564014228800538</c:v>
                </c:pt>
                <c:pt idx="25">
                  <c:v>0.92311593040071138</c:v>
                </c:pt>
                <c:pt idx="26">
                  <c:v>0</c:v>
                </c:pt>
              </c:numCache>
            </c:numRef>
          </c:val>
          <c:smooth val="0"/>
        </c:ser>
        <c:ser>
          <c:idx val="1"/>
          <c:order val="1"/>
          <c:tx>
            <c:strRef>
              <c:f>'29_ábra_chart'!$F$10</c:f>
              <c:strCache>
                <c:ptCount val="1"/>
                <c:pt idx="0">
                  <c:v>Long-term loans</c:v>
                </c:pt>
              </c:strCache>
            </c:strRef>
          </c:tx>
          <c:spPr>
            <a:ln>
              <a:solidFill>
                <a:srgbClr val="DA0000"/>
              </a:solidFill>
              <a:prstDash val="solid"/>
            </a:ln>
          </c:spPr>
          <c:marker>
            <c:symbol val="square"/>
            <c:size val="8"/>
            <c:spPr>
              <a:solidFill>
                <a:srgbClr val="DA0000"/>
              </a:solidFill>
              <a:ln>
                <a:noFill/>
              </a:ln>
            </c:spPr>
          </c:marker>
          <c:dPt>
            <c:idx val="18"/>
            <c:bubble3D val="0"/>
          </c:dPt>
          <c:dPt>
            <c:idx val="19"/>
            <c:bubble3D val="0"/>
          </c:dPt>
          <c:dPt>
            <c:idx val="26"/>
            <c:bubble3D val="0"/>
            <c:spPr>
              <a:ln>
                <a:solidFill>
                  <a:srgbClr val="DA0000"/>
                </a:solidFill>
                <a:prstDash val="sysDot"/>
              </a:ln>
            </c:spPr>
          </c:dPt>
          <c:cat>
            <c:strRef>
              <c:f>'29_ábra_chart'!$C$12:$C$38</c:f>
              <c:strCache>
                <c:ptCount val="27"/>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2016 H2 (e.)</c:v>
                </c:pt>
              </c:strCache>
            </c:strRef>
          </c:cat>
          <c:val>
            <c:numRef>
              <c:f>'29_ábra_chart'!$F$12:$F$38</c:f>
              <c:numCache>
                <c:formatCode>0.0</c:formatCode>
                <c:ptCount val="27"/>
                <c:pt idx="0">
                  <c:v>20.813204751961695</c:v>
                </c:pt>
                <c:pt idx="1">
                  <c:v>0.49967673375160282</c:v>
                </c:pt>
                <c:pt idx="2">
                  <c:v>-0.75</c:v>
                </c:pt>
                <c:pt idx="3">
                  <c:v>7.6318758717630653</c:v>
                </c:pt>
                <c:pt idx="4">
                  <c:v>-2.3836891775259299</c:v>
                </c:pt>
                <c:pt idx="5">
                  <c:v>-7.5123084761537662</c:v>
                </c:pt>
                <c:pt idx="6">
                  <c:v>-11.510314961498954</c:v>
                </c:pt>
                <c:pt idx="7">
                  <c:v>-11.4023843051061</c:v>
                </c:pt>
                <c:pt idx="8">
                  <c:v>-30.75</c:v>
                </c:pt>
                <c:pt idx="9">
                  <c:v>-30.713138339168498</c:v>
                </c:pt>
                <c:pt idx="10">
                  <c:v>-41.10665758374877</c:v>
                </c:pt>
                <c:pt idx="11">
                  <c:v>-60.565669623843057</c:v>
                </c:pt>
                <c:pt idx="12">
                  <c:v>-28.632902882287041</c:v>
                </c:pt>
                <c:pt idx="13">
                  <c:v>16.4059184331668</c:v>
                </c:pt>
                <c:pt idx="14">
                  <c:v>31.420338737624085</c:v>
                </c:pt>
                <c:pt idx="15">
                  <c:v>20.830273307440599</c:v>
                </c:pt>
                <c:pt idx="16">
                  <c:v>46.504703435503707</c:v>
                </c:pt>
                <c:pt idx="17">
                  <c:v>67.300014684927618</c:v>
                </c:pt>
                <c:pt idx="18">
                  <c:v>62.730867526149567</c:v>
                </c:pt>
                <c:pt idx="19">
                  <c:v>12.243912795745061</c:v>
                </c:pt>
                <c:pt idx="20">
                  <c:v>43.541259060749063</c:v>
                </c:pt>
                <c:pt idx="21">
                  <c:v>44.088970910166189</c:v>
                </c:pt>
                <c:pt idx="22" formatCode="0">
                  <c:v>28.339487829890743</c:v>
                </c:pt>
                <c:pt idx="23" formatCode="0">
                  <c:v>36.820058021219936</c:v>
                </c:pt>
                <c:pt idx="24">
                  <c:v>12.902069149825238</c:v>
                </c:pt>
                <c:pt idx="25">
                  <c:v>26.079374067311235</c:v>
                </c:pt>
                <c:pt idx="26">
                  <c:v>63.599871718107835</c:v>
                </c:pt>
              </c:numCache>
            </c:numRef>
          </c:val>
          <c:smooth val="0"/>
        </c:ser>
        <c:dLbls>
          <c:showLegendKey val="0"/>
          <c:showVal val="0"/>
          <c:showCatName val="0"/>
          <c:showSerName val="0"/>
          <c:showPercent val="0"/>
          <c:showBubbleSize val="0"/>
        </c:dLbls>
        <c:marker val="1"/>
        <c:smooth val="0"/>
        <c:axId val="242498176"/>
        <c:axId val="242512256"/>
      </c:lineChart>
      <c:catAx>
        <c:axId val="24249817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242512256"/>
        <c:crosses val="autoZero"/>
        <c:auto val="1"/>
        <c:lblAlgn val="ctr"/>
        <c:lblOffset val="100"/>
        <c:tickLblSkip val="1"/>
        <c:tickMarkSkip val="1"/>
        <c:noMultiLvlLbl val="1"/>
      </c:catAx>
      <c:valAx>
        <c:axId val="242512256"/>
        <c:scaling>
          <c:orientation val="minMax"/>
          <c:max val="100"/>
          <c:min val="-100"/>
        </c:scaling>
        <c:delete val="0"/>
        <c:axPos val="l"/>
        <c:majorGridlines>
          <c:spPr>
            <a:ln w="3175">
              <a:solidFill>
                <a:sysClr val="window" lastClr="FFFFFF">
                  <a:lumMod val="8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2938618783763139"/>
              <c:y val="8.222406903967057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2498176"/>
        <c:crosses val="autoZero"/>
        <c:crossBetween val="between"/>
      </c:valAx>
      <c:catAx>
        <c:axId val="242514176"/>
        <c:scaling>
          <c:orientation val="minMax"/>
        </c:scaling>
        <c:delete val="1"/>
        <c:axPos val="b"/>
        <c:majorTickMark val="out"/>
        <c:minorTickMark val="none"/>
        <c:tickLblPos val="nextTo"/>
        <c:crossAx val="242520064"/>
        <c:crosses val="autoZero"/>
        <c:auto val="1"/>
        <c:lblAlgn val="ctr"/>
        <c:lblOffset val="100"/>
        <c:noMultiLvlLbl val="0"/>
      </c:catAx>
      <c:valAx>
        <c:axId val="242520064"/>
        <c:scaling>
          <c:orientation val="minMax"/>
          <c:max val="20"/>
          <c:min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0044238360678266"/>
              <c:y val="1.397161955867228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242514176"/>
        <c:crosses val="max"/>
        <c:crossBetween val="between"/>
      </c:valAx>
      <c:spPr>
        <a:noFill/>
        <a:ln>
          <a:solidFill>
            <a:schemeClr val="tx1"/>
          </a:solidFill>
        </a:ln>
      </c:spPr>
    </c:plotArea>
    <c:legend>
      <c:legendPos val="b"/>
      <c:layout>
        <c:manualLayout>
          <c:xMode val="edge"/>
          <c:yMode val="edge"/>
          <c:x val="0.11104204579813687"/>
          <c:y val="0.82604227955637388"/>
          <c:w val="0.76995320657634769"/>
          <c:h val="0.15781966605146588"/>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76192578936107E-2"/>
          <c:y val="6.176708693835814E-2"/>
          <c:w val="0.89901448525830086"/>
          <c:h val="0.5812464814814815"/>
        </c:manualLayout>
      </c:layout>
      <c:barChart>
        <c:barDir val="col"/>
        <c:grouping val="stacked"/>
        <c:varyColors val="0"/>
        <c:ser>
          <c:idx val="0"/>
          <c:order val="0"/>
          <c:tx>
            <c:strRef>
              <c:f>'30_ábra_chart'!$E$11</c:f>
              <c:strCache>
                <c:ptCount val="1"/>
                <c:pt idx="0">
                  <c:v>Egyéb bankhitel</c:v>
                </c:pt>
              </c:strCache>
            </c:strRef>
          </c:tx>
          <c:spPr>
            <a:solidFill>
              <a:srgbClr val="FF0000"/>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'30_ábra_chart'!$E$12:$E$53</c:f>
              <c:numCache>
                <c:formatCode>0.00</c:formatCode>
                <c:ptCount val="42"/>
                <c:pt idx="0">
                  <c:v>2.0459781552668899</c:v>
                </c:pt>
                <c:pt idx="1">
                  <c:v>2.5497017560633028</c:v>
                </c:pt>
                <c:pt idx="2">
                  <c:v>3.0690226094308453</c:v>
                </c:pt>
                <c:pt idx="3">
                  <c:v>2.8746183801707721</c:v>
                </c:pt>
                <c:pt idx="4">
                  <c:v>2.7311505946375951</c:v>
                </c:pt>
                <c:pt idx="5">
                  <c:v>3.1609006245882711</c:v>
                </c:pt>
                <c:pt idx="6">
                  <c:v>2.9342721348460792</c:v>
                </c:pt>
                <c:pt idx="7">
                  <c:v>3.0149763444845696</c:v>
                </c:pt>
                <c:pt idx="8">
                  <c:v>3.8506911405242787</c:v>
                </c:pt>
                <c:pt idx="9">
                  <c:v>3.3140273558603557</c:v>
                </c:pt>
                <c:pt idx="10">
                  <c:v>3.3836145115145171</c:v>
                </c:pt>
                <c:pt idx="11">
                  <c:v>2.0611697774994222</c:v>
                </c:pt>
                <c:pt idx="12">
                  <c:v>0.46698821313828398</c:v>
                </c:pt>
                <c:pt idx="13">
                  <c:v>-2.0108381996911815E-2</c:v>
                </c:pt>
                <c:pt idx="14">
                  <c:v>-1.6862270697817365</c:v>
                </c:pt>
                <c:pt idx="15">
                  <c:v>-2.2610606905245465</c:v>
                </c:pt>
                <c:pt idx="16">
                  <c:v>-1.7449924492868214</c:v>
                </c:pt>
                <c:pt idx="17">
                  <c:v>-2.1262202851566054</c:v>
                </c:pt>
                <c:pt idx="18">
                  <c:v>-1.4861672625812754</c:v>
                </c:pt>
                <c:pt idx="19">
                  <c:v>-0.88322916990405931</c:v>
                </c:pt>
                <c:pt idx="20">
                  <c:v>-1.2049852175420408</c:v>
                </c:pt>
                <c:pt idx="21">
                  <c:v>-0.98614041138108655</c:v>
                </c:pt>
                <c:pt idx="22">
                  <c:v>-0.89137197190285666</c:v>
                </c:pt>
                <c:pt idx="23">
                  <c:v>-1.267110770186177</c:v>
                </c:pt>
                <c:pt idx="24">
                  <c:v>-1.1377152633839629</c:v>
                </c:pt>
                <c:pt idx="25">
                  <c:v>-1.0724303141644638</c:v>
                </c:pt>
                <c:pt idx="26">
                  <c:v>-1.2492116384106255</c:v>
                </c:pt>
                <c:pt idx="27">
                  <c:v>-0.83459187476524788</c:v>
                </c:pt>
                <c:pt idx="28">
                  <c:v>-0.93793893748079038</c:v>
                </c:pt>
                <c:pt idx="29">
                  <c:v>-0.7553251788045352</c:v>
                </c:pt>
                <c:pt idx="30">
                  <c:v>-1.9129882628952506</c:v>
                </c:pt>
                <c:pt idx="31">
                  <c:v>-2.6266271392524465</c:v>
                </c:pt>
                <c:pt idx="32">
                  <c:v>-2.2592893973578088</c:v>
                </c:pt>
                <c:pt idx="33">
                  <c:v>-2.3959346004987472</c:v>
                </c:pt>
                <c:pt idx="34">
                  <c:v>-1.3213781173736716</c:v>
                </c:pt>
                <c:pt idx="35">
                  <c:v>-0.65568912608718877</c:v>
                </c:pt>
                <c:pt idx="36">
                  <c:v>-1.2178825572782888</c:v>
                </c:pt>
                <c:pt idx="37">
                  <c:v>-1.9948860534499093</c:v>
                </c:pt>
                <c:pt idx="38">
                  <c:v>-1.8478893755915116</c:v>
                </c:pt>
                <c:pt idx="39">
                  <c:v>-2.8729503499328191</c:v>
                </c:pt>
                <c:pt idx="40">
                  <c:v>-1.905974247518287</c:v>
                </c:pt>
                <c:pt idx="41">
                  <c:v>-1.0807428921459685</c:v>
                </c:pt>
              </c:numCache>
            </c:numRef>
          </c:val>
          <c:extLst xmlns:c16r2="http://schemas.microsoft.com/office/drawing/2015/06/chart">
            <c:ext xmlns:c16="http://schemas.microsoft.com/office/drawing/2014/chart" uri="{C3380CC4-5D6E-409C-BE32-E72D297353CC}">
              <c16:uniqueId val="{00000000-1BC6-437A-9856-29B390B398C4}"/>
            </c:ext>
          </c:extLst>
        </c:ser>
        <c:ser>
          <c:idx val="6"/>
          <c:order val="1"/>
          <c:tx>
            <c:strRef>
              <c:f>'30_ábra_chart'!$F$11</c:f>
              <c:strCache>
                <c:ptCount val="1"/>
                <c:pt idx="0">
                  <c:v>NHP</c:v>
                </c:pt>
              </c:strCache>
            </c:strRef>
          </c:tx>
          <c:spPr>
            <a:solidFill>
              <a:srgbClr val="FFC000"/>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'30_ábra_chart'!$F$12:$F$53</c:f>
              <c:numCache>
                <c:formatCode>0.00</c:formatCode>
                <c:ptCount val="42"/>
                <c:pt idx="29">
                  <c:v>2.2450028566622982E-2</c:v>
                </c:pt>
                <c:pt idx="30">
                  <c:v>2.161684510692313</c:v>
                </c:pt>
                <c:pt idx="31">
                  <c:v>2.219662835090165</c:v>
                </c:pt>
                <c:pt idx="32">
                  <c:v>2.3047313020355937</c:v>
                </c:pt>
                <c:pt idx="33">
                  <c:v>2.5651954721905526</c:v>
                </c:pt>
                <c:pt idx="34">
                  <c:v>0.81876036733624524</c:v>
                </c:pt>
                <c:pt idx="35">
                  <c:v>1.0585024063114887</c:v>
                </c:pt>
                <c:pt idx="36">
                  <c:v>0.93391667313982041</c:v>
                </c:pt>
                <c:pt idx="37">
                  <c:v>0.86554801606676479</c:v>
                </c:pt>
                <c:pt idx="38">
                  <c:v>0.76962069985075954</c:v>
                </c:pt>
                <c:pt idx="39">
                  <c:v>0.82694411378613564</c:v>
                </c:pt>
                <c:pt idx="40">
                  <c:v>0.82782219974621618</c:v>
                </c:pt>
                <c:pt idx="41">
                  <c:v>0.6059640756604493</c:v>
                </c:pt>
              </c:numCache>
            </c:numRef>
          </c:val>
          <c:extLst xmlns:c16r2="http://schemas.microsoft.com/office/drawing/2015/06/chart">
            <c:ext xmlns:c16="http://schemas.microsoft.com/office/drawing/2014/chart" uri="{C3380CC4-5D6E-409C-BE32-E72D297353CC}">
              <c16:uniqueId val="{00000001-1BC6-437A-9856-29B390B398C4}"/>
            </c:ext>
          </c:extLst>
        </c:ser>
        <c:ser>
          <c:idx val="7"/>
          <c:order val="2"/>
          <c:tx>
            <c:strRef>
              <c:f>'30_ábra_chart'!$G$11</c:f>
              <c:strCache>
                <c:ptCount val="1"/>
                <c:pt idx="0">
                  <c:v>Állami bankok hitelei</c:v>
                </c:pt>
              </c:strCache>
            </c:strRef>
          </c:tx>
          <c:spPr>
            <a:solidFill>
              <a:srgbClr val="92D050"/>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'30_ábra_chart'!$G$12:$G$53</c:f>
              <c:numCache>
                <c:formatCode>0.00</c:formatCode>
                <c:ptCount val="42"/>
                <c:pt idx="0">
                  <c:v>0.37124630983205248</c:v>
                </c:pt>
                <c:pt idx="1">
                  <c:v>0.31016323486800373</c:v>
                </c:pt>
                <c:pt idx="2">
                  <c:v>0.4236679807725845</c:v>
                </c:pt>
                <c:pt idx="3">
                  <c:v>0.40180388221725627</c:v>
                </c:pt>
                <c:pt idx="4">
                  <c:v>0.33827938234880778</c:v>
                </c:pt>
                <c:pt idx="5">
                  <c:v>0.46011036761380114</c:v>
                </c:pt>
                <c:pt idx="6">
                  <c:v>0.38981924059475381</c:v>
                </c:pt>
                <c:pt idx="7">
                  <c:v>0.47132114487674792</c:v>
                </c:pt>
                <c:pt idx="8">
                  <c:v>0.34306804482988718</c:v>
                </c:pt>
                <c:pt idx="9">
                  <c:v>0.22439896893578443</c:v>
                </c:pt>
                <c:pt idx="10">
                  <c:v>0.274122470026533</c:v>
                </c:pt>
                <c:pt idx="11">
                  <c:v>8.6442953639564196E-2</c:v>
                </c:pt>
                <c:pt idx="12">
                  <c:v>0.53686315146812702</c:v>
                </c:pt>
                <c:pt idx="13">
                  <c:v>0.46240986972415848</c:v>
                </c:pt>
                <c:pt idx="14">
                  <c:v>0.36066939665090919</c:v>
                </c:pt>
                <c:pt idx="15">
                  <c:v>0.41901976694493293</c:v>
                </c:pt>
                <c:pt idx="16">
                  <c:v>2.8116739093697538E-2</c:v>
                </c:pt>
                <c:pt idx="17">
                  <c:v>0.20476047547868589</c:v>
                </c:pt>
                <c:pt idx="18">
                  <c:v>0.22985795245391377</c:v>
                </c:pt>
                <c:pt idx="19">
                  <c:v>0.13659573344102074</c:v>
                </c:pt>
                <c:pt idx="20">
                  <c:v>0.19676099786552378</c:v>
                </c:pt>
                <c:pt idx="21">
                  <c:v>0.24066449546374394</c:v>
                </c:pt>
                <c:pt idx="22">
                  <c:v>4.5473769325193279E-2</c:v>
                </c:pt>
                <c:pt idx="23">
                  <c:v>0.27323954911585396</c:v>
                </c:pt>
                <c:pt idx="24">
                  <c:v>0.10834032277586832</c:v>
                </c:pt>
                <c:pt idx="25">
                  <c:v>-3.4339527209584254E-2</c:v>
                </c:pt>
                <c:pt idx="26">
                  <c:v>1.5007658567239715E-2</c:v>
                </c:pt>
                <c:pt idx="27">
                  <c:v>-0.42122548571145352</c:v>
                </c:pt>
                <c:pt idx="28">
                  <c:v>-0.17597937184965814</c:v>
                </c:pt>
                <c:pt idx="29">
                  <c:v>-0.24958030454901087</c:v>
                </c:pt>
                <c:pt idx="30">
                  <c:v>-0.29616996953211072</c:v>
                </c:pt>
                <c:pt idx="31">
                  <c:v>0.13324740306747043</c:v>
                </c:pt>
                <c:pt idx="32">
                  <c:v>-0.35092702210178522</c:v>
                </c:pt>
                <c:pt idx="33">
                  <c:v>-5.2992761794991058E-2</c:v>
                </c:pt>
                <c:pt idx="34">
                  <c:v>0.20015014741436515</c:v>
                </c:pt>
                <c:pt idx="35">
                  <c:v>0.11688757683245145</c:v>
                </c:pt>
                <c:pt idx="36">
                  <c:v>0.47451675634764917</c:v>
                </c:pt>
                <c:pt idx="37">
                  <c:v>0.41141187969406434</c:v>
                </c:pt>
                <c:pt idx="38">
                  <c:v>0.14815576332595592</c:v>
                </c:pt>
                <c:pt idx="39">
                  <c:v>0.69629646059008354</c:v>
                </c:pt>
                <c:pt idx="40">
                  <c:v>0.61767867304594293</c:v>
                </c:pt>
                <c:pt idx="41">
                  <c:v>0.58283437547761618</c:v>
                </c:pt>
              </c:numCache>
            </c:numRef>
          </c:val>
          <c:extLst xmlns:c16r2="http://schemas.microsoft.com/office/drawing/2015/06/chart">
            <c:ext xmlns:c16="http://schemas.microsoft.com/office/drawing/2014/chart" uri="{C3380CC4-5D6E-409C-BE32-E72D297353CC}">
              <c16:uniqueId val="{00000002-1BC6-437A-9856-29B390B398C4}"/>
            </c:ext>
          </c:extLst>
        </c:ser>
        <c:ser>
          <c:idx val="1"/>
          <c:order val="3"/>
          <c:tx>
            <c:strRef>
              <c:f>'30_ábra_chart'!$H$11</c:f>
              <c:strCache>
                <c:ptCount val="1"/>
                <c:pt idx="0">
                  <c:v>Egyéb belföldi hitel</c:v>
                </c:pt>
              </c:strCache>
            </c:strRef>
          </c:tx>
          <c:spPr>
            <a:solidFill>
              <a:srgbClr val="AC9F70"/>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'30_ábra_chart'!$H$12:$H$53</c:f>
              <c:numCache>
                <c:formatCode>0.00</c:formatCode>
                <c:ptCount val="42"/>
                <c:pt idx="0">
                  <c:v>0.63376824822825917</c:v>
                </c:pt>
                <c:pt idx="1">
                  <c:v>0.62543752799652719</c:v>
                </c:pt>
                <c:pt idx="2">
                  <c:v>0.62726840975905984</c:v>
                </c:pt>
                <c:pt idx="3">
                  <c:v>0.81939762614840916</c:v>
                </c:pt>
                <c:pt idx="4">
                  <c:v>0.82410666106112906</c:v>
                </c:pt>
                <c:pt idx="5">
                  <c:v>0.93863518349488095</c:v>
                </c:pt>
                <c:pt idx="6">
                  <c:v>0.91114406310849505</c:v>
                </c:pt>
                <c:pt idx="7">
                  <c:v>0.98226448306313574</c:v>
                </c:pt>
                <c:pt idx="8">
                  <c:v>0.95383373872215871</c:v>
                </c:pt>
                <c:pt idx="9">
                  <c:v>1.0483619924744003</c:v>
                </c:pt>
                <c:pt idx="10">
                  <c:v>1.1400288252171074</c:v>
                </c:pt>
                <c:pt idx="11">
                  <c:v>0.73397868157598989</c:v>
                </c:pt>
                <c:pt idx="12">
                  <c:v>0.4058662806388425</c:v>
                </c:pt>
                <c:pt idx="13">
                  <c:v>-3.3536791891400873E-2</c:v>
                </c:pt>
                <c:pt idx="14">
                  <c:v>-0.53829207871284446</c:v>
                </c:pt>
                <c:pt idx="15">
                  <c:v>-0.73147947156561455</c:v>
                </c:pt>
                <c:pt idx="16">
                  <c:v>-0.64163114813464572</c:v>
                </c:pt>
                <c:pt idx="17">
                  <c:v>-0.85336316880663188</c:v>
                </c:pt>
                <c:pt idx="18">
                  <c:v>-0.60256663818163503</c:v>
                </c:pt>
                <c:pt idx="19">
                  <c:v>-0.69512464930570894</c:v>
                </c:pt>
                <c:pt idx="20">
                  <c:v>-0.68273416481724691</c:v>
                </c:pt>
                <c:pt idx="21">
                  <c:v>-0.55849674851291098</c:v>
                </c:pt>
                <c:pt idx="22">
                  <c:v>-0.69460687097258045</c:v>
                </c:pt>
                <c:pt idx="23">
                  <c:v>-0.59756536490984191</c:v>
                </c:pt>
                <c:pt idx="24">
                  <c:v>-0.39227349229488129</c:v>
                </c:pt>
                <c:pt idx="25">
                  <c:v>-0.25415456026528632</c:v>
                </c:pt>
                <c:pt idx="26">
                  <c:v>-0.16085308255031988</c:v>
                </c:pt>
                <c:pt idx="27">
                  <c:v>-0.10025189073494031</c:v>
                </c:pt>
                <c:pt idx="28">
                  <c:v>-0.24925512829647484</c:v>
                </c:pt>
                <c:pt idx="29">
                  <c:v>-0.23608197783915957</c:v>
                </c:pt>
                <c:pt idx="30">
                  <c:v>-0.19767281960953764</c:v>
                </c:pt>
                <c:pt idx="31">
                  <c:v>-0.14520203805055079</c:v>
                </c:pt>
                <c:pt idx="32">
                  <c:v>-9.3572783990145361E-2</c:v>
                </c:pt>
                <c:pt idx="33">
                  <c:v>-8.6341216102087184E-2</c:v>
                </c:pt>
                <c:pt idx="34">
                  <c:v>-4.7437770243161058E-2</c:v>
                </c:pt>
                <c:pt idx="35">
                  <c:v>1.6003895130546092E-2</c:v>
                </c:pt>
                <c:pt idx="36">
                  <c:v>0.10617899254889818</c:v>
                </c:pt>
                <c:pt idx="37">
                  <c:v>8.4005347184395868E-2</c:v>
                </c:pt>
                <c:pt idx="38">
                  <c:v>7.5910136679488455E-2</c:v>
                </c:pt>
                <c:pt idx="39">
                  <c:v>0.29500614620857246</c:v>
                </c:pt>
                <c:pt idx="40">
                  <c:v>0.24473676530762223</c:v>
                </c:pt>
                <c:pt idx="41">
                  <c:v>0.31517104366619875</c:v>
                </c:pt>
              </c:numCache>
            </c:numRef>
          </c:val>
          <c:extLst xmlns:c16r2="http://schemas.microsoft.com/office/drawing/2015/06/chart">
            <c:ext xmlns:c16="http://schemas.microsoft.com/office/drawing/2014/chart" uri="{C3380CC4-5D6E-409C-BE32-E72D297353CC}">
              <c16:uniqueId val="{00000003-1BC6-437A-9856-29B390B398C4}"/>
            </c:ext>
          </c:extLst>
        </c:ser>
        <c:ser>
          <c:idx val="2"/>
          <c:order val="4"/>
          <c:tx>
            <c:strRef>
              <c:f>'30_ábra_chart'!$I$11</c:f>
              <c:strCache>
                <c:ptCount val="1"/>
                <c:pt idx="0">
                  <c:v>Külföldi banki hitel</c:v>
                </c:pt>
              </c:strCache>
            </c:strRef>
          </c:tx>
          <c:spPr>
            <a:solidFill>
              <a:schemeClr val="accent5"/>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'30_ábra_chart'!$I$12:$I$53</c:f>
              <c:numCache>
                <c:formatCode>0.00</c:formatCode>
                <c:ptCount val="42"/>
                <c:pt idx="0">
                  <c:v>-0.24952367252560415</c:v>
                </c:pt>
                <c:pt idx="1">
                  <c:v>-0.64713914407759054</c:v>
                </c:pt>
                <c:pt idx="2">
                  <c:v>-0.47012775888367481</c:v>
                </c:pt>
                <c:pt idx="3">
                  <c:v>0.36793157028737511</c:v>
                </c:pt>
                <c:pt idx="4">
                  <c:v>1.1235419967754892</c:v>
                </c:pt>
                <c:pt idx="5">
                  <c:v>2.7391166784329171</c:v>
                </c:pt>
                <c:pt idx="6">
                  <c:v>3.5371045305550921</c:v>
                </c:pt>
                <c:pt idx="7">
                  <c:v>3.5029068902844123</c:v>
                </c:pt>
                <c:pt idx="8">
                  <c:v>4.3786450276071847</c:v>
                </c:pt>
                <c:pt idx="9">
                  <c:v>2.3739388396085355</c:v>
                </c:pt>
                <c:pt idx="10">
                  <c:v>2.631368632953178</c:v>
                </c:pt>
                <c:pt idx="11">
                  <c:v>1.4859035202335664</c:v>
                </c:pt>
                <c:pt idx="12">
                  <c:v>0.88123145270533698</c:v>
                </c:pt>
                <c:pt idx="13">
                  <c:v>2.1060661741646833</c:v>
                </c:pt>
                <c:pt idx="14">
                  <c:v>0.27220896266292555</c:v>
                </c:pt>
                <c:pt idx="15">
                  <c:v>1.2318119739354956</c:v>
                </c:pt>
                <c:pt idx="16">
                  <c:v>1.2046436653763239</c:v>
                </c:pt>
                <c:pt idx="17">
                  <c:v>-0.21368325903263433</c:v>
                </c:pt>
                <c:pt idx="18">
                  <c:v>0.5332054631307912</c:v>
                </c:pt>
                <c:pt idx="19">
                  <c:v>0.22720250389300939</c:v>
                </c:pt>
                <c:pt idx="20">
                  <c:v>-0.20339296282954858</c:v>
                </c:pt>
                <c:pt idx="21">
                  <c:v>0.36259449615888206</c:v>
                </c:pt>
                <c:pt idx="22">
                  <c:v>-0.7513030219371355</c:v>
                </c:pt>
                <c:pt idx="23">
                  <c:v>-0.38622413541940587</c:v>
                </c:pt>
                <c:pt idx="24">
                  <c:v>-0.57143879561602906</c:v>
                </c:pt>
                <c:pt idx="25">
                  <c:v>-0.36720188470453247</c:v>
                </c:pt>
                <c:pt idx="26">
                  <c:v>0.15848040825997747</c:v>
                </c:pt>
                <c:pt idx="27">
                  <c:v>-0.43817639455287816</c:v>
                </c:pt>
                <c:pt idx="28">
                  <c:v>9.4382866650914859E-2</c:v>
                </c:pt>
                <c:pt idx="29">
                  <c:v>-0.23134164301702337</c:v>
                </c:pt>
                <c:pt idx="30">
                  <c:v>-0.30496042003231177</c:v>
                </c:pt>
                <c:pt idx="31">
                  <c:v>-0.23528120330031538</c:v>
                </c:pt>
                <c:pt idx="32">
                  <c:v>-0.95894793223148433</c:v>
                </c:pt>
                <c:pt idx="33">
                  <c:v>-0.72246552551064591</c:v>
                </c:pt>
                <c:pt idx="34">
                  <c:v>-0.43286658496279951</c:v>
                </c:pt>
                <c:pt idx="35">
                  <c:v>-0.71210596299476803</c:v>
                </c:pt>
                <c:pt idx="36">
                  <c:v>-0.57467242939601271</c:v>
                </c:pt>
                <c:pt idx="37">
                  <c:v>-0.64222531924665749</c:v>
                </c:pt>
                <c:pt idx="38">
                  <c:v>-0.58842624677898947</c:v>
                </c:pt>
                <c:pt idx="39">
                  <c:v>-0.1794170374120784</c:v>
                </c:pt>
                <c:pt idx="40">
                  <c:v>0.41403129617329842</c:v>
                </c:pt>
                <c:pt idx="41">
                  <c:v>-0.193668739972918</c:v>
                </c:pt>
              </c:numCache>
            </c:numRef>
          </c:val>
          <c:extLst xmlns:c16r2="http://schemas.microsoft.com/office/drawing/2015/06/chart">
            <c:ext xmlns:c16="http://schemas.microsoft.com/office/drawing/2014/chart" uri="{C3380CC4-5D6E-409C-BE32-E72D297353CC}">
              <c16:uniqueId val="{00000004-1BC6-437A-9856-29B390B398C4}"/>
            </c:ext>
          </c:extLst>
        </c:ser>
        <c:ser>
          <c:idx val="3"/>
          <c:order val="5"/>
          <c:tx>
            <c:strRef>
              <c:f>'30_ábra_chart'!$J$11</c:f>
              <c:strCache>
                <c:ptCount val="1"/>
                <c:pt idx="0">
                  <c:v>Tulajdonosi hitel</c:v>
                </c:pt>
              </c:strCache>
            </c:strRef>
          </c:tx>
          <c:spPr>
            <a:solidFill>
              <a:schemeClr val="accent6"/>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'30_ábra_chart'!$J$12:$J$53</c:f>
              <c:numCache>
                <c:formatCode>0.00</c:formatCode>
                <c:ptCount val="42"/>
                <c:pt idx="0">
                  <c:v>1.734607949605758</c:v>
                </c:pt>
                <c:pt idx="1">
                  <c:v>2.9765458563291824</c:v>
                </c:pt>
                <c:pt idx="2">
                  <c:v>2.3597746766123517</c:v>
                </c:pt>
                <c:pt idx="3">
                  <c:v>3.2916135330502763</c:v>
                </c:pt>
                <c:pt idx="4">
                  <c:v>2.4733385116330413</c:v>
                </c:pt>
                <c:pt idx="5">
                  <c:v>1.2693043732867597</c:v>
                </c:pt>
                <c:pt idx="6">
                  <c:v>1.4016740876245104</c:v>
                </c:pt>
                <c:pt idx="7">
                  <c:v>3.3819820326383065</c:v>
                </c:pt>
                <c:pt idx="8">
                  <c:v>3.8405304997973886</c:v>
                </c:pt>
                <c:pt idx="9">
                  <c:v>3.9040689029284801</c:v>
                </c:pt>
                <c:pt idx="10">
                  <c:v>4.1104071636828516</c:v>
                </c:pt>
                <c:pt idx="11">
                  <c:v>2.8336083761431001</c:v>
                </c:pt>
                <c:pt idx="12">
                  <c:v>1.3140947373240059</c:v>
                </c:pt>
                <c:pt idx="13">
                  <c:v>0.11561264792960334</c:v>
                </c:pt>
                <c:pt idx="14">
                  <c:v>0.49286153680493444</c:v>
                </c:pt>
                <c:pt idx="15">
                  <c:v>-3.3268689653726931</c:v>
                </c:pt>
                <c:pt idx="16">
                  <c:v>-2.5021990377272023</c:v>
                </c:pt>
                <c:pt idx="17">
                  <c:v>-1.2884610233282165</c:v>
                </c:pt>
                <c:pt idx="18">
                  <c:v>-3.7340910392496971</c:v>
                </c:pt>
                <c:pt idx="19">
                  <c:v>-0.70578611863782259</c:v>
                </c:pt>
                <c:pt idx="20">
                  <c:v>-0.71848533727795028</c:v>
                </c:pt>
                <c:pt idx="21">
                  <c:v>-1.8973923149723719</c:v>
                </c:pt>
                <c:pt idx="22">
                  <c:v>0.9398270621160143</c:v>
                </c:pt>
                <c:pt idx="23">
                  <c:v>0.31849211629340629</c:v>
                </c:pt>
                <c:pt idx="24">
                  <c:v>0.83427659376036334</c:v>
                </c:pt>
                <c:pt idx="25">
                  <c:v>1.2861388120617794</c:v>
                </c:pt>
                <c:pt idx="26">
                  <c:v>1.3256991575153092</c:v>
                </c:pt>
                <c:pt idx="27">
                  <c:v>0.55818414281057616</c:v>
                </c:pt>
                <c:pt idx="28">
                  <c:v>0.64987310140138477</c:v>
                </c:pt>
                <c:pt idx="29">
                  <c:v>-0.11253017466709467</c:v>
                </c:pt>
                <c:pt idx="30">
                  <c:v>-1.6931987567815208</c:v>
                </c:pt>
                <c:pt idx="31">
                  <c:v>-0.53360386368593959</c:v>
                </c:pt>
                <c:pt idx="32">
                  <c:v>-0.67783603075018051</c:v>
                </c:pt>
                <c:pt idx="33">
                  <c:v>-0.33338300732029369</c:v>
                </c:pt>
                <c:pt idx="34">
                  <c:v>0.34847438345929382</c:v>
                </c:pt>
                <c:pt idx="35">
                  <c:v>0.8907135011255497</c:v>
                </c:pt>
                <c:pt idx="36">
                  <c:v>-0.19885088777382284</c:v>
                </c:pt>
                <c:pt idx="37">
                  <c:v>0.80679133212210852</c:v>
                </c:pt>
                <c:pt idx="38">
                  <c:v>0.32846046162327469</c:v>
                </c:pt>
                <c:pt idx="39">
                  <c:v>-1.0385953500476477</c:v>
                </c:pt>
                <c:pt idx="40">
                  <c:v>-0.10018553038419903</c:v>
                </c:pt>
                <c:pt idx="41">
                  <c:v>-1.3818030542167488</c:v>
                </c:pt>
              </c:numCache>
            </c:numRef>
          </c:val>
          <c:extLst xmlns:c16r2="http://schemas.microsoft.com/office/drawing/2015/06/chart">
            <c:ext xmlns:c16="http://schemas.microsoft.com/office/drawing/2014/chart" uri="{C3380CC4-5D6E-409C-BE32-E72D297353CC}">
              <c16:uniqueId val="{00000005-1BC6-437A-9856-29B390B398C4}"/>
            </c:ext>
          </c:extLst>
        </c:ser>
        <c:ser>
          <c:idx val="4"/>
          <c:order val="6"/>
          <c:tx>
            <c:strRef>
              <c:f>'30_ábra_chart'!$K$11</c:f>
              <c:strCache>
                <c:ptCount val="1"/>
                <c:pt idx="0">
                  <c:v>Kereskedelmi hitel</c:v>
                </c:pt>
              </c:strCache>
            </c:strRef>
          </c:tx>
          <c:spPr>
            <a:solidFill>
              <a:srgbClr val="BFBFBF"/>
            </a:solidFill>
            <a:ln>
              <a:solidFill>
                <a:schemeClr val="tx1">
                  <a:lumMod val="75000"/>
                  <a:lumOff val="25000"/>
                </a:schemeClr>
              </a:solidFill>
            </a:ln>
          </c:spPr>
          <c:invertIfNegative val="0"/>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'30_ábra_chart'!$K$12:$K$53</c:f>
              <c:numCache>
                <c:formatCode>0.00</c:formatCode>
                <c:ptCount val="42"/>
                <c:pt idx="0">
                  <c:v>1.2379431495447693</c:v>
                </c:pt>
                <c:pt idx="1">
                  <c:v>1.0743532321427873</c:v>
                </c:pt>
                <c:pt idx="2">
                  <c:v>1.4610989052441008</c:v>
                </c:pt>
                <c:pt idx="3">
                  <c:v>1.2531551860632846</c:v>
                </c:pt>
                <c:pt idx="4">
                  <c:v>0.81042448100615749</c:v>
                </c:pt>
                <c:pt idx="5">
                  <c:v>0.33842792831065016</c:v>
                </c:pt>
                <c:pt idx="6">
                  <c:v>0.23752710379970612</c:v>
                </c:pt>
                <c:pt idx="7">
                  <c:v>0.48100053561973011</c:v>
                </c:pt>
                <c:pt idx="8">
                  <c:v>0.89373354694965257</c:v>
                </c:pt>
                <c:pt idx="9">
                  <c:v>1.2537034516683165</c:v>
                </c:pt>
                <c:pt idx="10">
                  <c:v>0.80575545691642447</c:v>
                </c:pt>
                <c:pt idx="11">
                  <c:v>-0.57662673599842296</c:v>
                </c:pt>
                <c:pt idx="12">
                  <c:v>-0.94075930540459174</c:v>
                </c:pt>
                <c:pt idx="13">
                  <c:v>-0.66494305034474122</c:v>
                </c:pt>
                <c:pt idx="14">
                  <c:v>-0.57875522766473997</c:v>
                </c:pt>
                <c:pt idx="15">
                  <c:v>0.45387243085148932</c:v>
                </c:pt>
                <c:pt idx="16">
                  <c:v>0.19586799217790946</c:v>
                </c:pt>
                <c:pt idx="17">
                  <c:v>7.2147241749345004E-2</c:v>
                </c:pt>
                <c:pt idx="18">
                  <c:v>0.48405646753266146</c:v>
                </c:pt>
                <c:pt idx="19">
                  <c:v>1.2828660089506405</c:v>
                </c:pt>
                <c:pt idx="20">
                  <c:v>1.2934319037622073</c:v>
                </c:pt>
                <c:pt idx="21">
                  <c:v>0.42483642682520534</c:v>
                </c:pt>
                <c:pt idx="22">
                  <c:v>0.64239013437710291</c:v>
                </c:pt>
                <c:pt idx="23">
                  <c:v>-0.42919509063573502</c:v>
                </c:pt>
                <c:pt idx="24">
                  <c:v>0.4398682362220579</c:v>
                </c:pt>
                <c:pt idx="25">
                  <c:v>-0.12650152319306929</c:v>
                </c:pt>
                <c:pt idx="26">
                  <c:v>-0.51886706351997058</c:v>
                </c:pt>
                <c:pt idx="27">
                  <c:v>-0.58328436302096864</c:v>
                </c:pt>
                <c:pt idx="28">
                  <c:v>-0.70670976438294786</c:v>
                </c:pt>
                <c:pt idx="29">
                  <c:v>0.61852904333682746</c:v>
                </c:pt>
                <c:pt idx="30">
                  <c:v>0.57264607664177858</c:v>
                </c:pt>
                <c:pt idx="31">
                  <c:v>0.51345409721368718</c:v>
                </c:pt>
                <c:pt idx="32">
                  <c:v>1.1033294767645518</c:v>
                </c:pt>
                <c:pt idx="33">
                  <c:v>1.0271139462935392</c:v>
                </c:pt>
                <c:pt idx="34">
                  <c:v>0.94835668836327824</c:v>
                </c:pt>
                <c:pt idx="35">
                  <c:v>0.40493894498469923</c:v>
                </c:pt>
                <c:pt idx="36">
                  <c:v>0.71759299901889517</c:v>
                </c:pt>
                <c:pt idx="37">
                  <c:v>-0.21085832369855409</c:v>
                </c:pt>
                <c:pt idx="38">
                  <c:v>-0.35374858229179895</c:v>
                </c:pt>
                <c:pt idx="39">
                  <c:v>-0.52866885936810337</c:v>
                </c:pt>
                <c:pt idx="40">
                  <c:v>-1.7026349155680292</c:v>
                </c:pt>
                <c:pt idx="41">
                  <c:v>-0.38221375095325116</c:v>
                </c:pt>
              </c:numCache>
            </c:numRef>
          </c:val>
          <c:extLst xmlns:c16r2="http://schemas.microsoft.com/office/drawing/2015/06/chart">
            <c:ext xmlns:c16="http://schemas.microsoft.com/office/drawing/2014/chart" uri="{C3380CC4-5D6E-409C-BE32-E72D297353CC}">
              <c16:uniqueId val="{00000006-1BC6-437A-9856-29B390B398C4}"/>
            </c:ext>
          </c:extLst>
        </c:ser>
        <c:dLbls>
          <c:showLegendKey val="0"/>
          <c:showVal val="0"/>
          <c:showCatName val="0"/>
          <c:showSerName val="0"/>
          <c:showPercent val="0"/>
          <c:showBubbleSize val="0"/>
        </c:dLbls>
        <c:gapWidth val="72"/>
        <c:overlap val="100"/>
        <c:axId val="242824704"/>
        <c:axId val="242826624"/>
      </c:barChart>
      <c:lineChart>
        <c:grouping val="standard"/>
        <c:varyColors val="0"/>
        <c:ser>
          <c:idx val="5"/>
          <c:order val="7"/>
          <c:tx>
            <c:strRef>
              <c:f>'30_ábra_chart'!$L$11</c:f>
              <c:strCache>
                <c:ptCount val="1"/>
                <c:pt idx="0">
                  <c:v>Hitelek összesen</c:v>
                </c:pt>
              </c:strCache>
            </c:strRef>
          </c:tx>
          <c:spPr>
            <a:ln w="41275">
              <a:solidFill>
                <a:schemeClr val="tx1"/>
              </a:solidFill>
            </a:ln>
          </c:spPr>
          <c:marker>
            <c:symbol val="none"/>
          </c:marker>
          <c:cat>
            <c:strRef>
              <c:f>'30_ábra_chart'!$D$12:$D$53</c:f>
              <c:strCache>
                <c:ptCount val="42"/>
                <c:pt idx="0">
                  <c:v>2006.I.</c:v>
                </c:pt>
                <c:pt idx="1">
                  <c:v>II.</c:v>
                </c:pt>
                <c:pt idx="2">
                  <c:v>III.</c:v>
                </c:pt>
                <c:pt idx="3">
                  <c:v>IV.</c:v>
                </c:pt>
                <c:pt idx="4">
                  <c:v>2007.I.</c:v>
                </c:pt>
                <c:pt idx="5">
                  <c:v>II.</c:v>
                </c:pt>
                <c:pt idx="6">
                  <c:v>III.</c:v>
                </c:pt>
                <c:pt idx="7">
                  <c:v>IV.</c:v>
                </c:pt>
                <c:pt idx="8">
                  <c:v>2008.I.</c:v>
                </c:pt>
                <c:pt idx="9">
                  <c:v>II.</c:v>
                </c:pt>
                <c:pt idx="10">
                  <c:v>III.</c:v>
                </c:pt>
                <c:pt idx="11">
                  <c:v>IV.</c:v>
                </c:pt>
                <c:pt idx="12">
                  <c:v>2009.I.</c:v>
                </c:pt>
                <c:pt idx="13">
                  <c:v>II.</c:v>
                </c:pt>
                <c:pt idx="14">
                  <c:v>III.</c:v>
                </c:pt>
                <c:pt idx="15">
                  <c:v>IV.</c:v>
                </c:pt>
                <c:pt idx="16">
                  <c:v>2010.I.</c:v>
                </c:pt>
                <c:pt idx="17">
                  <c:v>II.</c:v>
                </c:pt>
                <c:pt idx="18">
                  <c:v>III.</c:v>
                </c:pt>
                <c:pt idx="19">
                  <c:v>IV.</c:v>
                </c:pt>
                <c:pt idx="20">
                  <c:v>2011.I.</c:v>
                </c:pt>
                <c:pt idx="21">
                  <c:v>II.</c:v>
                </c:pt>
                <c:pt idx="22">
                  <c:v>III.</c:v>
                </c:pt>
                <c:pt idx="23">
                  <c:v>IV.</c:v>
                </c:pt>
                <c:pt idx="24">
                  <c:v>2012.I.</c:v>
                </c:pt>
                <c:pt idx="25">
                  <c:v>II.</c:v>
                </c:pt>
                <c:pt idx="26">
                  <c:v>III.</c:v>
                </c:pt>
                <c:pt idx="27">
                  <c:v>IV.</c:v>
                </c:pt>
                <c:pt idx="28">
                  <c:v>2013.I.</c:v>
                </c:pt>
                <c:pt idx="29">
                  <c:v>II.</c:v>
                </c:pt>
                <c:pt idx="30">
                  <c:v>III.</c:v>
                </c:pt>
                <c:pt idx="31">
                  <c:v>IV.</c:v>
                </c:pt>
                <c:pt idx="32">
                  <c:v>2014.I.</c:v>
                </c:pt>
                <c:pt idx="33">
                  <c:v>II.</c:v>
                </c:pt>
                <c:pt idx="34">
                  <c:v>III.</c:v>
                </c:pt>
                <c:pt idx="35">
                  <c:v>IV.</c:v>
                </c:pt>
                <c:pt idx="36">
                  <c:v>2015.I.</c:v>
                </c:pt>
                <c:pt idx="37">
                  <c:v>II.</c:v>
                </c:pt>
                <c:pt idx="38">
                  <c:v>III.</c:v>
                </c:pt>
                <c:pt idx="39">
                  <c:v>IV.</c:v>
                </c:pt>
                <c:pt idx="40">
                  <c:v>2016.I.</c:v>
                </c:pt>
                <c:pt idx="41">
                  <c:v>II.</c:v>
                </c:pt>
              </c:strCache>
            </c:strRef>
          </c:cat>
          <c:val>
            <c:numRef>
              <c:f>'30_ábra_chart'!$L$12:$L$53</c:f>
              <c:numCache>
                <c:formatCode>0.00</c:formatCode>
                <c:ptCount val="42"/>
                <c:pt idx="0">
                  <c:v>5.7740201399521247</c:v>
                </c:pt>
                <c:pt idx="1">
                  <c:v>6.8890624633222126</c:v>
                </c:pt>
                <c:pt idx="2">
                  <c:v>7.4707048229352679</c:v>
                </c:pt>
                <c:pt idx="3">
                  <c:v>9.008520177937374</c:v>
                </c:pt>
                <c:pt idx="4">
                  <c:v>8.300841627462221</c:v>
                </c:pt>
                <c:pt idx="5">
                  <c:v>8.9064951557272813</c:v>
                </c:pt>
                <c:pt idx="6">
                  <c:v>9.4115411605286372</c:v>
                </c:pt>
                <c:pt idx="7">
                  <c:v>11.834451430966903</c:v>
                </c:pt>
                <c:pt idx="8">
                  <c:v>14.26050199843055</c:v>
                </c:pt>
                <c:pt idx="9">
                  <c:v>12.118499511475873</c:v>
                </c:pt>
                <c:pt idx="10">
                  <c:v>12.345297060310612</c:v>
                </c:pt>
                <c:pt idx="11">
                  <c:v>6.6244765730932205</c:v>
                </c:pt>
                <c:pt idx="12">
                  <c:v>2.6642845298700042</c:v>
                </c:pt>
                <c:pt idx="13">
                  <c:v>1.9655004675853913</c:v>
                </c:pt>
                <c:pt idx="14">
                  <c:v>-1.6775344800405518</c:v>
                </c:pt>
                <c:pt idx="15">
                  <c:v>-4.2147049557309364</c:v>
                </c:pt>
                <c:pt idx="16">
                  <c:v>-3.4601942385007383</c:v>
                </c:pt>
                <c:pt idx="17">
                  <c:v>-4.2048200190960578</c:v>
                </c:pt>
                <c:pt idx="18">
                  <c:v>-4.5757050568952407</c:v>
                </c:pt>
                <c:pt idx="19">
                  <c:v>-0.63747569156292039</c:v>
                </c:pt>
                <c:pt idx="20">
                  <c:v>-1.3194047808390557</c:v>
                </c:pt>
                <c:pt idx="21">
                  <c:v>-2.4139340564185381</c:v>
                </c:pt>
                <c:pt idx="22">
                  <c:v>-0.70959089899426209</c:v>
                </c:pt>
                <c:pt idx="23">
                  <c:v>-2.0883636957418998</c:v>
                </c:pt>
                <c:pt idx="24">
                  <c:v>-0.71894239853658393</c:v>
                </c:pt>
                <c:pt idx="25">
                  <c:v>-0.56848899747515669</c:v>
                </c:pt>
                <c:pt idx="26">
                  <c:v>-0.42974456013838946</c:v>
                </c:pt>
                <c:pt idx="27">
                  <c:v>-1.8193458659749122</c:v>
                </c:pt>
                <c:pt idx="28">
                  <c:v>-1.3256272339575716</c:v>
                </c:pt>
                <c:pt idx="29">
                  <c:v>-0.94388020697337316</c:v>
                </c:pt>
                <c:pt idx="30">
                  <c:v>-1.6706596415166406</c:v>
                </c:pt>
                <c:pt idx="31">
                  <c:v>-0.67434990891792967</c:v>
                </c:pt>
                <c:pt idx="32">
                  <c:v>-0.93251238763125865</c:v>
                </c:pt>
                <c:pt idx="33">
                  <c:v>1.192307257326955E-3</c:v>
                </c:pt>
                <c:pt idx="34">
                  <c:v>0.51405911399355042</c:v>
                </c:pt>
                <c:pt idx="35">
                  <c:v>1.1192512353027786</c:v>
                </c:pt>
                <c:pt idx="36">
                  <c:v>0.24079954660713859</c:v>
                </c:pt>
                <c:pt idx="37">
                  <c:v>-0.68021312132778766</c:v>
                </c:pt>
                <c:pt idx="38">
                  <c:v>-1.4679171431828211</c:v>
                </c:pt>
                <c:pt idx="39">
                  <c:v>-2.8013848761758564</c:v>
                </c:pt>
                <c:pt idx="40">
                  <c:v>-1.6045257591974356</c:v>
                </c:pt>
                <c:pt idx="41">
                  <c:v>-1.5344589424846227</c:v>
                </c:pt>
              </c:numCache>
            </c:numRef>
          </c:val>
          <c:smooth val="0"/>
          <c:extLst xmlns:c16r2="http://schemas.microsoft.com/office/drawing/2015/06/chart">
            <c:ext xmlns:c16="http://schemas.microsoft.com/office/drawing/2014/chart" uri="{C3380CC4-5D6E-409C-BE32-E72D297353CC}">
              <c16:uniqueId val="{00000007-1BC6-437A-9856-29B390B398C4}"/>
            </c:ext>
          </c:extLst>
        </c:ser>
        <c:dLbls>
          <c:showLegendKey val="0"/>
          <c:showVal val="0"/>
          <c:showCatName val="0"/>
          <c:showSerName val="0"/>
          <c:showPercent val="0"/>
          <c:showBubbleSize val="0"/>
        </c:dLbls>
        <c:marker val="1"/>
        <c:smooth val="0"/>
        <c:axId val="242838144"/>
        <c:axId val="242836608"/>
      </c:lineChart>
      <c:catAx>
        <c:axId val="242824704"/>
        <c:scaling>
          <c:orientation val="minMax"/>
        </c:scaling>
        <c:delete val="0"/>
        <c:axPos val="b"/>
        <c:title>
          <c:tx>
            <c:rich>
              <a:bodyPr/>
              <a:lstStyle/>
              <a:p>
                <a:pPr>
                  <a:defRPr b="0"/>
                </a:pPr>
                <a:r>
                  <a:rPr lang="hu-HU" b="0"/>
                  <a:t>%</a:t>
                </a:r>
              </a:p>
            </c:rich>
          </c:tx>
          <c:layout>
            <c:manualLayout>
              <c:xMode val="edge"/>
              <c:yMode val="edge"/>
              <c:x val="9.7793036457265378E-2"/>
              <c:y val="4.8156955567995319E-3"/>
            </c:manualLayout>
          </c:layout>
          <c:overlay val="0"/>
        </c:title>
        <c:numFmt formatCode="General" sourceLinked="1"/>
        <c:majorTickMark val="out"/>
        <c:minorTickMark val="none"/>
        <c:tickLblPos val="low"/>
        <c:spPr>
          <a:ln>
            <a:solidFill>
              <a:schemeClr val="tx1"/>
            </a:solidFill>
          </a:ln>
        </c:spPr>
        <c:txPr>
          <a:bodyPr rot="-5400000" vert="horz"/>
          <a:lstStyle/>
          <a:p>
            <a:pPr>
              <a:defRPr/>
            </a:pPr>
            <a:endParaRPr lang="hu-HU"/>
          </a:p>
        </c:txPr>
        <c:crossAx val="242826624"/>
        <c:crosses val="autoZero"/>
        <c:auto val="1"/>
        <c:lblAlgn val="ctr"/>
        <c:lblOffset val="100"/>
        <c:tickLblSkip val="2"/>
        <c:noMultiLvlLbl val="0"/>
      </c:catAx>
      <c:valAx>
        <c:axId val="242826624"/>
        <c:scaling>
          <c:orientation val="minMax"/>
          <c:max val="15"/>
          <c:min val="-7.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242824704"/>
        <c:crosses val="autoZero"/>
        <c:crossBetween val="between"/>
        <c:majorUnit val="2.5"/>
      </c:valAx>
      <c:valAx>
        <c:axId val="242836608"/>
        <c:scaling>
          <c:orientation val="minMax"/>
          <c:max val="15"/>
          <c:min val="-7.5"/>
        </c:scaling>
        <c:delete val="0"/>
        <c:axPos val="r"/>
        <c:numFmt formatCode="0.0" sourceLinked="0"/>
        <c:majorTickMark val="out"/>
        <c:minorTickMark val="none"/>
        <c:tickLblPos val="nextTo"/>
        <c:spPr>
          <a:ln>
            <a:solidFill>
              <a:schemeClr val="tx1"/>
            </a:solidFill>
          </a:ln>
        </c:spPr>
        <c:crossAx val="242838144"/>
        <c:crosses val="max"/>
        <c:crossBetween val="between"/>
        <c:majorUnit val="2.5"/>
      </c:valAx>
      <c:catAx>
        <c:axId val="242838144"/>
        <c:scaling>
          <c:orientation val="minMax"/>
        </c:scaling>
        <c:delete val="1"/>
        <c:axPos val="b"/>
        <c:title>
          <c:tx>
            <c:rich>
              <a:bodyPr/>
              <a:lstStyle/>
              <a:p>
                <a:pPr>
                  <a:defRPr b="0"/>
                </a:pPr>
                <a:r>
                  <a:rPr lang="hu-HU" b="0"/>
                  <a:t>%</a:t>
                </a:r>
              </a:p>
            </c:rich>
          </c:tx>
          <c:layout>
            <c:manualLayout>
              <c:xMode val="edge"/>
              <c:yMode val="edge"/>
              <c:x val="0.87118452390149825"/>
              <c:y val="2.4834230318844922E-3"/>
            </c:manualLayout>
          </c:layout>
          <c:overlay val="0"/>
        </c:title>
        <c:majorTickMark val="out"/>
        <c:minorTickMark val="none"/>
        <c:tickLblPos val="none"/>
        <c:crossAx val="242836608"/>
        <c:crosses val="autoZero"/>
        <c:auto val="1"/>
        <c:lblAlgn val="ctr"/>
        <c:lblOffset val="100"/>
        <c:noMultiLvlLbl val="0"/>
      </c:catAx>
      <c:spPr>
        <a:noFill/>
        <a:ln>
          <a:solidFill>
            <a:schemeClr val="tx1"/>
          </a:solidFill>
        </a:ln>
      </c:spPr>
    </c:plotArea>
    <c:legend>
      <c:legendPos val="b"/>
      <c:layout>
        <c:manualLayout>
          <c:xMode val="edge"/>
          <c:yMode val="edge"/>
          <c:x val="1.5875E-2"/>
          <c:y val="0.79983499318224971"/>
          <c:w val="0.97232722222222223"/>
          <c:h val="0.1870127897543884"/>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76192578936107E-2"/>
          <c:y val="6.176708693835814E-2"/>
          <c:w val="0.89901448525830086"/>
          <c:h val="0.56271487488214889"/>
        </c:manualLayout>
      </c:layout>
      <c:barChart>
        <c:barDir val="col"/>
        <c:grouping val="stacked"/>
        <c:varyColors val="0"/>
        <c:ser>
          <c:idx val="0"/>
          <c:order val="0"/>
          <c:tx>
            <c:strRef>
              <c:f>'30_ábra_chart'!$E$10</c:f>
              <c:strCache>
                <c:ptCount val="1"/>
                <c:pt idx="0">
                  <c:v>Other bank loans</c:v>
                </c:pt>
              </c:strCache>
            </c:strRef>
          </c:tx>
          <c:spPr>
            <a:solidFill>
              <a:srgbClr val="FF0000"/>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'30_ábra_chart'!$E$12:$E$53</c:f>
              <c:numCache>
                <c:formatCode>0.00</c:formatCode>
                <c:ptCount val="42"/>
                <c:pt idx="0">
                  <c:v>2.0459781552668899</c:v>
                </c:pt>
                <c:pt idx="1">
                  <c:v>2.5497017560633028</c:v>
                </c:pt>
                <c:pt idx="2">
                  <c:v>3.0690226094308453</c:v>
                </c:pt>
                <c:pt idx="3">
                  <c:v>2.8746183801707721</c:v>
                </c:pt>
                <c:pt idx="4">
                  <c:v>2.7311505946375951</c:v>
                </c:pt>
                <c:pt idx="5">
                  <c:v>3.1609006245882711</c:v>
                </c:pt>
                <c:pt idx="6">
                  <c:v>2.9342721348460792</c:v>
                </c:pt>
                <c:pt idx="7">
                  <c:v>3.0149763444845696</c:v>
                </c:pt>
                <c:pt idx="8">
                  <c:v>3.8506911405242787</c:v>
                </c:pt>
                <c:pt idx="9">
                  <c:v>3.3140273558603557</c:v>
                </c:pt>
                <c:pt idx="10">
                  <c:v>3.3836145115145171</c:v>
                </c:pt>
                <c:pt idx="11">
                  <c:v>2.0611697774994222</c:v>
                </c:pt>
                <c:pt idx="12">
                  <c:v>0.46698821313828398</c:v>
                </c:pt>
                <c:pt idx="13">
                  <c:v>-2.0108381996911815E-2</c:v>
                </c:pt>
                <c:pt idx="14">
                  <c:v>-1.6862270697817365</c:v>
                </c:pt>
                <c:pt idx="15">
                  <c:v>-2.2610606905245465</c:v>
                </c:pt>
                <c:pt idx="16">
                  <c:v>-1.7449924492868214</c:v>
                </c:pt>
                <c:pt idx="17">
                  <c:v>-2.1262202851566054</c:v>
                </c:pt>
                <c:pt idx="18">
                  <c:v>-1.4861672625812754</c:v>
                </c:pt>
                <c:pt idx="19">
                  <c:v>-0.88322916990405931</c:v>
                </c:pt>
                <c:pt idx="20">
                  <c:v>-1.2049852175420408</c:v>
                </c:pt>
                <c:pt idx="21">
                  <c:v>-0.98614041138108655</c:v>
                </c:pt>
                <c:pt idx="22">
                  <c:v>-0.89137197190285666</c:v>
                </c:pt>
                <c:pt idx="23">
                  <c:v>-1.267110770186177</c:v>
                </c:pt>
                <c:pt idx="24">
                  <c:v>-1.1377152633839629</c:v>
                </c:pt>
                <c:pt idx="25">
                  <c:v>-1.0724303141644638</c:v>
                </c:pt>
                <c:pt idx="26">
                  <c:v>-1.2492116384106255</c:v>
                </c:pt>
                <c:pt idx="27">
                  <c:v>-0.83459187476524788</c:v>
                </c:pt>
                <c:pt idx="28">
                  <c:v>-0.93793893748079038</c:v>
                </c:pt>
                <c:pt idx="29">
                  <c:v>-0.7553251788045352</c:v>
                </c:pt>
                <c:pt idx="30">
                  <c:v>-1.9129882628952506</c:v>
                </c:pt>
                <c:pt idx="31">
                  <c:v>-2.6266271392524465</c:v>
                </c:pt>
                <c:pt idx="32">
                  <c:v>-2.2592893973578088</c:v>
                </c:pt>
                <c:pt idx="33">
                  <c:v>-2.3959346004987472</c:v>
                </c:pt>
                <c:pt idx="34">
                  <c:v>-1.3213781173736716</c:v>
                </c:pt>
                <c:pt idx="35">
                  <c:v>-0.65568912608718877</c:v>
                </c:pt>
                <c:pt idx="36">
                  <c:v>-1.2178825572782888</c:v>
                </c:pt>
                <c:pt idx="37">
                  <c:v>-1.9948860534499093</c:v>
                </c:pt>
                <c:pt idx="38">
                  <c:v>-1.8478893755915116</c:v>
                </c:pt>
                <c:pt idx="39">
                  <c:v>-2.8729503499328191</c:v>
                </c:pt>
                <c:pt idx="40">
                  <c:v>-1.905974247518287</c:v>
                </c:pt>
                <c:pt idx="41">
                  <c:v>-1.0807428921459685</c:v>
                </c:pt>
              </c:numCache>
            </c:numRef>
          </c:val>
          <c:extLst xmlns:c16r2="http://schemas.microsoft.com/office/drawing/2015/06/chart">
            <c:ext xmlns:c16="http://schemas.microsoft.com/office/drawing/2014/chart" uri="{C3380CC4-5D6E-409C-BE32-E72D297353CC}">
              <c16:uniqueId val="{00000000-1BC6-437A-9856-29B390B398C4}"/>
            </c:ext>
          </c:extLst>
        </c:ser>
        <c:ser>
          <c:idx val="6"/>
          <c:order val="1"/>
          <c:tx>
            <c:strRef>
              <c:f>'30_ábra_chart'!$F$10</c:f>
              <c:strCache>
                <c:ptCount val="1"/>
                <c:pt idx="0">
                  <c:v>FGS</c:v>
                </c:pt>
              </c:strCache>
            </c:strRef>
          </c:tx>
          <c:spPr>
            <a:solidFill>
              <a:srgbClr val="FFC000"/>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'30_ábra_chart'!$F$12:$F$53</c:f>
              <c:numCache>
                <c:formatCode>0.00</c:formatCode>
                <c:ptCount val="42"/>
                <c:pt idx="29">
                  <c:v>2.2450028566622982E-2</c:v>
                </c:pt>
                <c:pt idx="30">
                  <c:v>2.161684510692313</c:v>
                </c:pt>
                <c:pt idx="31">
                  <c:v>2.219662835090165</c:v>
                </c:pt>
                <c:pt idx="32">
                  <c:v>2.3047313020355937</c:v>
                </c:pt>
                <c:pt idx="33">
                  <c:v>2.5651954721905526</c:v>
                </c:pt>
                <c:pt idx="34">
                  <c:v>0.81876036733624524</c:v>
                </c:pt>
                <c:pt idx="35">
                  <c:v>1.0585024063114887</c:v>
                </c:pt>
                <c:pt idx="36">
                  <c:v>0.93391667313982041</c:v>
                </c:pt>
                <c:pt idx="37">
                  <c:v>0.86554801606676479</c:v>
                </c:pt>
                <c:pt idx="38">
                  <c:v>0.76962069985075954</c:v>
                </c:pt>
                <c:pt idx="39">
                  <c:v>0.82694411378613564</c:v>
                </c:pt>
                <c:pt idx="40">
                  <c:v>0.82782219974621618</c:v>
                </c:pt>
                <c:pt idx="41">
                  <c:v>0.6059640756604493</c:v>
                </c:pt>
              </c:numCache>
            </c:numRef>
          </c:val>
          <c:extLst xmlns:c16r2="http://schemas.microsoft.com/office/drawing/2015/06/chart">
            <c:ext xmlns:c16="http://schemas.microsoft.com/office/drawing/2014/chart" uri="{C3380CC4-5D6E-409C-BE32-E72D297353CC}">
              <c16:uniqueId val="{00000001-1BC6-437A-9856-29B390B398C4}"/>
            </c:ext>
          </c:extLst>
        </c:ser>
        <c:ser>
          <c:idx val="7"/>
          <c:order val="2"/>
          <c:tx>
            <c:strRef>
              <c:f>'30_ábra_chart'!$G$10</c:f>
              <c:strCache>
                <c:ptCount val="1"/>
                <c:pt idx="0">
                  <c:v>State owned banks</c:v>
                </c:pt>
              </c:strCache>
            </c:strRef>
          </c:tx>
          <c:spPr>
            <a:solidFill>
              <a:srgbClr val="92D050"/>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'30_ábra_chart'!$G$12:$G$53</c:f>
              <c:numCache>
                <c:formatCode>0.00</c:formatCode>
                <c:ptCount val="42"/>
                <c:pt idx="0">
                  <c:v>0.37124630983205248</c:v>
                </c:pt>
                <c:pt idx="1">
                  <c:v>0.31016323486800373</c:v>
                </c:pt>
                <c:pt idx="2">
                  <c:v>0.4236679807725845</c:v>
                </c:pt>
                <c:pt idx="3">
                  <c:v>0.40180388221725627</c:v>
                </c:pt>
                <c:pt idx="4">
                  <c:v>0.33827938234880778</c:v>
                </c:pt>
                <c:pt idx="5">
                  <c:v>0.46011036761380114</c:v>
                </c:pt>
                <c:pt idx="6">
                  <c:v>0.38981924059475381</c:v>
                </c:pt>
                <c:pt idx="7">
                  <c:v>0.47132114487674792</c:v>
                </c:pt>
                <c:pt idx="8">
                  <c:v>0.34306804482988718</c:v>
                </c:pt>
                <c:pt idx="9">
                  <c:v>0.22439896893578443</c:v>
                </c:pt>
                <c:pt idx="10">
                  <c:v>0.274122470026533</c:v>
                </c:pt>
                <c:pt idx="11">
                  <c:v>8.6442953639564196E-2</c:v>
                </c:pt>
                <c:pt idx="12">
                  <c:v>0.53686315146812702</c:v>
                </c:pt>
                <c:pt idx="13">
                  <c:v>0.46240986972415848</c:v>
                </c:pt>
                <c:pt idx="14">
                  <c:v>0.36066939665090919</c:v>
                </c:pt>
                <c:pt idx="15">
                  <c:v>0.41901976694493293</c:v>
                </c:pt>
                <c:pt idx="16">
                  <c:v>2.8116739093697538E-2</c:v>
                </c:pt>
                <c:pt idx="17">
                  <c:v>0.20476047547868589</c:v>
                </c:pt>
                <c:pt idx="18">
                  <c:v>0.22985795245391377</c:v>
                </c:pt>
                <c:pt idx="19">
                  <c:v>0.13659573344102074</c:v>
                </c:pt>
                <c:pt idx="20">
                  <c:v>0.19676099786552378</c:v>
                </c:pt>
                <c:pt idx="21">
                  <c:v>0.24066449546374394</c:v>
                </c:pt>
                <c:pt idx="22">
                  <c:v>4.5473769325193279E-2</c:v>
                </c:pt>
                <c:pt idx="23">
                  <c:v>0.27323954911585396</c:v>
                </c:pt>
                <c:pt idx="24">
                  <c:v>0.10834032277586832</c:v>
                </c:pt>
                <c:pt idx="25">
                  <c:v>-3.4339527209584254E-2</c:v>
                </c:pt>
                <c:pt idx="26">
                  <c:v>1.5007658567239715E-2</c:v>
                </c:pt>
                <c:pt idx="27">
                  <c:v>-0.42122548571145352</c:v>
                </c:pt>
                <c:pt idx="28">
                  <c:v>-0.17597937184965814</c:v>
                </c:pt>
                <c:pt idx="29">
                  <c:v>-0.24958030454901087</c:v>
                </c:pt>
                <c:pt idx="30">
                  <c:v>-0.29616996953211072</c:v>
                </c:pt>
                <c:pt idx="31">
                  <c:v>0.13324740306747043</c:v>
                </c:pt>
                <c:pt idx="32">
                  <c:v>-0.35092702210178522</c:v>
                </c:pt>
                <c:pt idx="33">
                  <c:v>-5.2992761794991058E-2</c:v>
                </c:pt>
                <c:pt idx="34">
                  <c:v>0.20015014741436515</c:v>
                </c:pt>
                <c:pt idx="35">
                  <c:v>0.11688757683245145</c:v>
                </c:pt>
                <c:pt idx="36">
                  <c:v>0.47451675634764917</c:v>
                </c:pt>
                <c:pt idx="37">
                  <c:v>0.41141187969406434</c:v>
                </c:pt>
                <c:pt idx="38">
                  <c:v>0.14815576332595592</c:v>
                </c:pt>
                <c:pt idx="39">
                  <c:v>0.69629646059008354</c:v>
                </c:pt>
                <c:pt idx="40">
                  <c:v>0.61767867304594293</c:v>
                </c:pt>
                <c:pt idx="41">
                  <c:v>0.58283437547761618</c:v>
                </c:pt>
              </c:numCache>
            </c:numRef>
          </c:val>
          <c:extLst xmlns:c16r2="http://schemas.microsoft.com/office/drawing/2015/06/chart">
            <c:ext xmlns:c16="http://schemas.microsoft.com/office/drawing/2014/chart" uri="{C3380CC4-5D6E-409C-BE32-E72D297353CC}">
              <c16:uniqueId val="{00000002-1BC6-437A-9856-29B390B398C4}"/>
            </c:ext>
          </c:extLst>
        </c:ser>
        <c:ser>
          <c:idx val="1"/>
          <c:order val="3"/>
          <c:tx>
            <c:strRef>
              <c:f>'30_ábra_chart'!$H$10</c:f>
              <c:strCache>
                <c:ptCount val="1"/>
                <c:pt idx="0">
                  <c:v>Other domestic loans</c:v>
                </c:pt>
              </c:strCache>
            </c:strRef>
          </c:tx>
          <c:spPr>
            <a:solidFill>
              <a:srgbClr val="AC9F70"/>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'30_ábra_chart'!$H$12:$H$53</c:f>
              <c:numCache>
                <c:formatCode>0.00</c:formatCode>
                <c:ptCount val="42"/>
                <c:pt idx="0">
                  <c:v>0.63376824822825917</c:v>
                </c:pt>
                <c:pt idx="1">
                  <c:v>0.62543752799652719</c:v>
                </c:pt>
                <c:pt idx="2">
                  <c:v>0.62726840975905984</c:v>
                </c:pt>
                <c:pt idx="3">
                  <c:v>0.81939762614840916</c:v>
                </c:pt>
                <c:pt idx="4">
                  <c:v>0.82410666106112906</c:v>
                </c:pt>
                <c:pt idx="5">
                  <c:v>0.93863518349488095</c:v>
                </c:pt>
                <c:pt idx="6">
                  <c:v>0.91114406310849505</c:v>
                </c:pt>
                <c:pt idx="7">
                  <c:v>0.98226448306313574</c:v>
                </c:pt>
                <c:pt idx="8">
                  <c:v>0.95383373872215871</c:v>
                </c:pt>
                <c:pt idx="9">
                  <c:v>1.0483619924744003</c:v>
                </c:pt>
                <c:pt idx="10">
                  <c:v>1.1400288252171074</c:v>
                </c:pt>
                <c:pt idx="11">
                  <c:v>0.73397868157598989</c:v>
                </c:pt>
                <c:pt idx="12">
                  <c:v>0.4058662806388425</c:v>
                </c:pt>
                <c:pt idx="13">
                  <c:v>-3.3536791891400873E-2</c:v>
                </c:pt>
                <c:pt idx="14">
                  <c:v>-0.53829207871284446</c:v>
                </c:pt>
                <c:pt idx="15">
                  <c:v>-0.73147947156561455</c:v>
                </c:pt>
                <c:pt idx="16">
                  <c:v>-0.64163114813464572</c:v>
                </c:pt>
                <c:pt idx="17">
                  <c:v>-0.85336316880663188</c:v>
                </c:pt>
                <c:pt idx="18">
                  <c:v>-0.60256663818163503</c:v>
                </c:pt>
                <c:pt idx="19">
                  <c:v>-0.69512464930570894</c:v>
                </c:pt>
                <c:pt idx="20">
                  <c:v>-0.68273416481724691</c:v>
                </c:pt>
                <c:pt idx="21">
                  <c:v>-0.55849674851291098</c:v>
                </c:pt>
                <c:pt idx="22">
                  <c:v>-0.69460687097258045</c:v>
                </c:pt>
                <c:pt idx="23">
                  <c:v>-0.59756536490984191</c:v>
                </c:pt>
                <c:pt idx="24">
                  <c:v>-0.39227349229488129</c:v>
                </c:pt>
                <c:pt idx="25">
                  <c:v>-0.25415456026528632</c:v>
                </c:pt>
                <c:pt idx="26">
                  <c:v>-0.16085308255031988</c:v>
                </c:pt>
                <c:pt idx="27">
                  <c:v>-0.10025189073494031</c:v>
                </c:pt>
                <c:pt idx="28">
                  <c:v>-0.24925512829647484</c:v>
                </c:pt>
                <c:pt idx="29">
                  <c:v>-0.23608197783915957</c:v>
                </c:pt>
                <c:pt idx="30">
                  <c:v>-0.19767281960953764</c:v>
                </c:pt>
                <c:pt idx="31">
                  <c:v>-0.14520203805055079</c:v>
                </c:pt>
                <c:pt idx="32">
                  <c:v>-9.3572783990145361E-2</c:v>
                </c:pt>
                <c:pt idx="33">
                  <c:v>-8.6341216102087184E-2</c:v>
                </c:pt>
                <c:pt idx="34">
                  <c:v>-4.7437770243161058E-2</c:v>
                </c:pt>
                <c:pt idx="35">
                  <c:v>1.6003895130546092E-2</c:v>
                </c:pt>
                <c:pt idx="36">
                  <c:v>0.10617899254889818</c:v>
                </c:pt>
                <c:pt idx="37">
                  <c:v>8.4005347184395868E-2</c:v>
                </c:pt>
                <c:pt idx="38">
                  <c:v>7.5910136679488455E-2</c:v>
                </c:pt>
                <c:pt idx="39">
                  <c:v>0.29500614620857246</c:v>
                </c:pt>
                <c:pt idx="40">
                  <c:v>0.24473676530762223</c:v>
                </c:pt>
                <c:pt idx="41">
                  <c:v>0.31517104366619875</c:v>
                </c:pt>
              </c:numCache>
            </c:numRef>
          </c:val>
          <c:extLst xmlns:c16r2="http://schemas.microsoft.com/office/drawing/2015/06/chart">
            <c:ext xmlns:c16="http://schemas.microsoft.com/office/drawing/2014/chart" uri="{C3380CC4-5D6E-409C-BE32-E72D297353CC}">
              <c16:uniqueId val="{00000003-1BC6-437A-9856-29B390B398C4}"/>
            </c:ext>
          </c:extLst>
        </c:ser>
        <c:ser>
          <c:idx val="2"/>
          <c:order val="4"/>
          <c:tx>
            <c:strRef>
              <c:f>'30_ábra_chart'!$I$10</c:f>
              <c:strCache>
                <c:ptCount val="1"/>
                <c:pt idx="0">
                  <c:v>Foreign bank loans</c:v>
                </c:pt>
              </c:strCache>
            </c:strRef>
          </c:tx>
          <c:spPr>
            <a:solidFill>
              <a:schemeClr val="accent5"/>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'30_ábra_chart'!$I$12:$I$53</c:f>
              <c:numCache>
                <c:formatCode>0.00</c:formatCode>
                <c:ptCount val="42"/>
                <c:pt idx="0">
                  <c:v>-0.24952367252560415</c:v>
                </c:pt>
                <c:pt idx="1">
                  <c:v>-0.64713914407759054</c:v>
                </c:pt>
                <c:pt idx="2">
                  <c:v>-0.47012775888367481</c:v>
                </c:pt>
                <c:pt idx="3">
                  <c:v>0.36793157028737511</c:v>
                </c:pt>
                <c:pt idx="4">
                  <c:v>1.1235419967754892</c:v>
                </c:pt>
                <c:pt idx="5">
                  <c:v>2.7391166784329171</c:v>
                </c:pt>
                <c:pt idx="6">
                  <c:v>3.5371045305550921</c:v>
                </c:pt>
                <c:pt idx="7">
                  <c:v>3.5029068902844123</c:v>
                </c:pt>
                <c:pt idx="8">
                  <c:v>4.3786450276071847</c:v>
                </c:pt>
                <c:pt idx="9">
                  <c:v>2.3739388396085355</c:v>
                </c:pt>
                <c:pt idx="10">
                  <c:v>2.631368632953178</c:v>
                </c:pt>
                <c:pt idx="11">
                  <c:v>1.4859035202335664</c:v>
                </c:pt>
                <c:pt idx="12">
                  <c:v>0.88123145270533698</c:v>
                </c:pt>
                <c:pt idx="13">
                  <c:v>2.1060661741646833</c:v>
                </c:pt>
                <c:pt idx="14">
                  <c:v>0.27220896266292555</c:v>
                </c:pt>
                <c:pt idx="15">
                  <c:v>1.2318119739354956</c:v>
                </c:pt>
                <c:pt idx="16">
                  <c:v>1.2046436653763239</c:v>
                </c:pt>
                <c:pt idx="17">
                  <c:v>-0.21368325903263433</c:v>
                </c:pt>
                <c:pt idx="18">
                  <c:v>0.5332054631307912</c:v>
                </c:pt>
                <c:pt idx="19">
                  <c:v>0.22720250389300939</c:v>
                </c:pt>
                <c:pt idx="20">
                  <c:v>-0.20339296282954858</c:v>
                </c:pt>
                <c:pt idx="21">
                  <c:v>0.36259449615888206</c:v>
                </c:pt>
                <c:pt idx="22">
                  <c:v>-0.7513030219371355</c:v>
                </c:pt>
                <c:pt idx="23">
                  <c:v>-0.38622413541940587</c:v>
                </c:pt>
                <c:pt idx="24">
                  <c:v>-0.57143879561602906</c:v>
                </c:pt>
                <c:pt idx="25">
                  <c:v>-0.36720188470453247</c:v>
                </c:pt>
                <c:pt idx="26">
                  <c:v>0.15848040825997747</c:v>
                </c:pt>
                <c:pt idx="27">
                  <c:v>-0.43817639455287816</c:v>
                </c:pt>
                <c:pt idx="28">
                  <c:v>9.4382866650914859E-2</c:v>
                </c:pt>
                <c:pt idx="29">
                  <c:v>-0.23134164301702337</c:v>
                </c:pt>
                <c:pt idx="30">
                  <c:v>-0.30496042003231177</c:v>
                </c:pt>
                <c:pt idx="31">
                  <c:v>-0.23528120330031538</c:v>
                </c:pt>
                <c:pt idx="32">
                  <c:v>-0.95894793223148433</c:v>
                </c:pt>
                <c:pt idx="33">
                  <c:v>-0.72246552551064591</c:v>
                </c:pt>
                <c:pt idx="34">
                  <c:v>-0.43286658496279951</c:v>
                </c:pt>
                <c:pt idx="35">
                  <c:v>-0.71210596299476803</c:v>
                </c:pt>
                <c:pt idx="36">
                  <c:v>-0.57467242939601271</c:v>
                </c:pt>
                <c:pt idx="37">
                  <c:v>-0.64222531924665749</c:v>
                </c:pt>
                <c:pt idx="38">
                  <c:v>-0.58842624677898947</c:v>
                </c:pt>
                <c:pt idx="39">
                  <c:v>-0.1794170374120784</c:v>
                </c:pt>
                <c:pt idx="40">
                  <c:v>0.41403129617329842</c:v>
                </c:pt>
                <c:pt idx="41">
                  <c:v>-0.193668739972918</c:v>
                </c:pt>
              </c:numCache>
            </c:numRef>
          </c:val>
          <c:extLst xmlns:c16r2="http://schemas.microsoft.com/office/drawing/2015/06/chart">
            <c:ext xmlns:c16="http://schemas.microsoft.com/office/drawing/2014/chart" uri="{C3380CC4-5D6E-409C-BE32-E72D297353CC}">
              <c16:uniqueId val="{00000004-1BC6-437A-9856-29B390B398C4}"/>
            </c:ext>
          </c:extLst>
        </c:ser>
        <c:ser>
          <c:idx val="3"/>
          <c:order val="5"/>
          <c:tx>
            <c:strRef>
              <c:f>'30_ábra_chart'!$J$10</c:f>
              <c:strCache>
                <c:ptCount val="1"/>
                <c:pt idx="0">
                  <c:v>Intercompany loans</c:v>
                </c:pt>
              </c:strCache>
            </c:strRef>
          </c:tx>
          <c:spPr>
            <a:solidFill>
              <a:schemeClr val="accent6"/>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'30_ábra_chart'!$J$12:$J$53</c:f>
              <c:numCache>
                <c:formatCode>0.00</c:formatCode>
                <c:ptCount val="42"/>
                <c:pt idx="0">
                  <c:v>1.734607949605758</c:v>
                </c:pt>
                <c:pt idx="1">
                  <c:v>2.9765458563291824</c:v>
                </c:pt>
                <c:pt idx="2">
                  <c:v>2.3597746766123517</c:v>
                </c:pt>
                <c:pt idx="3">
                  <c:v>3.2916135330502763</c:v>
                </c:pt>
                <c:pt idx="4">
                  <c:v>2.4733385116330413</c:v>
                </c:pt>
                <c:pt idx="5">
                  <c:v>1.2693043732867597</c:v>
                </c:pt>
                <c:pt idx="6">
                  <c:v>1.4016740876245104</c:v>
                </c:pt>
                <c:pt idx="7">
                  <c:v>3.3819820326383065</c:v>
                </c:pt>
                <c:pt idx="8">
                  <c:v>3.8405304997973886</c:v>
                </c:pt>
                <c:pt idx="9">
                  <c:v>3.9040689029284801</c:v>
                </c:pt>
                <c:pt idx="10">
                  <c:v>4.1104071636828516</c:v>
                </c:pt>
                <c:pt idx="11">
                  <c:v>2.8336083761431001</c:v>
                </c:pt>
                <c:pt idx="12">
                  <c:v>1.3140947373240059</c:v>
                </c:pt>
                <c:pt idx="13">
                  <c:v>0.11561264792960334</c:v>
                </c:pt>
                <c:pt idx="14">
                  <c:v>0.49286153680493444</c:v>
                </c:pt>
                <c:pt idx="15">
                  <c:v>-3.3268689653726931</c:v>
                </c:pt>
                <c:pt idx="16">
                  <c:v>-2.5021990377272023</c:v>
                </c:pt>
                <c:pt idx="17">
                  <c:v>-1.2884610233282165</c:v>
                </c:pt>
                <c:pt idx="18">
                  <c:v>-3.7340910392496971</c:v>
                </c:pt>
                <c:pt idx="19">
                  <c:v>-0.70578611863782259</c:v>
                </c:pt>
                <c:pt idx="20">
                  <c:v>-0.71848533727795028</c:v>
                </c:pt>
                <c:pt idx="21">
                  <c:v>-1.8973923149723719</c:v>
                </c:pt>
                <c:pt idx="22">
                  <c:v>0.9398270621160143</c:v>
                </c:pt>
                <c:pt idx="23">
                  <c:v>0.31849211629340629</c:v>
                </c:pt>
                <c:pt idx="24">
                  <c:v>0.83427659376036334</c:v>
                </c:pt>
                <c:pt idx="25">
                  <c:v>1.2861388120617794</c:v>
                </c:pt>
                <c:pt idx="26">
                  <c:v>1.3256991575153092</c:v>
                </c:pt>
                <c:pt idx="27">
                  <c:v>0.55818414281057616</c:v>
                </c:pt>
                <c:pt idx="28">
                  <c:v>0.64987310140138477</c:v>
                </c:pt>
                <c:pt idx="29">
                  <c:v>-0.11253017466709467</c:v>
                </c:pt>
                <c:pt idx="30">
                  <c:v>-1.6931987567815208</c:v>
                </c:pt>
                <c:pt idx="31">
                  <c:v>-0.53360386368593959</c:v>
                </c:pt>
                <c:pt idx="32">
                  <c:v>-0.67783603075018051</c:v>
                </c:pt>
                <c:pt idx="33">
                  <c:v>-0.33338300732029369</c:v>
                </c:pt>
                <c:pt idx="34">
                  <c:v>0.34847438345929382</c:v>
                </c:pt>
                <c:pt idx="35">
                  <c:v>0.8907135011255497</c:v>
                </c:pt>
                <c:pt idx="36">
                  <c:v>-0.19885088777382284</c:v>
                </c:pt>
                <c:pt idx="37">
                  <c:v>0.80679133212210852</c:v>
                </c:pt>
                <c:pt idx="38">
                  <c:v>0.32846046162327469</c:v>
                </c:pt>
                <c:pt idx="39">
                  <c:v>-1.0385953500476477</c:v>
                </c:pt>
                <c:pt idx="40">
                  <c:v>-0.10018553038419903</c:v>
                </c:pt>
                <c:pt idx="41">
                  <c:v>-1.3818030542167488</c:v>
                </c:pt>
              </c:numCache>
            </c:numRef>
          </c:val>
          <c:extLst xmlns:c16r2="http://schemas.microsoft.com/office/drawing/2015/06/chart">
            <c:ext xmlns:c16="http://schemas.microsoft.com/office/drawing/2014/chart" uri="{C3380CC4-5D6E-409C-BE32-E72D297353CC}">
              <c16:uniqueId val="{00000005-1BC6-437A-9856-29B390B398C4}"/>
            </c:ext>
          </c:extLst>
        </c:ser>
        <c:ser>
          <c:idx val="4"/>
          <c:order val="6"/>
          <c:tx>
            <c:strRef>
              <c:f>'30_ábra_chart'!$K$10</c:f>
              <c:strCache>
                <c:ptCount val="1"/>
                <c:pt idx="0">
                  <c:v>Trade credit</c:v>
                </c:pt>
              </c:strCache>
            </c:strRef>
          </c:tx>
          <c:spPr>
            <a:solidFill>
              <a:srgbClr val="BFBFBF"/>
            </a:solidFill>
            <a:ln>
              <a:solidFill>
                <a:schemeClr val="tx1">
                  <a:lumMod val="75000"/>
                  <a:lumOff val="25000"/>
                </a:schemeClr>
              </a:solidFill>
            </a:ln>
          </c:spPr>
          <c:invertIfNegative val="0"/>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'30_ábra_chart'!$K$12:$K$53</c:f>
              <c:numCache>
                <c:formatCode>0.00</c:formatCode>
                <c:ptCount val="42"/>
                <c:pt idx="0">
                  <c:v>1.2379431495447693</c:v>
                </c:pt>
                <c:pt idx="1">
                  <c:v>1.0743532321427873</c:v>
                </c:pt>
                <c:pt idx="2">
                  <c:v>1.4610989052441008</c:v>
                </c:pt>
                <c:pt idx="3">
                  <c:v>1.2531551860632846</c:v>
                </c:pt>
                <c:pt idx="4">
                  <c:v>0.81042448100615749</c:v>
                </c:pt>
                <c:pt idx="5">
                  <c:v>0.33842792831065016</c:v>
                </c:pt>
                <c:pt idx="6">
                  <c:v>0.23752710379970612</c:v>
                </c:pt>
                <c:pt idx="7">
                  <c:v>0.48100053561973011</c:v>
                </c:pt>
                <c:pt idx="8">
                  <c:v>0.89373354694965257</c:v>
                </c:pt>
                <c:pt idx="9">
                  <c:v>1.2537034516683165</c:v>
                </c:pt>
                <c:pt idx="10">
                  <c:v>0.80575545691642447</c:v>
                </c:pt>
                <c:pt idx="11">
                  <c:v>-0.57662673599842296</c:v>
                </c:pt>
                <c:pt idx="12">
                  <c:v>-0.94075930540459174</c:v>
                </c:pt>
                <c:pt idx="13">
                  <c:v>-0.66494305034474122</c:v>
                </c:pt>
                <c:pt idx="14">
                  <c:v>-0.57875522766473997</c:v>
                </c:pt>
                <c:pt idx="15">
                  <c:v>0.45387243085148932</c:v>
                </c:pt>
                <c:pt idx="16">
                  <c:v>0.19586799217790946</c:v>
                </c:pt>
                <c:pt idx="17">
                  <c:v>7.2147241749345004E-2</c:v>
                </c:pt>
                <c:pt idx="18">
                  <c:v>0.48405646753266146</c:v>
                </c:pt>
                <c:pt idx="19">
                  <c:v>1.2828660089506405</c:v>
                </c:pt>
                <c:pt idx="20">
                  <c:v>1.2934319037622073</c:v>
                </c:pt>
                <c:pt idx="21">
                  <c:v>0.42483642682520534</c:v>
                </c:pt>
                <c:pt idx="22">
                  <c:v>0.64239013437710291</c:v>
                </c:pt>
                <c:pt idx="23">
                  <c:v>-0.42919509063573502</c:v>
                </c:pt>
                <c:pt idx="24">
                  <c:v>0.4398682362220579</c:v>
                </c:pt>
                <c:pt idx="25">
                  <c:v>-0.12650152319306929</c:v>
                </c:pt>
                <c:pt idx="26">
                  <c:v>-0.51886706351997058</c:v>
                </c:pt>
                <c:pt idx="27">
                  <c:v>-0.58328436302096864</c:v>
                </c:pt>
                <c:pt idx="28">
                  <c:v>-0.70670976438294786</c:v>
                </c:pt>
                <c:pt idx="29">
                  <c:v>0.61852904333682746</c:v>
                </c:pt>
                <c:pt idx="30">
                  <c:v>0.57264607664177858</c:v>
                </c:pt>
                <c:pt idx="31">
                  <c:v>0.51345409721368718</c:v>
                </c:pt>
                <c:pt idx="32">
                  <c:v>1.1033294767645518</c:v>
                </c:pt>
                <c:pt idx="33">
                  <c:v>1.0271139462935392</c:v>
                </c:pt>
                <c:pt idx="34">
                  <c:v>0.94835668836327824</c:v>
                </c:pt>
                <c:pt idx="35">
                  <c:v>0.40493894498469923</c:v>
                </c:pt>
                <c:pt idx="36">
                  <c:v>0.71759299901889517</c:v>
                </c:pt>
                <c:pt idx="37">
                  <c:v>-0.21085832369855409</c:v>
                </c:pt>
                <c:pt idx="38">
                  <c:v>-0.35374858229179895</c:v>
                </c:pt>
                <c:pt idx="39">
                  <c:v>-0.52866885936810337</c:v>
                </c:pt>
                <c:pt idx="40">
                  <c:v>-1.7026349155680292</c:v>
                </c:pt>
                <c:pt idx="41">
                  <c:v>-0.38221375095325116</c:v>
                </c:pt>
              </c:numCache>
            </c:numRef>
          </c:val>
          <c:extLst xmlns:c16r2="http://schemas.microsoft.com/office/drawing/2015/06/chart">
            <c:ext xmlns:c16="http://schemas.microsoft.com/office/drawing/2014/chart" uri="{C3380CC4-5D6E-409C-BE32-E72D297353CC}">
              <c16:uniqueId val="{00000006-1BC6-437A-9856-29B390B398C4}"/>
            </c:ext>
          </c:extLst>
        </c:ser>
        <c:dLbls>
          <c:showLegendKey val="0"/>
          <c:showVal val="0"/>
          <c:showCatName val="0"/>
          <c:showSerName val="0"/>
          <c:showPercent val="0"/>
          <c:showBubbleSize val="0"/>
        </c:dLbls>
        <c:gapWidth val="72"/>
        <c:overlap val="100"/>
        <c:axId val="242917376"/>
        <c:axId val="242919296"/>
      </c:barChart>
      <c:lineChart>
        <c:grouping val="standard"/>
        <c:varyColors val="0"/>
        <c:ser>
          <c:idx val="5"/>
          <c:order val="7"/>
          <c:tx>
            <c:strRef>
              <c:f>'30_ábra_chart'!$L$10</c:f>
              <c:strCache>
                <c:ptCount val="1"/>
                <c:pt idx="0">
                  <c:v>Total corproate loans</c:v>
                </c:pt>
              </c:strCache>
            </c:strRef>
          </c:tx>
          <c:spPr>
            <a:ln w="41275">
              <a:solidFill>
                <a:schemeClr val="tx1"/>
              </a:solidFill>
            </a:ln>
          </c:spPr>
          <c:marker>
            <c:symbol val="none"/>
          </c:marker>
          <c:cat>
            <c:strRef>
              <c:f>'30_ábra_chart'!$C$12:$C$53</c:f>
              <c:strCache>
                <c:ptCount val="42"/>
                <c:pt idx="0">
                  <c:v>2006 Q1</c:v>
                </c:pt>
                <c:pt idx="1">
                  <c:v>Q2</c:v>
                </c:pt>
                <c:pt idx="2">
                  <c:v>Q3</c:v>
                </c:pt>
                <c:pt idx="3">
                  <c:v>Q4</c:v>
                </c:pt>
                <c:pt idx="4">
                  <c:v>2007 Q1</c:v>
                </c:pt>
                <c:pt idx="5">
                  <c:v>Q2</c:v>
                </c:pt>
                <c:pt idx="6">
                  <c:v>Q3</c:v>
                </c:pt>
                <c:pt idx="7">
                  <c:v>Q4</c:v>
                </c:pt>
                <c:pt idx="8">
                  <c:v>2008 Q1</c:v>
                </c:pt>
                <c:pt idx="9">
                  <c:v>Q2</c:v>
                </c:pt>
                <c:pt idx="10">
                  <c:v>Q3</c:v>
                </c:pt>
                <c:pt idx="11">
                  <c:v>Q4</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strCache>
            </c:strRef>
          </c:cat>
          <c:val>
            <c:numRef>
              <c:f>'30_ábra_chart'!$L$12:$L$53</c:f>
              <c:numCache>
                <c:formatCode>0.00</c:formatCode>
                <c:ptCount val="42"/>
                <c:pt idx="0">
                  <c:v>5.7740201399521247</c:v>
                </c:pt>
                <c:pt idx="1">
                  <c:v>6.8890624633222126</c:v>
                </c:pt>
                <c:pt idx="2">
                  <c:v>7.4707048229352679</c:v>
                </c:pt>
                <c:pt idx="3">
                  <c:v>9.008520177937374</c:v>
                </c:pt>
                <c:pt idx="4">
                  <c:v>8.300841627462221</c:v>
                </c:pt>
                <c:pt idx="5">
                  <c:v>8.9064951557272813</c:v>
                </c:pt>
                <c:pt idx="6">
                  <c:v>9.4115411605286372</c:v>
                </c:pt>
                <c:pt idx="7">
                  <c:v>11.834451430966903</c:v>
                </c:pt>
                <c:pt idx="8">
                  <c:v>14.26050199843055</c:v>
                </c:pt>
                <c:pt idx="9">
                  <c:v>12.118499511475873</c:v>
                </c:pt>
                <c:pt idx="10">
                  <c:v>12.345297060310612</c:v>
                </c:pt>
                <c:pt idx="11">
                  <c:v>6.6244765730932205</c:v>
                </c:pt>
                <c:pt idx="12">
                  <c:v>2.6642845298700042</c:v>
                </c:pt>
                <c:pt idx="13">
                  <c:v>1.9655004675853913</c:v>
                </c:pt>
                <c:pt idx="14">
                  <c:v>-1.6775344800405518</c:v>
                </c:pt>
                <c:pt idx="15">
                  <c:v>-4.2147049557309364</c:v>
                </c:pt>
                <c:pt idx="16">
                  <c:v>-3.4601942385007383</c:v>
                </c:pt>
                <c:pt idx="17">
                  <c:v>-4.2048200190960578</c:v>
                </c:pt>
                <c:pt idx="18">
                  <c:v>-4.5757050568952407</c:v>
                </c:pt>
                <c:pt idx="19">
                  <c:v>-0.63747569156292039</c:v>
                </c:pt>
                <c:pt idx="20">
                  <c:v>-1.3194047808390557</c:v>
                </c:pt>
                <c:pt idx="21">
                  <c:v>-2.4139340564185381</c:v>
                </c:pt>
                <c:pt idx="22">
                  <c:v>-0.70959089899426209</c:v>
                </c:pt>
                <c:pt idx="23">
                  <c:v>-2.0883636957418998</c:v>
                </c:pt>
                <c:pt idx="24">
                  <c:v>-0.71894239853658393</c:v>
                </c:pt>
                <c:pt idx="25">
                  <c:v>-0.56848899747515669</c:v>
                </c:pt>
                <c:pt idx="26">
                  <c:v>-0.42974456013838946</c:v>
                </c:pt>
                <c:pt idx="27">
                  <c:v>-1.8193458659749122</c:v>
                </c:pt>
                <c:pt idx="28">
                  <c:v>-1.3256272339575716</c:v>
                </c:pt>
                <c:pt idx="29">
                  <c:v>-0.94388020697337316</c:v>
                </c:pt>
                <c:pt idx="30">
                  <c:v>-1.6706596415166406</c:v>
                </c:pt>
                <c:pt idx="31">
                  <c:v>-0.67434990891792967</c:v>
                </c:pt>
                <c:pt idx="32">
                  <c:v>-0.93251238763125865</c:v>
                </c:pt>
                <c:pt idx="33">
                  <c:v>1.192307257326955E-3</c:v>
                </c:pt>
                <c:pt idx="34">
                  <c:v>0.51405911399355042</c:v>
                </c:pt>
                <c:pt idx="35">
                  <c:v>1.1192512353027786</c:v>
                </c:pt>
                <c:pt idx="36">
                  <c:v>0.24079954660713859</c:v>
                </c:pt>
                <c:pt idx="37">
                  <c:v>-0.68021312132778766</c:v>
                </c:pt>
                <c:pt idx="38">
                  <c:v>-1.4679171431828211</c:v>
                </c:pt>
                <c:pt idx="39">
                  <c:v>-2.8013848761758564</c:v>
                </c:pt>
                <c:pt idx="40">
                  <c:v>-1.6045257591974356</c:v>
                </c:pt>
                <c:pt idx="41">
                  <c:v>-1.5344589424846227</c:v>
                </c:pt>
              </c:numCache>
            </c:numRef>
          </c:val>
          <c:smooth val="0"/>
          <c:extLst xmlns:c16r2="http://schemas.microsoft.com/office/drawing/2015/06/chart">
            <c:ext xmlns:c16="http://schemas.microsoft.com/office/drawing/2014/chart" uri="{C3380CC4-5D6E-409C-BE32-E72D297353CC}">
              <c16:uniqueId val="{00000007-1BC6-437A-9856-29B390B398C4}"/>
            </c:ext>
          </c:extLst>
        </c:ser>
        <c:dLbls>
          <c:showLegendKey val="0"/>
          <c:showVal val="0"/>
          <c:showCatName val="0"/>
          <c:showSerName val="0"/>
          <c:showPercent val="0"/>
          <c:showBubbleSize val="0"/>
        </c:dLbls>
        <c:marker val="1"/>
        <c:smooth val="0"/>
        <c:axId val="242922624"/>
        <c:axId val="242920832"/>
      </c:lineChart>
      <c:catAx>
        <c:axId val="242917376"/>
        <c:scaling>
          <c:orientation val="minMax"/>
        </c:scaling>
        <c:delete val="0"/>
        <c:axPos val="b"/>
        <c:title>
          <c:tx>
            <c:rich>
              <a:bodyPr/>
              <a:lstStyle/>
              <a:p>
                <a:pPr>
                  <a:defRPr/>
                </a:pPr>
                <a:r>
                  <a:rPr lang="hu-HU" b="0"/>
                  <a:t>per</a:t>
                </a:r>
                <a:r>
                  <a:rPr lang="hu-HU"/>
                  <a:t> </a:t>
                </a:r>
                <a:r>
                  <a:rPr lang="hu-HU" b="0"/>
                  <a:t>cent</a:t>
                </a:r>
              </a:p>
            </c:rich>
          </c:tx>
          <c:layout>
            <c:manualLayout>
              <c:xMode val="edge"/>
              <c:yMode val="edge"/>
              <c:x val="9.7793036457265378E-2"/>
              <c:y val="4.8156955567995319E-3"/>
            </c:manualLayout>
          </c:layout>
          <c:overlay val="0"/>
        </c:title>
        <c:numFmt formatCode="General" sourceLinked="1"/>
        <c:majorTickMark val="out"/>
        <c:minorTickMark val="none"/>
        <c:tickLblPos val="low"/>
        <c:spPr>
          <a:ln>
            <a:solidFill>
              <a:schemeClr val="tx1"/>
            </a:solidFill>
          </a:ln>
        </c:spPr>
        <c:txPr>
          <a:bodyPr rot="-5400000" vert="horz"/>
          <a:lstStyle/>
          <a:p>
            <a:pPr>
              <a:defRPr/>
            </a:pPr>
            <a:endParaRPr lang="hu-HU"/>
          </a:p>
        </c:txPr>
        <c:crossAx val="242919296"/>
        <c:crosses val="autoZero"/>
        <c:auto val="1"/>
        <c:lblAlgn val="ctr"/>
        <c:lblOffset val="100"/>
        <c:tickLblSkip val="2"/>
        <c:noMultiLvlLbl val="0"/>
      </c:catAx>
      <c:valAx>
        <c:axId val="242919296"/>
        <c:scaling>
          <c:orientation val="minMax"/>
          <c:max val="15"/>
          <c:min val="-7.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242917376"/>
        <c:crosses val="autoZero"/>
        <c:crossBetween val="between"/>
        <c:majorUnit val="2.5"/>
      </c:valAx>
      <c:valAx>
        <c:axId val="242920832"/>
        <c:scaling>
          <c:orientation val="minMax"/>
          <c:max val="15"/>
          <c:min val="-7.5"/>
        </c:scaling>
        <c:delete val="0"/>
        <c:axPos val="r"/>
        <c:numFmt formatCode="0.0" sourceLinked="0"/>
        <c:majorTickMark val="out"/>
        <c:minorTickMark val="none"/>
        <c:tickLblPos val="nextTo"/>
        <c:spPr>
          <a:ln>
            <a:solidFill>
              <a:schemeClr val="tx1"/>
            </a:solidFill>
          </a:ln>
        </c:spPr>
        <c:crossAx val="242922624"/>
        <c:crosses val="max"/>
        <c:crossBetween val="between"/>
        <c:majorUnit val="2.5"/>
      </c:valAx>
      <c:catAx>
        <c:axId val="242922624"/>
        <c:scaling>
          <c:orientation val="minMax"/>
        </c:scaling>
        <c:delete val="1"/>
        <c:axPos val="b"/>
        <c:title>
          <c:tx>
            <c:rich>
              <a:bodyPr/>
              <a:lstStyle/>
              <a:p>
                <a:pPr>
                  <a:defRPr b="0"/>
                </a:pPr>
                <a:r>
                  <a:rPr lang="hu-HU" b="0"/>
                  <a:t>per cent</a:t>
                </a:r>
              </a:p>
            </c:rich>
          </c:tx>
          <c:layout>
            <c:manualLayout>
              <c:xMode val="edge"/>
              <c:yMode val="edge"/>
              <c:x val="0.79867329531607933"/>
              <c:y val="1.6689311234861282E-4"/>
            </c:manualLayout>
          </c:layout>
          <c:overlay val="0"/>
        </c:title>
        <c:majorTickMark val="out"/>
        <c:minorTickMark val="none"/>
        <c:tickLblPos val="none"/>
        <c:crossAx val="242920832"/>
        <c:crosses val="autoZero"/>
        <c:auto val="1"/>
        <c:lblAlgn val="ctr"/>
        <c:lblOffset val="100"/>
        <c:noMultiLvlLbl val="0"/>
      </c:catAx>
      <c:spPr>
        <a:noFill/>
        <a:ln>
          <a:solidFill>
            <a:schemeClr val="tx1"/>
          </a:solidFill>
        </a:ln>
      </c:spPr>
    </c:plotArea>
    <c:legend>
      <c:legendPos val="b"/>
      <c:layout>
        <c:manualLayout>
          <c:xMode val="edge"/>
          <c:yMode val="edge"/>
          <c:x val="1.5875E-2"/>
          <c:y val="0.79983499318224971"/>
          <c:w val="0.97232722222222223"/>
          <c:h val="0.1870127897543884"/>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464861111111106E-2"/>
          <c:y val="7.0387962962962958E-2"/>
          <c:w val="0.86159736111111107"/>
          <c:h val="0.61236870370370378"/>
        </c:manualLayout>
      </c:layout>
      <c:barChart>
        <c:barDir val="col"/>
        <c:grouping val="stacked"/>
        <c:varyColors val="0"/>
        <c:ser>
          <c:idx val="0"/>
          <c:order val="0"/>
          <c:tx>
            <c:strRef>
              <c:f>'31_ábra_chart'!$E$10</c:f>
              <c:strCache>
                <c:ptCount val="1"/>
                <c:pt idx="0">
                  <c:v>Total Capital Adequancy Ratio</c:v>
                </c:pt>
              </c:strCache>
            </c:strRef>
          </c:tx>
          <c:spPr>
            <a:solidFill>
              <a:srgbClr val="232157"/>
            </a:solidFill>
            <a:ln>
              <a:solidFill>
                <a:schemeClr val="tx1"/>
              </a:solidFill>
            </a:ln>
          </c:spPr>
          <c:invertIfNegative val="0"/>
          <c:cat>
            <c:numRef>
              <c:f>'31_ábra_chart'!$D$25:$D$42</c:f>
              <c:numCache>
                <c:formatCode>[$-409]mmm;@</c:formatCode>
                <c:ptCount val="18"/>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numCache>
            </c:numRef>
          </c:cat>
          <c:val>
            <c:numRef>
              <c:f>'31_ábra_chart'!$E$25:$E$32</c:f>
              <c:numCache>
                <c:formatCode>#,##0.00</c:formatCode>
                <c:ptCount val="8"/>
                <c:pt idx="0">
                  <c:v>14.270185550000001</c:v>
                </c:pt>
                <c:pt idx="1">
                  <c:v>14.788342670000002</c:v>
                </c:pt>
                <c:pt idx="2">
                  <c:v>14.699019620000001</c:v>
                </c:pt>
                <c:pt idx="3">
                  <c:v>15.795086319999999</c:v>
                </c:pt>
                <c:pt idx="4">
                  <c:v>15.637144019999999</c:v>
                </c:pt>
                <c:pt idx="5">
                  <c:v>16.526159119999999</c:v>
                </c:pt>
                <c:pt idx="6">
                  <c:v>16.453195560000001</c:v>
                </c:pt>
                <c:pt idx="7">
                  <c:v>17.398682350000001</c:v>
                </c:pt>
              </c:numCache>
            </c:numRef>
          </c:val>
        </c:ser>
        <c:ser>
          <c:idx val="1"/>
          <c:order val="1"/>
          <c:tx>
            <c:strRef>
              <c:f>'31_ábra_chart'!$F$10</c:f>
              <c:strCache>
                <c:ptCount val="1"/>
                <c:pt idx="0">
                  <c:v>Common Equity Tier 1 (CET1)</c:v>
                </c:pt>
              </c:strCache>
            </c:strRef>
          </c:tx>
          <c:spPr>
            <a:solidFill>
              <a:srgbClr val="FF0000"/>
            </a:solidFill>
            <a:ln>
              <a:solidFill>
                <a:schemeClr val="tx1"/>
              </a:solidFill>
            </a:ln>
          </c:spPr>
          <c:invertIfNegative val="0"/>
          <c:cat>
            <c:numRef>
              <c:f>'31_ábra_chart'!$D$25:$D$42</c:f>
              <c:numCache>
                <c:formatCode>[$-409]mmm;@</c:formatCode>
                <c:ptCount val="18"/>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numCache>
            </c:numRef>
          </c:cat>
          <c:val>
            <c:numRef>
              <c:f>'31_ábra_chart'!$F$25:$F$42</c:f>
              <c:numCache>
                <c:formatCode>#,##0</c:formatCode>
                <c:ptCount val="18"/>
                <c:pt idx="8" formatCode="#,##0.00">
                  <c:v>17.529275001607267</c:v>
                </c:pt>
                <c:pt idx="9" formatCode="#,##0.00">
                  <c:v>15.724814540819418</c:v>
                </c:pt>
                <c:pt idx="10" formatCode="#,##0.00">
                  <c:v>16.473973567362236</c:v>
                </c:pt>
                <c:pt idx="11" formatCode="#,##0.00">
                  <c:v>15.421435711488632</c:v>
                </c:pt>
                <c:pt idx="12" formatCode="#,##0.00">
                  <c:v>16.109080890127061</c:v>
                </c:pt>
                <c:pt idx="13" formatCode="#,##0.00">
                  <c:v>17.130419679281175</c:v>
                </c:pt>
                <c:pt idx="14" formatCode="#,##0.00">
                  <c:v>16.963573144974113</c:v>
                </c:pt>
                <c:pt idx="15" formatCode="#,##0.00">
                  <c:v>16.257238115104027</c:v>
                </c:pt>
                <c:pt idx="16" formatCode="#,##0.00">
                  <c:v>17.132314763693294</c:v>
                </c:pt>
                <c:pt idx="17" formatCode="#,##0.00">
                  <c:v>18.219624007811596</c:v>
                </c:pt>
              </c:numCache>
            </c:numRef>
          </c:val>
        </c:ser>
        <c:ser>
          <c:idx val="2"/>
          <c:order val="2"/>
          <c:tx>
            <c:strRef>
              <c:f>'31_ábra_chart'!$G$10</c:f>
              <c:strCache>
                <c:ptCount val="1"/>
                <c:pt idx="0">
                  <c:v>Additional Tier 1</c:v>
                </c:pt>
              </c:strCache>
            </c:strRef>
          </c:tx>
          <c:spPr>
            <a:solidFill>
              <a:srgbClr val="669933"/>
            </a:solidFill>
            <a:ln>
              <a:solidFill>
                <a:schemeClr val="tx1"/>
              </a:solidFill>
            </a:ln>
          </c:spPr>
          <c:invertIfNegative val="0"/>
          <c:cat>
            <c:numRef>
              <c:f>'31_ábra_chart'!$D$25:$D$42</c:f>
              <c:numCache>
                <c:formatCode>[$-409]mmm;@</c:formatCode>
                <c:ptCount val="18"/>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numCache>
            </c:numRef>
          </c:cat>
          <c:val>
            <c:numRef>
              <c:f>'31_ábra_chart'!$G$25:$G$42</c:f>
              <c:numCache>
                <c:formatCode>#,##0</c:formatCode>
                <c:ptCount val="18"/>
                <c:pt idx="8" formatCode="#,##0.00">
                  <c:v>9.1881802662722833E-2</c:v>
                </c:pt>
                <c:pt idx="9" formatCode="#,##0.00">
                  <c:v>-2.525758971037817E-2</c:v>
                </c:pt>
                <c:pt idx="10" formatCode="#,##0.00">
                  <c:v>-0.2124173539289238</c:v>
                </c:pt>
                <c:pt idx="11" formatCode="#,##0.00">
                  <c:v>0.12336260139274557</c:v>
                </c:pt>
                <c:pt idx="12" formatCode="#,##0.00">
                  <c:v>0.22255818746083733</c:v>
                </c:pt>
                <c:pt idx="13" formatCode="#,##0.00">
                  <c:v>0.2361026895306253</c:v>
                </c:pt>
                <c:pt idx="14" formatCode="#,##0.00">
                  <c:v>0.23671109077804786</c:v>
                </c:pt>
                <c:pt idx="15" formatCode="#,##0.00">
                  <c:v>0.23587552052903149</c:v>
                </c:pt>
                <c:pt idx="16" formatCode="#,##0.00">
                  <c:v>0.25380843399603492</c:v>
                </c:pt>
                <c:pt idx="17" formatCode="#,##0.00">
                  <c:v>7.2314210518698019E-4</c:v>
                </c:pt>
              </c:numCache>
            </c:numRef>
          </c:val>
        </c:ser>
        <c:ser>
          <c:idx val="3"/>
          <c:order val="3"/>
          <c:tx>
            <c:strRef>
              <c:f>'31_ábra_chart'!$H$10</c:f>
              <c:strCache>
                <c:ptCount val="1"/>
                <c:pt idx="0">
                  <c:v>Tier 2 Capital</c:v>
                </c:pt>
              </c:strCache>
            </c:strRef>
          </c:tx>
          <c:spPr>
            <a:solidFill>
              <a:srgbClr val="E57200"/>
            </a:solidFill>
            <a:ln>
              <a:solidFill>
                <a:schemeClr val="tx1"/>
              </a:solidFill>
            </a:ln>
          </c:spPr>
          <c:invertIfNegative val="0"/>
          <c:cat>
            <c:numRef>
              <c:f>'31_ábra_chart'!$D$25:$D$42</c:f>
              <c:numCache>
                <c:formatCode>[$-409]mmm;@</c:formatCode>
                <c:ptCount val="18"/>
                <c:pt idx="0" formatCode="[$-409]mmm\-yy;@">
                  <c:v>40999</c:v>
                </c:pt>
                <c:pt idx="1">
                  <c:v>41090</c:v>
                </c:pt>
                <c:pt idx="2">
                  <c:v>41182</c:v>
                </c:pt>
                <c:pt idx="3">
                  <c:v>41274</c:v>
                </c:pt>
                <c:pt idx="4" formatCode="[$-409]mmm\-yy;@">
                  <c:v>41364</c:v>
                </c:pt>
                <c:pt idx="5">
                  <c:v>41455</c:v>
                </c:pt>
                <c:pt idx="6">
                  <c:v>41547</c:v>
                </c:pt>
                <c:pt idx="7">
                  <c:v>41639</c:v>
                </c:pt>
                <c:pt idx="8" formatCode="[$-409]mmm\-yy;@">
                  <c:v>41729</c:v>
                </c:pt>
                <c:pt idx="9">
                  <c:v>41820</c:v>
                </c:pt>
                <c:pt idx="10">
                  <c:v>41912</c:v>
                </c:pt>
                <c:pt idx="11">
                  <c:v>42004</c:v>
                </c:pt>
                <c:pt idx="12" formatCode="[$-409]mmm\-yy;@">
                  <c:v>42094</c:v>
                </c:pt>
                <c:pt idx="13">
                  <c:v>42185</c:v>
                </c:pt>
                <c:pt idx="14">
                  <c:v>42277</c:v>
                </c:pt>
                <c:pt idx="15">
                  <c:v>42369</c:v>
                </c:pt>
                <c:pt idx="16" formatCode="[$-409]mmm\-yy;@">
                  <c:v>42460</c:v>
                </c:pt>
                <c:pt idx="17">
                  <c:v>42551</c:v>
                </c:pt>
              </c:numCache>
            </c:numRef>
          </c:cat>
          <c:val>
            <c:numRef>
              <c:f>'31_ábra_chart'!$H$25:$H$42</c:f>
              <c:numCache>
                <c:formatCode>#,##0</c:formatCode>
                <c:ptCount val="18"/>
                <c:pt idx="8" formatCode="#,##0.00">
                  <c:v>3.7291821457300109</c:v>
                </c:pt>
                <c:pt idx="9" formatCode="#,##0.00">
                  <c:v>3.74554235889096</c:v>
                </c:pt>
                <c:pt idx="10" formatCode="#,##0.00">
                  <c:v>3.5537067765666883</c:v>
                </c:pt>
                <c:pt idx="11" formatCode="#,##0.00">
                  <c:v>3.6576146771186213</c:v>
                </c:pt>
                <c:pt idx="12" formatCode="#,##0.00">
                  <c:v>3.6656779724121016</c:v>
                </c:pt>
                <c:pt idx="13" formatCode="#,##0.00">
                  <c:v>3.491646751188199</c:v>
                </c:pt>
                <c:pt idx="14" formatCode="#,##0.00">
                  <c:v>3.4684291342478382</c:v>
                </c:pt>
                <c:pt idx="15" formatCode="#,##0.00">
                  <c:v>3.6765787543669433</c:v>
                </c:pt>
                <c:pt idx="16" formatCode="#,##0.00">
                  <c:v>3.0530430823106691</c:v>
                </c:pt>
                <c:pt idx="17" formatCode="#,##0.00">
                  <c:v>2.9544583500832182</c:v>
                </c:pt>
              </c:numCache>
            </c:numRef>
          </c:val>
        </c:ser>
        <c:dLbls>
          <c:showLegendKey val="0"/>
          <c:showVal val="0"/>
          <c:showCatName val="0"/>
          <c:showSerName val="0"/>
          <c:showPercent val="0"/>
          <c:showBubbleSize val="0"/>
        </c:dLbls>
        <c:gapWidth val="98"/>
        <c:overlap val="100"/>
        <c:axId val="242981120"/>
        <c:axId val="242982912"/>
      </c:barChart>
      <c:barChart>
        <c:barDir val="col"/>
        <c:grouping val="stacked"/>
        <c:varyColors val="0"/>
        <c:ser>
          <c:idx val="4"/>
          <c:order val="4"/>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42986368"/>
        <c:axId val="242984832"/>
      </c:barChart>
      <c:catAx>
        <c:axId val="242981120"/>
        <c:scaling>
          <c:orientation val="minMax"/>
        </c:scaling>
        <c:delete val="0"/>
        <c:axPos val="b"/>
        <c:numFmt formatCode="[$-409]mmm\-yy;@"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2982912"/>
        <c:crosses val="autoZero"/>
        <c:auto val="0"/>
        <c:lblAlgn val="ctr"/>
        <c:lblOffset val="100"/>
        <c:tickLblSkip val="1"/>
        <c:noMultiLvlLbl val="0"/>
      </c:catAx>
      <c:valAx>
        <c:axId val="242982912"/>
        <c:scaling>
          <c:orientation val="minMax"/>
          <c:max val="3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9095833333333337E-2"/>
              <c:y val="0"/>
            </c:manualLayout>
          </c:layout>
          <c:overlay val="0"/>
        </c:title>
        <c:numFmt formatCode="#\ ##0" sourceLinked="0"/>
        <c:majorTickMark val="out"/>
        <c:minorTickMark val="none"/>
        <c:tickLblPos val="nextTo"/>
        <c:spPr>
          <a:ln>
            <a:solidFill>
              <a:sysClr val="windowText" lastClr="000000">
                <a:lumMod val="100000"/>
              </a:sysClr>
            </a:solidFill>
          </a:ln>
        </c:spPr>
        <c:crossAx val="242981120"/>
        <c:crosses val="autoZero"/>
        <c:crossBetween val="between"/>
        <c:majorUnit val="5"/>
      </c:valAx>
      <c:valAx>
        <c:axId val="242984832"/>
        <c:scaling>
          <c:orientation val="minMax"/>
          <c:max val="30"/>
          <c:min val="0"/>
        </c:scaling>
        <c:delete val="0"/>
        <c:axPos val="r"/>
        <c:numFmt formatCode="General" sourceLinked="1"/>
        <c:majorTickMark val="out"/>
        <c:minorTickMark val="none"/>
        <c:tickLblPos val="nextTo"/>
        <c:spPr>
          <a:ln>
            <a:solidFill>
              <a:sysClr val="windowText" lastClr="000000"/>
            </a:solidFill>
          </a:ln>
        </c:spPr>
        <c:crossAx val="242986368"/>
        <c:crosses val="max"/>
        <c:crossBetween val="between"/>
        <c:majorUnit val="5"/>
      </c:valAx>
      <c:catAx>
        <c:axId val="242986368"/>
        <c:scaling>
          <c:orientation val="minMax"/>
        </c:scaling>
        <c:delete val="1"/>
        <c:axPos val="b"/>
        <c:title>
          <c:tx>
            <c:rich>
              <a:bodyPr/>
              <a:lstStyle/>
              <a:p>
                <a:pPr>
                  <a:defRPr b="0"/>
                </a:pPr>
                <a:r>
                  <a:rPr lang="en-US" b="0"/>
                  <a:t>per cent</a:t>
                </a:r>
              </a:p>
            </c:rich>
          </c:tx>
          <c:layout>
            <c:manualLayout>
              <c:xMode val="edge"/>
              <c:yMode val="edge"/>
              <c:x val="0.81372833333333339"/>
              <c:y val="2.3338888888888888E-3"/>
            </c:manualLayout>
          </c:layout>
          <c:overlay val="0"/>
        </c:title>
        <c:majorTickMark val="out"/>
        <c:minorTickMark val="none"/>
        <c:tickLblPos val="nextTo"/>
        <c:crossAx val="242984832"/>
        <c:crosses val="autoZero"/>
        <c:auto val="1"/>
        <c:lblAlgn val="ctr"/>
        <c:lblOffset val="100"/>
        <c:noMultiLvlLbl val="0"/>
      </c:catAx>
      <c:spPr>
        <a:noFill/>
        <a:ln cmpd="sng">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2.2431805555555556E-2"/>
          <c:y val="0.85779851851851852"/>
          <c:w val="0.96698483370207"/>
          <c:h val="0.12338666666666669"/>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881869628542527E-2"/>
          <c:y val="6.7651119182612809E-2"/>
          <c:w val="0.84670611111111149"/>
          <c:h val="0.75170685185185182"/>
        </c:manualLayout>
      </c:layout>
      <c:lineChart>
        <c:grouping val="standard"/>
        <c:varyColors val="0"/>
        <c:ser>
          <c:idx val="5"/>
          <c:order val="0"/>
          <c:tx>
            <c:strRef>
              <c:f>'3_ábra_chart'!$D$13</c:f>
              <c:strCache>
                <c:ptCount val="1"/>
              </c:strCache>
            </c:strRef>
          </c:tx>
          <c:spPr>
            <a:ln w="0">
              <a:noFill/>
            </a:ln>
          </c:spPr>
          <c:marker>
            <c:symbol val="x"/>
            <c:size val="8"/>
            <c:spPr>
              <a:ln w="12700">
                <a:solidFill>
                  <a:schemeClr val="tx1"/>
                </a:solidFill>
              </a:ln>
            </c:spPr>
          </c:marker>
          <c:cat>
            <c:numRef>
              <c:f>'3_ábra_chart'!$E$12:$N$12</c:f>
              <c:numCache>
                <c:formatCode>General</c:formatCode>
                <c:ptCount val="10"/>
                <c:pt idx="0">
                  <c:v>2011</c:v>
                </c:pt>
                <c:pt idx="1">
                  <c:v>2012</c:v>
                </c:pt>
                <c:pt idx="2">
                  <c:v>2013</c:v>
                </c:pt>
                <c:pt idx="3">
                  <c:v>2014</c:v>
                </c:pt>
                <c:pt idx="4">
                  <c:v>2015</c:v>
                </c:pt>
                <c:pt idx="5">
                  <c:v>2011</c:v>
                </c:pt>
                <c:pt idx="6">
                  <c:v>2012</c:v>
                </c:pt>
                <c:pt idx="7">
                  <c:v>2013</c:v>
                </c:pt>
                <c:pt idx="8">
                  <c:v>2014</c:v>
                </c:pt>
                <c:pt idx="9">
                  <c:v>2015</c:v>
                </c:pt>
              </c:numCache>
            </c:numRef>
          </c:cat>
          <c:val>
            <c:numRef>
              <c:f>'3_ábra_chart'!$E$13:$N$13</c:f>
              <c:numCache>
                <c:formatCode>0.0</c:formatCode>
                <c:ptCount val="10"/>
              </c:numCache>
            </c:numRef>
          </c:val>
          <c:smooth val="0"/>
        </c:ser>
        <c:ser>
          <c:idx val="0"/>
          <c:order val="5"/>
          <c:tx>
            <c:strRef>
              <c:f>'3_ábra_chart'!$C$18</c:f>
              <c:strCache>
                <c:ptCount val="1"/>
                <c:pt idx="0">
                  <c:v>Eurozone average</c:v>
                </c:pt>
              </c:strCache>
            </c:strRef>
          </c:tx>
          <c:spPr>
            <a:ln>
              <a:noFill/>
            </a:ln>
          </c:spPr>
          <c:marker>
            <c:symbol val="triangle"/>
            <c:size val="9"/>
            <c:spPr>
              <a:solidFill>
                <a:srgbClr val="DA0000"/>
              </a:solidFill>
              <a:ln w="22225">
                <a:noFill/>
              </a:ln>
            </c:spPr>
          </c:marker>
          <c:cat>
            <c:numRef>
              <c:f>'3_ábra_chart'!$E$12:$N$12</c:f>
              <c:numCache>
                <c:formatCode>General</c:formatCode>
                <c:ptCount val="10"/>
                <c:pt idx="0">
                  <c:v>2011</c:v>
                </c:pt>
                <c:pt idx="1">
                  <c:v>2012</c:v>
                </c:pt>
                <c:pt idx="2">
                  <c:v>2013</c:v>
                </c:pt>
                <c:pt idx="3">
                  <c:v>2014</c:v>
                </c:pt>
                <c:pt idx="4">
                  <c:v>2015</c:v>
                </c:pt>
                <c:pt idx="5">
                  <c:v>2011</c:v>
                </c:pt>
                <c:pt idx="6">
                  <c:v>2012</c:v>
                </c:pt>
                <c:pt idx="7">
                  <c:v>2013</c:v>
                </c:pt>
                <c:pt idx="8">
                  <c:v>2014</c:v>
                </c:pt>
                <c:pt idx="9">
                  <c:v>2015</c:v>
                </c:pt>
              </c:numCache>
            </c:numRef>
          </c:cat>
          <c:val>
            <c:numRef>
              <c:f>'3_ábra_chart'!$E$18:$N$18</c:f>
              <c:numCache>
                <c:formatCode>0.0</c:formatCode>
                <c:ptCount val="10"/>
                <c:pt idx="0">
                  <c:v>1.2125145989266974</c:v>
                </c:pt>
                <c:pt idx="1">
                  <c:v>-2.2996198278735185</c:v>
                </c:pt>
                <c:pt idx="2">
                  <c:v>-2.9465178965089329</c:v>
                </c:pt>
                <c:pt idx="3">
                  <c:v>-1.3389158316854652</c:v>
                </c:pt>
                <c:pt idx="4">
                  <c:v>8.0450993848402319E-2</c:v>
                </c:pt>
                <c:pt idx="5">
                  <c:v>1.5679895598947631</c:v>
                </c:pt>
                <c:pt idx="6">
                  <c:v>0.47759241086032056</c:v>
                </c:pt>
                <c:pt idx="7">
                  <c:v>-8.0815574631297987E-2</c:v>
                </c:pt>
                <c:pt idx="8">
                  <c:v>-0.2930749078201304</c:v>
                </c:pt>
                <c:pt idx="9">
                  <c:v>1.8588604973131677</c:v>
                </c:pt>
              </c:numCache>
            </c:numRef>
          </c:val>
          <c:smooth val="0"/>
        </c:ser>
        <c:dLbls>
          <c:showLegendKey val="0"/>
          <c:showVal val="0"/>
          <c:showCatName val="0"/>
          <c:showSerName val="0"/>
          <c:showPercent val="0"/>
          <c:showBubbleSize val="0"/>
        </c:dLbls>
        <c:marker val="1"/>
        <c:smooth val="0"/>
        <c:axId val="235276160"/>
        <c:axId val="235277696"/>
      </c:lineChart>
      <c:stockChart>
        <c:ser>
          <c:idx val="1"/>
          <c:order val="1"/>
          <c:spPr>
            <a:ln w="28575">
              <a:noFill/>
            </a:ln>
          </c:spPr>
          <c:marker>
            <c:symbol val="none"/>
          </c:marker>
          <c:val>
            <c:numRef>
              <c:f>'3_ábra_chart'!$E$14:$N$14</c:f>
              <c:numCache>
                <c:formatCode>0.0</c:formatCode>
                <c:ptCount val="10"/>
                <c:pt idx="0">
                  <c:v>-3.3415392883701589</c:v>
                </c:pt>
                <c:pt idx="1">
                  <c:v>-4.3818066356185312</c:v>
                </c:pt>
                <c:pt idx="2">
                  <c:v>-5.2903078583477141</c:v>
                </c:pt>
                <c:pt idx="3">
                  <c:v>-6.0410024525217585</c:v>
                </c:pt>
                <c:pt idx="4">
                  <c:v>-4.1862039152463124</c:v>
                </c:pt>
                <c:pt idx="5">
                  <c:v>-1.6207479176625568</c:v>
                </c:pt>
                <c:pt idx="6">
                  <c:v>-1.9932280274863445</c:v>
                </c:pt>
                <c:pt idx="7">
                  <c:v>-3.5345749123606907</c:v>
                </c:pt>
                <c:pt idx="8">
                  <c:v>-2.8484943127909803</c:v>
                </c:pt>
                <c:pt idx="9">
                  <c:v>-1.95832231204082</c:v>
                </c:pt>
              </c:numCache>
            </c:numRef>
          </c:val>
          <c:smooth val="0"/>
        </c:ser>
        <c:ser>
          <c:idx val="2"/>
          <c:order val="2"/>
          <c:spPr>
            <a:ln w="28575">
              <a:noFill/>
            </a:ln>
          </c:spPr>
          <c:marker>
            <c:symbol val="none"/>
          </c:marker>
          <c:val>
            <c:numRef>
              <c:f>'3_ábra_chart'!$E$15:$N$15</c:f>
              <c:numCache>
                <c:formatCode>0.0</c:formatCode>
                <c:ptCount val="10"/>
                <c:pt idx="0">
                  <c:v>9.8996358165062315</c:v>
                </c:pt>
                <c:pt idx="1">
                  <c:v>4.6721847092136786</c:v>
                </c:pt>
                <c:pt idx="2">
                  <c:v>5.6727662552298144</c:v>
                </c:pt>
                <c:pt idx="3">
                  <c:v>6.7559893149359525</c:v>
                </c:pt>
                <c:pt idx="4">
                  <c:v>17.165489522768954</c:v>
                </c:pt>
                <c:pt idx="5">
                  <c:v>11.085450346420323</c:v>
                </c:pt>
                <c:pt idx="6">
                  <c:v>10.21778691296767</c:v>
                </c:pt>
                <c:pt idx="7">
                  <c:v>10.168317656373771</c:v>
                </c:pt>
                <c:pt idx="8">
                  <c:v>16.163125779256703</c:v>
                </c:pt>
                <c:pt idx="9">
                  <c:v>12.933315979001259</c:v>
                </c:pt>
              </c:numCache>
            </c:numRef>
          </c:val>
          <c:smooth val="0"/>
        </c:ser>
        <c:ser>
          <c:idx val="3"/>
          <c:order val="3"/>
          <c:spPr>
            <a:ln w="28575">
              <a:noFill/>
            </a:ln>
          </c:spPr>
          <c:marker>
            <c:symbol val="none"/>
          </c:marker>
          <c:val>
            <c:numRef>
              <c:f>'3_ábra_chart'!$E$16:$N$16</c:f>
              <c:numCache>
                <c:formatCode>0.0</c:formatCode>
                <c:ptCount val="10"/>
                <c:pt idx="0">
                  <c:v>-5.4120628113502223</c:v>
                </c:pt>
                <c:pt idx="1">
                  <c:v>-10.792545294079936</c:v>
                </c:pt>
                <c:pt idx="2">
                  <c:v>-12.651364251495295</c:v>
                </c:pt>
                <c:pt idx="3">
                  <c:v>-13.603896928647352</c:v>
                </c:pt>
                <c:pt idx="4">
                  <c:v>-15.240693821867083</c:v>
                </c:pt>
                <c:pt idx="5">
                  <c:v>-6.1683156223280813</c:v>
                </c:pt>
                <c:pt idx="6">
                  <c:v>-6.1222592461333321</c:v>
                </c:pt>
                <c:pt idx="7">
                  <c:v>-6.8088339498711612</c:v>
                </c:pt>
                <c:pt idx="8">
                  <c:v>-4.7460757156048015</c:v>
                </c:pt>
                <c:pt idx="9">
                  <c:v>-3.0264847512038524</c:v>
                </c:pt>
              </c:numCache>
            </c:numRef>
          </c:val>
          <c:smooth val="0"/>
        </c:ser>
        <c:ser>
          <c:idx val="4"/>
          <c:order val="4"/>
          <c:spPr>
            <a:ln w="28575">
              <a:noFill/>
            </a:ln>
          </c:spPr>
          <c:marker>
            <c:symbol val="none"/>
          </c:marker>
          <c:val>
            <c:numRef>
              <c:f>'3_ábra_chart'!$E$17:$N$17</c:f>
              <c:numCache>
                <c:formatCode>0.0</c:formatCode>
                <c:ptCount val="10"/>
                <c:pt idx="0">
                  <c:v>3.969640919248782</c:v>
                </c:pt>
                <c:pt idx="1">
                  <c:v>2.7808975553172388</c:v>
                </c:pt>
                <c:pt idx="2">
                  <c:v>0.94042799650227749</c:v>
                </c:pt>
                <c:pt idx="3">
                  <c:v>2.1188707994442542</c:v>
                </c:pt>
                <c:pt idx="4">
                  <c:v>4.4149277764790282</c:v>
                </c:pt>
                <c:pt idx="5">
                  <c:v>4.9451832836809535</c:v>
                </c:pt>
                <c:pt idx="6">
                  <c:v>3.8377073565851534</c:v>
                </c:pt>
                <c:pt idx="7">
                  <c:v>2.2672277833780301</c:v>
                </c:pt>
                <c:pt idx="8">
                  <c:v>2.2038237465324624</c:v>
                </c:pt>
                <c:pt idx="9">
                  <c:v>4.8349125739163039</c:v>
                </c:pt>
              </c:numCache>
            </c:numRef>
          </c:val>
          <c:smooth val="0"/>
        </c:ser>
        <c:dLbls>
          <c:showLegendKey val="0"/>
          <c:showVal val="0"/>
          <c:showCatName val="0"/>
          <c:showSerName val="0"/>
          <c:showPercent val="0"/>
          <c:showBubbleSize val="0"/>
        </c:dLbls>
        <c:hiLowLines/>
        <c:upDownBars>
          <c:gapWidth val="150"/>
          <c:upBars>
            <c:spPr>
              <a:solidFill>
                <a:srgbClr val="EEECE1">
                  <a:alpha val="50196"/>
                </a:srgbClr>
              </a:solidFill>
            </c:spPr>
          </c:upBars>
          <c:downBars/>
        </c:upDownBars>
        <c:axId val="235298176"/>
        <c:axId val="235296256"/>
      </c:stockChart>
      <c:catAx>
        <c:axId val="235276160"/>
        <c:scaling>
          <c:orientation val="minMax"/>
        </c:scaling>
        <c:delete val="0"/>
        <c:axPos val="b"/>
        <c:numFmt formatCode="General" sourceLinked="1"/>
        <c:majorTickMark val="out"/>
        <c:minorTickMark val="none"/>
        <c:tickLblPos val="low"/>
        <c:spPr>
          <a:ln w="12700">
            <a:solidFill>
              <a:schemeClr val="tx1"/>
            </a:solidFill>
          </a:ln>
        </c:spPr>
        <c:crossAx val="235277696"/>
        <c:crosses val="autoZero"/>
        <c:auto val="1"/>
        <c:lblAlgn val="ctr"/>
        <c:lblOffset val="100"/>
        <c:tickLblSkip val="1"/>
        <c:noMultiLvlLbl val="0"/>
      </c:catAx>
      <c:valAx>
        <c:axId val="235277696"/>
        <c:scaling>
          <c:orientation val="minMax"/>
          <c:max val="20"/>
          <c:min val="-20"/>
        </c:scaling>
        <c:delete val="0"/>
        <c:axPos val="l"/>
        <c:majorGridlines>
          <c:spPr>
            <a:ln w="3175">
              <a:solidFill>
                <a:schemeClr val="bg1">
                  <a:lumMod val="85000"/>
                </a:schemeClr>
              </a:solidFill>
              <a:prstDash val="dash"/>
            </a:ln>
          </c:spPr>
        </c:majorGridlines>
        <c:title>
          <c:tx>
            <c:rich>
              <a:bodyPr rot="0" vert="horz"/>
              <a:lstStyle/>
              <a:p>
                <a:pPr>
                  <a:defRPr b="0"/>
                </a:pPr>
                <a:r>
                  <a:rPr lang="en-US" b="0"/>
                  <a:t>per cent</a:t>
                </a:r>
              </a:p>
            </c:rich>
          </c:tx>
          <c:layout>
            <c:manualLayout>
              <c:xMode val="edge"/>
              <c:yMode val="edge"/>
              <c:x val="7.9432262753362862E-2"/>
              <c:y val="1.0182125948427779E-2"/>
            </c:manualLayout>
          </c:layout>
          <c:overlay val="0"/>
        </c:title>
        <c:numFmt formatCode="0" sourceLinked="0"/>
        <c:majorTickMark val="out"/>
        <c:minorTickMark val="none"/>
        <c:tickLblPos val="nextTo"/>
        <c:spPr>
          <a:ln w="12700">
            <a:solidFill>
              <a:schemeClr val="tx1"/>
            </a:solidFill>
          </a:ln>
        </c:spPr>
        <c:crossAx val="235276160"/>
        <c:crosses val="autoZero"/>
        <c:crossBetween val="between"/>
        <c:majorUnit val="5"/>
      </c:valAx>
      <c:valAx>
        <c:axId val="235296256"/>
        <c:scaling>
          <c:orientation val="minMax"/>
          <c:max val="20"/>
          <c:min val="-20"/>
        </c:scaling>
        <c:delete val="0"/>
        <c:axPos val="r"/>
        <c:title>
          <c:tx>
            <c:rich>
              <a:bodyPr rot="0" vert="horz"/>
              <a:lstStyle/>
              <a:p>
                <a:pPr>
                  <a:defRPr b="0"/>
                </a:pPr>
                <a:r>
                  <a:rPr lang="en-US" b="0"/>
                  <a:t>per cent</a:t>
                </a:r>
              </a:p>
            </c:rich>
          </c:tx>
          <c:layout>
            <c:manualLayout>
              <c:xMode val="edge"/>
              <c:yMode val="edge"/>
              <c:x val="0.81174138888888892"/>
              <c:y val="9.0003703703703704E-3"/>
            </c:manualLayout>
          </c:layout>
          <c:overlay val="0"/>
        </c:title>
        <c:numFmt formatCode="0" sourceLinked="0"/>
        <c:majorTickMark val="out"/>
        <c:minorTickMark val="none"/>
        <c:tickLblPos val="nextTo"/>
        <c:spPr>
          <a:ln w="12700">
            <a:solidFill>
              <a:schemeClr val="tx1"/>
            </a:solidFill>
          </a:ln>
        </c:spPr>
        <c:crossAx val="235298176"/>
        <c:crosses val="max"/>
        <c:crossBetween val="between"/>
        <c:majorUnit val="5"/>
      </c:valAx>
      <c:catAx>
        <c:axId val="235298176"/>
        <c:scaling>
          <c:orientation val="minMax"/>
        </c:scaling>
        <c:delete val="1"/>
        <c:axPos val="b"/>
        <c:numFmt formatCode="General" sourceLinked="1"/>
        <c:majorTickMark val="out"/>
        <c:minorTickMark val="none"/>
        <c:tickLblPos val="none"/>
        <c:crossAx val="235296256"/>
        <c:crosses val="autoZero"/>
        <c:auto val="1"/>
        <c:lblAlgn val="ctr"/>
        <c:lblOffset val="100"/>
        <c:noMultiLvlLbl val="0"/>
      </c:catAx>
      <c:spPr>
        <a:noFill/>
        <a:ln>
          <a:solidFill>
            <a:sysClr val="windowText" lastClr="000000"/>
          </a:solidFill>
        </a:ln>
      </c:spPr>
    </c:plotArea>
    <c:legend>
      <c:legendPos val="b"/>
      <c:legendEntry>
        <c:idx val="2"/>
        <c:delete val="1"/>
      </c:legendEntry>
      <c:legendEntry>
        <c:idx val="3"/>
        <c:delete val="1"/>
      </c:legendEntry>
      <c:legendEntry>
        <c:idx val="4"/>
        <c:delete val="1"/>
      </c:legendEntry>
      <c:legendEntry>
        <c:idx val="5"/>
        <c:delete val="1"/>
      </c:legendEntry>
      <c:layout>
        <c:manualLayout>
          <c:xMode val="edge"/>
          <c:yMode val="edge"/>
          <c:x val="0.31614625000000002"/>
          <c:y val="0.91369592592592597"/>
          <c:w val="0.34491083333333333"/>
          <c:h val="5.5730000000000002E-2"/>
        </c:manualLayout>
      </c:layout>
      <c:overlay val="0"/>
    </c:legend>
    <c:plotVisOnly val="1"/>
    <c:dispBlanksAs val="gap"/>
    <c:showDLblsOverMax val="0"/>
  </c:chart>
  <c:spPr>
    <a:noFill/>
    <a:ln>
      <a:noFill/>
    </a:ln>
  </c:spPr>
  <c:txPr>
    <a:bodyPr/>
    <a:lstStyle/>
    <a:p>
      <a:pPr>
        <a:defRPr sz="1600">
          <a:latin typeface="Calibri (Body)"/>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28750000000004E-2"/>
          <c:y val="5.1573148148148146E-2"/>
          <c:w val="0.86159736111111107"/>
          <c:h val="0.58649833333333334"/>
        </c:manualLayout>
      </c:layout>
      <c:barChart>
        <c:barDir val="col"/>
        <c:grouping val="stacked"/>
        <c:varyColors val="0"/>
        <c:ser>
          <c:idx val="0"/>
          <c:order val="0"/>
          <c:tx>
            <c:strRef>
              <c:f>'31_ábra_chart'!$E$11</c:f>
              <c:strCache>
                <c:ptCount val="1"/>
                <c:pt idx="0">
                  <c:v>Teljes Tőkemegfelelési Mutató</c:v>
                </c:pt>
              </c:strCache>
            </c:strRef>
          </c:tx>
          <c:spPr>
            <a:solidFill>
              <a:srgbClr val="232157"/>
            </a:solidFill>
            <a:ln>
              <a:solidFill>
                <a:schemeClr val="tx1"/>
              </a:solidFill>
            </a:ln>
          </c:spPr>
          <c:invertIfNegative val="0"/>
          <c:cat>
            <c:numRef>
              <c:f>'31_ábra_chart'!$C$25:$C$42</c:f>
              <c:numCache>
                <c:formatCode>mmm</c:formatCode>
                <c:ptCount val="18"/>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numCache>
            </c:numRef>
          </c:cat>
          <c:val>
            <c:numRef>
              <c:f>'31_ábra_chart'!$E$25:$E$32</c:f>
              <c:numCache>
                <c:formatCode>#,##0.00</c:formatCode>
                <c:ptCount val="8"/>
                <c:pt idx="0">
                  <c:v>14.270185550000001</c:v>
                </c:pt>
                <c:pt idx="1">
                  <c:v>14.788342670000002</c:v>
                </c:pt>
                <c:pt idx="2">
                  <c:v>14.699019620000001</c:v>
                </c:pt>
                <c:pt idx="3">
                  <c:v>15.795086319999999</c:v>
                </c:pt>
                <c:pt idx="4">
                  <c:v>15.637144019999999</c:v>
                </c:pt>
                <c:pt idx="5">
                  <c:v>16.526159119999999</c:v>
                </c:pt>
                <c:pt idx="6">
                  <c:v>16.453195560000001</c:v>
                </c:pt>
                <c:pt idx="7">
                  <c:v>17.398682350000001</c:v>
                </c:pt>
              </c:numCache>
            </c:numRef>
          </c:val>
        </c:ser>
        <c:ser>
          <c:idx val="1"/>
          <c:order val="1"/>
          <c:tx>
            <c:strRef>
              <c:f>'31_ábra_chart'!$F$11</c:f>
              <c:strCache>
                <c:ptCount val="1"/>
                <c:pt idx="0">
                  <c:v>Elsődleges alapvető tőke (CET1)</c:v>
                </c:pt>
              </c:strCache>
            </c:strRef>
          </c:tx>
          <c:spPr>
            <a:solidFill>
              <a:srgbClr val="FF0000"/>
            </a:solidFill>
            <a:ln>
              <a:solidFill>
                <a:schemeClr val="tx1"/>
              </a:solidFill>
            </a:ln>
          </c:spPr>
          <c:invertIfNegative val="0"/>
          <c:cat>
            <c:numRef>
              <c:f>'31_ábra_chart'!$C$25:$C$42</c:f>
              <c:numCache>
                <c:formatCode>mmm</c:formatCode>
                <c:ptCount val="18"/>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numCache>
            </c:numRef>
          </c:cat>
          <c:val>
            <c:numRef>
              <c:f>'31_ábra_chart'!$F$25:$F$42</c:f>
              <c:numCache>
                <c:formatCode>#,##0</c:formatCode>
                <c:ptCount val="18"/>
                <c:pt idx="8" formatCode="#,##0.00">
                  <c:v>17.529275001607267</c:v>
                </c:pt>
                <c:pt idx="9" formatCode="#,##0.00">
                  <c:v>15.724814540819418</c:v>
                </c:pt>
                <c:pt idx="10" formatCode="#,##0.00">
                  <c:v>16.473973567362236</c:v>
                </c:pt>
                <c:pt idx="11" formatCode="#,##0.00">
                  <c:v>15.421435711488632</c:v>
                </c:pt>
                <c:pt idx="12" formatCode="#,##0.00">
                  <c:v>16.109080890127061</c:v>
                </c:pt>
                <c:pt idx="13" formatCode="#,##0.00">
                  <c:v>17.130419679281175</c:v>
                </c:pt>
                <c:pt idx="14" formatCode="#,##0.00">
                  <c:v>16.963573144974113</c:v>
                </c:pt>
                <c:pt idx="15" formatCode="#,##0.00">
                  <c:v>16.257238115104027</c:v>
                </c:pt>
                <c:pt idx="16" formatCode="#,##0.00">
                  <c:v>17.132314763693294</c:v>
                </c:pt>
                <c:pt idx="17" formatCode="#,##0.00">
                  <c:v>18.219624007811596</c:v>
                </c:pt>
              </c:numCache>
            </c:numRef>
          </c:val>
        </c:ser>
        <c:ser>
          <c:idx val="2"/>
          <c:order val="2"/>
          <c:tx>
            <c:strRef>
              <c:f>'31_ábra_chart'!$G$11</c:f>
              <c:strCache>
                <c:ptCount val="1"/>
                <c:pt idx="0">
                  <c:v>Kigészítő alapvető tőke</c:v>
                </c:pt>
              </c:strCache>
            </c:strRef>
          </c:tx>
          <c:spPr>
            <a:solidFill>
              <a:srgbClr val="669933"/>
            </a:solidFill>
            <a:ln>
              <a:solidFill>
                <a:sysClr val="windowText" lastClr="000000"/>
              </a:solidFill>
            </a:ln>
          </c:spPr>
          <c:invertIfNegative val="0"/>
          <c:cat>
            <c:numRef>
              <c:f>'31_ábra_chart'!$C$25:$C$42</c:f>
              <c:numCache>
                <c:formatCode>mmm</c:formatCode>
                <c:ptCount val="18"/>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numCache>
            </c:numRef>
          </c:cat>
          <c:val>
            <c:numRef>
              <c:f>'31_ábra_chart'!$G$25:$G$42</c:f>
              <c:numCache>
                <c:formatCode>#,##0</c:formatCode>
                <c:ptCount val="18"/>
                <c:pt idx="8" formatCode="#,##0.00">
                  <c:v>9.1881802662722833E-2</c:v>
                </c:pt>
                <c:pt idx="9" formatCode="#,##0.00">
                  <c:v>-2.525758971037817E-2</c:v>
                </c:pt>
                <c:pt idx="10" formatCode="#,##0.00">
                  <c:v>-0.2124173539289238</c:v>
                </c:pt>
                <c:pt idx="11" formatCode="#,##0.00">
                  <c:v>0.12336260139274557</c:v>
                </c:pt>
                <c:pt idx="12" formatCode="#,##0.00">
                  <c:v>0.22255818746083733</c:v>
                </c:pt>
                <c:pt idx="13" formatCode="#,##0.00">
                  <c:v>0.2361026895306253</c:v>
                </c:pt>
                <c:pt idx="14" formatCode="#,##0.00">
                  <c:v>0.23671109077804786</c:v>
                </c:pt>
                <c:pt idx="15" formatCode="#,##0.00">
                  <c:v>0.23587552052903149</c:v>
                </c:pt>
                <c:pt idx="16" formatCode="#,##0.00">
                  <c:v>0.25380843399603492</c:v>
                </c:pt>
                <c:pt idx="17" formatCode="#,##0.00">
                  <c:v>7.2314210518698019E-4</c:v>
                </c:pt>
              </c:numCache>
            </c:numRef>
          </c:val>
        </c:ser>
        <c:ser>
          <c:idx val="3"/>
          <c:order val="3"/>
          <c:tx>
            <c:strRef>
              <c:f>'31_ábra_chart'!$H$11</c:f>
              <c:strCache>
                <c:ptCount val="1"/>
                <c:pt idx="0">
                  <c:v>Járulékos tőkeelemek</c:v>
                </c:pt>
              </c:strCache>
            </c:strRef>
          </c:tx>
          <c:spPr>
            <a:solidFill>
              <a:srgbClr val="E57200"/>
            </a:solidFill>
            <a:ln>
              <a:solidFill>
                <a:schemeClr val="tx1"/>
              </a:solidFill>
            </a:ln>
          </c:spPr>
          <c:invertIfNegative val="0"/>
          <c:dPt>
            <c:idx val="8"/>
            <c:invertIfNegative val="0"/>
            <c:bubble3D val="0"/>
            <c:spPr>
              <a:solidFill>
                <a:srgbClr val="E57200"/>
              </a:solidFill>
              <a:ln>
                <a:solidFill>
                  <a:sysClr val="windowText" lastClr="000000"/>
                </a:solidFill>
              </a:ln>
            </c:spPr>
          </c:dPt>
          <c:cat>
            <c:numRef>
              <c:f>'31_ábra_chart'!$C$25:$C$42</c:f>
              <c:numCache>
                <c:formatCode>mmm</c:formatCode>
                <c:ptCount val="18"/>
                <c:pt idx="0" formatCode="yyyy/mmm">
                  <c:v>40999</c:v>
                </c:pt>
                <c:pt idx="1">
                  <c:v>41090</c:v>
                </c:pt>
                <c:pt idx="2">
                  <c:v>41182</c:v>
                </c:pt>
                <c:pt idx="3">
                  <c:v>41274</c:v>
                </c:pt>
                <c:pt idx="4" formatCode="yyyy/mmm">
                  <c:v>41364</c:v>
                </c:pt>
                <c:pt idx="5">
                  <c:v>41455</c:v>
                </c:pt>
                <c:pt idx="6">
                  <c:v>41547</c:v>
                </c:pt>
                <c:pt idx="7">
                  <c:v>41639</c:v>
                </c:pt>
                <c:pt idx="8" formatCode="yyyy/mmm">
                  <c:v>41729</c:v>
                </c:pt>
                <c:pt idx="9">
                  <c:v>41820</c:v>
                </c:pt>
                <c:pt idx="10">
                  <c:v>41912</c:v>
                </c:pt>
                <c:pt idx="11">
                  <c:v>42004</c:v>
                </c:pt>
                <c:pt idx="12" formatCode="yyyy/mmm">
                  <c:v>42094</c:v>
                </c:pt>
                <c:pt idx="13">
                  <c:v>42185</c:v>
                </c:pt>
                <c:pt idx="14">
                  <c:v>42277</c:v>
                </c:pt>
                <c:pt idx="15">
                  <c:v>42369</c:v>
                </c:pt>
                <c:pt idx="16" formatCode="yyyy/mmm">
                  <c:v>42460</c:v>
                </c:pt>
                <c:pt idx="17">
                  <c:v>42551</c:v>
                </c:pt>
              </c:numCache>
            </c:numRef>
          </c:cat>
          <c:val>
            <c:numRef>
              <c:f>'31_ábra_chart'!$H$25:$H$42</c:f>
              <c:numCache>
                <c:formatCode>#,##0</c:formatCode>
                <c:ptCount val="18"/>
                <c:pt idx="8" formatCode="#,##0.00">
                  <c:v>3.7291821457300109</c:v>
                </c:pt>
                <c:pt idx="9" formatCode="#,##0.00">
                  <c:v>3.74554235889096</c:v>
                </c:pt>
                <c:pt idx="10" formatCode="#,##0.00">
                  <c:v>3.5537067765666883</c:v>
                </c:pt>
                <c:pt idx="11" formatCode="#,##0.00">
                  <c:v>3.6576146771186213</c:v>
                </c:pt>
                <c:pt idx="12" formatCode="#,##0.00">
                  <c:v>3.6656779724121016</c:v>
                </c:pt>
                <c:pt idx="13" formatCode="#,##0.00">
                  <c:v>3.491646751188199</c:v>
                </c:pt>
                <c:pt idx="14" formatCode="#,##0.00">
                  <c:v>3.4684291342478382</c:v>
                </c:pt>
                <c:pt idx="15" formatCode="#,##0.00">
                  <c:v>3.6765787543669433</c:v>
                </c:pt>
                <c:pt idx="16" formatCode="#,##0.00">
                  <c:v>3.0530430823106691</c:v>
                </c:pt>
                <c:pt idx="17" formatCode="#,##0.00">
                  <c:v>2.9544583500832182</c:v>
                </c:pt>
              </c:numCache>
            </c:numRef>
          </c:val>
        </c:ser>
        <c:dLbls>
          <c:showLegendKey val="0"/>
          <c:showVal val="0"/>
          <c:showCatName val="0"/>
          <c:showSerName val="0"/>
          <c:showPercent val="0"/>
          <c:showBubbleSize val="0"/>
        </c:dLbls>
        <c:gapWidth val="98"/>
        <c:overlap val="100"/>
        <c:axId val="243070848"/>
        <c:axId val="243072384"/>
      </c:barChart>
      <c:barChart>
        <c:barDir val="col"/>
        <c:grouping val="stacked"/>
        <c:varyColors val="0"/>
        <c:ser>
          <c:idx val="4"/>
          <c:order val="4"/>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43158016"/>
        <c:axId val="243156480"/>
      </c:barChart>
      <c:catAx>
        <c:axId val="243070848"/>
        <c:scaling>
          <c:orientation val="minMax"/>
        </c:scaling>
        <c:delete val="0"/>
        <c:axPos val="b"/>
        <c:numFmt formatCode="yyyy/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3072384"/>
        <c:crosses val="autoZero"/>
        <c:auto val="0"/>
        <c:lblAlgn val="ctr"/>
        <c:lblOffset val="100"/>
        <c:tickLblSkip val="1"/>
        <c:noMultiLvlLbl val="0"/>
      </c:catAx>
      <c:valAx>
        <c:axId val="243072384"/>
        <c:scaling>
          <c:orientation val="minMax"/>
          <c:max val="30"/>
          <c:min val="0"/>
        </c:scaling>
        <c:delete val="0"/>
        <c:axPos val="l"/>
        <c:majorGridlines>
          <c:spPr>
            <a:ln w="3175" cap="flat" cmpd="sng" algn="ctr">
              <a:solidFill>
                <a:schemeClr val="bg1">
                  <a:lumMod val="85000"/>
                </a:scheme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9095833333333337E-2"/>
              <c:y val="0"/>
            </c:manualLayout>
          </c:layout>
          <c:overlay val="0"/>
        </c:title>
        <c:numFmt formatCode="#\ ##0" sourceLinked="0"/>
        <c:majorTickMark val="out"/>
        <c:minorTickMark val="none"/>
        <c:tickLblPos val="nextTo"/>
        <c:spPr>
          <a:ln>
            <a:solidFill>
              <a:sysClr val="windowText" lastClr="000000">
                <a:lumMod val="100000"/>
              </a:sysClr>
            </a:solidFill>
          </a:ln>
        </c:spPr>
        <c:crossAx val="243070848"/>
        <c:crosses val="autoZero"/>
        <c:crossBetween val="between"/>
        <c:majorUnit val="5"/>
      </c:valAx>
      <c:valAx>
        <c:axId val="243156480"/>
        <c:scaling>
          <c:orientation val="minMax"/>
          <c:max val="30"/>
          <c:min val="0"/>
        </c:scaling>
        <c:delete val="0"/>
        <c:axPos val="r"/>
        <c:numFmt formatCode="General" sourceLinked="1"/>
        <c:majorTickMark val="out"/>
        <c:minorTickMark val="none"/>
        <c:tickLblPos val="nextTo"/>
        <c:spPr>
          <a:ln>
            <a:solidFill>
              <a:sysClr val="windowText" lastClr="000000"/>
            </a:solidFill>
          </a:ln>
        </c:spPr>
        <c:crossAx val="243158016"/>
        <c:crosses val="max"/>
        <c:crossBetween val="between"/>
        <c:majorUnit val="5"/>
      </c:valAx>
      <c:catAx>
        <c:axId val="243158016"/>
        <c:scaling>
          <c:orientation val="minMax"/>
        </c:scaling>
        <c:delete val="1"/>
        <c:axPos val="b"/>
        <c:title>
          <c:tx>
            <c:rich>
              <a:bodyPr/>
              <a:lstStyle/>
              <a:p>
                <a:pPr>
                  <a:defRPr b="0"/>
                </a:pPr>
                <a:r>
                  <a:rPr lang="en-US" b="0"/>
                  <a:t>%</a:t>
                </a:r>
              </a:p>
            </c:rich>
          </c:tx>
          <c:layout>
            <c:manualLayout>
              <c:xMode val="edge"/>
              <c:yMode val="edge"/>
              <c:x val="0.88251999999999997"/>
              <c:y val="4.6857407407407403E-3"/>
            </c:manualLayout>
          </c:layout>
          <c:overlay val="0"/>
        </c:title>
        <c:majorTickMark val="out"/>
        <c:minorTickMark val="none"/>
        <c:tickLblPos val="nextTo"/>
        <c:crossAx val="243156480"/>
        <c:crosses val="autoZero"/>
        <c:auto val="1"/>
        <c:lblAlgn val="ctr"/>
        <c:lblOffset val="100"/>
        <c:noMultiLvlLbl val="0"/>
      </c:catAx>
      <c:spPr>
        <a:noFill/>
        <a:ln cmpd="sng">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2.2431805555555556E-2"/>
          <c:y val="0.85544666666666669"/>
          <c:w val="0.96698483370207"/>
          <c:h val="0.12338666666666669"/>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1730673494804"/>
          <c:y val="6.993283316722905E-2"/>
          <c:w val="0.79624263888888891"/>
          <c:h val="0.50769722222222224"/>
        </c:manualLayout>
      </c:layout>
      <c:barChart>
        <c:barDir val="col"/>
        <c:grouping val="stacked"/>
        <c:varyColors val="0"/>
        <c:ser>
          <c:idx val="1"/>
          <c:order val="0"/>
          <c:tx>
            <c:strRef>
              <c:f>'32_ábra_chart'!$E$10</c:f>
              <c:strCache>
                <c:ptCount val="1"/>
                <c:pt idx="0">
                  <c:v>Nettó kiáramlás</c:v>
                </c:pt>
              </c:strCache>
            </c:strRef>
          </c:tx>
          <c:spPr>
            <a:solidFill>
              <a:schemeClr val="bg2"/>
            </a:solidFill>
            <a:ln w="9525" cap="rnd" cmpd="sng" algn="ctr">
              <a:solidFill>
                <a:schemeClr val="tx1"/>
              </a:solidFill>
              <a:prstDash val="solid"/>
              <a:round/>
              <a:headEnd type="none" w="med" len="med"/>
              <a:tailEnd type="none" w="med" len="med"/>
            </a:ln>
          </c:spPr>
          <c:invertIfNegative val="0"/>
          <c:cat>
            <c:strRef>
              <c:f>'32_ábra_chart'!$F$8:$Y$8</c:f>
              <c:strCache>
                <c:ptCount val="20"/>
                <c:pt idx="0">
                  <c:v>2015. jan.</c:v>
                </c:pt>
                <c:pt idx="1">
                  <c:v> febr.</c:v>
                </c:pt>
                <c:pt idx="2">
                  <c:v> márc.</c:v>
                </c:pt>
                <c:pt idx="3">
                  <c:v> ápr.</c:v>
                </c:pt>
                <c:pt idx="4">
                  <c:v> máj.</c:v>
                </c:pt>
                <c:pt idx="5">
                  <c:v> jún.</c:v>
                </c:pt>
                <c:pt idx="6">
                  <c:v> júl.</c:v>
                </c:pt>
                <c:pt idx="7">
                  <c:v> aug.</c:v>
                </c:pt>
                <c:pt idx="8">
                  <c:v> szept.</c:v>
                </c:pt>
                <c:pt idx="9">
                  <c:v> okt.</c:v>
                </c:pt>
                <c:pt idx="10">
                  <c:v> nov.</c:v>
                </c:pt>
                <c:pt idx="11">
                  <c:v> dec.</c:v>
                </c:pt>
                <c:pt idx="12">
                  <c:v>2016. jan.</c:v>
                </c:pt>
                <c:pt idx="13">
                  <c:v> febr.</c:v>
                </c:pt>
                <c:pt idx="14">
                  <c:v> márc.</c:v>
                </c:pt>
                <c:pt idx="15">
                  <c:v> ápr.</c:v>
                </c:pt>
                <c:pt idx="16">
                  <c:v> máj.</c:v>
                </c:pt>
                <c:pt idx="17">
                  <c:v> jún.</c:v>
                </c:pt>
                <c:pt idx="18">
                  <c:v> júl.</c:v>
                </c:pt>
                <c:pt idx="19">
                  <c:v> aug.</c:v>
                </c:pt>
              </c:strCache>
            </c:strRef>
          </c:cat>
          <c:val>
            <c:numRef>
              <c:f>'32_ábra_chart'!$F$10:$Y$10</c:f>
              <c:numCache>
                <c:formatCode>#,##0.0</c:formatCode>
                <c:ptCount val="20"/>
                <c:pt idx="0">
                  <c:v>-2389.0332678578752</c:v>
                </c:pt>
                <c:pt idx="1">
                  <c:v>-2193.6514468276</c:v>
                </c:pt>
                <c:pt idx="2">
                  <c:v>-2289.6422383512258</c:v>
                </c:pt>
                <c:pt idx="3">
                  <c:v>-2053.2556304239747</c:v>
                </c:pt>
                <c:pt idx="4">
                  <c:v>-1961.9143290311506</c:v>
                </c:pt>
                <c:pt idx="5">
                  <c:v>-2065.4970449544999</c:v>
                </c:pt>
                <c:pt idx="6">
                  <c:v>-1935.4648134661004</c:v>
                </c:pt>
                <c:pt idx="7">
                  <c:v>-2002.2427951900247</c:v>
                </c:pt>
                <c:pt idx="8">
                  <c:v>-2249.1357590221742</c:v>
                </c:pt>
                <c:pt idx="9">
                  <c:v>-2084.1312193180993</c:v>
                </c:pt>
                <c:pt idx="10">
                  <c:v>-2460.3939310950996</c:v>
                </c:pt>
                <c:pt idx="11">
                  <c:v>-2667.2197373850995</c:v>
                </c:pt>
                <c:pt idx="12">
                  <c:v>-3044.4677282606003</c:v>
                </c:pt>
                <c:pt idx="13">
                  <c:v>-2348.8824576155002</c:v>
                </c:pt>
                <c:pt idx="14">
                  <c:v>-2945.07286619462</c:v>
                </c:pt>
                <c:pt idx="15">
                  <c:v>-3277.2417823544001</c:v>
                </c:pt>
                <c:pt idx="16">
                  <c:v>-3128.3391680128002</c:v>
                </c:pt>
                <c:pt idx="17">
                  <c:v>-3349.8856618884001</c:v>
                </c:pt>
                <c:pt idx="18">
                  <c:v>-3070.7489999999998</c:v>
                </c:pt>
                <c:pt idx="19">
                  <c:v>-3220.4984813366</c:v>
                </c:pt>
              </c:numCache>
            </c:numRef>
          </c:val>
        </c:ser>
        <c:ser>
          <c:idx val="0"/>
          <c:order val="1"/>
          <c:tx>
            <c:strRef>
              <c:f>'32_ábra_chart'!$E$9</c:f>
              <c:strCache>
                <c:ptCount val="1"/>
                <c:pt idx="0">
                  <c:v>Likviditási puffer</c:v>
                </c:pt>
              </c:strCache>
            </c:strRef>
          </c:tx>
          <c:spPr>
            <a:solidFill>
              <a:srgbClr val="78A3D5"/>
            </a:solidFill>
            <a:ln w="9525" cap="rnd" cmpd="sng" algn="ctr">
              <a:solidFill>
                <a:schemeClr val="tx1"/>
              </a:solidFill>
              <a:prstDash val="solid"/>
              <a:round/>
              <a:headEnd type="none" w="med" len="med"/>
              <a:tailEnd type="none" w="med" len="med"/>
            </a:ln>
          </c:spPr>
          <c:invertIfNegative val="0"/>
          <c:cat>
            <c:strRef>
              <c:f>'32_ábra_chart'!$F$8:$Y$8</c:f>
              <c:strCache>
                <c:ptCount val="20"/>
                <c:pt idx="0">
                  <c:v>2015. jan.</c:v>
                </c:pt>
                <c:pt idx="1">
                  <c:v> febr.</c:v>
                </c:pt>
                <c:pt idx="2">
                  <c:v> márc.</c:v>
                </c:pt>
                <c:pt idx="3">
                  <c:v> ápr.</c:v>
                </c:pt>
                <c:pt idx="4">
                  <c:v> máj.</c:v>
                </c:pt>
                <c:pt idx="5">
                  <c:v> jún.</c:v>
                </c:pt>
                <c:pt idx="6">
                  <c:v> júl.</c:v>
                </c:pt>
                <c:pt idx="7">
                  <c:v> aug.</c:v>
                </c:pt>
                <c:pt idx="8">
                  <c:v> szept.</c:v>
                </c:pt>
                <c:pt idx="9">
                  <c:v> okt.</c:v>
                </c:pt>
                <c:pt idx="10">
                  <c:v> nov.</c:v>
                </c:pt>
                <c:pt idx="11">
                  <c:v> dec.</c:v>
                </c:pt>
                <c:pt idx="12">
                  <c:v>2016. jan.</c:v>
                </c:pt>
                <c:pt idx="13">
                  <c:v> febr.</c:v>
                </c:pt>
                <c:pt idx="14">
                  <c:v> márc.</c:v>
                </c:pt>
                <c:pt idx="15">
                  <c:v> ápr.</c:v>
                </c:pt>
                <c:pt idx="16">
                  <c:v> máj.</c:v>
                </c:pt>
                <c:pt idx="17">
                  <c:v> jún.</c:v>
                </c:pt>
                <c:pt idx="18">
                  <c:v> júl.</c:v>
                </c:pt>
                <c:pt idx="19">
                  <c:v> aug.</c:v>
                </c:pt>
              </c:strCache>
            </c:strRef>
          </c:cat>
          <c:val>
            <c:numRef>
              <c:f>'32_ábra_chart'!$F$9:$Y$9</c:f>
              <c:numCache>
                <c:formatCode>#,##0.0</c:formatCode>
                <c:ptCount val="20"/>
                <c:pt idx="0">
                  <c:v>2952.5811428763004</c:v>
                </c:pt>
                <c:pt idx="1">
                  <c:v>2952.2744387803996</c:v>
                </c:pt>
                <c:pt idx="2">
                  <c:v>3589.5337470770996</c:v>
                </c:pt>
                <c:pt idx="3">
                  <c:v>3216.9741195684001</c:v>
                </c:pt>
                <c:pt idx="4">
                  <c:v>3655.4816172444998</c:v>
                </c:pt>
                <c:pt idx="5">
                  <c:v>3870.5635012672992</c:v>
                </c:pt>
                <c:pt idx="6">
                  <c:v>3892.510731836599</c:v>
                </c:pt>
                <c:pt idx="7">
                  <c:v>4218.6644898611003</c:v>
                </c:pt>
                <c:pt idx="8">
                  <c:v>4657.0097844675001</c:v>
                </c:pt>
                <c:pt idx="9">
                  <c:v>4443.6170331517997</c:v>
                </c:pt>
                <c:pt idx="10">
                  <c:v>4906.4568714313</c:v>
                </c:pt>
                <c:pt idx="11">
                  <c:v>5180.9174081375004</c:v>
                </c:pt>
                <c:pt idx="12">
                  <c:v>4766.9196397180986</c:v>
                </c:pt>
                <c:pt idx="13">
                  <c:v>4965.997175513</c:v>
                </c:pt>
                <c:pt idx="14">
                  <c:v>5551.4742472882799</c:v>
                </c:pt>
                <c:pt idx="15">
                  <c:v>5734.3511440992997</c:v>
                </c:pt>
                <c:pt idx="16">
                  <c:v>5908.8652414741991</c:v>
                </c:pt>
                <c:pt idx="17">
                  <c:v>6051.1126592822011</c:v>
                </c:pt>
                <c:pt idx="18">
                  <c:v>5834</c:v>
                </c:pt>
                <c:pt idx="19">
                  <c:v>5731.9273308941001</c:v>
                </c:pt>
              </c:numCache>
            </c:numRef>
          </c:val>
        </c:ser>
        <c:dLbls>
          <c:showLegendKey val="0"/>
          <c:showVal val="0"/>
          <c:showCatName val="0"/>
          <c:showSerName val="0"/>
          <c:showPercent val="0"/>
          <c:showBubbleSize val="0"/>
        </c:dLbls>
        <c:gapWidth val="150"/>
        <c:overlap val="100"/>
        <c:axId val="243270400"/>
        <c:axId val="243271936"/>
      </c:barChart>
      <c:lineChart>
        <c:grouping val="standard"/>
        <c:varyColors val="0"/>
        <c:ser>
          <c:idx val="2"/>
          <c:order val="2"/>
          <c:tx>
            <c:strRef>
              <c:f>'32_ábra_chart'!$E$11</c:f>
              <c:strCache>
                <c:ptCount val="1"/>
                <c:pt idx="0">
                  <c:v>LCR (jobb skála)</c:v>
                </c:pt>
              </c:strCache>
            </c:strRef>
          </c:tx>
          <c:spPr>
            <a:ln w="28575" cap="rnd" cmpd="sng" algn="ctr">
              <a:solidFill>
                <a:srgbClr val="C00000"/>
              </a:solidFill>
              <a:prstDash val="solid"/>
              <a:round/>
              <a:headEnd type="none" w="med" len="med"/>
              <a:tailEnd type="none" w="med" len="med"/>
            </a:ln>
          </c:spPr>
          <c:marker>
            <c:symbol val="none"/>
          </c:marker>
          <c:cat>
            <c:strRef>
              <c:f>'32_ábra_chart'!$F$8:$X$8</c:f>
              <c:strCache>
                <c:ptCount val="19"/>
                <c:pt idx="0">
                  <c:v>2015. jan.</c:v>
                </c:pt>
                <c:pt idx="1">
                  <c:v> febr.</c:v>
                </c:pt>
                <c:pt idx="2">
                  <c:v> márc.</c:v>
                </c:pt>
                <c:pt idx="3">
                  <c:v> ápr.</c:v>
                </c:pt>
                <c:pt idx="4">
                  <c:v> máj.</c:v>
                </c:pt>
                <c:pt idx="5">
                  <c:v> jún.</c:v>
                </c:pt>
                <c:pt idx="6">
                  <c:v> júl.</c:v>
                </c:pt>
                <c:pt idx="7">
                  <c:v> aug.</c:v>
                </c:pt>
                <c:pt idx="8">
                  <c:v> szept.</c:v>
                </c:pt>
                <c:pt idx="9">
                  <c:v> okt.</c:v>
                </c:pt>
                <c:pt idx="10">
                  <c:v> nov.</c:v>
                </c:pt>
                <c:pt idx="11">
                  <c:v> dec.</c:v>
                </c:pt>
                <c:pt idx="12">
                  <c:v>2016. jan.</c:v>
                </c:pt>
                <c:pt idx="13">
                  <c:v> febr.</c:v>
                </c:pt>
                <c:pt idx="14">
                  <c:v> márc.</c:v>
                </c:pt>
                <c:pt idx="15">
                  <c:v> ápr.</c:v>
                </c:pt>
                <c:pt idx="16">
                  <c:v> máj.</c:v>
                </c:pt>
                <c:pt idx="17">
                  <c:v> jún.</c:v>
                </c:pt>
                <c:pt idx="18">
                  <c:v> júl.</c:v>
                </c:pt>
              </c:strCache>
            </c:strRef>
          </c:cat>
          <c:val>
            <c:numRef>
              <c:f>'32_ábra_chart'!$F$11:$Y$11</c:f>
              <c:numCache>
                <c:formatCode>#,##0.0</c:formatCode>
                <c:ptCount val="20"/>
                <c:pt idx="0">
                  <c:v>123.58895050146079</c:v>
                </c:pt>
                <c:pt idx="1">
                  <c:v>134.5826586557267</c:v>
                </c:pt>
                <c:pt idx="2">
                  <c:v>156.77269081399928</c:v>
                </c:pt>
                <c:pt idx="3">
                  <c:v>156.67674652396451</c:v>
                </c:pt>
                <c:pt idx="4">
                  <c:v>186.32218355067934</c:v>
                </c:pt>
                <c:pt idx="5">
                  <c:v>187.39138410883385</c:v>
                </c:pt>
                <c:pt idx="6">
                  <c:v>201.115034732445</c:v>
                </c:pt>
                <c:pt idx="7">
                  <c:v>210.69694944067581</c:v>
                </c:pt>
                <c:pt idx="8">
                  <c:v>207.05774499322195</c:v>
                </c:pt>
                <c:pt idx="9">
                  <c:v>213.2119605504347</c:v>
                </c:pt>
                <c:pt idx="10">
                  <c:v>199.41753267321218</c:v>
                </c:pt>
                <c:pt idx="11">
                  <c:v>194.24411628030282</c:v>
                </c:pt>
                <c:pt idx="12">
                  <c:v>156.57645490765603</c:v>
                </c:pt>
                <c:pt idx="13">
                  <c:v>211.41956931102882</c:v>
                </c:pt>
                <c:pt idx="14">
                  <c:v>188.50040387834059</c:v>
                </c:pt>
                <c:pt idx="15" formatCode="#,##0.00">
                  <c:v>174.97491869457644</c:v>
                </c:pt>
                <c:pt idx="16" formatCode="#,##0.00">
                  <c:v>188.88186108118384</c:v>
                </c:pt>
                <c:pt idx="17" formatCode="#,##0.00">
                  <c:v>180.63639389623415</c:v>
                </c:pt>
                <c:pt idx="18" formatCode="#,##0.00">
                  <c:v>189.99</c:v>
                </c:pt>
                <c:pt idx="19" formatCode="#,##0.00">
                  <c:v>178.11140053837201</c:v>
                </c:pt>
              </c:numCache>
            </c:numRef>
          </c:val>
          <c:smooth val="0"/>
        </c:ser>
        <c:ser>
          <c:idx val="4"/>
          <c:order val="3"/>
          <c:tx>
            <c:strRef>
              <c:f>'32_ábra_chart'!$E$12</c:f>
              <c:strCache>
                <c:ptCount val="1"/>
                <c:pt idx="0">
                  <c:v>Szabályozói elvárás (jobb skála)</c:v>
                </c:pt>
              </c:strCache>
            </c:strRef>
          </c:tx>
          <c:spPr>
            <a:ln>
              <a:solidFill>
                <a:sysClr val="windowText" lastClr="000000">
                  <a:lumMod val="100000"/>
                </a:sysClr>
              </a:solidFill>
              <a:prstDash val="sysDash"/>
            </a:ln>
          </c:spPr>
          <c:marker>
            <c:symbol val="none"/>
          </c:marker>
          <c:dPt>
            <c:idx val="10"/>
            <c:bubble3D val="0"/>
            <c:spPr>
              <a:ln w="50800">
                <a:solidFill>
                  <a:sysClr val="windowText" lastClr="000000">
                    <a:lumMod val="100000"/>
                  </a:sysClr>
                </a:solidFill>
                <a:prstDash val="sysDash"/>
              </a:ln>
            </c:spPr>
          </c:dPt>
          <c:dPt>
            <c:idx val="11"/>
            <c:bubble3D val="0"/>
            <c:spPr>
              <a:ln w="50800">
                <a:solidFill>
                  <a:sysClr val="windowText" lastClr="000000">
                    <a:lumMod val="100000"/>
                  </a:sysClr>
                </a:solidFill>
                <a:prstDash val="sysDash"/>
              </a:ln>
            </c:spPr>
          </c:dPt>
          <c:dPt>
            <c:idx val="12"/>
            <c:marker>
              <c:symbol val="dash"/>
              <c:size val="5"/>
              <c:spPr>
                <a:solidFill>
                  <a:schemeClr val="tx1"/>
                </a:solidFill>
                <a:ln>
                  <a:solidFill>
                    <a:sysClr val="windowText" lastClr="000000">
                      <a:lumMod val="100000"/>
                    </a:sysClr>
                  </a:solidFill>
                </a:ln>
              </c:spPr>
            </c:marker>
            <c:bubble3D val="0"/>
            <c:spPr>
              <a:ln>
                <a:noFill/>
                <a:prstDash val="sysDash"/>
              </a:ln>
            </c:spPr>
          </c:dPt>
          <c:dPt>
            <c:idx val="13"/>
            <c:bubble3D val="0"/>
            <c:spPr>
              <a:ln w="50800">
                <a:solidFill>
                  <a:sysClr val="windowText" lastClr="000000">
                    <a:lumMod val="100000"/>
                  </a:sysClr>
                </a:solidFill>
                <a:prstDash val="sysDash"/>
              </a:ln>
            </c:spPr>
          </c:dPt>
          <c:dPt>
            <c:idx val="14"/>
            <c:bubble3D val="0"/>
            <c:spPr>
              <a:ln w="50800">
                <a:solidFill>
                  <a:sysClr val="windowText" lastClr="000000">
                    <a:lumMod val="100000"/>
                  </a:sysClr>
                </a:solidFill>
                <a:prstDash val="sysDash"/>
              </a:ln>
            </c:spPr>
          </c:dPt>
          <c:dPt>
            <c:idx val="15"/>
            <c:bubble3D val="0"/>
            <c:spPr>
              <a:ln>
                <a:noFill/>
                <a:prstDash val="sysDash"/>
              </a:ln>
            </c:spPr>
          </c:dPt>
          <c:cat>
            <c:strRef>
              <c:f>'32_ábra_chart'!$F$8:$X$8</c:f>
              <c:strCache>
                <c:ptCount val="19"/>
                <c:pt idx="0">
                  <c:v>2015. jan.</c:v>
                </c:pt>
                <c:pt idx="1">
                  <c:v> febr.</c:v>
                </c:pt>
                <c:pt idx="2">
                  <c:v> márc.</c:v>
                </c:pt>
                <c:pt idx="3">
                  <c:v> ápr.</c:v>
                </c:pt>
                <c:pt idx="4">
                  <c:v> máj.</c:v>
                </c:pt>
                <c:pt idx="5">
                  <c:v> jún.</c:v>
                </c:pt>
                <c:pt idx="6">
                  <c:v> júl.</c:v>
                </c:pt>
                <c:pt idx="7">
                  <c:v> aug.</c:v>
                </c:pt>
                <c:pt idx="8">
                  <c:v> szept.</c:v>
                </c:pt>
                <c:pt idx="9">
                  <c:v> okt.</c:v>
                </c:pt>
                <c:pt idx="10">
                  <c:v> nov.</c:v>
                </c:pt>
                <c:pt idx="11">
                  <c:v> dec.</c:v>
                </c:pt>
                <c:pt idx="12">
                  <c:v>2016. jan.</c:v>
                </c:pt>
                <c:pt idx="13">
                  <c:v> febr.</c:v>
                </c:pt>
                <c:pt idx="14">
                  <c:v> márc.</c:v>
                </c:pt>
                <c:pt idx="15">
                  <c:v> ápr.</c:v>
                </c:pt>
                <c:pt idx="16">
                  <c:v> máj.</c:v>
                </c:pt>
                <c:pt idx="17">
                  <c:v> jún.</c:v>
                </c:pt>
                <c:pt idx="18">
                  <c:v> júl.</c:v>
                </c:pt>
              </c:strCache>
            </c:strRef>
          </c:cat>
          <c:val>
            <c:numRef>
              <c:f>'32_ábra_chart'!$F$12:$Y$12</c:f>
              <c:numCache>
                <c:formatCode>#,##0.0</c:formatCode>
                <c:ptCount val="20"/>
                <c:pt idx="9">
                  <c:v>60</c:v>
                </c:pt>
                <c:pt idx="10">
                  <c:v>60</c:v>
                </c:pt>
                <c:pt idx="11">
                  <c:v>60</c:v>
                </c:pt>
                <c:pt idx="12">
                  <c:v>70</c:v>
                </c:pt>
                <c:pt idx="13">
                  <c:v>70</c:v>
                </c:pt>
                <c:pt idx="14">
                  <c:v>70</c:v>
                </c:pt>
                <c:pt idx="15">
                  <c:v>100</c:v>
                </c:pt>
                <c:pt idx="16">
                  <c:v>100</c:v>
                </c:pt>
                <c:pt idx="17">
                  <c:v>100</c:v>
                </c:pt>
                <c:pt idx="18">
                  <c:v>100</c:v>
                </c:pt>
                <c:pt idx="19">
                  <c:v>100</c:v>
                </c:pt>
              </c:numCache>
            </c:numRef>
          </c:val>
          <c:smooth val="0"/>
        </c:ser>
        <c:ser>
          <c:idx val="3"/>
          <c:order val="4"/>
          <c:tx>
            <c:strRef>
              <c:f>'32_ábra_chart'!$E$13</c:f>
              <c:strCache>
                <c:ptCount val="1"/>
                <c:pt idx="0">
                  <c:v>Hitel/betét mutató (jobb skála)</c:v>
                </c:pt>
              </c:strCache>
            </c:strRef>
          </c:tx>
          <c:spPr>
            <a:ln w="38100" cmpd="sng">
              <a:solidFill>
                <a:schemeClr val="tx2">
                  <a:lumMod val="60000"/>
                  <a:lumOff val="40000"/>
                </a:schemeClr>
              </a:solidFill>
              <a:prstDash val="sysDash"/>
            </a:ln>
          </c:spPr>
          <c:marker>
            <c:symbol val="none"/>
          </c:marker>
          <c:val>
            <c:numRef>
              <c:f>'32_ábra_chart'!$F$13:$Y$13</c:f>
              <c:numCache>
                <c:formatCode>#,##0.0</c:formatCode>
                <c:ptCount val="20"/>
                <c:pt idx="0">
                  <c:v>105.35144767313275</c:v>
                </c:pt>
                <c:pt idx="1">
                  <c:v>103.02213404377451</c:v>
                </c:pt>
                <c:pt idx="2">
                  <c:v>95.486675860462412</c:v>
                </c:pt>
                <c:pt idx="3">
                  <c:v>94.742774792750168</c:v>
                </c:pt>
                <c:pt idx="4">
                  <c:v>94.266103283067082</c:v>
                </c:pt>
                <c:pt idx="5">
                  <c:v>95.507655088979973</c:v>
                </c:pt>
                <c:pt idx="6">
                  <c:v>94.140803684125046</c:v>
                </c:pt>
                <c:pt idx="7">
                  <c:v>91.978081438673499</c:v>
                </c:pt>
                <c:pt idx="8">
                  <c:v>90.254713763306427</c:v>
                </c:pt>
                <c:pt idx="9">
                  <c:v>90.632923514513791</c:v>
                </c:pt>
                <c:pt idx="10">
                  <c:v>87.982042751355451</c:v>
                </c:pt>
                <c:pt idx="11">
                  <c:v>83.333049432665575</c:v>
                </c:pt>
                <c:pt idx="12">
                  <c:v>85.426318134160553</c:v>
                </c:pt>
                <c:pt idx="13">
                  <c:v>85.937014179890696</c:v>
                </c:pt>
                <c:pt idx="14">
                  <c:v>85.200706818467197</c:v>
                </c:pt>
                <c:pt idx="15">
                  <c:v>86.524060027179701</c:v>
                </c:pt>
                <c:pt idx="16">
                  <c:v>85.989954272050511</c:v>
                </c:pt>
                <c:pt idx="17">
                  <c:v>86.048538780315312</c:v>
                </c:pt>
                <c:pt idx="18">
                  <c:v>85.559613858610533</c:v>
                </c:pt>
                <c:pt idx="19">
                  <c:v>87.808444462493441</c:v>
                </c:pt>
              </c:numCache>
            </c:numRef>
          </c:val>
          <c:smooth val="0"/>
        </c:ser>
        <c:dLbls>
          <c:showLegendKey val="0"/>
          <c:showVal val="0"/>
          <c:showCatName val="0"/>
          <c:showSerName val="0"/>
          <c:showPercent val="0"/>
          <c:showBubbleSize val="0"/>
        </c:dLbls>
        <c:marker val="1"/>
        <c:smooth val="0"/>
        <c:axId val="243276032"/>
        <c:axId val="243274112"/>
      </c:lineChart>
      <c:catAx>
        <c:axId val="243270400"/>
        <c:scaling>
          <c:orientation val="minMax"/>
        </c:scaling>
        <c:delete val="0"/>
        <c:axPos val="b"/>
        <c:numFmt formatCode="[$-40E]yyyy/\ 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3271936"/>
        <c:crosses val="autoZero"/>
        <c:auto val="1"/>
        <c:lblAlgn val="ctr"/>
        <c:lblOffset val="100"/>
        <c:noMultiLvlLbl val="0"/>
      </c:catAx>
      <c:valAx>
        <c:axId val="243271936"/>
        <c:scaling>
          <c:orientation val="minMax"/>
          <c:max val="7500"/>
          <c:min val="-4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0.10407071894809136"/>
              <c:y val="1.1706715153450896E-2"/>
            </c:manualLayout>
          </c:layout>
          <c:overlay val="0"/>
        </c:title>
        <c:numFmt formatCode="#\ ##0" sourceLinked="0"/>
        <c:majorTickMark val="out"/>
        <c:minorTickMark val="none"/>
        <c:tickLblPos val="nextTo"/>
        <c:spPr>
          <a:ln>
            <a:solidFill>
              <a:sysClr val="windowText" lastClr="000000">
                <a:lumMod val="100000"/>
              </a:sysClr>
            </a:solidFill>
          </a:ln>
        </c:spPr>
        <c:crossAx val="243270400"/>
        <c:crosses val="autoZero"/>
        <c:crossBetween val="between"/>
        <c:majorUnit val="1500"/>
      </c:valAx>
      <c:valAx>
        <c:axId val="243274112"/>
        <c:scaling>
          <c:orientation val="minMax"/>
          <c:max val="250"/>
          <c:min val="10"/>
        </c:scaling>
        <c:delete val="0"/>
        <c:axPos val="r"/>
        <c:title>
          <c:tx>
            <c:rich>
              <a:bodyPr rot="0" vert="horz"/>
              <a:lstStyle/>
              <a:p>
                <a:pPr>
                  <a:defRPr b="0"/>
                </a:pPr>
                <a:r>
                  <a:rPr lang="hu-HU" b="0"/>
                  <a:t>%</a:t>
                </a:r>
              </a:p>
            </c:rich>
          </c:tx>
          <c:layout>
            <c:manualLayout>
              <c:xMode val="edge"/>
              <c:yMode val="edge"/>
              <c:x val="0.87312496847767052"/>
              <c:y val="9.354887216361827E-3"/>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3276032"/>
        <c:crosses val="max"/>
        <c:crossBetween val="between"/>
        <c:majorUnit val="30"/>
      </c:valAx>
      <c:catAx>
        <c:axId val="243276032"/>
        <c:scaling>
          <c:orientation val="minMax"/>
        </c:scaling>
        <c:delete val="1"/>
        <c:axPos val="b"/>
        <c:numFmt formatCode="[$-40E]yyyy/\ mmm" sourceLinked="1"/>
        <c:majorTickMark val="out"/>
        <c:minorTickMark val="none"/>
        <c:tickLblPos val="nextTo"/>
        <c:crossAx val="2432741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6387236111111111"/>
          <c:y val="0.75736111111111115"/>
          <c:w val="0.66322305555555561"/>
          <c:h val="0.2261759259259259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12361111111111"/>
          <c:y val="7.9410370370370367E-2"/>
          <c:w val="0.79624263888888891"/>
          <c:h val="0.50299351851851848"/>
        </c:manualLayout>
      </c:layout>
      <c:barChart>
        <c:barDir val="col"/>
        <c:grouping val="stacked"/>
        <c:varyColors val="0"/>
        <c:ser>
          <c:idx val="1"/>
          <c:order val="0"/>
          <c:tx>
            <c:strRef>
              <c:f>'32_ábra_chart'!$D$10</c:f>
              <c:strCache>
                <c:ptCount val="1"/>
                <c:pt idx="0">
                  <c:v>Net outflow</c:v>
                </c:pt>
              </c:strCache>
            </c:strRef>
          </c:tx>
          <c:spPr>
            <a:solidFill>
              <a:schemeClr val="bg2">
                <a:lumMod val="90000"/>
              </a:schemeClr>
            </a:solidFill>
            <a:ln w="9525" cap="rnd" cmpd="sng" algn="ctr">
              <a:solidFill>
                <a:schemeClr val="tx1"/>
              </a:solidFill>
              <a:prstDash val="solid"/>
              <a:round/>
              <a:headEnd type="none" w="med" len="med"/>
              <a:tailEnd type="none" w="med" len="med"/>
            </a:ln>
          </c:spPr>
          <c:invertIfNegative val="0"/>
          <c:cat>
            <c:strRef>
              <c:f>'32_ábra_chart'!$F$7:$Y$7</c:f>
              <c:strCache>
                <c:ptCount val="20"/>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pt idx="14">
                  <c:v>Mar</c:v>
                </c:pt>
                <c:pt idx="15">
                  <c:v>Apr</c:v>
                </c:pt>
                <c:pt idx="16">
                  <c:v>May</c:v>
                </c:pt>
                <c:pt idx="17">
                  <c:v>Jun</c:v>
                </c:pt>
                <c:pt idx="18">
                  <c:v>Jul</c:v>
                </c:pt>
                <c:pt idx="19">
                  <c:v>Aug</c:v>
                </c:pt>
              </c:strCache>
            </c:strRef>
          </c:cat>
          <c:val>
            <c:numRef>
              <c:f>'32_ábra_chart'!$F$10:$Y$10</c:f>
              <c:numCache>
                <c:formatCode>#,##0.0</c:formatCode>
                <c:ptCount val="20"/>
                <c:pt idx="0">
                  <c:v>-2389.0332678578752</c:v>
                </c:pt>
                <c:pt idx="1">
                  <c:v>-2193.6514468276</c:v>
                </c:pt>
                <c:pt idx="2">
                  <c:v>-2289.6422383512258</c:v>
                </c:pt>
                <c:pt idx="3">
                  <c:v>-2053.2556304239747</c:v>
                </c:pt>
                <c:pt idx="4">
                  <c:v>-1961.9143290311506</c:v>
                </c:pt>
                <c:pt idx="5">
                  <c:v>-2065.4970449544999</c:v>
                </c:pt>
                <c:pt idx="6">
                  <c:v>-1935.4648134661004</c:v>
                </c:pt>
                <c:pt idx="7">
                  <c:v>-2002.2427951900247</c:v>
                </c:pt>
                <c:pt idx="8">
                  <c:v>-2249.1357590221742</c:v>
                </c:pt>
                <c:pt idx="9">
                  <c:v>-2084.1312193180993</c:v>
                </c:pt>
                <c:pt idx="10">
                  <c:v>-2460.3939310950996</c:v>
                </c:pt>
                <c:pt idx="11">
                  <c:v>-2667.2197373850995</c:v>
                </c:pt>
                <c:pt idx="12">
                  <c:v>-3044.4677282606003</c:v>
                </c:pt>
                <c:pt idx="13">
                  <c:v>-2348.8824576155002</c:v>
                </c:pt>
                <c:pt idx="14">
                  <c:v>-2945.07286619462</c:v>
                </c:pt>
                <c:pt idx="15">
                  <c:v>-3277.2417823544001</c:v>
                </c:pt>
                <c:pt idx="16">
                  <c:v>-3128.3391680128002</c:v>
                </c:pt>
                <c:pt idx="17">
                  <c:v>-3349.8856618884001</c:v>
                </c:pt>
                <c:pt idx="18">
                  <c:v>-3070.7489999999998</c:v>
                </c:pt>
                <c:pt idx="19">
                  <c:v>-3220.4984813366</c:v>
                </c:pt>
              </c:numCache>
            </c:numRef>
          </c:val>
        </c:ser>
        <c:ser>
          <c:idx val="0"/>
          <c:order val="1"/>
          <c:tx>
            <c:strRef>
              <c:f>'32_ábra_chart'!$D$9</c:f>
              <c:strCache>
                <c:ptCount val="1"/>
                <c:pt idx="0">
                  <c:v>Liquidity buffer</c:v>
                </c:pt>
              </c:strCache>
            </c:strRef>
          </c:tx>
          <c:spPr>
            <a:solidFill>
              <a:srgbClr val="78A3D5"/>
            </a:solidFill>
            <a:ln w="9525" cap="rnd" cmpd="sng" algn="ctr">
              <a:solidFill>
                <a:schemeClr val="tx1"/>
              </a:solidFill>
              <a:prstDash val="solid"/>
              <a:round/>
              <a:headEnd type="none" w="med" len="med"/>
              <a:tailEnd type="none" w="med" len="med"/>
            </a:ln>
          </c:spPr>
          <c:invertIfNegative val="0"/>
          <c:cat>
            <c:strRef>
              <c:f>'32_ábra_chart'!$F$7:$Y$7</c:f>
              <c:strCache>
                <c:ptCount val="20"/>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pt idx="14">
                  <c:v>Mar</c:v>
                </c:pt>
                <c:pt idx="15">
                  <c:v>Apr</c:v>
                </c:pt>
                <c:pt idx="16">
                  <c:v>May</c:v>
                </c:pt>
                <c:pt idx="17">
                  <c:v>Jun</c:v>
                </c:pt>
                <c:pt idx="18">
                  <c:v>Jul</c:v>
                </c:pt>
                <c:pt idx="19">
                  <c:v>Aug</c:v>
                </c:pt>
              </c:strCache>
            </c:strRef>
          </c:cat>
          <c:val>
            <c:numRef>
              <c:f>'32_ábra_chart'!$F$9:$Y$9</c:f>
              <c:numCache>
                <c:formatCode>#,##0.0</c:formatCode>
                <c:ptCount val="20"/>
                <c:pt idx="0">
                  <c:v>2952.5811428763004</c:v>
                </c:pt>
                <c:pt idx="1">
                  <c:v>2952.2744387803996</c:v>
                </c:pt>
                <c:pt idx="2">
                  <c:v>3589.5337470770996</c:v>
                </c:pt>
                <c:pt idx="3">
                  <c:v>3216.9741195684001</c:v>
                </c:pt>
                <c:pt idx="4">
                  <c:v>3655.4816172444998</c:v>
                </c:pt>
                <c:pt idx="5">
                  <c:v>3870.5635012672992</c:v>
                </c:pt>
                <c:pt idx="6">
                  <c:v>3892.510731836599</c:v>
                </c:pt>
                <c:pt idx="7">
                  <c:v>4218.6644898611003</c:v>
                </c:pt>
                <c:pt idx="8">
                  <c:v>4657.0097844675001</c:v>
                </c:pt>
                <c:pt idx="9">
                  <c:v>4443.6170331517997</c:v>
                </c:pt>
                <c:pt idx="10">
                  <c:v>4906.4568714313</c:v>
                </c:pt>
                <c:pt idx="11">
                  <c:v>5180.9174081375004</c:v>
                </c:pt>
                <c:pt idx="12">
                  <c:v>4766.9196397180986</c:v>
                </c:pt>
                <c:pt idx="13">
                  <c:v>4965.997175513</c:v>
                </c:pt>
                <c:pt idx="14">
                  <c:v>5551.4742472882799</c:v>
                </c:pt>
                <c:pt idx="15">
                  <c:v>5734.3511440992997</c:v>
                </c:pt>
                <c:pt idx="16">
                  <c:v>5908.8652414741991</c:v>
                </c:pt>
                <c:pt idx="17">
                  <c:v>6051.1126592822011</c:v>
                </c:pt>
                <c:pt idx="18">
                  <c:v>5834</c:v>
                </c:pt>
                <c:pt idx="19">
                  <c:v>5731.9273308941001</c:v>
                </c:pt>
              </c:numCache>
            </c:numRef>
          </c:val>
        </c:ser>
        <c:dLbls>
          <c:showLegendKey val="0"/>
          <c:showVal val="0"/>
          <c:showCatName val="0"/>
          <c:showSerName val="0"/>
          <c:showPercent val="0"/>
          <c:showBubbleSize val="0"/>
        </c:dLbls>
        <c:gapWidth val="150"/>
        <c:overlap val="100"/>
        <c:axId val="243343360"/>
        <c:axId val="243344896"/>
      </c:barChart>
      <c:lineChart>
        <c:grouping val="standard"/>
        <c:varyColors val="0"/>
        <c:ser>
          <c:idx val="2"/>
          <c:order val="2"/>
          <c:tx>
            <c:strRef>
              <c:f>'32_ábra_chart'!$D$11</c:f>
              <c:strCache>
                <c:ptCount val="1"/>
                <c:pt idx="0">
                  <c:v>LCR (RHS)</c:v>
                </c:pt>
              </c:strCache>
            </c:strRef>
          </c:tx>
          <c:spPr>
            <a:ln w="28575" cap="rnd" cmpd="sng" algn="ctr">
              <a:solidFill>
                <a:srgbClr val="C00000"/>
              </a:solidFill>
              <a:prstDash val="solid"/>
              <a:round/>
              <a:headEnd type="none" w="med" len="med"/>
              <a:tailEnd type="none" w="med" len="med"/>
            </a:ln>
          </c:spPr>
          <c:marker>
            <c:symbol val="none"/>
          </c:marker>
          <c:cat>
            <c:strRef>
              <c:f>'32_ábra_chart'!$F$7:$S$7</c:f>
              <c:strCache>
                <c:ptCount val="14"/>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strCache>
            </c:strRef>
          </c:cat>
          <c:val>
            <c:numRef>
              <c:f>'32_ábra_chart'!$F$11:$Y$11</c:f>
              <c:numCache>
                <c:formatCode>#,##0.0</c:formatCode>
                <c:ptCount val="20"/>
                <c:pt idx="0">
                  <c:v>123.58895050146079</c:v>
                </c:pt>
                <c:pt idx="1">
                  <c:v>134.5826586557267</c:v>
                </c:pt>
                <c:pt idx="2">
                  <c:v>156.77269081399928</c:v>
                </c:pt>
                <c:pt idx="3">
                  <c:v>156.67674652396451</c:v>
                </c:pt>
                <c:pt idx="4">
                  <c:v>186.32218355067934</c:v>
                </c:pt>
                <c:pt idx="5">
                  <c:v>187.39138410883385</c:v>
                </c:pt>
                <c:pt idx="6">
                  <c:v>201.115034732445</c:v>
                </c:pt>
                <c:pt idx="7">
                  <c:v>210.69694944067581</c:v>
                </c:pt>
                <c:pt idx="8">
                  <c:v>207.05774499322195</c:v>
                </c:pt>
                <c:pt idx="9">
                  <c:v>213.2119605504347</c:v>
                </c:pt>
                <c:pt idx="10">
                  <c:v>199.41753267321218</c:v>
                </c:pt>
                <c:pt idx="11">
                  <c:v>194.24411628030282</c:v>
                </c:pt>
                <c:pt idx="12">
                  <c:v>156.57645490765603</c:v>
                </c:pt>
                <c:pt idx="13">
                  <c:v>211.41956931102882</c:v>
                </c:pt>
                <c:pt idx="14">
                  <c:v>188.50040387834059</c:v>
                </c:pt>
                <c:pt idx="15" formatCode="#,##0.00">
                  <c:v>174.97491869457644</c:v>
                </c:pt>
                <c:pt idx="16" formatCode="#,##0.00">
                  <c:v>188.88186108118384</c:v>
                </c:pt>
                <c:pt idx="17" formatCode="#,##0.00">
                  <c:v>180.63639389623415</c:v>
                </c:pt>
                <c:pt idx="18" formatCode="#,##0.00">
                  <c:v>189.99</c:v>
                </c:pt>
                <c:pt idx="19" formatCode="#,##0.00">
                  <c:v>178.11140053837201</c:v>
                </c:pt>
              </c:numCache>
            </c:numRef>
          </c:val>
          <c:smooth val="0"/>
        </c:ser>
        <c:ser>
          <c:idx val="4"/>
          <c:order val="3"/>
          <c:tx>
            <c:strRef>
              <c:f>'32_ábra_chart'!$D$12</c:f>
              <c:strCache>
                <c:ptCount val="1"/>
                <c:pt idx="0">
                  <c:v>Regulatory requirement (RHS)</c:v>
                </c:pt>
              </c:strCache>
            </c:strRef>
          </c:tx>
          <c:spPr>
            <a:ln w="60325">
              <a:solidFill>
                <a:sysClr val="windowText" lastClr="000000">
                  <a:lumMod val="100000"/>
                </a:sysClr>
              </a:solidFill>
              <a:prstDash val="sysDash"/>
            </a:ln>
          </c:spPr>
          <c:marker>
            <c:symbol val="none"/>
          </c:marker>
          <c:dPt>
            <c:idx val="12"/>
            <c:marker>
              <c:symbol val="dash"/>
              <c:size val="5"/>
              <c:spPr>
                <a:solidFill>
                  <a:schemeClr val="tx1"/>
                </a:solidFill>
                <a:ln>
                  <a:solidFill>
                    <a:sysClr val="windowText" lastClr="000000">
                      <a:lumMod val="100000"/>
                    </a:sysClr>
                  </a:solidFill>
                </a:ln>
              </c:spPr>
            </c:marker>
            <c:bubble3D val="0"/>
            <c:spPr>
              <a:ln w="60325">
                <a:noFill/>
                <a:prstDash val="sysDash"/>
              </a:ln>
            </c:spPr>
          </c:dPt>
          <c:dPt>
            <c:idx val="15"/>
            <c:bubble3D val="0"/>
            <c:spPr>
              <a:ln w="60325">
                <a:noFill/>
                <a:prstDash val="sysDash"/>
              </a:ln>
            </c:spPr>
          </c:dPt>
          <c:cat>
            <c:strRef>
              <c:f>'32_ábra_chart'!$F$7:$S$7</c:f>
              <c:strCache>
                <c:ptCount val="14"/>
                <c:pt idx="0">
                  <c:v>Jan-15</c:v>
                </c:pt>
                <c:pt idx="1">
                  <c:v>Feb</c:v>
                </c:pt>
                <c:pt idx="2">
                  <c:v>Mar</c:v>
                </c:pt>
                <c:pt idx="3">
                  <c:v>Apr</c:v>
                </c:pt>
                <c:pt idx="4">
                  <c:v>May</c:v>
                </c:pt>
                <c:pt idx="5">
                  <c:v>Jun</c:v>
                </c:pt>
                <c:pt idx="6">
                  <c:v>Jul</c:v>
                </c:pt>
                <c:pt idx="7">
                  <c:v>Aug</c:v>
                </c:pt>
                <c:pt idx="8">
                  <c:v>Sep</c:v>
                </c:pt>
                <c:pt idx="9">
                  <c:v>Oct</c:v>
                </c:pt>
                <c:pt idx="10">
                  <c:v>Nov</c:v>
                </c:pt>
                <c:pt idx="11">
                  <c:v>Dec</c:v>
                </c:pt>
                <c:pt idx="12">
                  <c:v>Jan-16</c:v>
                </c:pt>
                <c:pt idx="13">
                  <c:v>Feb</c:v>
                </c:pt>
              </c:strCache>
            </c:strRef>
          </c:cat>
          <c:val>
            <c:numRef>
              <c:f>'32_ábra_chart'!$F$12:$Y$12</c:f>
              <c:numCache>
                <c:formatCode>#,##0.0</c:formatCode>
                <c:ptCount val="20"/>
                <c:pt idx="9">
                  <c:v>60</c:v>
                </c:pt>
                <c:pt idx="10">
                  <c:v>60</c:v>
                </c:pt>
                <c:pt idx="11">
                  <c:v>60</c:v>
                </c:pt>
                <c:pt idx="12">
                  <c:v>70</c:v>
                </c:pt>
                <c:pt idx="13">
                  <c:v>70</c:v>
                </c:pt>
                <c:pt idx="14">
                  <c:v>70</c:v>
                </c:pt>
                <c:pt idx="15">
                  <c:v>100</c:v>
                </c:pt>
                <c:pt idx="16">
                  <c:v>100</c:v>
                </c:pt>
                <c:pt idx="17">
                  <c:v>100</c:v>
                </c:pt>
                <c:pt idx="18">
                  <c:v>100</c:v>
                </c:pt>
                <c:pt idx="19">
                  <c:v>100</c:v>
                </c:pt>
              </c:numCache>
            </c:numRef>
          </c:val>
          <c:smooth val="0"/>
        </c:ser>
        <c:ser>
          <c:idx val="3"/>
          <c:order val="4"/>
          <c:tx>
            <c:strRef>
              <c:f>'32_ábra_chart'!$D$13</c:f>
              <c:strCache>
                <c:ptCount val="1"/>
                <c:pt idx="0">
                  <c:v>Loan-to-deposit ratio (RHS)</c:v>
                </c:pt>
              </c:strCache>
            </c:strRef>
          </c:tx>
          <c:spPr>
            <a:ln w="41275">
              <a:solidFill>
                <a:schemeClr val="bg1">
                  <a:lumMod val="75000"/>
                </a:schemeClr>
              </a:solidFill>
              <a:prstDash val="sysDash"/>
            </a:ln>
          </c:spPr>
          <c:marker>
            <c:symbol val="none"/>
          </c:marker>
          <c:val>
            <c:numRef>
              <c:f>'32_ábra_chart'!$F$13:$Y$13</c:f>
              <c:numCache>
                <c:formatCode>#,##0.0</c:formatCode>
                <c:ptCount val="20"/>
                <c:pt idx="0">
                  <c:v>105.35144767313275</c:v>
                </c:pt>
                <c:pt idx="1">
                  <c:v>103.02213404377451</c:v>
                </c:pt>
                <c:pt idx="2">
                  <c:v>95.486675860462412</c:v>
                </c:pt>
                <c:pt idx="3">
                  <c:v>94.742774792750168</c:v>
                </c:pt>
                <c:pt idx="4">
                  <c:v>94.266103283067082</c:v>
                </c:pt>
                <c:pt idx="5">
                  <c:v>95.507655088979973</c:v>
                </c:pt>
                <c:pt idx="6">
                  <c:v>94.140803684125046</c:v>
                </c:pt>
                <c:pt idx="7">
                  <c:v>91.978081438673499</c:v>
                </c:pt>
                <c:pt idx="8">
                  <c:v>90.254713763306427</c:v>
                </c:pt>
                <c:pt idx="9">
                  <c:v>90.632923514513791</c:v>
                </c:pt>
                <c:pt idx="10">
                  <c:v>87.982042751355451</c:v>
                </c:pt>
                <c:pt idx="11">
                  <c:v>83.333049432665575</c:v>
                </c:pt>
                <c:pt idx="12">
                  <c:v>85.426318134160553</c:v>
                </c:pt>
                <c:pt idx="13">
                  <c:v>85.937014179890696</c:v>
                </c:pt>
                <c:pt idx="14">
                  <c:v>85.200706818467197</c:v>
                </c:pt>
                <c:pt idx="15">
                  <c:v>86.524060027179701</c:v>
                </c:pt>
                <c:pt idx="16">
                  <c:v>85.989954272050511</c:v>
                </c:pt>
                <c:pt idx="17">
                  <c:v>86.048538780315312</c:v>
                </c:pt>
                <c:pt idx="18">
                  <c:v>85.559613858610533</c:v>
                </c:pt>
                <c:pt idx="19">
                  <c:v>87.808444462493441</c:v>
                </c:pt>
              </c:numCache>
            </c:numRef>
          </c:val>
          <c:smooth val="0"/>
        </c:ser>
        <c:dLbls>
          <c:showLegendKey val="0"/>
          <c:showVal val="0"/>
          <c:showCatName val="0"/>
          <c:showSerName val="0"/>
          <c:showPercent val="0"/>
          <c:showBubbleSize val="0"/>
        </c:dLbls>
        <c:marker val="1"/>
        <c:smooth val="0"/>
        <c:axId val="243353088"/>
        <c:axId val="243346816"/>
      </c:lineChart>
      <c:catAx>
        <c:axId val="243343360"/>
        <c:scaling>
          <c:orientation val="minMax"/>
        </c:scaling>
        <c:delete val="0"/>
        <c:axPos val="b"/>
        <c:numFmt formatCode="[$-40E]yyyy/\ mmm"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243344896"/>
        <c:crosses val="autoZero"/>
        <c:auto val="1"/>
        <c:lblAlgn val="ctr"/>
        <c:lblOffset val="100"/>
        <c:noMultiLvlLbl val="0"/>
      </c:catAx>
      <c:valAx>
        <c:axId val="243344896"/>
        <c:scaling>
          <c:orientation val="minMax"/>
          <c:max val="7500"/>
          <c:min val="-4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0.10054166666666667"/>
              <c:y val="1.8814814814814815E-2"/>
            </c:manualLayout>
          </c:layout>
          <c:overlay val="0"/>
        </c:title>
        <c:numFmt formatCode="#\ ##0" sourceLinked="0"/>
        <c:majorTickMark val="out"/>
        <c:minorTickMark val="none"/>
        <c:tickLblPos val="nextTo"/>
        <c:spPr>
          <a:ln>
            <a:solidFill>
              <a:sysClr val="windowText" lastClr="000000">
                <a:lumMod val="100000"/>
              </a:sysClr>
            </a:solidFill>
          </a:ln>
        </c:spPr>
        <c:crossAx val="243343360"/>
        <c:crosses val="autoZero"/>
        <c:crossBetween val="between"/>
        <c:majorUnit val="1500"/>
      </c:valAx>
      <c:valAx>
        <c:axId val="243346816"/>
        <c:scaling>
          <c:orientation val="minMax"/>
          <c:max val="250"/>
          <c:min val="10"/>
        </c:scaling>
        <c:delete val="0"/>
        <c:axPos val="r"/>
        <c:title>
          <c:tx>
            <c:rich>
              <a:bodyPr rot="0" vert="horz"/>
              <a:lstStyle/>
              <a:p>
                <a:pPr>
                  <a:defRPr b="0"/>
                </a:pPr>
                <a:r>
                  <a:rPr lang="hu-HU" b="0"/>
                  <a:t>per</a:t>
                </a:r>
                <a:r>
                  <a:rPr lang="hu-HU" b="0" baseline="0"/>
                  <a:t> cent</a:t>
                </a:r>
                <a:endParaRPr lang="hu-HU" b="0"/>
              </a:p>
            </c:rich>
          </c:tx>
          <c:layout>
            <c:manualLayout>
              <c:xMode val="edge"/>
              <c:yMode val="edge"/>
              <c:x val="0.79551388888888885"/>
              <c:y val="2.1166666666666667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3353088"/>
        <c:crosses val="max"/>
        <c:crossBetween val="between"/>
        <c:majorUnit val="30"/>
      </c:valAx>
      <c:catAx>
        <c:axId val="243353088"/>
        <c:scaling>
          <c:orientation val="minMax"/>
        </c:scaling>
        <c:delete val="1"/>
        <c:axPos val="b"/>
        <c:numFmt formatCode="[$-40E]yyyy/\ mmm" sourceLinked="1"/>
        <c:majorTickMark val="out"/>
        <c:minorTickMark val="none"/>
        <c:tickLblPos val="nextTo"/>
        <c:crossAx val="2433468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20620569444444445"/>
          <c:y val="0.73867411164814012"/>
          <c:w val="0.58966027777777774"/>
          <c:h val="0.2542704031098796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7301388888889"/>
          <c:y val="5.7246111111111109E-2"/>
          <c:w val="0.92049410010236032"/>
          <c:h val="0.50434222222222225"/>
        </c:manualLayout>
      </c:layout>
      <c:barChart>
        <c:barDir val="col"/>
        <c:grouping val="stacked"/>
        <c:varyColors val="0"/>
        <c:ser>
          <c:idx val="0"/>
          <c:order val="0"/>
          <c:tx>
            <c:strRef>
              <c:f>'33_ábra_chart'!$F$11</c:f>
              <c:strCache>
                <c:ptCount val="1"/>
                <c:pt idx="0">
                  <c:v>Államkötvény</c:v>
                </c:pt>
              </c:strCache>
            </c:strRef>
          </c:tx>
          <c:spPr>
            <a:solidFill>
              <a:srgbClr val="7A5E36"/>
            </a:solidFill>
            <a:ln w="9525">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'33_ábra_chart'!$F$24:$F$55</c:f>
              <c:numCache>
                <c:formatCode>0.0</c:formatCode>
                <c:ptCount val="32"/>
                <c:pt idx="0">
                  <c:v>2622.6080000000002</c:v>
                </c:pt>
                <c:pt idx="1">
                  <c:v>2707.4639999999999</c:v>
                </c:pt>
                <c:pt idx="2">
                  <c:v>2661.0869999999995</c:v>
                </c:pt>
                <c:pt idx="3">
                  <c:v>2775.5219999999999</c:v>
                </c:pt>
                <c:pt idx="4">
                  <c:v>2946.7660000000001</c:v>
                </c:pt>
                <c:pt idx="5">
                  <c:v>3073.556</c:v>
                </c:pt>
                <c:pt idx="6">
                  <c:v>3214.4089999999997</c:v>
                </c:pt>
                <c:pt idx="7">
                  <c:v>3287.57</c:v>
                </c:pt>
                <c:pt idx="8">
                  <c:v>3502.5950000000003</c:v>
                </c:pt>
                <c:pt idx="9">
                  <c:v>3569.9519999999998</c:v>
                </c:pt>
                <c:pt idx="10">
                  <c:v>3577.9399999999996</c:v>
                </c:pt>
                <c:pt idx="11">
                  <c:v>3605.7400000000002</c:v>
                </c:pt>
                <c:pt idx="12">
                  <c:v>3691.9959999999996</c:v>
                </c:pt>
                <c:pt idx="13">
                  <c:v>3608.9559999999997</c:v>
                </c:pt>
                <c:pt idx="14">
                  <c:v>3741.6309999999999</c:v>
                </c:pt>
                <c:pt idx="15">
                  <c:v>3787.3409999999999</c:v>
                </c:pt>
                <c:pt idx="16">
                  <c:v>4164.8629999999994</c:v>
                </c:pt>
                <c:pt idx="17">
                  <c:v>4433.0650000000005</c:v>
                </c:pt>
                <c:pt idx="18">
                  <c:v>4694.9110000000001</c:v>
                </c:pt>
                <c:pt idx="19">
                  <c:v>4705.107</c:v>
                </c:pt>
                <c:pt idx="20">
                  <c:v>5042.6629999999996</c:v>
                </c:pt>
                <c:pt idx="21">
                  <c:v>5172.7420000000002</c:v>
                </c:pt>
                <c:pt idx="22">
                  <c:v>5365.1710000000003</c:v>
                </c:pt>
                <c:pt idx="23">
                  <c:v>5441.1229999999996</c:v>
                </c:pt>
                <c:pt idx="24">
                  <c:v>5442.7160000000003</c:v>
                </c:pt>
                <c:pt idx="25">
                  <c:v>5454.9490000000005</c:v>
                </c:pt>
                <c:pt idx="26">
                  <c:v>5881.8459999999995</c:v>
                </c:pt>
                <c:pt idx="27">
                  <c:v>5928.1989999999996</c:v>
                </c:pt>
                <c:pt idx="28">
                  <c:v>5796.268</c:v>
                </c:pt>
                <c:pt idx="29">
                  <c:v>5855.8950000000004</c:v>
                </c:pt>
                <c:pt idx="30">
                  <c:v>5979.0889999999999</c:v>
                </c:pt>
                <c:pt idx="31">
                  <c:v>5855.549</c:v>
                </c:pt>
              </c:numCache>
            </c:numRef>
          </c:val>
        </c:ser>
        <c:ser>
          <c:idx val="1"/>
          <c:order val="1"/>
          <c:tx>
            <c:strRef>
              <c:f>'33_ábra_chart'!$G$11</c:f>
              <c:strCache>
                <c:ptCount val="1"/>
                <c:pt idx="0">
                  <c:v>Kincstárjegy</c:v>
                </c:pt>
              </c:strCache>
            </c:strRef>
          </c:tx>
          <c:spPr>
            <a:solidFill>
              <a:srgbClr val="DA0000"/>
            </a:solidFill>
            <a:ln>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'33_ábra_chart'!$G$24:$G$55</c:f>
              <c:numCache>
                <c:formatCode>0.0</c:formatCode>
                <c:ptCount val="32"/>
                <c:pt idx="0">
                  <c:v>660.05700000000002</c:v>
                </c:pt>
                <c:pt idx="1">
                  <c:v>860.95699999999999</c:v>
                </c:pt>
                <c:pt idx="2">
                  <c:v>912.42100000000005</c:v>
                </c:pt>
                <c:pt idx="3">
                  <c:v>863.43100000000004</c:v>
                </c:pt>
                <c:pt idx="4">
                  <c:v>896.35500000000002</c:v>
                </c:pt>
                <c:pt idx="5">
                  <c:v>835.59</c:v>
                </c:pt>
                <c:pt idx="6">
                  <c:v>885.26</c:v>
                </c:pt>
                <c:pt idx="7">
                  <c:v>685.89300000000003</c:v>
                </c:pt>
                <c:pt idx="8">
                  <c:v>694.53099999999995</c:v>
                </c:pt>
                <c:pt idx="9">
                  <c:v>698.36400000000003</c:v>
                </c:pt>
                <c:pt idx="10">
                  <c:v>600.92399999999998</c:v>
                </c:pt>
                <c:pt idx="11">
                  <c:v>440.24299999999999</c:v>
                </c:pt>
                <c:pt idx="12">
                  <c:v>548.43499999999995</c:v>
                </c:pt>
                <c:pt idx="13">
                  <c:v>635.90800000000002</c:v>
                </c:pt>
                <c:pt idx="14">
                  <c:v>671.4</c:v>
                </c:pt>
                <c:pt idx="15">
                  <c:v>550.05499999999995</c:v>
                </c:pt>
                <c:pt idx="16">
                  <c:v>487.33699999999999</c:v>
                </c:pt>
                <c:pt idx="17">
                  <c:v>604.78800000000001</c:v>
                </c:pt>
                <c:pt idx="18">
                  <c:v>520.471</c:v>
                </c:pt>
                <c:pt idx="19">
                  <c:v>544.62099999999998</c:v>
                </c:pt>
                <c:pt idx="20">
                  <c:v>518.04499999999996</c:v>
                </c:pt>
                <c:pt idx="21">
                  <c:v>551.01199999999994</c:v>
                </c:pt>
                <c:pt idx="22">
                  <c:v>466.45800000000003</c:v>
                </c:pt>
                <c:pt idx="23">
                  <c:v>371.71</c:v>
                </c:pt>
                <c:pt idx="24">
                  <c:v>371.71</c:v>
                </c:pt>
                <c:pt idx="25">
                  <c:v>514.57100000000003</c:v>
                </c:pt>
                <c:pt idx="26">
                  <c:v>613.73699999999997</c:v>
                </c:pt>
                <c:pt idx="27">
                  <c:v>539.41999999999996</c:v>
                </c:pt>
                <c:pt idx="28">
                  <c:v>584.97900000000004</c:v>
                </c:pt>
                <c:pt idx="29">
                  <c:v>489.27600000000001</c:v>
                </c:pt>
                <c:pt idx="30">
                  <c:v>519.60900000000004</c:v>
                </c:pt>
                <c:pt idx="31">
                  <c:v>482.05599999999998</c:v>
                </c:pt>
              </c:numCache>
            </c:numRef>
          </c:val>
        </c:ser>
        <c:ser>
          <c:idx val="7"/>
          <c:order val="2"/>
          <c:tx>
            <c:strRef>
              <c:f>'33_ábra_chart'!$K$11</c:f>
              <c:strCache>
                <c:ptCount val="1"/>
                <c:pt idx="0">
                  <c:v>Három hónapos jegybanki betét</c:v>
                </c:pt>
              </c:strCache>
            </c:strRef>
          </c:tx>
          <c:spPr>
            <a:solidFill>
              <a:srgbClr val="E57200">
                <a:lumMod val="40000"/>
                <a:lumOff val="60000"/>
              </a:srgbClr>
            </a:solidFill>
            <a:ln w="9525">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'33_ábra_chart'!$K$24:$K$55</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829.73500000000001</c:v>
                </c:pt>
                <c:pt idx="21">
                  <c:v>1695.5050000000001</c:v>
                </c:pt>
                <c:pt idx="22">
                  <c:v>2271.7579999999998</c:v>
                </c:pt>
                <c:pt idx="23">
                  <c:v>2944.826</c:v>
                </c:pt>
                <c:pt idx="24">
                  <c:v>2968.6460000000002</c:v>
                </c:pt>
                <c:pt idx="25">
                  <c:v>3029.848</c:v>
                </c:pt>
                <c:pt idx="26">
                  <c:v>2513.3119999999999</c:v>
                </c:pt>
                <c:pt idx="27">
                  <c:v>2272.212</c:v>
                </c:pt>
                <c:pt idx="28">
                  <c:v>2134.0569999999998</c:v>
                </c:pt>
                <c:pt idx="29">
                  <c:v>1426.18</c:v>
                </c:pt>
                <c:pt idx="30">
                  <c:v>1705.348</c:v>
                </c:pt>
                <c:pt idx="31">
                  <c:v>1780.2280000000001</c:v>
                </c:pt>
              </c:numCache>
            </c:numRef>
          </c:val>
        </c:ser>
        <c:ser>
          <c:idx val="2"/>
          <c:order val="3"/>
          <c:tx>
            <c:strRef>
              <c:f>'33_ábra_chart'!$H$11</c:f>
              <c:strCache>
                <c:ptCount val="1"/>
                <c:pt idx="0">
                  <c:v>Jegybanki kötvény</c:v>
                </c:pt>
              </c:strCache>
            </c:strRef>
          </c:tx>
          <c:spPr>
            <a:solidFill>
              <a:srgbClr val="232157"/>
            </a:solidFill>
            <a:ln>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'33_ábra_chart'!$H$24:$H$55</c:f>
              <c:numCache>
                <c:formatCode>0.0</c:formatCode>
                <c:ptCount val="32"/>
                <c:pt idx="0">
                  <c:v>3972.9639999999999</c:v>
                </c:pt>
                <c:pt idx="1">
                  <c:v>3713.7939999999999</c:v>
                </c:pt>
                <c:pt idx="2">
                  <c:v>3668.0859999999998</c:v>
                </c:pt>
                <c:pt idx="3">
                  <c:v>3814.6120000000001</c:v>
                </c:pt>
                <c:pt idx="4">
                  <c:v>3755.4760000000001</c:v>
                </c:pt>
                <c:pt idx="5">
                  <c:v>3456.4720000000002</c:v>
                </c:pt>
                <c:pt idx="6">
                  <c:v>3698.9580000000001</c:v>
                </c:pt>
                <c:pt idx="7">
                  <c:v>3.1669999999999998</c:v>
                </c:pt>
                <c:pt idx="8">
                  <c:v>3.0779999999999998</c:v>
                </c:pt>
                <c:pt idx="9">
                  <c:v>3.0139999999999998</c:v>
                </c:pt>
                <c:pt idx="10">
                  <c:v>2.879</c:v>
                </c:pt>
                <c:pt idx="11">
                  <c:v>2.9830000000000001</c:v>
                </c:pt>
                <c:pt idx="12">
                  <c:v>3.214</c:v>
                </c:pt>
                <c:pt idx="13">
                  <c:v>3.11</c:v>
                </c:pt>
                <c:pt idx="14">
                  <c:v>3.194</c:v>
                </c:pt>
                <c:pt idx="15">
                  <c:v>3.1280000000000001</c:v>
                </c:pt>
                <c:pt idx="16">
                  <c:v>3.137</c:v>
                </c:pt>
                <c:pt idx="17">
                  <c:v>3.1869999999999998</c:v>
                </c:pt>
                <c:pt idx="18">
                  <c:v>3.129</c:v>
                </c:pt>
                <c:pt idx="19">
                  <c:v>3.1850000000000001</c:v>
                </c:pt>
                <c:pt idx="20">
                  <c:v>3.1930000000000001</c:v>
                </c:pt>
                <c:pt idx="21">
                  <c:v>0</c:v>
                </c:pt>
                <c:pt idx="22">
                  <c:v>0</c:v>
                </c:pt>
                <c:pt idx="23">
                  <c:v>0</c:v>
                </c:pt>
                <c:pt idx="24">
                  <c:v>0</c:v>
                </c:pt>
                <c:pt idx="25">
                  <c:v>0</c:v>
                </c:pt>
                <c:pt idx="26">
                  <c:v>0</c:v>
                </c:pt>
                <c:pt idx="27">
                  <c:v>0</c:v>
                </c:pt>
                <c:pt idx="28">
                  <c:v>0</c:v>
                </c:pt>
                <c:pt idx="29">
                  <c:v>0</c:v>
                </c:pt>
                <c:pt idx="30">
                  <c:v>0</c:v>
                </c:pt>
                <c:pt idx="31">
                  <c:v>0</c:v>
                </c:pt>
              </c:numCache>
            </c:numRef>
          </c:val>
        </c:ser>
        <c:ser>
          <c:idx val="3"/>
          <c:order val="4"/>
          <c:tx>
            <c:strRef>
              <c:f>'33_ábra_chart'!$J$11</c:f>
              <c:strCache>
                <c:ptCount val="1"/>
                <c:pt idx="0">
                  <c:v>Kéthetes jegybanki betét</c:v>
                </c:pt>
              </c:strCache>
            </c:strRef>
          </c:tx>
          <c:spPr>
            <a:pattFill prst="dkUpDiag">
              <a:fgClr>
                <a:srgbClr val="232157"/>
              </a:fgClr>
              <a:bgClr>
                <a:sysClr val="window" lastClr="FFFFFF"/>
              </a:bgClr>
            </a:pattFill>
            <a:ln>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'33_ábra_chart'!$J$24:$J$55</c:f>
              <c:numCache>
                <c:formatCode>0.0</c:formatCode>
                <c:ptCount val="32"/>
                <c:pt idx="0">
                  <c:v>0</c:v>
                </c:pt>
                <c:pt idx="1">
                  <c:v>0</c:v>
                </c:pt>
                <c:pt idx="2">
                  <c:v>0</c:v>
                </c:pt>
                <c:pt idx="3">
                  <c:v>0</c:v>
                </c:pt>
                <c:pt idx="4">
                  <c:v>0</c:v>
                </c:pt>
                <c:pt idx="5">
                  <c:v>0</c:v>
                </c:pt>
                <c:pt idx="6">
                  <c:v>0</c:v>
                </c:pt>
                <c:pt idx="7">
                  <c:v>4603.1000000000004</c:v>
                </c:pt>
                <c:pt idx="8">
                  <c:v>4491.41</c:v>
                </c:pt>
                <c:pt idx="9">
                  <c:v>4616.16</c:v>
                </c:pt>
                <c:pt idx="10">
                  <c:v>4481.74</c:v>
                </c:pt>
                <c:pt idx="11">
                  <c:v>4837.3500000000004</c:v>
                </c:pt>
                <c:pt idx="12">
                  <c:v>4831.0200000000004</c:v>
                </c:pt>
                <c:pt idx="13">
                  <c:v>5145.3549999999996</c:v>
                </c:pt>
                <c:pt idx="14">
                  <c:v>4499.5</c:v>
                </c:pt>
                <c:pt idx="15">
                  <c:v>4943.8649999999998</c:v>
                </c:pt>
                <c:pt idx="16">
                  <c:v>4577.8599999999997</c:v>
                </c:pt>
                <c:pt idx="17">
                  <c:v>4185.2550000000001</c:v>
                </c:pt>
                <c:pt idx="18">
                  <c:v>4264.7370000000001</c:v>
                </c:pt>
                <c:pt idx="19">
                  <c:v>4152.3149999999996</c:v>
                </c:pt>
                <c:pt idx="20">
                  <c:v>3008.35</c:v>
                </c:pt>
                <c:pt idx="21">
                  <c:v>2086.9349999999999</c:v>
                </c:pt>
                <c:pt idx="22">
                  <c:v>1354.125</c:v>
                </c:pt>
                <c:pt idx="23">
                  <c:v>852.1</c:v>
                </c:pt>
                <c:pt idx="24">
                  <c:v>575.6</c:v>
                </c:pt>
                <c:pt idx="25">
                  <c:v>827.52</c:v>
                </c:pt>
                <c:pt idx="26">
                  <c:v>0</c:v>
                </c:pt>
                <c:pt idx="27">
                  <c:v>0</c:v>
                </c:pt>
                <c:pt idx="28">
                  <c:v>0</c:v>
                </c:pt>
                <c:pt idx="29">
                  <c:v>0</c:v>
                </c:pt>
                <c:pt idx="30">
                  <c:v>0</c:v>
                </c:pt>
                <c:pt idx="31">
                  <c:v>0</c:v>
                </c:pt>
              </c:numCache>
            </c:numRef>
          </c:val>
        </c:ser>
        <c:ser>
          <c:idx val="4"/>
          <c:order val="5"/>
          <c:tx>
            <c:strRef>
              <c:f>'33_ábra_chart'!$I$11</c:f>
              <c:strCache>
                <c:ptCount val="1"/>
                <c:pt idx="0">
                  <c:v>Jegybanknál elhelyezett O/N betét</c:v>
                </c:pt>
              </c:strCache>
            </c:strRef>
          </c:tx>
          <c:spPr>
            <a:solidFill>
              <a:srgbClr val="EEECE1">
                <a:lumMod val="90000"/>
              </a:srgbClr>
            </a:solidFill>
            <a:ln>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'33_ábra_chart'!$I$24:$I$55</c:f>
              <c:numCache>
                <c:formatCode>0.0</c:formatCode>
                <c:ptCount val="32"/>
                <c:pt idx="0">
                  <c:v>155.83600000000001</c:v>
                </c:pt>
                <c:pt idx="1">
                  <c:v>318.03800000000001</c:v>
                </c:pt>
                <c:pt idx="2">
                  <c:v>500.13600000000002</c:v>
                </c:pt>
                <c:pt idx="3">
                  <c:v>198.297</c:v>
                </c:pt>
                <c:pt idx="4">
                  <c:v>235.90600000000001</c:v>
                </c:pt>
                <c:pt idx="5">
                  <c:v>517.27800000000002</c:v>
                </c:pt>
                <c:pt idx="6">
                  <c:v>301.93299999999999</c:v>
                </c:pt>
                <c:pt idx="7">
                  <c:v>554.46699999999964</c:v>
                </c:pt>
                <c:pt idx="8">
                  <c:v>384.97500000000036</c:v>
                </c:pt>
                <c:pt idx="9">
                  <c:v>227.15700000000015</c:v>
                </c:pt>
                <c:pt idx="10">
                  <c:v>440.07400000000052</c:v>
                </c:pt>
                <c:pt idx="11">
                  <c:v>474.92099999999937</c:v>
                </c:pt>
                <c:pt idx="12">
                  <c:v>195.89599999999973</c:v>
                </c:pt>
                <c:pt idx="13">
                  <c:v>171.69900000000052</c:v>
                </c:pt>
                <c:pt idx="14">
                  <c:v>756.83700000000044</c:v>
                </c:pt>
                <c:pt idx="15">
                  <c:v>152.8760000000002</c:v>
                </c:pt>
                <c:pt idx="16">
                  <c:v>409.41900000000078</c:v>
                </c:pt>
                <c:pt idx="17">
                  <c:v>519.66399999999976</c:v>
                </c:pt>
                <c:pt idx="18">
                  <c:v>131.66799999999967</c:v>
                </c:pt>
                <c:pt idx="19">
                  <c:v>326.07200000000012</c:v>
                </c:pt>
                <c:pt idx="20">
                  <c:v>49.882000000000176</c:v>
                </c:pt>
                <c:pt idx="21">
                  <c:v>75.907000000000153</c:v>
                </c:pt>
                <c:pt idx="22">
                  <c:v>233.91499999999996</c:v>
                </c:pt>
                <c:pt idx="23">
                  <c:v>322.24900000000025</c:v>
                </c:pt>
                <c:pt idx="24">
                  <c:v>120.654</c:v>
                </c:pt>
                <c:pt idx="25">
                  <c:v>165.27700000000004</c:v>
                </c:pt>
                <c:pt idx="26">
                  <c:v>320.69100000000026</c:v>
                </c:pt>
                <c:pt idx="27">
                  <c:v>132.22299999999996</c:v>
                </c:pt>
                <c:pt idx="28">
                  <c:v>155.42900000000009</c:v>
                </c:pt>
                <c:pt idx="29">
                  <c:v>355.22</c:v>
                </c:pt>
                <c:pt idx="30">
                  <c:v>49.309999999999945</c:v>
                </c:pt>
                <c:pt idx="31">
                  <c:v>15.822999999999865</c:v>
                </c:pt>
              </c:numCache>
            </c:numRef>
          </c:val>
        </c:ser>
        <c:ser>
          <c:idx val="5"/>
          <c:order val="6"/>
          <c:tx>
            <c:strRef>
              <c:f>'33_ábra_chart'!$E$11</c:f>
              <c:strCache>
                <c:ptCount val="1"/>
                <c:pt idx="0">
                  <c:v>Pénztár és elszámolási számlák</c:v>
                </c:pt>
              </c:strCache>
            </c:strRef>
          </c:tx>
          <c:spPr>
            <a:solidFill>
              <a:srgbClr val="78A3D5"/>
            </a:solidFill>
            <a:ln>
              <a:solidFill>
                <a:sysClr val="windowText" lastClr="000000"/>
              </a:solidFill>
            </a:ln>
          </c:spPr>
          <c:invertIfNegative val="0"/>
          <c:cat>
            <c:numRef>
              <c:f>'33_ábra_chart'!$D$24:$D$55</c:f>
              <c:numCache>
                <c:formatCode>mmm</c:formatCode>
                <c:ptCount val="32"/>
                <c:pt idx="0" formatCode="yyyy/mmm">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yyyy/mmm">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yyyy/mmm">
                  <c:v>42400</c:v>
                </c:pt>
                <c:pt idx="25">
                  <c:v>42429</c:v>
                </c:pt>
                <c:pt idx="26">
                  <c:v>42094</c:v>
                </c:pt>
                <c:pt idx="27">
                  <c:v>42124</c:v>
                </c:pt>
                <c:pt idx="28">
                  <c:v>42155</c:v>
                </c:pt>
                <c:pt idx="29">
                  <c:v>42551</c:v>
                </c:pt>
                <c:pt idx="30">
                  <c:v>42582</c:v>
                </c:pt>
                <c:pt idx="31">
                  <c:v>42613</c:v>
                </c:pt>
              </c:numCache>
            </c:numRef>
          </c:cat>
          <c:val>
            <c:numRef>
              <c:f>'33_ábra_chart'!$E$24:$E$55</c:f>
              <c:numCache>
                <c:formatCode>0.0</c:formatCode>
                <c:ptCount val="32"/>
                <c:pt idx="0">
                  <c:v>659.53399999999999</c:v>
                </c:pt>
                <c:pt idx="1">
                  <c:v>652.77300000000002</c:v>
                </c:pt>
                <c:pt idx="2">
                  <c:v>671.06600000000003</c:v>
                </c:pt>
                <c:pt idx="3">
                  <c:v>682.91899999999998</c:v>
                </c:pt>
                <c:pt idx="4">
                  <c:v>547.13400000000001</c:v>
                </c:pt>
                <c:pt idx="5">
                  <c:v>654.13900000000001</c:v>
                </c:pt>
                <c:pt idx="6">
                  <c:v>648.01900000000001</c:v>
                </c:pt>
                <c:pt idx="7">
                  <c:v>684.423</c:v>
                </c:pt>
                <c:pt idx="8">
                  <c:v>701.69399999999996</c:v>
                </c:pt>
                <c:pt idx="9">
                  <c:v>587.63099999999997</c:v>
                </c:pt>
                <c:pt idx="10">
                  <c:v>874.08699999999999</c:v>
                </c:pt>
                <c:pt idx="11">
                  <c:v>940.21799999999996</c:v>
                </c:pt>
                <c:pt idx="12">
                  <c:v>915.06500000000005</c:v>
                </c:pt>
                <c:pt idx="13">
                  <c:v>889.15300000000002</c:v>
                </c:pt>
                <c:pt idx="14">
                  <c:v>741.85</c:v>
                </c:pt>
                <c:pt idx="15">
                  <c:v>1042.287</c:v>
                </c:pt>
                <c:pt idx="16">
                  <c:v>1071.6079999999999</c:v>
                </c:pt>
                <c:pt idx="17">
                  <c:v>951.70100000000002</c:v>
                </c:pt>
                <c:pt idx="18">
                  <c:v>1032.1869999999999</c:v>
                </c:pt>
                <c:pt idx="19">
                  <c:v>841.48199999999997</c:v>
                </c:pt>
                <c:pt idx="20">
                  <c:v>1301.6310000000001</c:v>
                </c:pt>
                <c:pt idx="21">
                  <c:v>948.71199999999999</c:v>
                </c:pt>
                <c:pt idx="22">
                  <c:v>1070.9190000000001</c:v>
                </c:pt>
                <c:pt idx="23">
                  <c:v>1176.348</c:v>
                </c:pt>
                <c:pt idx="24">
                  <c:v>1006.417</c:v>
                </c:pt>
                <c:pt idx="25">
                  <c:v>881.84500000000003</c:v>
                </c:pt>
                <c:pt idx="26">
                  <c:v>1034.8510000000001</c:v>
                </c:pt>
                <c:pt idx="27">
                  <c:v>1004.768</c:v>
                </c:pt>
                <c:pt idx="28">
                  <c:v>1139.71</c:v>
                </c:pt>
                <c:pt idx="29">
                  <c:v>1419.653</c:v>
                </c:pt>
                <c:pt idx="30">
                  <c:v>1296.1659999999999</c:v>
                </c:pt>
                <c:pt idx="31">
                  <c:v>1266.989</c:v>
                </c:pt>
              </c:numCache>
            </c:numRef>
          </c:val>
        </c:ser>
        <c:dLbls>
          <c:showLegendKey val="0"/>
          <c:showVal val="0"/>
          <c:showCatName val="0"/>
          <c:showSerName val="0"/>
          <c:showPercent val="0"/>
          <c:showBubbleSize val="0"/>
        </c:dLbls>
        <c:gapWidth val="150"/>
        <c:overlap val="100"/>
        <c:axId val="243422336"/>
        <c:axId val="243423872"/>
      </c:barChart>
      <c:barChart>
        <c:barDir val="col"/>
        <c:grouping val="stacked"/>
        <c:varyColors val="0"/>
        <c:ser>
          <c:idx val="6"/>
          <c:order val="7"/>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43432064"/>
        <c:axId val="243430144"/>
      </c:barChart>
      <c:catAx>
        <c:axId val="243422336"/>
        <c:scaling>
          <c:orientation val="minMax"/>
        </c:scaling>
        <c:delete val="0"/>
        <c:axPos val="b"/>
        <c:numFmt formatCode="yyyy/mmm" sourceLinked="1"/>
        <c:majorTickMark val="out"/>
        <c:minorTickMark val="none"/>
        <c:tickLblPos val="low"/>
        <c:spPr>
          <a:ln>
            <a:solidFill>
              <a:sysClr val="windowText" lastClr="000000"/>
            </a:solidFill>
          </a:ln>
        </c:spPr>
        <c:txPr>
          <a:bodyPr rot="-5400000" vert="horz"/>
          <a:lstStyle/>
          <a:p>
            <a:pPr>
              <a:defRPr/>
            </a:pPr>
            <a:endParaRPr lang="hu-HU"/>
          </a:p>
        </c:txPr>
        <c:crossAx val="243423872"/>
        <c:crosses val="autoZero"/>
        <c:auto val="0"/>
        <c:lblAlgn val="ctr"/>
        <c:lblOffset val="100"/>
        <c:tickLblSkip val="1"/>
        <c:noMultiLvlLbl val="0"/>
      </c:catAx>
      <c:valAx>
        <c:axId val="243423872"/>
        <c:scaling>
          <c:orientation val="minMax"/>
          <c:max val="12000"/>
          <c:min val="0"/>
        </c:scaling>
        <c:delete val="0"/>
        <c:axPos val="l"/>
        <c:majorGridlines>
          <c:spPr>
            <a:ln w="3175">
              <a:solidFill>
                <a:sysClr val="window" lastClr="FFFFFF">
                  <a:lumMod val="75000"/>
                </a:sysClr>
              </a:solidFill>
              <a:prstDash val="dash"/>
            </a:ln>
          </c:spPr>
        </c:majorGridlines>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Mrd Ft</a:t>
                </a:r>
              </a:p>
            </c:rich>
          </c:tx>
          <c:layout>
            <c:manualLayout>
              <c:xMode val="edge"/>
              <c:yMode val="edge"/>
              <c:x val="0.10508930555555555"/>
              <c:y val="2.9259259259259483E-5"/>
            </c:manualLayout>
          </c:layout>
          <c:overlay val="0"/>
        </c:title>
        <c:numFmt formatCode="#,##0" sourceLinked="0"/>
        <c:majorTickMark val="out"/>
        <c:minorTickMark val="none"/>
        <c:tickLblPos val="nextTo"/>
        <c:spPr>
          <a:ln>
            <a:solidFill>
              <a:sysClr val="windowText" lastClr="000000"/>
            </a:solidFill>
          </a:ln>
        </c:spPr>
        <c:crossAx val="243422336"/>
        <c:crosses val="autoZero"/>
        <c:crossBetween val="between"/>
        <c:majorUnit val="1000"/>
      </c:valAx>
      <c:valAx>
        <c:axId val="243430144"/>
        <c:scaling>
          <c:orientation val="minMax"/>
          <c:max val="12000"/>
          <c:min val="0"/>
        </c:scaling>
        <c:delete val="0"/>
        <c:axPos val="r"/>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Mrd Ft</a:t>
                </a:r>
              </a:p>
            </c:rich>
          </c:tx>
          <c:layout>
            <c:manualLayout>
              <c:xMode val="edge"/>
              <c:yMode val="edge"/>
              <c:x val="0.80669541666666755"/>
              <c:y val="1.8772222222222222E-3"/>
            </c:manualLayout>
          </c:layout>
          <c:overlay val="0"/>
        </c:title>
        <c:numFmt formatCode="#,##0" sourceLinked="0"/>
        <c:majorTickMark val="out"/>
        <c:minorTickMark val="none"/>
        <c:tickLblPos val="nextTo"/>
        <c:spPr>
          <a:ln>
            <a:solidFill>
              <a:sysClr val="windowText" lastClr="000000"/>
            </a:solidFill>
          </a:ln>
        </c:spPr>
        <c:crossAx val="243432064"/>
        <c:crosses val="max"/>
        <c:crossBetween val="between"/>
        <c:majorUnit val="1000"/>
      </c:valAx>
      <c:catAx>
        <c:axId val="243432064"/>
        <c:scaling>
          <c:orientation val="minMax"/>
        </c:scaling>
        <c:delete val="1"/>
        <c:axPos val="b"/>
        <c:numFmt formatCode="yyyy/mmm" sourceLinked="1"/>
        <c:majorTickMark val="out"/>
        <c:minorTickMark val="none"/>
        <c:tickLblPos val="none"/>
        <c:crossAx val="243430144"/>
        <c:crosses val="autoZero"/>
        <c:auto val="1"/>
        <c:lblAlgn val="ctr"/>
        <c:lblOffset val="100"/>
        <c:noMultiLvlLbl val="1"/>
      </c:catAx>
      <c:spPr>
        <a:noFill/>
        <a:ln>
          <a:solidFill>
            <a:sysClr val="windowText" lastClr="000000"/>
          </a:solidFill>
        </a:ln>
      </c:spPr>
    </c:plotArea>
    <c:legend>
      <c:legendPos val="b"/>
      <c:legendEntry>
        <c:idx val="7"/>
        <c:delete val="1"/>
      </c:legendEntry>
      <c:layout>
        <c:manualLayout>
          <c:xMode val="edge"/>
          <c:yMode val="edge"/>
          <c:x val="5.6308888888888887E-2"/>
          <c:y val="0.78270185185185182"/>
          <c:w val="0.90225555555555559"/>
          <c:h val="0.1749648148148148"/>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67301388888889"/>
          <c:y val="5.7246111111111109E-2"/>
          <c:w val="0.92049410010236032"/>
          <c:h val="0.50434222222222225"/>
        </c:manualLayout>
      </c:layout>
      <c:barChart>
        <c:barDir val="col"/>
        <c:grouping val="stacked"/>
        <c:varyColors val="0"/>
        <c:ser>
          <c:idx val="0"/>
          <c:order val="0"/>
          <c:tx>
            <c:strRef>
              <c:f>'33_ábra_chart'!$F$10</c:f>
              <c:strCache>
                <c:ptCount val="1"/>
                <c:pt idx="0">
                  <c:v>Government bonds</c:v>
                </c:pt>
              </c:strCache>
            </c:strRef>
          </c:tx>
          <c:spPr>
            <a:solidFill>
              <a:srgbClr val="7A5E36"/>
            </a:solidFill>
            <a:ln w="9525">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'33_ábra_chart'!$F$24:$F$55</c:f>
              <c:numCache>
                <c:formatCode>0.0</c:formatCode>
                <c:ptCount val="32"/>
                <c:pt idx="0">
                  <c:v>2622.6080000000002</c:v>
                </c:pt>
                <c:pt idx="1">
                  <c:v>2707.4639999999999</c:v>
                </c:pt>
                <c:pt idx="2">
                  <c:v>2661.0869999999995</c:v>
                </c:pt>
                <c:pt idx="3">
                  <c:v>2775.5219999999999</c:v>
                </c:pt>
                <c:pt idx="4">
                  <c:v>2946.7660000000001</c:v>
                </c:pt>
                <c:pt idx="5">
                  <c:v>3073.556</c:v>
                </c:pt>
                <c:pt idx="6">
                  <c:v>3214.4089999999997</c:v>
                </c:pt>
                <c:pt idx="7">
                  <c:v>3287.57</c:v>
                </c:pt>
                <c:pt idx="8">
                  <c:v>3502.5950000000003</c:v>
                </c:pt>
                <c:pt idx="9">
                  <c:v>3569.9519999999998</c:v>
                </c:pt>
                <c:pt idx="10">
                  <c:v>3577.9399999999996</c:v>
                </c:pt>
                <c:pt idx="11">
                  <c:v>3605.7400000000002</c:v>
                </c:pt>
                <c:pt idx="12">
                  <c:v>3691.9959999999996</c:v>
                </c:pt>
                <c:pt idx="13">
                  <c:v>3608.9559999999997</c:v>
                </c:pt>
                <c:pt idx="14">
                  <c:v>3741.6309999999999</c:v>
                </c:pt>
                <c:pt idx="15">
                  <c:v>3787.3409999999999</c:v>
                </c:pt>
                <c:pt idx="16">
                  <c:v>4164.8629999999994</c:v>
                </c:pt>
                <c:pt idx="17">
                  <c:v>4433.0650000000005</c:v>
                </c:pt>
                <c:pt idx="18">
                  <c:v>4694.9110000000001</c:v>
                </c:pt>
                <c:pt idx="19">
                  <c:v>4705.107</c:v>
                </c:pt>
                <c:pt idx="20">
                  <c:v>5042.6629999999996</c:v>
                </c:pt>
                <c:pt idx="21">
                  <c:v>5172.7420000000002</c:v>
                </c:pt>
                <c:pt idx="22">
                  <c:v>5365.1710000000003</c:v>
                </c:pt>
                <c:pt idx="23">
                  <c:v>5441.1229999999996</c:v>
                </c:pt>
                <c:pt idx="24">
                  <c:v>5442.7160000000003</c:v>
                </c:pt>
                <c:pt idx="25">
                  <c:v>5454.9490000000005</c:v>
                </c:pt>
                <c:pt idx="26">
                  <c:v>5881.8459999999995</c:v>
                </c:pt>
                <c:pt idx="27">
                  <c:v>5928.1989999999996</c:v>
                </c:pt>
                <c:pt idx="28">
                  <c:v>5796.268</c:v>
                </c:pt>
                <c:pt idx="29">
                  <c:v>5855.8950000000004</c:v>
                </c:pt>
                <c:pt idx="30">
                  <c:v>5979.0889999999999</c:v>
                </c:pt>
                <c:pt idx="31">
                  <c:v>5855.549</c:v>
                </c:pt>
              </c:numCache>
            </c:numRef>
          </c:val>
        </c:ser>
        <c:ser>
          <c:idx val="1"/>
          <c:order val="1"/>
          <c:tx>
            <c:strRef>
              <c:f>'33_ábra_chart'!$G$10</c:f>
              <c:strCache>
                <c:ptCount val="1"/>
                <c:pt idx="0">
                  <c:v>Treasury bills</c:v>
                </c:pt>
              </c:strCache>
            </c:strRef>
          </c:tx>
          <c:spPr>
            <a:solidFill>
              <a:srgbClr val="DA0000"/>
            </a:solidFill>
            <a:ln>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'33_ábra_chart'!$G$24:$G$55</c:f>
              <c:numCache>
                <c:formatCode>0.0</c:formatCode>
                <c:ptCount val="32"/>
                <c:pt idx="0">
                  <c:v>660.05700000000002</c:v>
                </c:pt>
                <c:pt idx="1">
                  <c:v>860.95699999999999</c:v>
                </c:pt>
                <c:pt idx="2">
                  <c:v>912.42100000000005</c:v>
                </c:pt>
                <c:pt idx="3">
                  <c:v>863.43100000000004</c:v>
                </c:pt>
                <c:pt idx="4">
                  <c:v>896.35500000000002</c:v>
                </c:pt>
                <c:pt idx="5">
                  <c:v>835.59</c:v>
                </c:pt>
                <c:pt idx="6">
                  <c:v>885.26</c:v>
                </c:pt>
                <c:pt idx="7">
                  <c:v>685.89300000000003</c:v>
                </c:pt>
                <c:pt idx="8">
                  <c:v>694.53099999999995</c:v>
                </c:pt>
                <c:pt idx="9">
                  <c:v>698.36400000000003</c:v>
                </c:pt>
                <c:pt idx="10">
                  <c:v>600.92399999999998</c:v>
                </c:pt>
                <c:pt idx="11">
                  <c:v>440.24299999999999</c:v>
                </c:pt>
                <c:pt idx="12">
                  <c:v>548.43499999999995</c:v>
                </c:pt>
                <c:pt idx="13">
                  <c:v>635.90800000000002</c:v>
                </c:pt>
                <c:pt idx="14">
                  <c:v>671.4</c:v>
                </c:pt>
                <c:pt idx="15">
                  <c:v>550.05499999999995</c:v>
                </c:pt>
                <c:pt idx="16">
                  <c:v>487.33699999999999</c:v>
                </c:pt>
                <c:pt idx="17">
                  <c:v>604.78800000000001</c:v>
                </c:pt>
                <c:pt idx="18">
                  <c:v>520.471</c:v>
                </c:pt>
                <c:pt idx="19">
                  <c:v>544.62099999999998</c:v>
                </c:pt>
                <c:pt idx="20">
                  <c:v>518.04499999999996</c:v>
                </c:pt>
                <c:pt idx="21">
                  <c:v>551.01199999999994</c:v>
                </c:pt>
                <c:pt idx="22">
                  <c:v>466.45800000000003</c:v>
                </c:pt>
                <c:pt idx="23">
                  <c:v>371.71</c:v>
                </c:pt>
                <c:pt idx="24">
                  <c:v>371.71</c:v>
                </c:pt>
                <c:pt idx="25">
                  <c:v>514.57100000000003</c:v>
                </c:pt>
                <c:pt idx="26">
                  <c:v>613.73699999999997</c:v>
                </c:pt>
                <c:pt idx="27">
                  <c:v>539.41999999999996</c:v>
                </c:pt>
                <c:pt idx="28">
                  <c:v>584.97900000000004</c:v>
                </c:pt>
                <c:pt idx="29">
                  <c:v>489.27600000000001</c:v>
                </c:pt>
                <c:pt idx="30">
                  <c:v>519.60900000000004</c:v>
                </c:pt>
                <c:pt idx="31">
                  <c:v>482.05599999999998</c:v>
                </c:pt>
              </c:numCache>
            </c:numRef>
          </c:val>
        </c:ser>
        <c:ser>
          <c:idx val="7"/>
          <c:order val="2"/>
          <c:tx>
            <c:strRef>
              <c:f>'33_ábra_chart'!$K$10</c:f>
              <c:strCache>
                <c:ptCount val="1"/>
                <c:pt idx="0">
                  <c:v>Three-month MNB deposits</c:v>
                </c:pt>
              </c:strCache>
            </c:strRef>
          </c:tx>
          <c:spPr>
            <a:solidFill>
              <a:srgbClr val="E57200">
                <a:lumMod val="40000"/>
                <a:lumOff val="60000"/>
              </a:srgbClr>
            </a:solidFill>
            <a:ln w="9525">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'33_ábra_chart'!$K$24:$K$55</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829.73500000000001</c:v>
                </c:pt>
                <c:pt idx="21">
                  <c:v>1695.5050000000001</c:v>
                </c:pt>
                <c:pt idx="22">
                  <c:v>2271.7579999999998</c:v>
                </c:pt>
                <c:pt idx="23">
                  <c:v>2944.826</c:v>
                </c:pt>
                <c:pt idx="24">
                  <c:v>2968.6460000000002</c:v>
                </c:pt>
                <c:pt idx="25">
                  <c:v>3029.848</c:v>
                </c:pt>
                <c:pt idx="26">
                  <c:v>2513.3119999999999</c:v>
                </c:pt>
                <c:pt idx="27">
                  <c:v>2272.212</c:v>
                </c:pt>
                <c:pt idx="28">
                  <c:v>2134.0569999999998</c:v>
                </c:pt>
                <c:pt idx="29">
                  <c:v>1426.18</c:v>
                </c:pt>
                <c:pt idx="30">
                  <c:v>1705.348</c:v>
                </c:pt>
                <c:pt idx="31">
                  <c:v>1780.2280000000001</c:v>
                </c:pt>
              </c:numCache>
            </c:numRef>
          </c:val>
        </c:ser>
        <c:ser>
          <c:idx val="2"/>
          <c:order val="3"/>
          <c:tx>
            <c:strRef>
              <c:f>'33_ábra_chart'!$H$10</c:f>
              <c:strCache>
                <c:ptCount val="1"/>
                <c:pt idx="0">
                  <c:v>Central bank bonds</c:v>
                </c:pt>
              </c:strCache>
            </c:strRef>
          </c:tx>
          <c:spPr>
            <a:solidFill>
              <a:srgbClr val="232157"/>
            </a:solidFill>
            <a:ln>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'33_ábra_chart'!$H$24:$H$55</c:f>
              <c:numCache>
                <c:formatCode>0.0</c:formatCode>
                <c:ptCount val="32"/>
                <c:pt idx="0">
                  <c:v>3972.9639999999999</c:v>
                </c:pt>
                <c:pt idx="1">
                  <c:v>3713.7939999999999</c:v>
                </c:pt>
                <c:pt idx="2">
                  <c:v>3668.0859999999998</c:v>
                </c:pt>
                <c:pt idx="3">
                  <c:v>3814.6120000000001</c:v>
                </c:pt>
                <c:pt idx="4">
                  <c:v>3755.4760000000001</c:v>
                </c:pt>
                <c:pt idx="5">
                  <c:v>3456.4720000000002</c:v>
                </c:pt>
                <c:pt idx="6">
                  <c:v>3698.9580000000001</c:v>
                </c:pt>
                <c:pt idx="7">
                  <c:v>3.1669999999999998</c:v>
                </c:pt>
                <c:pt idx="8">
                  <c:v>3.0779999999999998</c:v>
                </c:pt>
                <c:pt idx="9">
                  <c:v>3.0139999999999998</c:v>
                </c:pt>
                <c:pt idx="10">
                  <c:v>2.879</c:v>
                </c:pt>
                <c:pt idx="11">
                  <c:v>2.9830000000000001</c:v>
                </c:pt>
                <c:pt idx="12">
                  <c:v>3.214</c:v>
                </c:pt>
                <c:pt idx="13">
                  <c:v>3.11</c:v>
                </c:pt>
                <c:pt idx="14">
                  <c:v>3.194</c:v>
                </c:pt>
                <c:pt idx="15">
                  <c:v>3.1280000000000001</c:v>
                </c:pt>
                <c:pt idx="16">
                  <c:v>3.137</c:v>
                </c:pt>
                <c:pt idx="17">
                  <c:v>3.1869999999999998</c:v>
                </c:pt>
                <c:pt idx="18">
                  <c:v>3.129</c:v>
                </c:pt>
                <c:pt idx="19">
                  <c:v>3.1850000000000001</c:v>
                </c:pt>
                <c:pt idx="20">
                  <c:v>3.1930000000000001</c:v>
                </c:pt>
                <c:pt idx="21">
                  <c:v>0</c:v>
                </c:pt>
                <c:pt idx="22">
                  <c:v>0</c:v>
                </c:pt>
                <c:pt idx="23">
                  <c:v>0</c:v>
                </c:pt>
                <c:pt idx="24">
                  <c:v>0</c:v>
                </c:pt>
                <c:pt idx="25">
                  <c:v>0</c:v>
                </c:pt>
                <c:pt idx="26">
                  <c:v>0</c:v>
                </c:pt>
                <c:pt idx="27">
                  <c:v>0</c:v>
                </c:pt>
                <c:pt idx="28">
                  <c:v>0</c:v>
                </c:pt>
                <c:pt idx="29">
                  <c:v>0</c:v>
                </c:pt>
                <c:pt idx="30">
                  <c:v>0</c:v>
                </c:pt>
                <c:pt idx="31">
                  <c:v>0</c:v>
                </c:pt>
              </c:numCache>
            </c:numRef>
          </c:val>
        </c:ser>
        <c:ser>
          <c:idx val="3"/>
          <c:order val="4"/>
          <c:tx>
            <c:strRef>
              <c:f>'33_ábra_chart'!$J$10</c:f>
              <c:strCache>
                <c:ptCount val="1"/>
                <c:pt idx="0">
                  <c:v>Two-week MNB deposits</c:v>
                </c:pt>
              </c:strCache>
            </c:strRef>
          </c:tx>
          <c:spPr>
            <a:pattFill prst="dkUpDiag">
              <a:fgClr>
                <a:srgbClr val="232157"/>
              </a:fgClr>
              <a:bgClr>
                <a:sysClr val="window" lastClr="FFFFFF"/>
              </a:bgClr>
            </a:pattFill>
            <a:ln>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'33_ábra_chart'!$J$24:$J$55</c:f>
              <c:numCache>
                <c:formatCode>0.0</c:formatCode>
                <c:ptCount val="32"/>
                <c:pt idx="0">
                  <c:v>0</c:v>
                </c:pt>
                <c:pt idx="1">
                  <c:v>0</c:v>
                </c:pt>
                <c:pt idx="2">
                  <c:v>0</c:v>
                </c:pt>
                <c:pt idx="3">
                  <c:v>0</c:v>
                </c:pt>
                <c:pt idx="4">
                  <c:v>0</c:v>
                </c:pt>
                <c:pt idx="5">
                  <c:v>0</c:v>
                </c:pt>
                <c:pt idx="6">
                  <c:v>0</c:v>
                </c:pt>
                <c:pt idx="7">
                  <c:v>4603.1000000000004</c:v>
                </c:pt>
                <c:pt idx="8">
                  <c:v>4491.41</c:v>
                </c:pt>
                <c:pt idx="9">
                  <c:v>4616.16</c:v>
                </c:pt>
                <c:pt idx="10">
                  <c:v>4481.74</c:v>
                </c:pt>
                <c:pt idx="11">
                  <c:v>4837.3500000000004</c:v>
                </c:pt>
                <c:pt idx="12">
                  <c:v>4831.0200000000004</c:v>
                </c:pt>
                <c:pt idx="13">
                  <c:v>5145.3549999999996</c:v>
                </c:pt>
                <c:pt idx="14">
                  <c:v>4499.5</c:v>
                </c:pt>
                <c:pt idx="15">
                  <c:v>4943.8649999999998</c:v>
                </c:pt>
                <c:pt idx="16">
                  <c:v>4577.8599999999997</c:v>
                </c:pt>
                <c:pt idx="17">
                  <c:v>4185.2550000000001</c:v>
                </c:pt>
                <c:pt idx="18">
                  <c:v>4264.7370000000001</c:v>
                </c:pt>
                <c:pt idx="19">
                  <c:v>4152.3149999999996</c:v>
                </c:pt>
                <c:pt idx="20">
                  <c:v>3008.35</c:v>
                </c:pt>
                <c:pt idx="21">
                  <c:v>2086.9349999999999</c:v>
                </c:pt>
                <c:pt idx="22">
                  <c:v>1354.125</c:v>
                </c:pt>
                <c:pt idx="23">
                  <c:v>852.1</c:v>
                </c:pt>
                <c:pt idx="24">
                  <c:v>575.6</c:v>
                </c:pt>
                <c:pt idx="25">
                  <c:v>827.52</c:v>
                </c:pt>
                <c:pt idx="26">
                  <c:v>0</c:v>
                </c:pt>
                <c:pt idx="27">
                  <c:v>0</c:v>
                </c:pt>
                <c:pt idx="28">
                  <c:v>0</c:v>
                </c:pt>
                <c:pt idx="29">
                  <c:v>0</c:v>
                </c:pt>
                <c:pt idx="30">
                  <c:v>0</c:v>
                </c:pt>
                <c:pt idx="31">
                  <c:v>0</c:v>
                </c:pt>
              </c:numCache>
            </c:numRef>
          </c:val>
        </c:ser>
        <c:ser>
          <c:idx val="4"/>
          <c:order val="5"/>
          <c:tx>
            <c:strRef>
              <c:f>'33_ábra_chart'!$I$10</c:f>
              <c:strCache>
                <c:ptCount val="1"/>
                <c:pt idx="0">
                  <c:v>O/N deposits at MNB</c:v>
                </c:pt>
              </c:strCache>
            </c:strRef>
          </c:tx>
          <c:spPr>
            <a:solidFill>
              <a:srgbClr val="EEECE1">
                <a:lumMod val="90000"/>
              </a:srgbClr>
            </a:solidFill>
            <a:ln>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'33_ábra_chart'!$I$24:$I$55</c:f>
              <c:numCache>
                <c:formatCode>0.0</c:formatCode>
                <c:ptCount val="32"/>
                <c:pt idx="0">
                  <c:v>155.83600000000001</c:v>
                </c:pt>
                <c:pt idx="1">
                  <c:v>318.03800000000001</c:v>
                </c:pt>
                <c:pt idx="2">
                  <c:v>500.13600000000002</c:v>
                </c:pt>
                <c:pt idx="3">
                  <c:v>198.297</c:v>
                </c:pt>
                <c:pt idx="4">
                  <c:v>235.90600000000001</c:v>
                </c:pt>
                <c:pt idx="5">
                  <c:v>517.27800000000002</c:v>
                </c:pt>
                <c:pt idx="6">
                  <c:v>301.93299999999999</c:v>
                </c:pt>
                <c:pt idx="7">
                  <c:v>554.46699999999964</c:v>
                </c:pt>
                <c:pt idx="8">
                  <c:v>384.97500000000036</c:v>
                </c:pt>
                <c:pt idx="9">
                  <c:v>227.15700000000015</c:v>
                </c:pt>
                <c:pt idx="10">
                  <c:v>440.07400000000052</c:v>
                </c:pt>
                <c:pt idx="11">
                  <c:v>474.92099999999937</c:v>
                </c:pt>
                <c:pt idx="12">
                  <c:v>195.89599999999973</c:v>
                </c:pt>
                <c:pt idx="13">
                  <c:v>171.69900000000052</c:v>
                </c:pt>
                <c:pt idx="14">
                  <c:v>756.83700000000044</c:v>
                </c:pt>
                <c:pt idx="15">
                  <c:v>152.8760000000002</c:v>
                </c:pt>
                <c:pt idx="16">
                  <c:v>409.41900000000078</c:v>
                </c:pt>
                <c:pt idx="17">
                  <c:v>519.66399999999976</c:v>
                </c:pt>
                <c:pt idx="18">
                  <c:v>131.66799999999967</c:v>
                </c:pt>
                <c:pt idx="19">
                  <c:v>326.07200000000012</c:v>
                </c:pt>
                <c:pt idx="20">
                  <c:v>49.882000000000176</c:v>
                </c:pt>
                <c:pt idx="21">
                  <c:v>75.907000000000153</c:v>
                </c:pt>
                <c:pt idx="22">
                  <c:v>233.91499999999996</c:v>
                </c:pt>
                <c:pt idx="23">
                  <c:v>322.24900000000025</c:v>
                </c:pt>
                <c:pt idx="24">
                  <c:v>120.654</c:v>
                </c:pt>
                <c:pt idx="25">
                  <c:v>165.27700000000004</c:v>
                </c:pt>
                <c:pt idx="26">
                  <c:v>320.69100000000026</c:v>
                </c:pt>
                <c:pt idx="27">
                  <c:v>132.22299999999996</c:v>
                </c:pt>
                <c:pt idx="28">
                  <c:v>155.42900000000009</c:v>
                </c:pt>
                <c:pt idx="29">
                  <c:v>355.22</c:v>
                </c:pt>
                <c:pt idx="30">
                  <c:v>49.309999999999945</c:v>
                </c:pt>
                <c:pt idx="31">
                  <c:v>15.822999999999865</c:v>
                </c:pt>
              </c:numCache>
            </c:numRef>
          </c:val>
        </c:ser>
        <c:ser>
          <c:idx val="5"/>
          <c:order val="6"/>
          <c:tx>
            <c:strRef>
              <c:f>'33_ábra_chart'!$E$10</c:f>
              <c:strCache>
                <c:ptCount val="1"/>
                <c:pt idx="0">
                  <c:v>Cash on hand and clearing accounts</c:v>
                </c:pt>
              </c:strCache>
            </c:strRef>
          </c:tx>
          <c:spPr>
            <a:solidFill>
              <a:srgbClr val="78A3D5"/>
            </a:solidFill>
            <a:ln>
              <a:solidFill>
                <a:sysClr val="windowText" lastClr="000000"/>
              </a:solidFill>
            </a:ln>
          </c:spPr>
          <c:invertIfNegative val="0"/>
          <c:cat>
            <c:numRef>
              <c:f>'33_ábra_chart'!$C$24:$C$55</c:f>
              <c:numCache>
                <c:formatCode>[$-409]mmm;@</c:formatCode>
                <c:ptCount val="32"/>
                <c:pt idx="0" formatCode="[$-409]mmm\-yy;@">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formatCode="[$-409]mmm\-yy;@">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formatCode="[$-409]mmm\-yy;@">
                  <c:v>42400</c:v>
                </c:pt>
                <c:pt idx="25">
                  <c:v>42429</c:v>
                </c:pt>
                <c:pt idx="26">
                  <c:v>42094</c:v>
                </c:pt>
                <c:pt idx="27">
                  <c:v>42124</c:v>
                </c:pt>
                <c:pt idx="28">
                  <c:v>42155</c:v>
                </c:pt>
                <c:pt idx="29">
                  <c:v>42550</c:v>
                </c:pt>
                <c:pt idx="30">
                  <c:v>42582</c:v>
                </c:pt>
                <c:pt idx="31">
                  <c:v>42613</c:v>
                </c:pt>
              </c:numCache>
            </c:numRef>
          </c:cat>
          <c:val>
            <c:numRef>
              <c:f>'33_ábra_chart'!$E$24:$E$55</c:f>
              <c:numCache>
                <c:formatCode>0.0</c:formatCode>
                <c:ptCount val="32"/>
                <c:pt idx="0">
                  <c:v>659.53399999999999</c:v>
                </c:pt>
                <c:pt idx="1">
                  <c:v>652.77300000000002</c:v>
                </c:pt>
                <c:pt idx="2">
                  <c:v>671.06600000000003</c:v>
                </c:pt>
                <c:pt idx="3">
                  <c:v>682.91899999999998</c:v>
                </c:pt>
                <c:pt idx="4">
                  <c:v>547.13400000000001</c:v>
                </c:pt>
                <c:pt idx="5">
                  <c:v>654.13900000000001</c:v>
                </c:pt>
                <c:pt idx="6">
                  <c:v>648.01900000000001</c:v>
                </c:pt>
                <c:pt idx="7">
                  <c:v>684.423</c:v>
                </c:pt>
                <c:pt idx="8">
                  <c:v>701.69399999999996</c:v>
                </c:pt>
                <c:pt idx="9">
                  <c:v>587.63099999999997</c:v>
                </c:pt>
                <c:pt idx="10">
                  <c:v>874.08699999999999</c:v>
                </c:pt>
                <c:pt idx="11">
                  <c:v>940.21799999999996</c:v>
                </c:pt>
                <c:pt idx="12">
                  <c:v>915.06500000000005</c:v>
                </c:pt>
                <c:pt idx="13">
                  <c:v>889.15300000000002</c:v>
                </c:pt>
                <c:pt idx="14">
                  <c:v>741.85</c:v>
                </c:pt>
                <c:pt idx="15">
                  <c:v>1042.287</c:v>
                </c:pt>
                <c:pt idx="16">
                  <c:v>1071.6079999999999</c:v>
                </c:pt>
                <c:pt idx="17">
                  <c:v>951.70100000000002</c:v>
                </c:pt>
                <c:pt idx="18">
                  <c:v>1032.1869999999999</c:v>
                </c:pt>
                <c:pt idx="19">
                  <c:v>841.48199999999997</c:v>
                </c:pt>
                <c:pt idx="20">
                  <c:v>1301.6310000000001</c:v>
                </c:pt>
                <c:pt idx="21">
                  <c:v>948.71199999999999</c:v>
                </c:pt>
                <c:pt idx="22">
                  <c:v>1070.9190000000001</c:v>
                </c:pt>
                <c:pt idx="23">
                  <c:v>1176.348</c:v>
                </c:pt>
                <c:pt idx="24">
                  <c:v>1006.417</c:v>
                </c:pt>
                <c:pt idx="25">
                  <c:v>881.84500000000003</c:v>
                </c:pt>
                <c:pt idx="26">
                  <c:v>1034.8510000000001</c:v>
                </c:pt>
                <c:pt idx="27">
                  <c:v>1004.768</c:v>
                </c:pt>
                <c:pt idx="28">
                  <c:v>1139.71</c:v>
                </c:pt>
                <c:pt idx="29">
                  <c:v>1419.653</c:v>
                </c:pt>
                <c:pt idx="30">
                  <c:v>1296.1659999999999</c:v>
                </c:pt>
                <c:pt idx="31">
                  <c:v>1266.989</c:v>
                </c:pt>
              </c:numCache>
            </c:numRef>
          </c:val>
        </c:ser>
        <c:dLbls>
          <c:showLegendKey val="0"/>
          <c:showVal val="0"/>
          <c:showCatName val="0"/>
          <c:showSerName val="0"/>
          <c:showPercent val="0"/>
          <c:showBubbleSize val="0"/>
        </c:dLbls>
        <c:gapWidth val="150"/>
        <c:overlap val="100"/>
        <c:axId val="243492352"/>
        <c:axId val="243493888"/>
      </c:barChart>
      <c:barChart>
        <c:barDir val="col"/>
        <c:grouping val="stacked"/>
        <c:varyColors val="0"/>
        <c:ser>
          <c:idx val="6"/>
          <c:order val="7"/>
          <c:tx>
            <c:v>fikt</c:v>
          </c:tx>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43514368"/>
        <c:axId val="243512448"/>
      </c:barChart>
      <c:catAx>
        <c:axId val="243492352"/>
        <c:scaling>
          <c:orientation val="minMax"/>
        </c:scaling>
        <c:delete val="0"/>
        <c:axPos val="b"/>
        <c:numFmt formatCode="[$-409]mmm\-yy;@" sourceLinked="1"/>
        <c:majorTickMark val="out"/>
        <c:minorTickMark val="none"/>
        <c:tickLblPos val="low"/>
        <c:spPr>
          <a:ln>
            <a:solidFill>
              <a:sysClr val="windowText" lastClr="000000"/>
            </a:solidFill>
          </a:ln>
        </c:spPr>
        <c:txPr>
          <a:bodyPr rot="-5400000" vert="horz"/>
          <a:lstStyle/>
          <a:p>
            <a:pPr>
              <a:defRPr/>
            </a:pPr>
            <a:endParaRPr lang="hu-HU"/>
          </a:p>
        </c:txPr>
        <c:crossAx val="243493888"/>
        <c:crosses val="autoZero"/>
        <c:auto val="0"/>
        <c:lblAlgn val="ctr"/>
        <c:lblOffset val="100"/>
        <c:tickLblSkip val="1"/>
        <c:noMultiLvlLbl val="0"/>
      </c:catAx>
      <c:valAx>
        <c:axId val="243493888"/>
        <c:scaling>
          <c:orientation val="minMax"/>
          <c:max val="12000"/>
          <c:min val="0"/>
        </c:scaling>
        <c:delete val="0"/>
        <c:axPos val="l"/>
        <c:majorGridlines>
          <c:spPr>
            <a:ln w="3175">
              <a:solidFill>
                <a:sysClr val="window" lastClr="FFFFFF">
                  <a:lumMod val="75000"/>
                </a:sysClr>
              </a:solidFill>
              <a:prstDash val="sysDash"/>
            </a:ln>
          </c:spPr>
        </c:majorGridlines>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HUF Bn</a:t>
                </a:r>
              </a:p>
            </c:rich>
          </c:tx>
          <c:layout>
            <c:manualLayout>
              <c:xMode val="edge"/>
              <c:yMode val="edge"/>
              <c:x val="0.10508930555555555"/>
              <c:y val="2.9259259259259483E-5"/>
            </c:manualLayout>
          </c:layout>
          <c:overlay val="0"/>
        </c:title>
        <c:numFmt formatCode="#,##0" sourceLinked="0"/>
        <c:majorTickMark val="out"/>
        <c:minorTickMark val="none"/>
        <c:tickLblPos val="nextTo"/>
        <c:spPr>
          <a:ln>
            <a:solidFill>
              <a:sysClr val="windowText" lastClr="000000"/>
            </a:solidFill>
          </a:ln>
        </c:spPr>
        <c:crossAx val="243492352"/>
        <c:crosses val="autoZero"/>
        <c:crossBetween val="between"/>
        <c:majorUnit val="1000"/>
      </c:valAx>
      <c:valAx>
        <c:axId val="243512448"/>
        <c:scaling>
          <c:orientation val="minMax"/>
          <c:max val="12000"/>
          <c:min val="0"/>
        </c:scaling>
        <c:delete val="0"/>
        <c:axPos val="r"/>
        <c:title>
          <c:tx>
            <c:rich>
              <a:bodyPr rot="0" vert="horz"/>
              <a:lstStyle/>
              <a:p>
                <a:pPr algn="ctr" rtl="0">
                  <a:defRPr lang="hu-HU"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latin typeface="+mn-lt"/>
                    <a:ea typeface="+mn-ea"/>
                    <a:cs typeface="+mn-cs"/>
                  </a:rPr>
                  <a:t>HUF Bn</a:t>
                </a:r>
              </a:p>
            </c:rich>
          </c:tx>
          <c:layout>
            <c:manualLayout>
              <c:xMode val="edge"/>
              <c:yMode val="edge"/>
              <c:x val="0.80669541666666755"/>
              <c:y val="1.8772222222222222E-3"/>
            </c:manualLayout>
          </c:layout>
          <c:overlay val="0"/>
        </c:title>
        <c:numFmt formatCode="#,##0" sourceLinked="0"/>
        <c:majorTickMark val="out"/>
        <c:minorTickMark val="none"/>
        <c:tickLblPos val="nextTo"/>
        <c:spPr>
          <a:ln>
            <a:solidFill>
              <a:sysClr val="windowText" lastClr="000000"/>
            </a:solidFill>
          </a:ln>
        </c:spPr>
        <c:crossAx val="243514368"/>
        <c:crosses val="max"/>
        <c:crossBetween val="between"/>
        <c:majorUnit val="1000"/>
      </c:valAx>
      <c:catAx>
        <c:axId val="243514368"/>
        <c:scaling>
          <c:orientation val="minMax"/>
        </c:scaling>
        <c:delete val="1"/>
        <c:axPos val="b"/>
        <c:numFmt formatCode="yyyy/mmm" sourceLinked="1"/>
        <c:majorTickMark val="out"/>
        <c:minorTickMark val="none"/>
        <c:tickLblPos val="none"/>
        <c:crossAx val="243512448"/>
        <c:crosses val="autoZero"/>
        <c:auto val="1"/>
        <c:lblAlgn val="ctr"/>
        <c:lblOffset val="100"/>
        <c:noMultiLvlLbl val="1"/>
      </c:catAx>
      <c:spPr>
        <a:noFill/>
        <a:ln>
          <a:solidFill>
            <a:sysClr val="windowText" lastClr="000000"/>
          </a:solidFill>
        </a:ln>
      </c:spPr>
    </c:plotArea>
    <c:legend>
      <c:legendPos val="b"/>
      <c:legendEntry>
        <c:idx val="7"/>
        <c:delete val="1"/>
      </c:legendEntry>
      <c:layout>
        <c:manualLayout>
          <c:xMode val="edge"/>
          <c:yMode val="edge"/>
          <c:x val="5.6308888888888887E-2"/>
          <c:y val="0.78270185185185182"/>
          <c:w val="0.90225555555555559"/>
          <c:h val="0.1749648148148148"/>
        </c:manualLayout>
      </c:layout>
      <c:overlay val="0"/>
      <c:spPr>
        <a:noFill/>
        <a:ln>
          <a:solidFill>
            <a:sysClr val="windowText" lastClr="000000"/>
          </a:solidFill>
        </a:ln>
      </c:spPr>
    </c:legend>
    <c:plotVisOnly val="1"/>
    <c:dispBlanksAs val="gap"/>
    <c:showDLblsOverMax val="0"/>
  </c:chart>
  <c:spPr>
    <a:noFill/>
    <a:ln>
      <a:noFill/>
    </a:ln>
  </c:spPr>
  <c:txPr>
    <a:bodyPr/>
    <a:lstStyle/>
    <a:p>
      <a:pPr>
        <a:defRPr sz="1600">
          <a:latin typeface="+mn-lt"/>
        </a:defRPr>
      </a:pPr>
      <a:endParaRPr lang="hu-HU"/>
    </a:p>
  </c:txPr>
  <c:printSettings>
    <c:headerFooter/>
    <c:pageMargins b="0.75000000000000133" l="0.70000000000000062" r="0.70000000000000062" t="0.75000000000000133"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53753188177152E-2"/>
          <c:y val="6.6533888888888892E-2"/>
          <c:w val="0.87345796470939807"/>
          <c:h val="0.55206351851851854"/>
        </c:manualLayout>
      </c:layout>
      <c:barChart>
        <c:barDir val="col"/>
        <c:grouping val="stacked"/>
        <c:varyColors val="0"/>
        <c:ser>
          <c:idx val="0"/>
          <c:order val="0"/>
          <c:tx>
            <c:strRef>
              <c:f>'34_ábra_chart'!$F$11</c:f>
              <c:strCache>
                <c:ptCount val="1"/>
                <c:pt idx="0">
                  <c:v>Állományarányos új értékvesztés - tény</c:v>
                </c:pt>
              </c:strCache>
            </c:strRef>
          </c:tx>
          <c:spPr>
            <a:solidFill>
              <a:srgbClr val="71B942"/>
            </a:solidFill>
            <a:ln>
              <a:solidFill>
                <a:schemeClr val="tx1"/>
              </a:solidFill>
            </a:ln>
          </c:spPr>
          <c:invertIfNegative val="0"/>
          <c:cat>
            <c:strRef>
              <c:f>'34_ábra_chart'!$E$12:$E$22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'34_ábra_chart'!$F$12:$F$22</c:f>
              <c:numCache>
                <c:formatCode>#,##0.0</c:formatCode>
                <c:ptCount val="11"/>
                <c:pt idx="0">
                  <c:v>1</c:v>
                </c:pt>
                <c:pt idx="1">
                  <c:v>1.9</c:v>
                </c:pt>
                <c:pt idx="2">
                  <c:v>2.9</c:v>
                </c:pt>
                <c:pt idx="3">
                  <c:v>2.2999999999999998</c:v>
                </c:pt>
                <c:pt idx="4">
                  <c:v>3.9</c:v>
                </c:pt>
                <c:pt idx="5">
                  <c:v>3.4</c:v>
                </c:pt>
                <c:pt idx="6">
                  <c:v>2.1</c:v>
                </c:pt>
                <c:pt idx="7">
                  <c:v>1.3</c:v>
                </c:pt>
                <c:pt idx="8">
                  <c:v>1</c:v>
                </c:pt>
              </c:numCache>
            </c:numRef>
          </c:val>
        </c:ser>
        <c:ser>
          <c:idx val="1"/>
          <c:order val="1"/>
          <c:tx>
            <c:strRef>
              <c:f>'34_ábra_chart'!$G$11</c:f>
              <c:strCache>
                <c:ptCount val="1"/>
                <c:pt idx="0">
                  <c:v>Állományarányos új értékvesztés - előrejelzés</c:v>
                </c:pt>
              </c:strCache>
            </c:strRef>
          </c:tx>
          <c:spPr>
            <a:solidFill>
              <a:srgbClr val="FFC000"/>
            </a:solidFill>
            <a:ln>
              <a:solidFill>
                <a:prstClr val="black"/>
              </a:solidFill>
              <a:prstDash val="dash"/>
            </a:ln>
          </c:spPr>
          <c:invertIfNegative val="0"/>
          <c:cat>
            <c:strRef>
              <c:f>'34_ábra_chart'!$E$12:$E$22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'34_ábra_chart'!$G$12:$G$22</c:f>
              <c:numCache>
                <c:formatCode>#,##0.0</c:formatCode>
                <c:ptCount val="11"/>
                <c:pt idx="9">
                  <c:v>0.8</c:v>
                </c:pt>
                <c:pt idx="10">
                  <c:v>0.7</c:v>
                </c:pt>
              </c:numCache>
            </c:numRef>
          </c:val>
        </c:ser>
        <c:dLbls>
          <c:showLegendKey val="0"/>
          <c:showVal val="0"/>
          <c:showCatName val="0"/>
          <c:showSerName val="0"/>
          <c:showPercent val="0"/>
          <c:showBubbleSize val="0"/>
        </c:dLbls>
        <c:gapWidth val="75"/>
        <c:overlap val="100"/>
        <c:axId val="243589504"/>
        <c:axId val="243591040"/>
      </c:barChart>
      <c:lineChart>
        <c:grouping val="standard"/>
        <c:varyColors val="0"/>
        <c:ser>
          <c:idx val="2"/>
          <c:order val="2"/>
          <c:tx>
            <c:strRef>
              <c:f>'34_ábra_chart'!$H$11</c:f>
              <c:strCache>
                <c:ptCount val="1"/>
                <c:pt idx="0">
                  <c:v>90+ késedelmes hitelek aránya (jobb skála)</c:v>
                </c:pt>
              </c:strCache>
            </c:strRef>
          </c:tx>
          <c:spPr>
            <a:ln>
              <a:solidFill>
                <a:srgbClr val="C00000"/>
              </a:solidFill>
            </a:ln>
          </c:spPr>
          <c:marker>
            <c:symbol val="none"/>
          </c:marker>
          <c:cat>
            <c:strRef>
              <c:f>'34_ábra_chart'!$E$12:$E$22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'34_ábra_chart'!$H$12:$H$22</c:f>
              <c:numCache>
                <c:formatCode>#,##0.0</c:formatCode>
                <c:ptCount val="11"/>
                <c:pt idx="2">
                  <c:v>10.4</c:v>
                </c:pt>
                <c:pt idx="3">
                  <c:v>13</c:v>
                </c:pt>
                <c:pt idx="4">
                  <c:v>17.899999999999999</c:v>
                </c:pt>
                <c:pt idx="5">
                  <c:v>16.899999999999999</c:v>
                </c:pt>
                <c:pt idx="6">
                  <c:v>16.8</c:v>
                </c:pt>
                <c:pt idx="7">
                  <c:v>13.7</c:v>
                </c:pt>
                <c:pt idx="8">
                  <c:v>7.1</c:v>
                </c:pt>
              </c:numCache>
            </c:numRef>
          </c:val>
          <c:smooth val="0"/>
        </c:ser>
        <c:ser>
          <c:idx val="3"/>
          <c:order val="3"/>
          <c:tx>
            <c:strRef>
              <c:f>'34_ábra_chart'!$I$11</c:f>
              <c:strCache>
                <c:ptCount val="1"/>
                <c:pt idx="0">
                  <c:v>90+ késedelmes hitelek aránya - előrejelzés alappályán (jobb skála)</c:v>
                </c:pt>
              </c:strCache>
            </c:strRef>
          </c:tx>
          <c:spPr>
            <a:ln>
              <a:solidFill>
                <a:srgbClr val="B12009"/>
              </a:solidFill>
              <a:prstDash val="dash"/>
            </a:ln>
          </c:spPr>
          <c:marker>
            <c:symbol val="none"/>
          </c:marker>
          <c:cat>
            <c:strRef>
              <c:f>'34_ábra_chart'!$E$12:$E$22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'34_ábra_chart'!$I$12:$I$22</c:f>
              <c:numCache>
                <c:formatCode>#,##0.0</c:formatCode>
                <c:ptCount val="11"/>
                <c:pt idx="8">
                  <c:v>7.1</c:v>
                </c:pt>
                <c:pt idx="9">
                  <c:v>6.7</c:v>
                </c:pt>
                <c:pt idx="10">
                  <c:v>7</c:v>
                </c:pt>
              </c:numCache>
            </c:numRef>
          </c:val>
          <c:smooth val="0"/>
        </c:ser>
        <c:ser>
          <c:idx val="4"/>
          <c:order val="4"/>
          <c:tx>
            <c:strRef>
              <c:f>'34_ábra_chart'!$J$11</c:f>
              <c:strCache>
                <c:ptCount val="1"/>
                <c:pt idx="0">
                  <c:v>90+ késedelmes hitelek aránya - előrejelzés dinamikus pályán (jobb skála)</c:v>
                </c:pt>
              </c:strCache>
            </c:strRef>
          </c:tx>
          <c:spPr>
            <a:ln>
              <a:solidFill>
                <a:srgbClr val="C00000"/>
              </a:solidFill>
              <a:prstDash val="sysDot"/>
            </a:ln>
          </c:spPr>
          <c:marker>
            <c:symbol val="none"/>
          </c:marker>
          <c:cat>
            <c:strRef>
              <c:f>'34_ábra_chart'!$E$12:$E$22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'34_ábra_chart'!$J$12:$J$22</c:f>
              <c:numCache>
                <c:formatCode>General</c:formatCode>
                <c:ptCount val="11"/>
                <c:pt idx="8" formatCode="#,##0.0">
                  <c:v>7.1</c:v>
                </c:pt>
                <c:pt idx="9" formatCode="#,##0.0">
                  <c:v>4.5</c:v>
                </c:pt>
                <c:pt idx="10" formatCode="#,##0.0">
                  <c:v>2.9</c:v>
                </c:pt>
              </c:numCache>
            </c:numRef>
          </c:val>
          <c:smooth val="0"/>
        </c:ser>
        <c:dLbls>
          <c:showLegendKey val="0"/>
          <c:showVal val="0"/>
          <c:showCatName val="0"/>
          <c:showSerName val="0"/>
          <c:showPercent val="0"/>
          <c:showBubbleSize val="0"/>
        </c:dLbls>
        <c:marker val="1"/>
        <c:smooth val="0"/>
        <c:axId val="243613696"/>
        <c:axId val="243615232"/>
      </c:lineChart>
      <c:catAx>
        <c:axId val="2435895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latin typeface="+mn-lt"/>
              </a:defRPr>
            </a:pPr>
            <a:endParaRPr lang="hu-HU"/>
          </a:p>
        </c:txPr>
        <c:crossAx val="243591040"/>
        <c:crosses val="autoZero"/>
        <c:auto val="1"/>
        <c:lblAlgn val="ctr"/>
        <c:lblOffset val="100"/>
        <c:tickLblSkip val="1"/>
        <c:noMultiLvlLbl val="0"/>
      </c:catAx>
      <c:valAx>
        <c:axId val="243591040"/>
        <c:scaling>
          <c:orientation val="minMax"/>
          <c:max val="6"/>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latin typeface="+mn-lt"/>
                  </a:rPr>
                  <a:t>%</a:t>
                </a:r>
              </a:p>
            </c:rich>
          </c:tx>
          <c:layout>
            <c:manualLayout>
              <c:xMode val="edge"/>
              <c:yMode val="edge"/>
              <c:x val="5.9379166666666677E-2"/>
              <c:y val="7.918084313534891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latin typeface="+mn-lt"/>
              </a:defRPr>
            </a:pPr>
            <a:endParaRPr lang="hu-HU"/>
          </a:p>
        </c:txPr>
        <c:crossAx val="243589504"/>
        <c:crosses val="autoZero"/>
        <c:crossBetween val="between"/>
        <c:majorUnit val="1"/>
      </c:valAx>
      <c:catAx>
        <c:axId val="243613696"/>
        <c:scaling>
          <c:orientation val="minMax"/>
        </c:scaling>
        <c:delete val="1"/>
        <c:axPos val="b"/>
        <c:numFmt formatCode="General" sourceLinked="1"/>
        <c:majorTickMark val="out"/>
        <c:minorTickMark val="none"/>
        <c:tickLblPos val="none"/>
        <c:crossAx val="243615232"/>
        <c:crosses val="autoZero"/>
        <c:auto val="1"/>
        <c:lblAlgn val="ctr"/>
        <c:lblOffset val="100"/>
        <c:noMultiLvlLbl val="0"/>
      </c:catAx>
      <c:valAx>
        <c:axId val="243615232"/>
        <c:scaling>
          <c:orientation val="minMax"/>
          <c:max val="30"/>
          <c:min val="0"/>
        </c:scaling>
        <c:delete val="0"/>
        <c:axPos val="r"/>
        <c:title>
          <c:tx>
            <c:rich>
              <a:bodyPr rot="0" vert="horz"/>
              <a:lstStyle/>
              <a:p>
                <a:pPr algn="ctr">
                  <a:defRPr/>
                </a:pPr>
                <a:r>
                  <a:rPr lang="hu-HU">
                    <a:latin typeface="+mn-lt"/>
                  </a:rPr>
                  <a:t>%</a:t>
                </a:r>
              </a:p>
            </c:rich>
          </c:tx>
          <c:layout>
            <c:manualLayout>
              <c:xMode val="edge"/>
              <c:yMode val="edge"/>
              <c:x val="0.90107347222222223"/>
              <c:y val="1.0269457058608421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latin typeface="+mn-lt"/>
              </a:defRPr>
            </a:pPr>
            <a:endParaRPr lang="hu-HU"/>
          </a:p>
        </c:txPr>
        <c:crossAx val="243613696"/>
        <c:crosses val="max"/>
        <c:crossBetween val="between"/>
        <c:majorUnit val="5"/>
      </c:valAx>
      <c:spPr>
        <a:noFill/>
        <a:ln>
          <a:solidFill>
            <a:prstClr val="black"/>
          </a:solidFill>
        </a:ln>
      </c:spPr>
    </c:plotArea>
    <c:legend>
      <c:legendPos val="b"/>
      <c:layout>
        <c:manualLayout>
          <c:xMode val="edge"/>
          <c:yMode val="edge"/>
          <c:x val="1.2046527777777781E-2"/>
          <c:y val="0.77646055555555549"/>
          <c:w val="0.97061513888889184"/>
          <c:h val="0.20942833333333333"/>
        </c:manualLayout>
      </c:layout>
      <c:overlay val="0"/>
      <c:spPr>
        <a:ln>
          <a:solidFill>
            <a:prstClr val="black"/>
          </a:solidFill>
        </a:ln>
      </c:spPr>
      <c:txPr>
        <a:bodyPr/>
        <a:lstStyle/>
        <a:p>
          <a:pPr>
            <a:defRPr>
              <a:latin typeface="+mn-lt"/>
            </a:defRPr>
          </a:pPr>
          <a:endParaRPr lang="hu-HU"/>
        </a:p>
      </c:txPr>
    </c:legend>
    <c:plotVisOnly val="1"/>
    <c:dispBlanksAs val="gap"/>
    <c:showDLblsOverMax val="0"/>
  </c:chart>
  <c:spPr>
    <a:noFill/>
    <a:ln>
      <a:noFill/>
    </a:ln>
  </c:spPr>
  <c:txPr>
    <a:bodyPr/>
    <a:lstStyle/>
    <a:p>
      <a:pPr>
        <a:defRPr sz="1600" b="0" i="0" u="none" strike="noStrike" kern="1600" baseline="0">
          <a:solidFill>
            <a:srgbClr val="000000"/>
          </a:solidFill>
          <a:latin typeface="Trebuchet MS"/>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453753188177152E-2"/>
          <c:y val="6.6533888888888892E-2"/>
          <c:w val="0.86640236111111057"/>
          <c:h val="0.53325778722104178"/>
        </c:manualLayout>
      </c:layout>
      <c:barChart>
        <c:barDir val="col"/>
        <c:grouping val="stacked"/>
        <c:varyColors val="0"/>
        <c:ser>
          <c:idx val="0"/>
          <c:order val="0"/>
          <c:tx>
            <c:strRef>
              <c:f>'34_ábra_chart'!$F$10</c:f>
              <c:strCache>
                <c:ptCount val="1"/>
                <c:pt idx="0">
                  <c:v>Loan loss provisioning</c:v>
                </c:pt>
              </c:strCache>
            </c:strRef>
          </c:tx>
          <c:spPr>
            <a:solidFill>
              <a:srgbClr val="71B942"/>
            </a:solidFill>
            <a:ln>
              <a:solidFill>
                <a:schemeClr val="tx1"/>
              </a:solidFill>
            </a:ln>
          </c:spPr>
          <c:invertIfNegative val="0"/>
          <c:cat>
            <c:strRef>
              <c:f>'34_ábra_chart'!$D$12:$D$22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'34_ábra_chart'!$F$12:$F$22</c:f>
              <c:numCache>
                <c:formatCode>#,##0.0</c:formatCode>
                <c:ptCount val="11"/>
                <c:pt idx="0">
                  <c:v>1</c:v>
                </c:pt>
                <c:pt idx="1">
                  <c:v>1.9</c:v>
                </c:pt>
                <c:pt idx="2">
                  <c:v>2.9</c:v>
                </c:pt>
                <c:pt idx="3">
                  <c:v>2.2999999999999998</c:v>
                </c:pt>
                <c:pt idx="4">
                  <c:v>3.9</c:v>
                </c:pt>
                <c:pt idx="5">
                  <c:v>3.4</c:v>
                </c:pt>
                <c:pt idx="6">
                  <c:v>2.1</c:v>
                </c:pt>
                <c:pt idx="7">
                  <c:v>1.3</c:v>
                </c:pt>
                <c:pt idx="8">
                  <c:v>1</c:v>
                </c:pt>
              </c:numCache>
            </c:numRef>
          </c:val>
        </c:ser>
        <c:ser>
          <c:idx val="1"/>
          <c:order val="1"/>
          <c:tx>
            <c:strRef>
              <c:f>'34_ábra_chart'!$G$10</c:f>
              <c:strCache>
                <c:ptCount val="1"/>
                <c:pt idx="0">
                  <c:v>Loan loss provisioning - forecast</c:v>
                </c:pt>
              </c:strCache>
            </c:strRef>
          </c:tx>
          <c:spPr>
            <a:solidFill>
              <a:srgbClr val="FFC000"/>
            </a:solidFill>
            <a:ln>
              <a:solidFill>
                <a:prstClr val="black"/>
              </a:solidFill>
              <a:prstDash val="dash"/>
            </a:ln>
          </c:spPr>
          <c:invertIfNegative val="0"/>
          <c:cat>
            <c:strRef>
              <c:f>'34_ábra_chart'!$D$12:$D$22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'34_ábra_chart'!$G$12:$G$22</c:f>
              <c:numCache>
                <c:formatCode>#,##0.0</c:formatCode>
                <c:ptCount val="11"/>
                <c:pt idx="9">
                  <c:v>0.8</c:v>
                </c:pt>
                <c:pt idx="10">
                  <c:v>0.7</c:v>
                </c:pt>
              </c:numCache>
            </c:numRef>
          </c:val>
        </c:ser>
        <c:dLbls>
          <c:showLegendKey val="0"/>
          <c:showVal val="0"/>
          <c:showCatName val="0"/>
          <c:showSerName val="0"/>
          <c:showPercent val="0"/>
          <c:showBubbleSize val="0"/>
        </c:dLbls>
        <c:gapWidth val="75"/>
        <c:overlap val="100"/>
        <c:axId val="243734400"/>
        <c:axId val="243735936"/>
      </c:barChart>
      <c:lineChart>
        <c:grouping val="standard"/>
        <c:varyColors val="0"/>
        <c:ser>
          <c:idx val="2"/>
          <c:order val="2"/>
          <c:tx>
            <c:strRef>
              <c:f>'34_ábra_chart'!$H$10</c:f>
              <c:strCache>
                <c:ptCount val="1"/>
                <c:pt idx="0">
                  <c:v>90+DPD ratio (RHS)</c:v>
                </c:pt>
              </c:strCache>
            </c:strRef>
          </c:tx>
          <c:spPr>
            <a:ln>
              <a:solidFill>
                <a:srgbClr val="C00000"/>
              </a:solidFill>
            </a:ln>
          </c:spPr>
          <c:marker>
            <c:symbol val="none"/>
          </c:marker>
          <c:cat>
            <c:strRef>
              <c:f>'34_ábra_chart'!$D$12:$D$22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'34_ábra_chart'!$H$12:$H$22</c:f>
              <c:numCache>
                <c:formatCode>#,##0.0</c:formatCode>
                <c:ptCount val="11"/>
                <c:pt idx="2">
                  <c:v>10.4</c:v>
                </c:pt>
                <c:pt idx="3">
                  <c:v>13</c:v>
                </c:pt>
                <c:pt idx="4">
                  <c:v>17.899999999999999</c:v>
                </c:pt>
                <c:pt idx="5">
                  <c:v>16.899999999999999</c:v>
                </c:pt>
                <c:pt idx="6">
                  <c:v>16.8</c:v>
                </c:pt>
                <c:pt idx="7">
                  <c:v>13.7</c:v>
                </c:pt>
                <c:pt idx="8">
                  <c:v>7.1</c:v>
                </c:pt>
              </c:numCache>
            </c:numRef>
          </c:val>
          <c:smooth val="0"/>
        </c:ser>
        <c:ser>
          <c:idx val="3"/>
          <c:order val="3"/>
          <c:tx>
            <c:strRef>
              <c:f>'34_ábra_chart'!$I$10</c:f>
              <c:strCache>
                <c:ptCount val="1"/>
                <c:pt idx="0">
                  <c:v>90+DPD ratio - forecast baseline (RHS)</c:v>
                </c:pt>
              </c:strCache>
            </c:strRef>
          </c:tx>
          <c:spPr>
            <a:ln>
              <a:solidFill>
                <a:srgbClr val="B12009"/>
              </a:solidFill>
              <a:prstDash val="dash"/>
            </a:ln>
          </c:spPr>
          <c:marker>
            <c:symbol val="none"/>
          </c:marker>
          <c:cat>
            <c:strRef>
              <c:f>'34_ábra_chart'!$D$12:$D$22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'34_ábra_chart'!$I$12:$I$22</c:f>
              <c:numCache>
                <c:formatCode>#,##0.0</c:formatCode>
                <c:ptCount val="11"/>
                <c:pt idx="8">
                  <c:v>7.1</c:v>
                </c:pt>
                <c:pt idx="9">
                  <c:v>6.7</c:v>
                </c:pt>
                <c:pt idx="10">
                  <c:v>7</c:v>
                </c:pt>
              </c:numCache>
            </c:numRef>
          </c:val>
          <c:smooth val="0"/>
        </c:ser>
        <c:ser>
          <c:idx val="4"/>
          <c:order val="4"/>
          <c:tx>
            <c:strRef>
              <c:f>'34_ábra_chart'!$J$10</c:f>
              <c:strCache>
                <c:ptCount val="1"/>
                <c:pt idx="0">
                  <c:v>90+DPD ratio - forecast dynamic scenario (RHS)</c:v>
                </c:pt>
              </c:strCache>
            </c:strRef>
          </c:tx>
          <c:spPr>
            <a:ln>
              <a:solidFill>
                <a:srgbClr val="C00000"/>
              </a:solidFill>
              <a:prstDash val="sysDot"/>
            </a:ln>
          </c:spPr>
          <c:marker>
            <c:symbol val="none"/>
          </c:marker>
          <c:cat>
            <c:strRef>
              <c:f>'34_ábra_chart'!$D$12:$D$22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'34_ábra_chart'!$J$12:$J$22</c:f>
              <c:numCache>
                <c:formatCode>General</c:formatCode>
                <c:ptCount val="11"/>
                <c:pt idx="8" formatCode="#,##0.0">
                  <c:v>7.1</c:v>
                </c:pt>
                <c:pt idx="9" formatCode="#,##0.0">
                  <c:v>4.5</c:v>
                </c:pt>
                <c:pt idx="10" formatCode="#,##0.0">
                  <c:v>2.9</c:v>
                </c:pt>
              </c:numCache>
            </c:numRef>
          </c:val>
          <c:smooth val="0"/>
        </c:ser>
        <c:dLbls>
          <c:showLegendKey val="0"/>
          <c:showVal val="0"/>
          <c:showCatName val="0"/>
          <c:showSerName val="0"/>
          <c:showPercent val="0"/>
          <c:showBubbleSize val="0"/>
        </c:dLbls>
        <c:marker val="1"/>
        <c:smooth val="0"/>
        <c:axId val="243738112"/>
        <c:axId val="243739648"/>
      </c:lineChart>
      <c:catAx>
        <c:axId val="243734400"/>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243735936"/>
        <c:crosses val="autoZero"/>
        <c:auto val="1"/>
        <c:lblAlgn val="ctr"/>
        <c:lblOffset val="100"/>
        <c:noMultiLvlLbl val="0"/>
      </c:catAx>
      <c:valAx>
        <c:axId val="243735936"/>
        <c:scaling>
          <c:orientation val="minMax"/>
          <c:max val="6"/>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9379166666666677E-2"/>
              <c:y val="1.026964222064833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3734400"/>
        <c:crosses val="autoZero"/>
        <c:crossBetween val="between"/>
        <c:majorUnit val="1"/>
      </c:valAx>
      <c:catAx>
        <c:axId val="243738112"/>
        <c:scaling>
          <c:orientation val="minMax"/>
        </c:scaling>
        <c:delete val="1"/>
        <c:axPos val="b"/>
        <c:numFmt formatCode="General" sourceLinked="1"/>
        <c:majorTickMark val="out"/>
        <c:minorTickMark val="none"/>
        <c:tickLblPos val="none"/>
        <c:crossAx val="243739648"/>
        <c:crosses val="autoZero"/>
        <c:auto val="1"/>
        <c:lblAlgn val="ctr"/>
        <c:lblOffset val="100"/>
        <c:noMultiLvlLbl val="0"/>
      </c:catAx>
      <c:valAx>
        <c:axId val="243739648"/>
        <c:scaling>
          <c:orientation val="minMax"/>
          <c:max val="30"/>
          <c:min val="0"/>
        </c:scaling>
        <c:delete val="0"/>
        <c:axPos val="r"/>
        <c:title>
          <c:tx>
            <c:rich>
              <a:bodyPr rot="0" vert="horz"/>
              <a:lstStyle/>
              <a:p>
                <a:pPr algn="ctr">
                  <a:defRPr/>
                </a:pPr>
                <a:r>
                  <a:rPr lang="hu-HU"/>
                  <a:t>per cent</a:t>
                </a:r>
              </a:p>
            </c:rich>
          </c:tx>
          <c:layout>
            <c:manualLayout>
              <c:xMode val="edge"/>
              <c:yMode val="edge"/>
              <c:x val="0.81817069444445145"/>
              <c:y val="1.732413077994880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3738112"/>
        <c:crosses val="max"/>
        <c:crossBetween val="between"/>
        <c:majorUnit val="5"/>
      </c:valAx>
      <c:spPr>
        <a:noFill/>
        <a:ln>
          <a:solidFill>
            <a:prstClr val="black"/>
          </a:solidFill>
        </a:ln>
      </c:spPr>
    </c:plotArea>
    <c:legend>
      <c:legendPos val="b"/>
      <c:layout>
        <c:manualLayout>
          <c:xMode val="edge"/>
          <c:yMode val="edge"/>
          <c:x val="7.6693055555555556E-2"/>
          <c:y val="0.7691399686150342"/>
          <c:w val="0.82721097222222217"/>
          <c:h val="0.21675068394228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45418436586314E-2"/>
          <c:y val="6.6533888888888892E-2"/>
          <c:w val="0.86075908865230899"/>
          <c:h val="0.58499206117753799"/>
        </c:manualLayout>
      </c:layout>
      <c:barChart>
        <c:barDir val="col"/>
        <c:grouping val="stacked"/>
        <c:varyColors val="0"/>
        <c:ser>
          <c:idx val="0"/>
          <c:order val="0"/>
          <c:tx>
            <c:strRef>
              <c:f>'35_ábra_chart'!$E$9</c:f>
              <c:strCache>
                <c:ptCount val="1"/>
                <c:pt idx="0">
                  <c:v>Állományarányos új értékvesztés - tény</c:v>
                </c:pt>
              </c:strCache>
            </c:strRef>
          </c:tx>
          <c:spPr>
            <a:solidFill>
              <a:srgbClr val="71B942"/>
            </a:solidFill>
            <a:ln>
              <a:solidFill>
                <a:schemeClr val="tx1"/>
              </a:solidFill>
            </a:ln>
          </c:spPr>
          <c:invertIfNegative val="0"/>
          <c:cat>
            <c:strRef>
              <c:f>'35_ábra_chart'!$D$10:$D$20</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'35_ábra_chart'!$E$10:$E$20</c:f>
              <c:numCache>
                <c:formatCode>#,##0.0</c:formatCode>
                <c:ptCount val="11"/>
                <c:pt idx="0">
                  <c:v>0.8</c:v>
                </c:pt>
                <c:pt idx="1">
                  <c:v>1.9</c:v>
                </c:pt>
                <c:pt idx="2">
                  <c:v>3</c:v>
                </c:pt>
                <c:pt idx="3">
                  <c:v>2.5</c:v>
                </c:pt>
                <c:pt idx="4">
                  <c:v>2</c:v>
                </c:pt>
                <c:pt idx="5">
                  <c:v>2.7</c:v>
                </c:pt>
                <c:pt idx="6">
                  <c:v>2.1</c:v>
                </c:pt>
                <c:pt idx="7">
                  <c:v>1.6</c:v>
                </c:pt>
                <c:pt idx="8">
                  <c:v>1.3</c:v>
                </c:pt>
              </c:numCache>
            </c:numRef>
          </c:val>
        </c:ser>
        <c:ser>
          <c:idx val="1"/>
          <c:order val="1"/>
          <c:tx>
            <c:strRef>
              <c:f>'35_ábra_chart'!$F$9</c:f>
              <c:strCache>
                <c:ptCount val="1"/>
                <c:pt idx="0">
                  <c:v>A végtörlesztésből származó állományarányos új értékvesztés</c:v>
                </c:pt>
              </c:strCache>
            </c:strRef>
          </c:tx>
          <c:spPr>
            <a:solidFill>
              <a:srgbClr val="586D2D"/>
            </a:solidFill>
            <a:ln>
              <a:solidFill>
                <a:prstClr val="black"/>
              </a:solidFill>
              <a:prstDash val="solid"/>
            </a:ln>
          </c:spPr>
          <c:invertIfNegative val="0"/>
          <c:cat>
            <c:strRef>
              <c:f>'35_ábra_chart'!$D$10:$D$20</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'35_ábra_chart'!$F$10:$F$18</c:f>
              <c:numCache>
                <c:formatCode>#,##0.0</c:formatCode>
                <c:ptCount val="9"/>
                <c:pt idx="4">
                  <c:v>3.5</c:v>
                </c:pt>
              </c:numCache>
            </c:numRef>
          </c:val>
        </c:ser>
        <c:ser>
          <c:idx val="2"/>
          <c:order val="2"/>
          <c:tx>
            <c:strRef>
              <c:f>'35_ábra_chart'!$G$9</c:f>
              <c:strCache>
                <c:ptCount val="1"/>
                <c:pt idx="0">
                  <c:v>Állományarányos új értékvesztés - előrejelzés</c:v>
                </c:pt>
              </c:strCache>
            </c:strRef>
          </c:tx>
          <c:spPr>
            <a:solidFill>
              <a:srgbClr val="FFC000"/>
            </a:solidFill>
            <a:ln>
              <a:solidFill>
                <a:schemeClr val="tx1"/>
              </a:solidFill>
              <a:prstDash val="dash"/>
            </a:ln>
          </c:spPr>
          <c:invertIfNegative val="0"/>
          <c:cat>
            <c:strRef>
              <c:f>'35_ábra_chart'!$D$10:$D$20</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'35_ábra_chart'!$G$10:$G$20</c:f>
              <c:numCache>
                <c:formatCode>#,##0.0</c:formatCode>
                <c:ptCount val="11"/>
                <c:pt idx="9">
                  <c:v>0.7</c:v>
                </c:pt>
                <c:pt idx="10">
                  <c:v>0.6</c:v>
                </c:pt>
              </c:numCache>
            </c:numRef>
          </c:val>
        </c:ser>
        <c:dLbls>
          <c:showLegendKey val="0"/>
          <c:showVal val="0"/>
          <c:showCatName val="0"/>
          <c:showSerName val="0"/>
          <c:showPercent val="0"/>
          <c:showBubbleSize val="0"/>
        </c:dLbls>
        <c:gapWidth val="75"/>
        <c:overlap val="100"/>
        <c:axId val="243803264"/>
        <c:axId val="243804800"/>
      </c:barChart>
      <c:lineChart>
        <c:grouping val="standard"/>
        <c:varyColors val="0"/>
        <c:ser>
          <c:idx val="3"/>
          <c:order val="3"/>
          <c:tx>
            <c:strRef>
              <c:f>'35_ábra_chart'!$H$9</c:f>
              <c:strCache>
                <c:ptCount val="1"/>
                <c:pt idx="0">
                  <c:v>90+ késedelmes hitelek aránya (jobb skála)</c:v>
                </c:pt>
              </c:strCache>
            </c:strRef>
          </c:tx>
          <c:spPr>
            <a:ln cmpd="sng">
              <a:solidFill>
                <a:srgbClr val="B12009"/>
              </a:solidFill>
            </a:ln>
          </c:spPr>
          <c:marker>
            <c:symbol val="none"/>
          </c:marker>
          <c:dPt>
            <c:idx val="6"/>
            <c:bubble3D val="0"/>
            <c:spPr>
              <a:ln cmpd="sng">
                <a:solidFill>
                  <a:srgbClr val="B12009"/>
                </a:solidFill>
                <a:prstDash val="solid"/>
              </a:ln>
            </c:spPr>
          </c:dPt>
          <c:dPt>
            <c:idx val="7"/>
            <c:bubble3D val="0"/>
            <c:spPr>
              <a:ln cmpd="sng">
                <a:solidFill>
                  <a:srgbClr val="B12009"/>
                </a:solidFill>
                <a:prstDash val="solid"/>
              </a:ln>
            </c:spPr>
          </c:dPt>
          <c:cat>
            <c:strRef>
              <c:f>'35_ábra_chart'!$D$10:$D$20</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'35_ábra_chart'!$H$10:$H$20</c:f>
              <c:numCache>
                <c:formatCode>#,##0.0</c:formatCode>
                <c:ptCount val="11"/>
                <c:pt idx="2">
                  <c:v>8.1999999999999993</c:v>
                </c:pt>
                <c:pt idx="3">
                  <c:v>10.9</c:v>
                </c:pt>
                <c:pt idx="4">
                  <c:v>16.2</c:v>
                </c:pt>
                <c:pt idx="5">
                  <c:v>17.7</c:v>
                </c:pt>
                <c:pt idx="6">
                  <c:v>18.600000000000001</c:v>
                </c:pt>
                <c:pt idx="7">
                  <c:v>15.7</c:v>
                </c:pt>
                <c:pt idx="8">
                  <c:v>15.7</c:v>
                </c:pt>
              </c:numCache>
            </c:numRef>
          </c:val>
          <c:smooth val="0"/>
        </c:ser>
        <c:ser>
          <c:idx val="4"/>
          <c:order val="4"/>
          <c:tx>
            <c:strRef>
              <c:f>'35_ábra_chart'!$I$9</c:f>
              <c:strCache>
                <c:ptCount val="1"/>
                <c:pt idx="0">
                  <c:v>Nemteljesítő hitelek aránya - előrejelzés (jobb skála)</c:v>
                </c:pt>
              </c:strCache>
            </c:strRef>
          </c:tx>
          <c:spPr>
            <a:ln>
              <a:solidFill>
                <a:schemeClr val="accent2"/>
              </a:solidFill>
              <a:prstDash val="dash"/>
            </a:ln>
          </c:spPr>
          <c:marker>
            <c:symbol val="none"/>
          </c:marker>
          <c:cat>
            <c:strRef>
              <c:f>'35_ábra_chart'!$D$10:$D$20</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'35_ábra_chart'!$I$10:$I$20</c:f>
              <c:numCache>
                <c:formatCode>#,##0.0</c:formatCode>
                <c:ptCount val="11"/>
                <c:pt idx="8">
                  <c:v>15.7</c:v>
                </c:pt>
                <c:pt idx="9">
                  <c:v>15.7</c:v>
                </c:pt>
                <c:pt idx="10">
                  <c:v>13.8</c:v>
                </c:pt>
              </c:numCache>
            </c:numRef>
          </c:val>
          <c:smooth val="0"/>
        </c:ser>
        <c:dLbls>
          <c:showLegendKey val="0"/>
          <c:showVal val="0"/>
          <c:showCatName val="0"/>
          <c:showSerName val="0"/>
          <c:showPercent val="0"/>
          <c:showBubbleSize val="0"/>
        </c:dLbls>
        <c:marker val="1"/>
        <c:smooth val="0"/>
        <c:axId val="243806976"/>
        <c:axId val="243808512"/>
      </c:lineChart>
      <c:catAx>
        <c:axId val="24380326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243804800"/>
        <c:crosses val="autoZero"/>
        <c:auto val="1"/>
        <c:lblAlgn val="ctr"/>
        <c:lblOffset val="100"/>
        <c:noMultiLvlLbl val="0"/>
      </c:catAx>
      <c:valAx>
        <c:axId val="243804800"/>
        <c:scaling>
          <c:orientation val="minMax"/>
          <c:max val="7"/>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6.1314861111111105E-2"/>
              <c:y val="1.2621014965721877E-2"/>
            </c:manualLayout>
          </c:layout>
          <c:overlay val="0"/>
        </c:title>
        <c:numFmt formatCode="0" sourceLinked="0"/>
        <c:majorTickMark val="out"/>
        <c:minorTickMark val="none"/>
        <c:tickLblPos val="nextTo"/>
        <c:spPr>
          <a:ln w="9525">
            <a:solidFill>
              <a:schemeClr val="tx1"/>
            </a:solidFill>
          </a:ln>
        </c:spPr>
        <c:txPr>
          <a:bodyPr rot="0" vert="horz"/>
          <a:lstStyle/>
          <a:p>
            <a:pPr>
              <a:defRPr/>
            </a:pPr>
            <a:endParaRPr lang="hu-HU"/>
          </a:p>
        </c:txPr>
        <c:crossAx val="243803264"/>
        <c:crosses val="autoZero"/>
        <c:crossBetween val="between"/>
      </c:valAx>
      <c:catAx>
        <c:axId val="243806976"/>
        <c:scaling>
          <c:orientation val="minMax"/>
        </c:scaling>
        <c:delete val="1"/>
        <c:axPos val="b"/>
        <c:numFmt formatCode="General" sourceLinked="1"/>
        <c:majorTickMark val="out"/>
        <c:minorTickMark val="none"/>
        <c:tickLblPos val="none"/>
        <c:crossAx val="243808512"/>
        <c:crosses val="autoZero"/>
        <c:auto val="1"/>
        <c:lblAlgn val="ctr"/>
        <c:lblOffset val="100"/>
        <c:noMultiLvlLbl val="0"/>
      </c:catAx>
      <c:valAx>
        <c:axId val="243808512"/>
        <c:scaling>
          <c:orientation val="minMax"/>
          <c:max val="21"/>
          <c:min val="0"/>
        </c:scaling>
        <c:delete val="0"/>
        <c:axPos val="r"/>
        <c:title>
          <c:tx>
            <c:rich>
              <a:bodyPr rot="0" vert="horz"/>
              <a:lstStyle/>
              <a:p>
                <a:pPr algn="ctr">
                  <a:defRPr/>
                </a:pPr>
                <a:r>
                  <a:rPr lang="hu-HU"/>
                  <a:t>%</a:t>
                </a:r>
              </a:p>
            </c:rich>
          </c:tx>
          <c:layout>
            <c:manualLayout>
              <c:xMode val="edge"/>
              <c:yMode val="edge"/>
              <c:x val="0.88650694444444444"/>
              <c:y val="1.3271489211996649E-2"/>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43806976"/>
        <c:crosses val="max"/>
        <c:crossBetween val="between"/>
        <c:majorUnit val="3"/>
      </c:valAx>
      <c:spPr>
        <a:noFill/>
        <a:ln>
          <a:solidFill>
            <a:prstClr val="black"/>
          </a:solidFill>
        </a:ln>
      </c:spPr>
    </c:plotArea>
    <c:legend>
      <c:legendPos val="b"/>
      <c:legendEntry>
        <c:idx val="4"/>
        <c:delete val="1"/>
      </c:legendEntry>
      <c:layout>
        <c:manualLayout>
          <c:xMode val="edge"/>
          <c:yMode val="edge"/>
          <c:x val="7.2341805555555555E-2"/>
          <c:y val="0.80510417679271573"/>
          <c:w val="0.83646235442448813"/>
          <c:h val="0.18078647576460374"/>
        </c:manualLayout>
      </c:layout>
      <c:overlay val="0"/>
      <c:spPr>
        <a:ln>
          <a:solidFill>
            <a:prstClr val="black"/>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45418436586314E-2"/>
          <c:y val="6.6533888888888892E-2"/>
          <c:w val="0.86075908865230921"/>
          <c:h val="0.56999671337379121"/>
        </c:manualLayout>
      </c:layout>
      <c:barChart>
        <c:barDir val="col"/>
        <c:grouping val="stacked"/>
        <c:varyColors val="0"/>
        <c:ser>
          <c:idx val="0"/>
          <c:order val="0"/>
          <c:tx>
            <c:strRef>
              <c:f>'35_ábra_chart'!$E$8</c:f>
              <c:strCache>
                <c:ptCount val="1"/>
                <c:pt idx="0">
                  <c:v>Loan loss provisioning</c:v>
                </c:pt>
              </c:strCache>
            </c:strRef>
          </c:tx>
          <c:spPr>
            <a:solidFill>
              <a:srgbClr val="71B942"/>
            </a:solidFill>
            <a:ln>
              <a:solidFill>
                <a:schemeClr val="tx1"/>
              </a:solidFill>
            </a:ln>
          </c:spPr>
          <c:invertIfNegative val="0"/>
          <c:cat>
            <c:strRef>
              <c:f>'35_ábra_chart'!$C$10:$C$20</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'35_ábra_chart'!$E$10:$E$20</c:f>
              <c:numCache>
                <c:formatCode>#,##0.0</c:formatCode>
                <c:ptCount val="11"/>
                <c:pt idx="0">
                  <c:v>0.8</c:v>
                </c:pt>
                <c:pt idx="1">
                  <c:v>1.9</c:v>
                </c:pt>
                <c:pt idx="2">
                  <c:v>3</c:v>
                </c:pt>
                <c:pt idx="3">
                  <c:v>2.5</c:v>
                </c:pt>
                <c:pt idx="4">
                  <c:v>2</c:v>
                </c:pt>
                <c:pt idx="5">
                  <c:v>2.7</c:v>
                </c:pt>
                <c:pt idx="6">
                  <c:v>2.1</c:v>
                </c:pt>
                <c:pt idx="7">
                  <c:v>1.6</c:v>
                </c:pt>
                <c:pt idx="8">
                  <c:v>1.3</c:v>
                </c:pt>
              </c:numCache>
            </c:numRef>
          </c:val>
        </c:ser>
        <c:ser>
          <c:idx val="1"/>
          <c:order val="1"/>
          <c:tx>
            <c:strRef>
              <c:f>'35_ábra_chart'!$F$8</c:f>
              <c:strCache>
                <c:ptCount val="1"/>
                <c:pt idx="0">
                  <c:v>Loan losses related to the early repayment scheme</c:v>
                </c:pt>
              </c:strCache>
            </c:strRef>
          </c:tx>
          <c:spPr>
            <a:solidFill>
              <a:srgbClr val="77933C"/>
            </a:solidFill>
            <a:ln>
              <a:solidFill>
                <a:prstClr val="black"/>
              </a:solidFill>
              <a:prstDash val="solid"/>
            </a:ln>
          </c:spPr>
          <c:invertIfNegative val="0"/>
          <c:dPt>
            <c:idx val="4"/>
            <c:invertIfNegative val="0"/>
            <c:bubble3D val="0"/>
            <c:spPr>
              <a:solidFill>
                <a:srgbClr val="586D2D"/>
              </a:solidFill>
              <a:ln>
                <a:solidFill>
                  <a:prstClr val="black"/>
                </a:solidFill>
                <a:prstDash val="solid"/>
              </a:ln>
            </c:spPr>
          </c:dPt>
          <c:cat>
            <c:strRef>
              <c:f>'35_ábra_chart'!$C$10:$C$20</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'35_ábra_chart'!$F$10:$F$20</c:f>
              <c:numCache>
                <c:formatCode>#,##0.0</c:formatCode>
                <c:ptCount val="11"/>
                <c:pt idx="4">
                  <c:v>3.5</c:v>
                </c:pt>
              </c:numCache>
            </c:numRef>
          </c:val>
        </c:ser>
        <c:ser>
          <c:idx val="2"/>
          <c:order val="2"/>
          <c:tx>
            <c:strRef>
              <c:f>'35_ábra_chart'!$G$8</c:f>
              <c:strCache>
                <c:ptCount val="1"/>
                <c:pt idx="0">
                  <c:v>Loan loss provisioning - forecast</c:v>
                </c:pt>
              </c:strCache>
            </c:strRef>
          </c:tx>
          <c:spPr>
            <a:solidFill>
              <a:srgbClr val="FFC000"/>
            </a:solidFill>
            <a:ln>
              <a:solidFill>
                <a:schemeClr val="tx1"/>
              </a:solidFill>
              <a:prstDash val="dash"/>
            </a:ln>
          </c:spPr>
          <c:invertIfNegative val="0"/>
          <c:cat>
            <c:strRef>
              <c:f>'35_ábra_chart'!$C$10:$C$20</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'35_ábra_chart'!$G$10:$G$20</c:f>
              <c:numCache>
                <c:formatCode>#,##0.0</c:formatCode>
                <c:ptCount val="11"/>
                <c:pt idx="9">
                  <c:v>0.7</c:v>
                </c:pt>
                <c:pt idx="10">
                  <c:v>0.6</c:v>
                </c:pt>
              </c:numCache>
            </c:numRef>
          </c:val>
        </c:ser>
        <c:dLbls>
          <c:showLegendKey val="0"/>
          <c:showVal val="0"/>
          <c:showCatName val="0"/>
          <c:showSerName val="0"/>
          <c:showPercent val="0"/>
          <c:showBubbleSize val="0"/>
        </c:dLbls>
        <c:gapWidth val="75"/>
        <c:overlap val="100"/>
        <c:axId val="243876224"/>
        <c:axId val="243877760"/>
      </c:barChart>
      <c:lineChart>
        <c:grouping val="standard"/>
        <c:varyColors val="0"/>
        <c:ser>
          <c:idx val="3"/>
          <c:order val="3"/>
          <c:tx>
            <c:strRef>
              <c:f>'35_ábra_chart'!$H$8</c:f>
              <c:strCache>
                <c:ptCount val="1"/>
                <c:pt idx="0">
                  <c:v>Non-performing loan ratio (RHS)</c:v>
                </c:pt>
              </c:strCache>
            </c:strRef>
          </c:tx>
          <c:spPr>
            <a:ln>
              <a:solidFill>
                <a:srgbClr val="B12009"/>
              </a:solidFill>
            </a:ln>
          </c:spPr>
          <c:marker>
            <c:symbol val="none"/>
          </c:marker>
          <c:dPt>
            <c:idx val="6"/>
            <c:bubble3D val="0"/>
            <c:spPr>
              <a:ln>
                <a:solidFill>
                  <a:srgbClr val="B12009"/>
                </a:solidFill>
                <a:prstDash val="solid"/>
              </a:ln>
            </c:spPr>
          </c:dPt>
          <c:dPt>
            <c:idx val="7"/>
            <c:bubble3D val="0"/>
            <c:spPr>
              <a:ln>
                <a:solidFill>
                  <a:srgbClr val="B12009"/>
                </a:solidFill>
                <a:prstDash val="solid"/>
              </a:ln>
            </c:spPr>
          </c:dPt>
          <c:cat>
            <c:strRef>
              <c:f>'35_ábra_chart'!$C$10:$C$20</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'35_ábra_chart'!$H$10:$H$20</c:f>
              <c:numCache>
                <c:formatCode>#,##0.0</c:formatCode>
                <c:ptCount val="11"/>
                <c:pt idx="2">
                  <c:v>8.1999999999999993</c:v>
                </c:pt>
                <c:pt idx="3">
                  <c:v>10.9</c:v>
                </c:pt>
                <c:pt idx="4">
                  <c:v>16.2</c:v>
                </c:pt>
                <c:pt idx="5">
                  <c:v>17.7</c:v>
                </c:pt>
                <c:pt idx="6">
                  <c:v>18.600000000000001</c:v>
                </c:pt>
                <c:pt idx="7">
                  <c:v>15.7</c:v>
                </c:pt>
                <c:pt idx="8">
                  <c:v>15.7</c:v>
                </c:pt>
              </c:numCache>
            </c:numRef>
          </c:val>
          <c:smooth val="0"/>
        </c:ser>
        <c:ser>
          <c:idx val="4"/>
          <c:order val="4"/>
          <c:tx>
            <c:strRef>
              <c:f>'35_ábra_chart'!$I$8</c:f>
              <c:strCache>
                <c:ptCount val="1"/>
                <c:pt idx="0">
                  <c:v>Non-performing loan ratio - forecast (RHS)</c:v>
                </c:pt>
              </c:strCache>
            </c:strRef>
          </c:tx>
          <c:spPr>
            <a:ln>
              <a:solidFill>
                <a:schemeClr val="accent2"/>
              </a:solidFill>
              <a:prstDash val="dash"/>
            </a:ln>
          </c:spPr>
          <c:marker>
            <c:symbol val="none"/>
          </c:marker>
          <c:cat>
            <c:strRef>
              <c:f>'35_ábra_chart'!$C$10:$C$20</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'35_ábra_chart'!$I$10:$I$20</c:f>
              <c:numCache>
                <c:formatCode>#,##0.0</c:formatCode>
                <c:ptCount val="11"/>
                <c:pt idx="8">
                  <c:v>15.7</c:v>
                </c:pt>
                <c:pt idx="9">
                  <c:v>15.7</c:v>
                </c:pt>
                <c:pt idx="10">
                  <c:v>13.8</c:v>
                </c:pt>
              </c:numCache>
            </c:numRef>
          </c:val>
          <c:smooth val="0"/>
        </c:ser>
        <c:dLbls>
          <c:showLegendKey val="0"/>
          <c:showVal val="0"/>
          <c:showCatName val="0"/>
          <c:showSerName val="0"/>
          <c:showPercent val="0"/>
          <c:showBubbleSize val="0"/>
        </c:dLbls>
        <c:marker val="1"/>
        <c:smooth val="0"/>
        <c:axId val="243884032"/>
        <c:axId val="243885568"/>
      </c:lineChart>
      <c:catAx>
        <c:axId val="24387622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243877760"/>
        <c:crosses val="autoZero"/>
        <c:auto val="1"/>
        <c:lblAlgn val="ctr"/>
        <c:lblOffset val="100"/>
        <c:noMultiLvlLbl val="0"/>
      </c:catAx>
      <c:valAx>
        <c:axId val="243877760"/>
        <c:scaling>
          <c:orientation val="minMax"/>
          <c:max val="7"/>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9551968157216834E-2"/>
              <c:y val="1.2621385289801923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3876224"/>
        <c:crosses val="autoZero"/>
        <c:crossBetween val="between"/>
      </c:valAx>
      <c:catAx>
        <c:axId val="243884032"/>
        <c:scaling>
          <c:orientation val="minMax"/>
        </c:scaling>
        <c:delete val="1"/>
        <c:axPos val="b"/>
        <c:numFmt formatCode="General" sourceLinked="1"/>
        <c:majorTickMark val="out"/>
        <c:minorTickMark val="none"/>
        <c:tickLblPos val="none"/>
        <c:crossAx val="243885568"/>
        <c:crosses val="autoZero"/>
        <c:auto val="1"/>
        <c:lblAlgn val="ctr"/>
        <c:lblOffset val="100"/>
        <c:noMultiLvlLbl val="0"/>
      </c:catAx>
      <c:valAx>
        <c:axId val="243885568"/>
        <c:scaling>
          <c:orientation val="minMax"/>
          <c:max val="21"/>
          <c:min val="0"/>
        </c:scaling>
        <c:delete val="0"/>
        <c:axPos val="r"/>
        <c:title>
          <c:tx>
            <c:rich>
              <a:bodyPr rot="0" vert="horz"/>
              <a:lstStyle/>
              <a:p>
                <a:pPr algn="ctr">
                  <a:defRPr/>
                </a:pPr>
                <a:r>
                  <a:rPr lang="hu-HU"/>
                  <a:t>per cent</a:t>
                </a:r>
              </a:p>
            </c:rich>
          </c:tx>
          <c:layout>
            <c:manualLayout>
              <c:xMode val="edge"/>
              <c:yMode val="edge"/>
              <c:x val="0.81190402777777781"/>
              <c:y val="1.326963759159734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3884032"/>
        <c:crosses val="max"/>
        <c:crossBetween val="between"/>
        <c:majorUnit val="3"/>
      </c:valAx>
      <c:spPr>
        <a:noFill/>
        <a:ln>
          <a:solidFill>
            <a:prstClr val="black"/>
          </a:solidFill>
        </a:ln>
      </c:spPr>
    </c:plotArea>
    <c:legend>
      <c:legendPos val="b"/>
      <c:legendEntry>
        <c:idx val="4"/>
        <c:delete val="1"/>
      </c:legendEntry>
      <c:layout>
        <c:manualLayout>
          <c:xMode val="edge"/>
          <c:yMode val="edge"/>
          <c:x val="7.2798224010546767E-2"/>
          <c:y val="0.81921370939742888"/>
          <c:w val="0.82800000000000062"/>
          <c:h val="0.17138005897410968"/>
        </c:manualLayout>
      </c:layout>
      <c:overlay val="0"/>
      <c:spPr>
        <a:ln>
          <a:solidFill>
            <a:prstClr val="black"/>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7.7852222222222933E-2"/>
          <c:w val="0.8552169444444444"/>
          <c:h val="0.61345942868253278"/>
        </c:manualLayout>
      </c:layout>
      <c:lineChart>
        <c:grouping val="standard"/>
        <c:varyColors val="0"/>
        <c:ser>
          <c:idx val="0"/>
          <c:order val="0"/>
          <c:tx>
            <c:strRef>
              <c:f>'36_ábra_chart'!$E$8</c:f>
              <c:strCache>
                <c:ptCount val="1"/>
                <c:pt idx="0">
                  <c:v>GDP-növekedés - alappálya</c:v>
                </c:pt>
              </c:strCache>
            </c:strRef>
          </c:tx>
          <c:spPr>
            <a:ln>
              <a:solidFill>
                <a:srgbClr val="232157"/>
              </a:solidFill>
            </a:ln>
          </c:spPr>
          <c:marker>
            <c:symbol val="none"/>
          </c:marker>
          <c:cat>
            <c:strRef>
              <c:f>'36_ábra_chart'!$D$9:$D$50</c:f>
              <c:strCache>
                <c:ptCount val="4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strCache>
            </c:strRef>
          </c:cat>
          <c:val>
            <c:numRef>
              <c:f>'36_ábra_chart'!$E$9:$E$50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3.5710000000000002</c:v>
                </c:pt>
                <c:pt idx="36">
                  <c:v>3.6920000000000002</c:v>
                </c:pt>
                <c:pt idx="37">
                  <c:v>3.2120000000000002</c:v>
                </c:pt>
                <c:pt idx="38">
                  <c:v>2.7549999999999999</c:v>
                </c:pt>
                <c:pt idx="39">
                  <c:v>2.5339999999999998</c:v>
                </c:pt>
                <c:pt idx="40">
                  <c:v>3.0609999999999999</c:v>
                </c:pt>
                <c:pt idx="41">
                  <c:v>3.2120000000000002</c:v>
                </c:pt>
              </c:numCache>
            </c:numRef>
          </c:val>
          <c:smooth val="0"/>
        </c:ser>
        <c:dLbls>
          <c:showLegendKey val="0"/>
          <c:showVal val="0"/>
          <c:showCatName val="0"/>
          <c:showSerName val="0"/>
          <c:showPercent val="0"/>
          <c:showBubbleSize val="0"/>
        </c:dLbls>
        <c:marker val="1"/>
        <c:smooth val="0"/>
        <c:axId val="232262656"/>
        <c:axId val="232268544"/>
      </c:lineChart>
      <c:lineChart>
        <c:grouping val="standard"/>
        <c:varyColors val="0"/>
        <c:ser>
          <c:idx val="2"/>
          <c:order val="1"/>
          <c:tx>
            <c:strRef>
              <c:f>'36_ábra_chart'!$G$8</c:f>
              <c:strCache>
                <c:ptCount val="1"/>
                <c:pt idx="0">
                  <c:v>GDP-növekedés - stresszpálya</c:v>
                </c:pt>
              </c:strCache>
            </c:strRef>
          </c:tx>
          <c:spPr>
            <a:ln>
              <a:solidFill>
                <a:srgbClr val="232157"/>
              </a:solidFill>
              <a:prstDash val="dash"/>
            </a:ln>
          </c:spPr>
          <c:marker>
            <c:symbol val="none"/>
          </c:marker>
          <c:cat>
            <c:strRef>
              <c:f>'36_ábra_chart'!$D$9:$D$50</c:f>
              <c:strCache>
                <c:ptCount val="4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strCache>
            </c:strRef>
          </c:cat>
          <c:val>
            <c:numRef>
              <c:f>'36_ábra_chart'!$G$9:$G$50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3.044</c:v>
                </c:pt>
                <c:pt idx="36">
                  <c:v>1.901</c:v>
                </c:pt>
                <c:pt idx="37">
                  <c:v>0.67300000000000004</c:v>
                </c:pt>
                <c:pt idx="38">
                  <c:v>-0.33900000000000002</c:v>
                </c:pt>
                <c:pt idx="39">
                  <c:v>-0.54</c:v>
                </c:pt>
                <c:pt idx="40">
                  <c:v>0.79300000000000004</c:v>
                </c:pt>
                <c:pt idx="41">
                  <c:v>1.365</c:v>
                </c:pt>
              </c:numCache>
            </c:numRef>
          </c:val>
          <c:smooth val="0"/>
        </c:ser>
        <c:ser>
          <c:idx val="1"/>
          <c:order val="2"/>
          <c:tx>
            <c:strRef>
              <c:f>'36_ábra_chart'!$F$8</c:f>
              <c:strCache>
                <c:ptCount val="1"/>
                <c:pt idx="0">
                  <c:v>GDP-növekedés - a stresszteszt index stresszpályája</c:v>
                </c:pt>
              </c:strCache>
            </c:strRef>
          </c:tx>
          <c:spPr>
            <a:ln>
              <a:solidFill>
                <a:srgbClr val="232157"/>
              </a:solidFill>
              <a:prstDash val="sysDot"/>
            </a:ln>
          </c:spPr>
          <c:marker>
            <c:symbol val="none"/>
          </c:marker>
          <c:dPt>
            <c:idx val="1"/>
            <c:bubble3D val="0"/>
            <c:spPr>
              <a:ln>
                <a:solidFill>
                  <a:srgbClr val="232157"/>
                </a:solidFill>
                <a:prstDash val="solid"/>
              </a:ln>
            </c:spPr>
          </c:dPt>
          <c:dPt>
            <c:idx val="2"/>
            <c:bubble3D val="0"/>
            <c:spPr>
              <a:ln>
                <a:solidFill>
                  <a:srgbClr val="232157"/>
                </a:solidFill>
                <a:prstDash val="solid"/>
              </a:ln>
            </c:spPr>
          </c:dPt>
          <c:dPt>
            <c:idx val="3"/>
            <c:bubble3D val="0"/>
            <c:spPr>
              <a:ln>
                <a:solidFill>
                  <a:srgbClr val="232157"/>
                </a:solidFill>
                <a:prstDash val="solid"/>
              </a:ln>
            </c:spPr>
          </c:dPt>
          <c:dPt>
            <c:idx val="4"/>
            <c:bubble3D val="0"/>
            <c:spPr>
              <a:ln>
                <a:solidFill>
                  <a:srgbClr val="232157"/>
                </a:solidFill>
                <a:prstDash val="solid"/>
              </a:ln>
            </c:spPr>
          </c:dPt>
          <c:dPt>
            <c:idx val="5"/>
            <c:bubble3D val="0"/>
            <c:spPr>
              <a:ln>
                <a:solidFill>
                  <a:srgbClr val="232157"/>
                </a:solidFill>
                <a:prstDash val="solid"/>
              </a:ln>
            </c:spPr>
          </c:dPt>
          <c:dPt>
            <c:idx val="6"/>
            <c:bubble3D val="0"/>
            <c:spPr>
              <a:ln>
                <a:solidFill>
                  <a:srgbClr val="232157"/>
                </a:solidFill>
                <a:prstDash val="solid"/>
              </a:ln>
            </c:spPr>
          </c:dPt>
          <c:dPt>
            <c:idx val="7"/>
            <c:bubble3D val="0"/>
            <c:spPr>
              <a:ln>
                <a:solidFill>
                  <a:srgbClr val="232157"/>
                </a:solidFill>
                <a:prstDash val="solid"/>
              </a:ln>
            </c:spPr>
          </c:dPt>
          <c:dPt>
            <c:idx val="8"/>
            <c:bubble3D val="0"/>
            <c:spPr>
              <a:ln>
                <a:solidFill>
                  <a:srgbClr val="232157"/>
                </a:solidFill>
                <a:prstDash val="solid"/>
              </a:ln>
            </c:spPr>
          </c:dPt>
          <c:dPt>
            <c:idx val="9"/>
            <c:bubble3D val="0"/>
            <c:spPr>
              <a:ln>
                <a:solidFill>
                  <a:srgbClr val="232157"/>
                </a:solidFill>
                <a:prstDash val="solid"/>
              </a:ln>
            </c:spPr>
          </c:dPt>
          <c:dPt>
            <c:idx val="10"/>
            <c:bubble3D val="0"/>
            <c:spPr>
              <a:ln>
                <a:solidFill>
                  <a:srgbClr val="232157"/>
                </a:solidFill>
                <a:prstDash val="solid"/>
              </a:ln>
            </c:spPr>
          </c:dPt>
          <c:dPt>
            <c:idx val="11"/>
            <c:bubble3D val="0"/>
            <c:spPr>
              <a:ln>
                <a:solidFill>
                  <a:srgbClr val="232157"/>
                </a:solidFill>
                <a:prstDash val="solid"/>
              </a:ln>
            </c:spPr>
          </c:dPt>
          <c:dPt>
            <c:idx val="12"/>
            <c:bubble3D val="0"/>
            <c:spPr>
              <a:ln>
                <a:solidFill>
                  <a:srgbClr val="232157"/>
                </a:solidFill>
                <a:prstDash val="solid"/>
              </a:ln>
            </c:spPr>
          </c:dPt>
          <c:cat>
            <c:strRef>
              <c:f>'36_ábra_chart'!$D$9:$D$50</c:f>
              <c:strCache>
                <c:ptCount val="42"/>
                <c:pt idx="0">
                  <c:v>2008.I.</c:v>
                </c:pt>
                <c:pt idx="1">
                  <c:v>II.</c:v>
                </c:pt>
                <c:pt idx="2">
                  <c:v>III.</c:v>
                </c:pt>
                <c:pt idx="3">
                  <c:v>IV.</c:v>
                </c:pt>
                <c:pt idx="4">
                  <c:v>2009.I.</c:v>
                </c:pt>
                <c:pt idx="5">
                  <c:v>II.</c:v>
                </c:pt>
                <c:pt idx="6">
                  <c:v>III.</c:v>
                </c:pt>
                <c:pt idx="7">
                  <c:v>IV.</c:v>
                </c:pt>
                <c:pt idx="8">
                  <c:v>2010.I.</c:v>
                </c:pt>
                <c:pt idx="9">
                  <c:v>II.</c:v>
                </c:pt>
                <c:pt idx="10">
                  <c:v>III.</c:v>
                </c:pt>
                <c:pt idx="11">
                  <c:v>IV.</c:v>
                </c:pt>
                <c:pt idx="12">
                  <c:v>2011.I.</c:v>
                </c:pt>
                <c:pt idx="13">
                  <c:v>II.</c:v>
                </c:pt>
                <c:pt idx="14">
                  <c:v>III.</c:v>
                </c:pt>
                <c:pt idx="15">
                  <c:v>IV.</c:v>
                </c:pt>
                <c:pt idx="16">
                  <c:v>2012.I.</c:v>
                </c:pt>
                <c:pt idx="17">
                  <c:v>II.</c:v>
                </c:pt>
                <c:pt idx="18">
                  <c:v>III.</c:v>
                </c:pt>
                <c:pt idx="19">
                  <c:v>IV.</c:v>
                </c:pt>
                <c:pt idx="20">
                  <c:v>2013.I.</c:v>
                </c:pt>
                <c:pt idx="21">
                  <c:v>II.</c:v>
                </c:pt>
                <c:pt idx="22">
                  <c:v>III.</c:v>
                </c:pt>
                <c:pt idx="23">
                  <c:v>IV.</c:v>
                </c:pt>
                <c:pt idx="24">
                  <c:v>2014.I.</c:v>
                </c:pt>
                <c:pt idx="25">
                  <c:v>II.</c:v>
                </c:pt>
                <c:pt idx="26">
                  <c:v>III.</c:v>
                </c:pt>
                <c:pt idx="27">
                  <c:v>IV.</c:v>
                </c:pt>
                <c:pt idx="28">
                  <c:v>2015.I.</c:v>
                </c:pt>
                <c:pt idx="29">
                  <c:v>II.</c:v>
                </c:pt>
                <c:pt idx="30">
                  <c:v>III.</c:v>
                </c:pt>
                <c:pt idx="31">
                  <c:v>IV.</c:v>
                </c:pt>
                <c:pt idx="32">
                  <c:v>2016.I.</c:v>
                </c:pt>
                <c:pt idx="33">
                  <c:v>II.</c:v>
                </c:pt>
                <c:pt idx="34">
                  <c:v>III.</c:v>
                </c:pt>
                <c:pt idx="35">
                  <c:v>IV.</c:v>
                </c:pt>
                <c:pt idx="36">
                  <c:v>2017.I.</c:v>
                </c:pt>
                <c:pt idx="37">
                  <c:v>II.</c:v>
                </c:pt>
                <c:pt idx="38">
                  <c:v>III.</c:v>
                </c:pt>
                <c:pt idx="39">
                  <c:v>IV.</c:v>
                </c:pt>
                <c:pt idx="40">
                  <c:v>2018.I.</c:v>
                </c:pt>
                <c:pt idx="41">
                  <c:v>II.</c:v>
                </c:pt>
              </c:strCache>
            </c:strRef>
          </c:cat>
          <c:val>
            <c:numRef>
              <c:f>'36_ábra_chart'!$F$9:$F$50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1.198</c:v>
                </c:pt>
                <c:pt idx="36">
                  <c:v>1.0249999999999999</c:v>
                </c:pt>
                <c:pt idx="37">
                  <c:v>0.29299999999999998</c:v>
                </c:pt>
                <c:pt idx="38">
                  <c:v>-0.39</c:v>
                </c:pt>
                <c:pt idx="39">
                  <c:v>1.488</c:v>
                </c:pt>
                <c:pt idx="40">
                  <c:v>2.0710000000000002</c:v>
                </c:pt>
                <c:pt idx="41">
                  <c:v>2.2639999999999998</c:v>
                </c:pt>
              </c:numCache>
            </c:numRef>
          </c:val>
          <c:smooth val="0"/>
        </c:ser>
        <c:dLbls>
          <c:showLegendKey val="0"/>
          <c:showVal val="0"/>
          <c:showCatName val="0"/>
          <c:showSerName val="0"/>
          <c:showPercent val="0"/>
          <c:showBubbleSize val="0"/>
        </c:dLbls>
        <c:marker val="1"/>
        <c:smooth val="0"/>
        <c:axId val="232270464"/>
        <c:axId val="232276352"/>
      </c:lineChart>
      <c:catAx>
        <c:axId val="23226265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32268544"/>
        <c:crossesAt val="0"/>
        <c:auto val="1"/>
        <c:lblAlgn val="ctr"/>
        <c:lblOffset val="100"/>
        <c:tickLblSkip val="1"/>
        <c:noMultiLvlLbl val="0"/>
      </c:catAx>
      <c:valAx>
        <c:axId val="232268544"/>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5374050465913986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32262656"/>
        <c:crosses val="autoZero"/>
        <c:crossBetween val="between"/>
        <c:majorUnit val="2"/>
      </c:valAx>
      <c:catAx>
        <c:axId val="232270464"/>
        <c:scaling>
          <c:orientation val="minMax"/>
        </c:scaling>
        <c:delete val="1"/>
        <c:axPos val="b"/>
        <c:numFmt formatCode="General" sourceLinked="1"/>
        <c:majorTickMark val="out"/>
        <c:minorTickMark val="none"/>
        <c:tickLblPos val="none"/>
        <c:crossAx val="232276352"/>
        <c:crosses val="autoZero"/>
        <c:auto val="1"/>
        <c:lblAlgn val="ctr"/>
        <c:lblOffset val="100"/>
        <c:noMultiLvlLbl val="0"/>
      </c:catAx>
      <c:valAx>
        <c:axId val="232276352"/>
        <c:scaling>
          <c:orientation val="minMax"/>
          <c:max val="6"/>
          <c:min val="-8"/>
        </c:scaling>
        <c:delete val="0"/>
        <c:axPos val="r"/>
        <c:title>
          <c:tx>
            <c:rich>
              <a:bodyPr rot="0" vert="horz"/>
              <a:lstStyle/>
              <a:p>
                <a:pPr algn="ctr">
                  <a:defRPr/>
                </a:pPr>
                <a:r>
                  <a:rPr lang="hu-HU"/>
                  <a:t>%</a:t>
                </a:r>
              </a:p>
            </c:rich>
          </c:tx>
          <c:layout>
            <c:manualLayout>
              <c:xMode val="edge"/>
              <c:yMode val="edge"/>
              <c:x val="0.89752642030857765"/>
              <c:y val="2.679757622889731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32270464"/>
        <c:crosses val="max"/>
        <c:crossBetween val="between"/>
        <c:majorUnit val="2"/>
      </c:valAx>
      <c:spPr>
        <a:noFill/>
        <a:ln>
          <a:solidFill>
            <a:schemeClr val="tx1"/>
          </a:solidFill>
        </a:ln>
      </c:spPr>
    </c:plotArea>
    <c:legend>
      <c:legendPos val="b"/>
      <c:layout>
        <c:manualLayout>
          <c:xMode val="edge"/>
          <c:yMode val="edge"/>
          <c:x val="0.15759722222222319"/>
          <c:y val="0.84857318761080791"/>
          <c:w val="0.70320083333333594"/>
          <c:h val="0.14202058076073823"/>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'4_ábra_chart'!$F$11</c:f>
              <c:strCache>
                <c:ptCount val="1"/>
                <c:pt idx="0">
                  <c:v>2015-ös szint</c:v>
                </c:pt>
              </c:strCache>
            </c:strRef>
          </c:tx>
          <c:spPr>
            <a:solidFill>
              <a:srgbClr val="78A3D5"/>
            </a:solidFill>
            <a:ln>
              <a:solidFill>
                <a:sysClr val="windowText" lastClr="000000"/>
              </a:solidFill>
            </a:ln>
          </c:spPr>
          <c:invertIfNegative val="0"/>
          <c:cat>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cat>
          <c:val>
            <c:numRef>
              <c:f>'4_ábra_chart'!$F$12:$F$39</c:f>
              <c:numCache>
                <c:formatCode>_(* #,##0.00_);_(* \(#,##0.00\);_(* "-"??_);_(@_)</c:formatCode>
                <c:ptCount val="28"/>
                <c:pt idx="0">
                  <c:v>172.726</c:v>
                </c:pt>
                <c:pt idx="1">
                  <c:v>133.76</c:v>
                </c:pt>
                <c:pt idx="2">
                  <c:v>126.34699999999999</c:v>
                </c:pt>
                <c:pt idx="3">
                  <c:v>107.745</c:v>
                </c:pt>
                <c:pt idx="4">
                  <c:v>106.568</c:v>
                </c:pt>
                <c:pt idx="5">
                  <c:v>105.67</c:v>
                </c:pt>
                <c:pt idx="6">
                  <c:v>99.438000000000002</c:v>
                </c:pt>
                <c:pt idx="7">
                  <c:v>97.01</c:v>
                </c:pt>
                <c:pt idx="8">
                  <c:v>91.147000000000006</c:v>
                </c:pt>
                <c:pt idx="9">
                  <c:v>88.784999999999997</c:v>
                </c:pt>
                <c:pt idx="10">
                  <c:v>85.072000000000003</c:v>
                </c:pt>
                <c:pt idx="11">
                  <c:v>79.793000000000006</c:v>
                </c:pt>
                <c:pt idx="12">
                  <c:v>75.475999999999999</c:v>
                </c:pt>
                <c:pt idx="13">
                  <c:v>69.495999999999995</c:v>
                </c:pt>
                <c:pt idx="14">
                  <c:v>67.533000000000001</c:v>
                </c:pt>
                <c:pt idx="15">
                  <c:v>67.516999999999996</c:v>
                </c:pt>
                <c:pt idx="16">
                  <c:v>61.719000000000001</c:v>
                </c:pt>
                <c:pt idx="17">
                  <c:v>53.923999999999999</c:v>
                </c:pt>
                <c:pt idx="18">
                  <c:v>49.441000000000003</c:v>
                </c:pt>
                <c:pt idx="19">
                  <c:v>43.871000000000002</c:v>
                </c:pt>
                <c:pt idx="20">
                  <c:v>41.988999999999997</c:v>
                </c:pt>
                <c:pt idx="21">
                  <c:v>41.054000000000002</c:v>
                </c:pt>
                <c:pt idx="22">
                  <c:v>40.548000000000002</c:v>
                </c:pt>
                <c:pt idx="23">
                  <c:v>38.125999999999998</c:v>
                </c:pt>
                <c:pt idx="24">
                  <c:v>37.676000000000002</c:v>
                </c:pt>
                <c:pt idx="25">
                  <c:v>28.859000000000002</c:v>
                </c:pt>
                <c:pt idx="26">
                  <c:v>26.343</c:v>
                </c:pt>
                <c:pt idx="27">
                  <c:v>10.127000000000001</c:v>
                </c:pt>
              </c:numCache>
            </c:numRef>
          </c:val>
        </c:ser>
        <c:dLbls>
          <c:showLegendKey val="0"/>
          <c:showVal val="0"/>
          <c:showCatName val="0"/>
          <c:showSerName val="0"/>
          <c:showPercent val="0"/>
          <c:showBubbleSize val="0"/>
        </c:dLbls>
        <c:gapWidth val="150"/>
        <c:axId val="226262016"/>
        <c:axId val="22628057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26284672"/>
        <c:axId val="226282496"/>
      </c:barChart>
      <c:lineChart>
        <c:grouping val="standard"/>
        <c:varyColors val="0"/>
        <c:ser>
          <c:idx val="1"/>
          <c:order val="1"/>
          <c:tx>
            <c:strRef>
              <c:f>'4_ábra_chart'!$E$11</c:f>
              <c:strCache>
                <c:ptCount val="1"/>
                <c:pt idx="0">
                  <c:v>Maximális szint</c:v>
                </c:pt>
              </c:strCache>
            </c:strRef>
          </c:tx>
          <c:spPr>
            <a:ln>
              <a:noFill/>
            </a:ln>
          </c:spPr>
          <c:marker>
            <c:symbol val="triangle"/>
            <c:size val="8"/>
            <c:spPr>
              <a:solidFill>
                <a:srgbClr val="FF0000"/>
              </a:solidFill>
              <a:ln>
                <a:noFill/>
              </a:ln>
            </c:spPr>
          </c:marker>
          <c:val>
            <c:numRef>
              <c:f>'4_ábra_chart'!$E$12:$E$39</c:f>
              <c:numCache>
                <c:formatCode>_(* #,##0.00_);_(* \(#,##0.00\);_(* "-"??_);_(@_)</c:formatCode>
                <c:ptCount val="28"/>
                <c:pt idx="0">
                  <c:v>177.447</c:v>
                </c:pt>
                <c:pt idx="1">
                  <c:v>135.077</c:v>
                </c:pt>
                <c:pt idx="2">
                  <c:v>133.25200000000001</c:v>
                </c:pt>
                <c:pt idx="3">
                  <c:v>125.33</c:v>
                </c:pt>
                <c:pt idx="4">
                  <c:v>130.69999999999999</c:v>
                </c:pt>
                <c:pt idx="5">
                  <c:v>109.754</c:v>
                </c:pt>
                <c:pt idx="6">
                  <c:v>99.438000000000002</c:v>
                </c:pt>
                <c:pt idx="7">
                  <c:v>97.51</c:v>
                </c:pt>
                <c:pt idx="8">
                  <c:v>91.147000000000006</c:v>
                </c:pt>
                <c:pt idx="9">
                  <c:v>88.784999999999997</c:v>
                </c:pt>
                <c:pt idx="10">
                  <c:v>87.683999999999997</c:v>
                </c:pt>
                <c:pt idx="11">
                  <c:v>81.896000000000001</c:v>
                </c:pt>
                <c:pt idx="12">
                  <c:v>84.5</c:v>
                </c:pt>
                <c:pt idx="13">
                  <c:v>80.676000000000002</c:v>
                </c:pt>
                <c:pt idx="14">
                  <c:v>74.83</c:v>
                </c:pt>
                <c:pt idx="15">
                  <c:v>73.5</c:v>
                </c:pt>
                <c:pt idx="16">
                  <c:v>61.719000000000001</c:v>
                </c:pt>
                <c:pt idx="17">
                  <c:v>80.900000000000006</c:v>
                </c:pt>
                <c:pt idx="18">
                  <c:v>56.887999999999998</c:v>
                </c:pt>
                <c:pt idx="19">
                  <c:v>57.079000000000001</c:v>
                </c:pt>
                <c:pt idx="20">
                  <c:v>45.694000000000003</c:v>
                </c:pt>
                <c:pt idx="21">
                  <c:v>70.3</c:v>
                </c:pt>
                <c:pt idx="22">
                  <c:v>40.548000000000002</c:v>
                </c:pt>
                <c:pt idx="23">
                  <c:v>41.738999999999997</c:v>
                </c:pt>
                <c:pt idx="24">
                  <c:v>46.8</c:v>
                </c:pt>
                <c:pt idx="25">
                  <c:v>97.3</c:v>
                </c:pt>
                <c:pt idx="26">
                  <c:v>27.346</c:v>
                </c:pt>
                <c:pt idx="27">
                  <c:v>10.614000000000001</c:v>
                </c:pt>
              </c:numCache>
            </c:numRef>
          </c:val>
          <c:smooth val="0"/>
        </c:ser>
        <c:ser>
          <c:idx val="3"/>
          <c:order val="3"/>
          <c:tx>
            <c:strRef>
              <c:f>'4_ábra_chart'!$G$11</c:f>
              <c:strCache>
                <c:ptCount val="1"/>
                <c:pt idx="0">
                  <c:v>EU kompozit (2015)</c:v>
                </c:pt>
              </c:strCache>
            </c:strRef>
          </c:tx>
          <c:spPr>
            <a:ln>
              <a:solidFill>
                <a:schemeClr val="bg1">
                  <a:lumMod val="50000"/>
                </a:schemeClr>
              </a:solidFill>
            </a:ln>
          </c:spPr>
          <c:marker>
            <c:symbol val="none"/>
          </c:marker>
          <c:cat>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cat>
          <c:val>
            <c:numRef>
              <c:f>'4_ábra_chart'!$G$12:$G$39</c:f>
              <c:numCache>
                <c:formatCode>_(* #,##0.00_);_(* \(#,##0.00\);_(* "-"??_);_(@_)</c:formatCode>
                <c:ptCount val="28"/>
                <c:pt idx="0">
                  <c:v>88.212000000000003</c:v>
                </c:pt>
                <c:pt idx="1">
                  <c:v>88.212000000000003</c:v>
                </c:pt>
                <c:pt idx="2">
                  <c:v>88.212000000000003</c:v>
                </c:pt>
                <c:pt idx="3">
                  <c:v>88.212000000000003</c:v>
                </c:pt>
                <c:pt idx="4">
                  <c:v>88.212000000000003</c:v>
                </c:pt>
                <c:pt idx="5">
                  <c:v>88.212000000000003</c:v>
                </c:pt>
                <c:pt idx="6">
                  <c:v>88.212000000000003</c:v>
                </c:pt>
                <c:pt idx="7">
                  <c:v>88.212000000000003</c:v>
                </c:pt>
                <c:pt idx="8">
                  <c:v>88.212000000000003</c:v>
                </c:pt>
                <c:pt idx="9">
                  <c:v>88.212000000000003</c:v>
                </c:pt>
                <c:pt idx="10">
                  <c:v>88.212000000000003</c:v>
                </c:pt>
                <c:pt idx="11">
                  <c:v>88.212000000000003</c:v>
                </c:pt>
                <c:pt idx="12">
                  <c:v>88.212000000000003</c:v>
                </c:pt>
                <c:pt idx="13">
                  <c:v>88.212000000000003</c:v>
                </c:pt>
                <c:pt idx="14">
                  <c:v>88.212000000000003</c:v>
                </c:pt>
                <c:pt idx="15">
                  <c:v>88.212000000000003</c:v>
                </c:pt>
                <c:pt idx="16">
                  <c:v>88.212000000000003</c:v>
                </c:pt>
                <c:pt idx="17">
                  <c:v>88.212000000000003</c:v>
                </c:pt>
                <c:pt idx="18">
                  <c:v>88.212000000000003</c:v>
                </c:pt>
                <c:pt idx="19">
                  <c:v>88.212000000000003</c:v>
                </c:pt>
                <c:pt idx="20">
                  <c:v>88.212000000000003</c:v>
                </c:pt>
                <c:pt idx="21">
                  <c:v>88.212000000000003</c:v>
                </c:pt>
                <c:pt idx="22">
                  <c:v>88.212000000000003</c:v>
                </c:pt>
                <c:pt idx="23">
                  <c:v>88.212000000000003</c:v>
                </c:pt>
                <c:pt idx="24">
                  <c:v>88.212000000000003</c:v>
                </c:pt>
                <c:pt idx="25">
                  <c:v>88.212000000000003</c:v>
                </c:pt>
                <c:pt idx="26">
                  <c:v>88.212000000000003</c:v>
                </c:pt>
                <c:pt idx="27">
                  <c:v>88.212000000000003</c:v>
                </c:pt>
              </c:numCache>
            </c:numRef>
          </c:val>
          <c:smooth val="0"/>
        </c:ser>
        <c:dLbls>
          <c:showLegendKey val="0"/>
          <c:showVal val="0"/>
          <c:showCatName val="0"/>
          <c:showSerName val="0"/>
          <c:showPercent val="0"/>
          <c:showBubbleSize val="0"/>
        </c:dLbls>
        <c:marker val="1"/>
        <c:smooth val="0"/>
        <c:axId val="226262016"/>
        <c:axId val="226280576"/>
      </c:lineChart>
      <c:scatterChart>
        <c:scatterStyle val="lineMarker"/>
        <c:varyColors val="0"/>
        <c:ser>
          <c:idx val="5"/>
          <c:order val="5"/>
          <c:tx>
            <c:strRef>
              <c:f>'4_ábra_chart'!$I$10</c:f>
              <c:strCache>
                <c:ptCount val="1"/>
                <c:pt idx="0">
                  <c:v>Maastrichti kritérium</c:v>
                </c:pt>
              </c:strCache>
            </c:strRef>
          </c:tx>
          <c:spPr>
            <a:ln w="28575">
              <a:solidFill>
                <a:srgbClr val="C00000"/>
              </a:solidFill>
            </a:ln>
          </c:spPr>
          <c:marker>
            <c:symbol val="none"/>
          </c:marker>
          <c:xVal>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xVal>
          <c:yVal>
            <c:numRef>
              <c:f>'4_ábra_chart'!$I$12:$I$39</c:f>
              <c:numCache>
                <c:formatCode>General</c:formatCode>
                <c:ptCount val="28"/>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numCache>
            </c:numRef>
          </c:yVal>
          <c:smooth val="0"/>
        </c:ser>
        <c:dLbls>
          <c:showLegendKey val="0"/>
          <c:showVal val="0"/>
          <c:showCatName val="0"/>
          <c:showSerName val="0"/>
          <c:showPercent val="0"/>
          <c:showBubbleSize val="0"/>
        </c:dLbls>
        <c:axId val="226262016"/>
        <c:axId val="226280576"/>
      </c:scatterChart>
      <c:scatterChart>
        <c:scatterStyle val="lineMarker"/>
        <c:varyColors val="0"/>
        <c:ser>
          <c:idx val="4"/>
          <c:order val="4"/>
          <c:tx>
            <c:strRef>
              <c:f>'4_ábra_chart'!$H$11</c:f>
              <c:strCache>
                <c:ptCount val="1"/>
                <c:pt idx="0">
                  <c:v>GDP növekedés (2015) jobb skála</c:v>
                </c:pt>
              </c:strCache>
            </c:strRef>
          </c:tx>
          <c:spPr>
            <a:ln w="28575">
              <a:noFill/>
            </a:ln>
          </c:spPr>
          <c:marker>
            <c:symbol val="diamond"/>
            <c:size val="9"/>
            <c:spPr>
              <a:solidFill>
                <a:srgbClr val="232157"/>
              </a:solidFill>
              <a:ln>
                <a:noFill/>
              </a:ln>
            </c:spPr>
          </c:marker>
          <c:xVal>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xVal>
          <c:yVal>
            <c:numRef>
              <c:f>'4_ábra_chart'!$H$12:$H$39</c:f>
              <c:numCache>
                <c:formatCode>0.0</c:formatCode>
                <c:ptCount val="28"/>
                <c:pt idx="0">
                  <c:v>-0.2</c:v>
                </c:pt>
                <c:pt idx="1">
                  <c:v>0.7</c:v>
                </c:pt>
                <c:pt idx="2">
                  <c:v>1.6</c:v>
                </c:pt>
                <c:pt idx="3">
                  <c:v>26.3</c:v>
                </c:pt>
                <c:pt idx="4">
                  <c:v>1.4</c:v>
                </c:pt>
                <c:pt idx="5">
                  <c:v>1.6</c:v>
                </c:pt>
                <c:pt idx="6">
                  <c:v>3.2</c:v>
                </c:pt>
                <c:pt idx="7">
                  <c:v>1.3</c:v>
                </c:pt>
                <c:pt idx="8">
                  <c:v>2.2000000000000002</c:v>
                </c:pt>
                <c:pt idx="9">
                  <c:v>1</c:v>
                </c:pt>
                <c:pt idx="10">
                  <c:v>1.6</c:v>
                </c:pt>
                <c:pt idx="11">
                  <c:v>2.2999999999999998</c:v>
                </c:pt>
                <c:pt idx="12">
                  <c:v>2.9</c:v>
                </c:pt>
                <c:pt idx="13">
                  <c:v>1.7</c:v>
                </c:pt>
                <c:pt idx="14">
                  <c:v>6.2</c:v>
                </c:pt>
                <c:pt idx="15">
                  <c:v>2</c:v>
                </c:pt>
                <c:pt idx="16">
                  <c:v>0.2</c:v>
                </c:pt>
                <c:pt idx="17">
                  <c:v>3.6</c:v>
                </c:pt>
                <c:pt idx="18">
                  <c:v>3.6</c:v>
                </c:pt>
                <c:pt idx="19">
                  <c:v>1</c:v>
                </c:pt>
                <c:pt idx="20">
                  <c:v>4.5</c:v>
                </c:pt>
                <c:pt idx="21">
                  <c:v>4.0999999999999996</c:v>
                </c:pt>
                <c:pt idx="22">
                  <c:v>3.8</c:v>
                </c:pt>
                <c:pt idx="23">
                  <c:v>1.6</c:v>
                </c:pt>
                <c:pt idx="24">
                  <c:v>2.7</c:v>
                </c:pt>
                <c:pt idx="25">
                  <c:v>3</c:v>
                </c:pt>
                <c:pt idx="26">
                  <c:v>4.8</c:v>
                </c:pt>
                <c:pt idx="27">
                  <c:v>1.4</c:v>
                </c:pt>
              </c:numCache>
            </c:numRef>
          </c:yVal>
          <c:smooth val="0"/>
        </c:ser>
        <c:dLbls>
          <c:showLegendKey val="0"/>
          <c:showVal val="0"/>
          <c:showCatName val="0"/>
          <c:showSerName val="0"/>
          <c:showPercent val="0"/>
          <c:showBubbleSize val="0"/>
        </c:dLbls>
        <c:axId val="226284672"/>
        <c:axId val="226282496"/>
      </c:scatterChart>
      <c:catAx>
        <c:axId val="22626201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sz="1200"/>
            </a:pPr>
            <a:endParaRPr lang="hu-HU"/>
          </a:p>
        </c:txPr>
        <c:crossAx val="226280576"/>
        <c:crosses val="autoZero"/>
        <c:auto val="1"/>
        <c:lblAlgn val="ctr"/>
        <c:lblOffset val="100"/>
        <c:noMultiLvlLbl val="0"/>
      </c:catAx>
      <c:valAx>
        <c:axId val="226280576"/>
        <c:scaling>
          <c:orientation val="minMax"/>
          <c:max val="20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endParaRPr lang="en-US" b="0"/>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26262016"/>
        <c:crosses val="autoZero"/>
        <c:crossBetween val="between"/>
        <c:majorUnit val="20"/>
      </c:valAx>
      <c:valAx>
        <c:axId val="226282496"/>
        <c:scaling>
          <c:orientation val="minMax"/>
          <c:max val="10"/>
          <c:min val="-2"/>
        </c:scaling>
        <c:delete val="0"/>
        <c:axPos val="r"/>
        <c:title>
          <c:tx>
            <c:rich>
              <a:bodyPr rot="0" vert="horz"/>
              <a:lstStyle/>
              <a:p>
                <a:pPr>
                  <a:defRPr b="0"/>
                </a:pPr>
                <a:r>
                  <a:rPr lang="hu-HU" b="0"/>
                  <a:t>%</a:t>
                </a:r>
              </a:p>
              <a:p>
                <a:pPr>
                  <a:defRPr b="0"/>
                </a:pPr>
                <a:endParaRPr lang="en-US" b="0"/>
              </a:p>
            </c:rich>
          </c:tx>
          <c:layout>
            <c:manualLayout>
              <c:xMode val="edge"/>
              <c:yMode val="edge"/>
              <c:x val="0.8784166666666666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26284672"/>
        <c:crosses val="max"/>
        <c:crossBetween val="between"/>
        <c:majorUnit val="1"/>
      </c:valAx>
      <c:catAx>
        <c:axId val="226284672"/>
        <c:scaling>
          <c:orientation val="minMax"/>
        </c:scaling>
        <c:delete val="1"/>
        <c:axPos val="b"/>
        <c:majorTickMark val="out"/>
        <c:minorTickMark val="none"/>
        <c:tickLblPos val="nextTo"/>
        <c:crossAx val="22628249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91527777777784E-2"/>
          <c:y val="4.9633610613488532E-2"/>
          <c:w val="0.8552169444444444"/>
          <c:h val="0.61110787077541262"/>
        </c:manualLayout>
      </c:layout>
      <c:lineChart>
        <c:grouping val="standard"/>
        <c:varyColors val="0"/>
        <c:ser>
          <c:idx val="0"/>
          <c:order val="0"/>
          <c:tx>
            <c:strRef>
              <c:f>'36_ábra_chart'!$E$7</c:f>
              <c:strCache>
                <c:ptCount val="1"/>
                <c:pt idx="0">
                  <c:v>GDP growth - baseline scenario</c:v>
                </c:pt>
              </c:strCache>
            </c:strRef>
          </c:tx>
          <c:spPr>
            <a:ln>
              <a:solidFill>
                <a:srgbClr val="232157"/>
              </a:solidFill>
            </a:ln>
          </c:spPr>
          <c:marker>
            <c:symbol val="none"/>
          </c:marker>
          <c:cat>
            <c:strRef>
              <c:f>'36_ábra_chart'!$C$9:$C$50</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'36_ábra_chart'!$E$9:$E$50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3.5710000000000002</c:v>
                </c:pt>
                <c:pt idx="36">
                  <c:v>3.6920000000000002</c:v>
                </c:pt>
                <c:pt idx="37">
                  <c:v>3.2120000000000002</c:v>
                </c:pt>
                <c:pt idx="38">
                  <c:v>2.7549999999999999</c:v>
                </c:pt>
                <c:pt idx="39">
                  <c:v>2.5339999999999998</c:v>
                </c:pt>
                <c:pt idx="40">
                  <c:v>3.0609999999999999</c:v>
                </c:pt>
                <c:pt idx="41">
                  <c:v>3.2120000000000002</c:v>
                </c:pt>
              </c:numCache>
            </c:numRef>
          </c:val>
          <c:smooth val="0"/>
        </c:ser>
        <c:dLbls>
          <c:showLegendKey val="0"/>
          <c:showVal val="0"/>
          <c:showCatName val="0"/>
          <c:showSerName val="0"/>
          <c:showPercent val="0"/>
          <c:showBubbleSize val="0"/>
        </c:dLbls>
        <c:marker val="1"/>
        <c:smooth val="0"/>
        <c:axId val="241251840"/>
        <c:axId val="241253376"/>
      </c:lineChart>
      <c:lineChart>
        <c:grouping val="standard"/>
        <c:varyColors val="0"/>
        <c:ser>
          <c:idx val="2"/>
          <c:order val="1"/>
          <c:tx>
            <c:strRef>
              <c:f>'36_ábra_chart'!$G$7</c:f>
              <c:strCache>
                <c:ptCount val="1"/>
                <c:pt idx="0">
                  <c:v>GDP growth - stress scenario</c:v>
                </c:pt>
              </c:strCache>
            </c:strRef>
          </c:tx>
          <c:spPr>
            <a:ln>
              <a:solidFill>
                <a:srgbClr val="232157"/>
              </a:solidFill>
              <a:prstDash val="dash"/>
            </a:ln>
          </c:spPr>
          <c:marker>
            <c:symbol val="none"/>
          </c:marker>
          <c:cat>
            <c:strRef>
              <c:f>'36_ábra_chart'!$C$9:$C$50</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'36_ábra_chart'!$G$9:$G$50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3.044</c:v>
                </c:pt>
                <c:pt idx="36">
                  <c:v>1.901</c:v>
                </c:pt>
                <c:pt idx="37">
                  <c:v>0.67300000000000004</c:v>
                </c:pt>
                <c:pt idx="38">
                  <c:v>-0.33900000000000002</c:v>
                </c:pt>
                <c:pt idx="39">
                  <c:v>-0.54</c:v>
                </c:pt>
                <c:pt idx="40">
                  <c:v>0.79300000000000004</c:v>
                </c:pt>
                <c:pt idx="41">
                  <c:v>1.365</c:v>
                </c:pt>
              </c:numCache>
            </c:numRef>
          </c:val>
          <c:smooth val="0"/>
        </c:ser>
        <c:ser>
          <c:idx val="1"/>
          <c:order val="2"/>
          <c:tx>
            <c:strRef>
              <c:f>'36_ábra_chart'!$F$7</c:f>
              <c:strCache>
                <c:ptCount val="1"/>
                <c:pt idx="0">
                  <c:v>GDP growth - stress scenario in Solvency Stress Index </c:v>
                </c:pt>
              </c:strCache>
            </c:strRef>
          </c:tx>
          <c:spPr>
            <a:ln>
              <a:solidFill>
                <a:srgbClr val="232157"/>
              </a:solidFill>
              <a:prstDash val="sysDot"/>
            </a:ln>
          </c:spPr>
          <c:marker>
            <c:symbol val="none"/>
          </c:marker>
          <c:dPt>
            <c:idx val="1"/>
            <c:bubble3D val="0"/>
            <c:spPr>
              <a:ln>
                <a:solidFill>
                  <a:srgbClr val="232157"/>
                </a:solidFill>
                <a:prstDash val="solid"/>
              </a:ln>
            </c:spPr>
          </c:dPt>
          <c:dPt>
            <c:idx val="2"/>
            <c:bubble3D val="0"/>
            <c:spPr>
              <a:ln>
                <a:solidFill>
                  <a:srgbClr val="232157"/>
                </a:solidFill>
                <a:prstDash val="solid"/>
              </a:ln>
            </c:spPr>
          </c:dPt>
          <c:dPt>
            <c:idx val="3"/>
            <c:bubble3D val="0"/>
            <c:spPr>
              <a:ln>
                <a:solidFill>
                  <a:srgbClr val="232157"/>
                </a:solidFill>
                <a:prstDash val="solid"/>
              </a:ln>
            </c:spPr>
          </c:dPt>
          <c:dPt>
            <c:idx val="4"/>
            <c:bubble3D val="0"/>
            <c:spPr>
              <a:ln>
                <a:solidFill>
                  <a:srgbClr val="232157"/>
                </a:solidFill>
                <a:prstDash val="solid"/>
              </a:ln>
            </c:spPr>
          </c:dPt>
          <c:dPt>
            <c:idx val="5"/>
            <c:bubble3D val="0"/>
            <c:spPr>
              <a:ln>
                <a:solidFill>
                  <a:srgbClr val="232157"/>
                </a:solidFill>
                <a:prstDash val="solid"/>
              </a:ln>
            </c:spPr>
          </c:dPt>
          <c:dPt>
            <c:idx val="6"/>
            <c:bubble3D val="0"/>
            <c:spPr>
              <a:ln>
                <a:solidFill>
                  <a:srgbClr val="232157"/>
                </a:solidFill>
                <a:prstDash val="solid"/>
              </a:ln>
            </c:spPr>
          </c:dPt>
          <c:dPt>
            <c:idx val="7"/>
            <c:bubble3D val="0"/>
            <c:spPr>
              <a:ln>
                <a:solidFill>
                  <a:srgbClr val="232157"/>
                </a:solidFill>
                <a:prstDash val="solid"/>
              </a:ln>
            </c:spPr>
          </c:dPt>
          <c:dPt>
            <c:idx val="8"/>
            <c:bubble3D val="0"/>
            <c:spPr>
              <a:ln>
                <a:solidFill>
                  <a:srgbClr val="232157"/>
                </a:solidFill>
                <a:prstDash val="solid"/>
              </a:ln>
            </c:spPr>
          </c:dPt>
          <c:dPt>
            <c:idx val="9"/>
            <c:bubble3D val="0"/>
            <c:spPr>
              <a:ln>
                <a:solidFill>
                  <a:srgbClr val="232157"/>
                </a:solidFill>
                <a:prstDash val="solid"/>
              </a:ln>
            </c:spPr>
          </c:dPt>
          <c:dPt>
            <c:idx val="10"/>
            <c:bubble3D val="0"/>
            <c:spPr>
              <a:ln>
                <a:solidFill>
                  <a:srgbClr val="232157"/>
                </a:solidFill>
                <a:prstDash val="solid"/>
              </a:ln>
            </c:spPr>
          </c:dPt>
          <c:dPt>
            <c:idx val="11"/>
            <c:bubble3D val="0"/>
            <c:spPr>
              <a:ln>
                <a:solidFill>
                  <a:srgbClr val="232157"/>
                </a:solidFill>
                <a:prstDash val="solid"/>
              </a:ln>
            </c:spPr>
          </c:dPt>
          <c:dPt>
            <c:idx val="12"/>
            <c:bubble3D val="0"/>
            <c:spPr>
              <a:ln>
                <a:solidFill>
                  <a:srgbClr val="232157"/>
                </a:solidFill>
                <a:prstDash val="solid"/>
              </a:ln>
            </c:spPr>
          </c:dPt>
          <c:cat>
            <c:strRef>
              <c:f>'36_ábra_chart'!$C$9:$C$50</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'36_ábra_chart'!$F$9:$F$50</c:f>
              <c:numCache>
                <c:formatCode>0.00</c:formatCode>
                <c:ptCount val="42"/>
                <c:pt idx="0">
                  <c:v>1.38</c:v>
                </c:pt>
                <c:pt idx="1">
                  <c:v>2.105</c:v>
                </c:pt>
                <c:pt idx="2">
                  <c:v>1.413</c:v>
                </c:pt>
                <c:pt idx="3">
                  <c:v>-2.3210000000000002</c:v>
                </c:pt>
                <c:pt idx="4">
                  <c:v>-6.819</c:v>
                </c:pt>
                <c:pt idx="5">
                  <c:v>-7.5369999999999999</c:v>
                </c:pt>
                <c:pt idx="6">
                  <c:v>-7.43</c:v>
                </c:pt>
                <c:pt idx="7">
                  <c:v>-4.1269999999999998</c:v>
                </c:pt>
                <c:pt idx="8">
                  <c:v>-0.31</c:v>
                </c:pt>
                <c:pt idx="9">
                  <c:v>0.58899999999999997</c:v>
                </c:pt>
                <c:pt idx="10">
                  <c:v>1.18</c:v>
                </c:pt>
                <c:pt idx="11">
                  <c:v>1.3169999999999999</c:v>
                </c:pt>
                <c:pt idx="12">
                  <c:v>2.2330000000000001</c:v>
                </c:pt>
                <c:pt idx="13">
                  <c:v>1.605</c:v>
                </c:pt>
                <c:pt idx="14">
                  <c:v>1.33</c:v>
                </c:pt>
                <c:pt idx="15">
                  <c:v>1.9019999999999999</c:v>
                </c:pt>
                <c:pt idx="16">
                  <c:v>-1.161</c:v>
                </c:pt>
                <c:pt idx="17">
                  <c:v>-1.4490000000000001</c:v>
                </c:pt>
                <c:pt idx="18">
                  <c:v>-1.452</c:v>
                </c:pt>
                <c:pt idx="19">
                  <c:v>-2.4209999999999998</c:v>
                </c:pt>
                <c:pt idx="20">
                  <c:v>0.50800000000000001</c:v>
                </c:pt>
                <c:pt idx="21">
                  <c:v>1.524</c:v>
                </c:pt>
                <c:pt idx="22">
                  <c:v>2.3380000000000001</c:v>
                </c:pt>
                <c:pt idx="23">
                  <c:v>3.605</c:v>
                </c:pt>
                <c:pt idx="24">
                  <c:v>3.698</c:v>
                </c:pt>
                <c:pt idx="25">
                  <c:v>4.0529999999999999</c:v>
                </c:pt>
                <c:pt idx="26">
                  <c:v>3.5640000000000001</c:v>
                </c:pt>
                <c:pt idx="27">
                  <c:v>3.0390000000000001</c:v>
                </c:pt>
                <c:pt idx="28">
                  <c:v>3.7120000000000002</c:v>
                </c:pt>
                <c:pt idx="29">
                  <c:v>2.714</c:v>
                </c:pt>
                <c:pt idx="30">
                  <c:v>2.3460000000000001</c:v>
                </c:pt>
                <c:pt idx="31">
                  <c:v>2.8109999999999999</c:v>
                </c:pt>
                <c:pt idx="32">
                  <c:v>1.3480000000000001</c:v>
                </c:pt>
                <c:pt idx="33">
                  <c:v>2.4470000000000001</c:v>
                </c:pt>
                <c:pt idx="34">
                  <c:v>3.6480000000000001</c:v>
                </c:pt>
                <c:pt idx="35">
                  <c:v>1.198</c:v>
                </c:pt>
                <c:pt idx="36">
                  <c:v>1.0249999999999999</c:v>
                </c:pt>
                <c:pt idx="37">
                  <c:v>0.29299999999999998</c:v>
                </c:pt>
                <c:pt idx="38">
                  <c:v>-0.39</c:v>
                </c:pt>
                <c:pt idx="39">
                  <c:v>1.488</c:v>
                </c:pt>
                <c:pt idx="40">
                  <c:v>2.0710000000000002</c:v>
                </c:pt>
                <c:pt idx="41">
                  <c:v>2.2639999999999998</c:v>
                </c:pt>
              </c:numCache>
            </c:numRef>
          </c:val>
          <c:smooth val="0"/>
        </c:ser>
        <c:dLbls>
          <c:showLegendKey val="0"/>
          <c:showVal val="0"/>
          <c:showCatName val="0"/>
          <c:showSerName val="0"/>
          <c:showPercent val="0"/>
          <c:showBubbleSize val="0"/>
        </c:dLbls>
        <c:marker val="1"/>
        <c:smooth val="0"/>
        <c:axId val="241259648"/>
        <c:axId val="241261184"/>
      </c:lineChart>
      <c:catAx>
        <c:axId val="24125184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1253376"/>
        <c:crosses val="autoZero"/>
        <c:auto val="1"/>
        <c:lblAlgn val="ctr"/>
        <c:lblOffset val="100"/>
        <c:tickLblSkip val="1"/>
        <c:noMultiLvlLbl val="0"/>
      </c:catAx>
      <c:valAx>
        <c:axId val="241253376"/>
        <c:scaling>
          <c:orientation val="minMax"/>
          <c:max val="6"/>
          <c:min val="-8"/>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7.3611076393228614E-2"/>
              <c:y val="9.8895045526719888E-4"/>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1251840"/>
        <c:crosses val="autoZero"/>
        <c:crossBetween val="between"/>
        <c:majorUnit val="2"/>
      </c:valAx>
      <c:catAx>
        <c:axId val="241259648"/>
        <c:scaling>
          <c:orientation val="minMax"/>
        </c:scaling>
        <c:delete val="1"/>
        <c:axPos val="b"/>
        <c:numFmt formatCode="General" sourceLinked="1"/>
        <c:majorTickMark val="out"/>
        <c:minorTickMark val="none"/>
        <c:tickLblPos val="none"/>
        <c:crossAx val="241261184"/>
        <c:crosses val="autoZero"/>
        <c:auto val="1"/>
        <c:lblAlgn val="ctr"/>
        <c:lblOffset val="100"/>
        <c:noMultiLvlLbl val="0"/>
      </c:catAx>
      <c:valAx>
        <c:axId val="241261184"/>
        <c:scaling>
          <c:orientation val="minMax"/>
          <c:max val="6"/>
          <c:min val="-8"/>
        </c:scaling>
        <c:delete val="0"/>
        <c:axPos val="r"/>
        <c:title>
          <c:tx>
            <c:rich>
              <a:bodyPr rot="0" vert="horz"/>
              <a:lstStyle/>
              <a:p>
                <a:pPr algn="ctr">
                  <a:defRPr/>
                </a:pPr>
                <a:r>
                  <a:rPr lang="hu-HU"/>
                  <a:t>per cent</a:t>
                </a:r>
              </a:p>
            </c:rich>
          </c:tx>
          <c:layout>
            <c:manualLayout>
              <c:xMode val="edge"/>
              <c:yMode val="edge"/>
              <c:x val="0.81753086419753052"/>
              <c:y val="9.304392506492418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1259648"/>
        <c:crosses val="max"/>
        <c:crossBetween val="between"/>
        <c:majorUnit val="2"/>
      </c:valAx>
      <c:spPr>
        <a:noFill/>
        <a:ln>
          <a:solidFill>
            <a:schemeClr val="tx1"/>
          </a:solidFill>
        </a:ln>
      </c:spPr>
    </c:plotArea>
    <c:legend>
      <c:legendPos val="b"/>
      <c:layout>
        <c:manualLayout>
          <c:xMode val="edge"/>
          <c:yMode val="edge"/>
          <c:x val="0.15583333333333413"/>
          <c:y val="0.83446384016812714"/>
          <c:w val="0.70670208333333362"/>
          <c:h val="0.15122486254513531"/>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46031746031747E-2"/>
          <c:y val="4.5855379188712506E-2"/>
          <c:w val="0.86375661375661372"/>
          <c:h val="0.65490887713109935"/>
        </c:manualLayout>
      </c:layout>
      <c:barChart>
        <c:barDir val="col"/>
        <c:grouping val="stacked"/>
        <c:varyColors val="0"/>
        <c:ser>
          <c:idx val="0"/>
          <c:order val="0"/>
          <c:tx>
            <c:strRef>
              <c:f>'37_ábra_chart'!$E$11</c:f>
              <c:strCache>
                <c:ptCount val="1"/>
                <c:pt idx="0">
                  <c:v>Állományarányos éves új értékvesztés - tény</c:v>
                </c:pt>
              </c:strCache>
            </c:strRef>
          </c:tx>
          <c:spPr>
            <a:solidFill>
              <a:srgbClr val="71B942"/>
            </a:solidFill>
            <a:ln cmpd="sng">
              <a:solidFill>
                <a:sysClr val="windowText" lastClr="000000"/>
              </a:solidFill>
            </a:ln>
          </c:spPr>
          <c:invertIfNegative val="0"/>
          <c:dPt>
            <c:idx val="4"/>
            <c:invertIfNegative val="0"/>
            <c:bubble3D val="0"/>
            <c:spPr>
              <a:solidFill>
                <a:srgbClr val="71B942"/>
              </a:solidFill>
              <a:ln cmpd="sng">
                <a:solidFill>
                  <a:sysClr val="windowText" lastClr="000000"/>
                </a:solidFill>
                <a:prstDash val="solid"/>
              </a:ln>
            </c:spPr>
          </c:dPt>
          <c:dPt>
            <c:idx val="5"/>
            <c:invertIfNegative val="0"/>
            <c:bubble3D val="0"/>
            <c:spPr>
              <a:solidFill>
                <a:srgbClr val="71B942"/>
              </a:solidFill>
              <a:ln cmpd="sng">
                <a:solidFill>
                  <a:sysClr val="windowText" lastClr="000000"/>
                </a:solidFill>
                <a:prstDash val="solid"/>
              </a:ln>
            </c:spPr>
          </c:dPt>
          <c:cat>
            <c:strRef>
              <c:f>'37_ábra_chart'!$D$12:$D$22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'37_ábra_chart'!$E$12:$E$22</c:f>
              <c:numCache>
                <c:formatCode>#,##0.0</c:formatCode>
                <c:ptCount val="11"/>
                <c:pt idx="0">
                  <c:v>1.0029999999999999</c:v>
                </c:pt>
                <c:pt idx="1">
                  <c:v>1.861</c:v>
                </c:pt>
                <c:pt idx="2">
                  <c:v>2.9489999999999998</c:v>
                </c:pt>
                <c:pt idx="3">
                  <c:v>2.3119999999999998</c:v>
                </c:pt>
                <c:pt idx="4">
                  <c:v>3.86</c:v>
                </c:pt>
                <c:pt idx="5">
                  <c:v>3.4009999999999998</c:v>
                </c:pt>
                <c:pt idx="6">
                  <c:v>2.1110000000000002</c:v>
                </c:pt>
                <c:pt idx="7">
                  <c:v>1.2689999999999999</c:v>
                </c:pt>
                <c:pt idx="8">
                  <c:v>0.97599999999999998</c:v>
                </c:pt>
              </c:numCache>
            </c:numRef>
          </c:val>
        </c:ser>
        <c:ser>
          <c:idx val="1"/>
          <c:order val="1"/>
          <c:tx>
            <c:strRef>
              <c:f>'37_ábra_chart'!$F$11</c:f>
              <c:strCache>
                <c:ptCount val="1"/>
                <c:pt idx="0">
                  <c:v>Hitelezési veszteség - előrejelzés</c:v>
                </c:pt>
              </c:strCache>
            </c:strRef>
          </c:tx>
          <c:spPr>
            <a:solidFill>
              <a:srgbClr val="FBBA00"/>
            </a:solidFill>
            <a:ln>
              <a:solidFill>
                <a:sysClr val="windowText" lastClr="000000"/>
              </a:solidFill>
              <a:prstDash val="dash"/>
            </a:ln>
          </c:spPr>
          <c:invertIfNegative val="0"/>
          <c:cat>
            <c:strRef>
              <c:f>'37_ábra_chart'!$D$12:$D$22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'37_ábra_chart'!$F$12:$F$22</c:f>
              <c:numCache>
                <c:formatCode>#,##0.0</c:formatCode>
                <c:ptCount val="11"/>
                <c:pt idx="9">
                  <c:v>0.90100000000000002</c:v>
                </c:pt>
                <c:pt idx="10">
                  <c:v>1.044</c:v>
                </c:pt>
              </c:numCache>
            </c:numRef>
          </c:val>
        </c:ser>
        <c:ser>
          <c:idx val="3"/>
          <c:order val="3"/>
          <c:tx>
            <c:strRef>
              <c:f>'37_ábra_chart'!$G$11</c:f>
              <c:strCache>
                <c:ptCount val="1"/>
                <c:pt idx="0">
                  <c:v>Pótlólagos veszteség a már nem teljesítő portfolión - előrejelzés</c:v>
                </c:pt>
              </c:strCache>
            </c:strRef>
          </c:tx>
          <c:spPr>
            <a:solidFill>
              <a:schemeClr val="accent2"/>
            </a:solidFill>
            <a:ln>
              <a:solidFill>
                <a:prstClr val="black">
                  <a:alpha val="50000"/>
                </a:prstClr>
              </a:solidFill>
              <a:prstDash val="dash"/>
            </a:ln>
          </c:spPr>
          <c:invertIfNegative val="0"/>
          <c:cat>
            <c:strRef>
              <c:f>'37_ábra_chart'!$D$12:$D$22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'37_ábra_chart'!$G$12:$G$22</c:f>
              <c:numCache>
                <c:formatCode>General</c:formatCode>
                <c:ptCount val="11"/>
                <c:pt idx="9" formatCode="#,##0.0">
                  <c:v>0.11899999999999999</c:v>
                </c:pt>
                <c:pt idx="10" formatCode="#,##0.0">
                  <c:v>0.11899999999999999</c:v>
                </c:pt>
              </c:numCache>
            </c:numRef>
          </c:val>
        </c:ser>
        <c:dLbls>
          <c:showLegendKey val="0"/>
          <c:showVal val="0"/>
          <c:showCatName val="0"/>
          <c:showSerName val="0"/>
          <c:showPercent val="0"/>
          <c:showBubbleSize val="0"/>
        </c:dLbls>
        <c:gapWidth val="75"/>
        <c:overlap val="100"/>
        <c:axId val="1601920"/>
        <c:axId val="1603456"/>
      </c:barChart>
      <c:barChart>
        <c:barDir val="col"/>
        <c:grouping val="stacked"/>
        <c:varyColors val="0"/>
        <c:ser>
          <c:idx val="2"/>
          <c:order val="2"/>
          <c:tx>
            <c:strRef>
              <c:f>'37_ábra_chart'!$H$7</c:f>
              <c:strCache>
                <c:ptCount val="1"/>
              </c:strCache>
            </c:strRef>
          </c:tx>
          <c:invertIfNegative val="0"/>
          <c:val>
            <c:numRef>
              <c:f>'37_ábra_chart'!$H$9:$H$15</c:f>
              <c:numCache>
                <c:formatCode>#,##0</c:formatCode>
                <c:ptCount val="7"/>
              </c:numCache>
            </c:numRef>
          </c:val>
        </c:ser>
        <c:dLbls>
          <c:showLegendKey val="0"/>
          <c:showVal val="0"/>
          <c:showCatName val="0"/>
          <c:showSerName val="0"/>
          <c:showPercent val="0"/>
          <c:showBubbleSize val="0"/>
        </c:dLbls>
        <c:gapWidth val="150"/>
        <c:overlap val="100"/>
        <c:axId val="1622016"/>
        <c:axId val="1623552"/>
      </c:barChart>
      <c:catAx>
        <c:axId val="160192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603456"/>
        <c:crosses val="autoZero"/>
        <c:auto val="1"/>
        <c:lblAlgn val="ctr"/>
        <c:lblOffset val="100"/>
        <c:noMultiLvlLbl val="0"/>
      </c:catAx>
      <c:valAx>
        <c:axId val="1603456"/>
        <c:scaling>
          <c:orientation val="minMax"/>
          <c:max val="4.5"/>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7.1469583333333433E-2"/>
              <c:y val="6.0362825017244838E-5"/>
            </c:manualLayout>
          </c:layout>
          <c:overlay val="0"/>
        </c:title>
        <c:numFmt formatCode="#,##0.0" sourceLinked="1"/>
        <c:majorTickMark val="out"/>
        <c:minorTickMark val="none"/>
        <c:tickLblPos val="nextTo"/>
        <c:spPr>
          <a:noFill/>
          <a:ln w="9525">
            <a:solidFill>
              <a:schemeClr val="tx1"/>
            </a:solidFill>
          </a:ln>
        </c:spPr>
        <c:txPr>
          <a:bodyPr rot="0" vert="horz"/>
          <a:lstStyle/>
          <a:p>
            <a:pPr>
              <a:defRPr/>
            </a:pPr>
            <a:endParaRPr lang="hu-HU"/>
          </a:p>
        </c:txPr>
        <c:crossAx val="1601920"/>
        <c:crosses val="autoZero"/>
        <c:crossBetween val="between"/>
      </c:valAx>
      <c:catAx>
        <c:axId val="1622016"/>
        <c:scaling>
          <c:orientation val="minMax"/>
        </c:scaling>
        <c:delete val="1"/>
        <c:axPos val="b"/>
        <c:majorTickMark val="out"/>
        <c:minorTickMark val="none"/>
        <c:tickLblPos val="none"/>
        <c:crossAx val="1623552"/>
        <c:crosses val="autoZero"/>
        <c:auto val="1"/>
        <c:lblAlgn val="ctr"/>
        <c:lblOffset val="100"/>
        <c:noMultiLvlLbl val="0"/>
      </c:catAx>
      <c:valAx>
        <c:axId val="1623552"/>
        <c:scaling>
          <c:orientation val="minMax"/>
          <c:max val="4.5"/>
          <c:min val="0"/>
        </c:scaling>
        <c:delete val="0"/>
        <c:axPos val="r"/>
        <c:title>
          <c:tx>
            <c:rich>
              <a:bodyPr rot="0" vert="horz"/>
              <a:lstStyle/>
              <a:p>
                <a:pPr algn="ctr">
                  <a:defRPr/>
                </a:pPr>
                <a:r>
                  <a:rPr lang="hu-HU"/>
                  <a:t>%</a:t>
                </a:r>
              </a:p>
            </c:rich>
          </c:tx>
          <c:layout>
            <c:manualLayout>
              <c:xMode val="edge"/>
              <c:yMode val="edge"/>
              <c:x val="0.9089833215292451"/>
              <c:y val="2.0071565128433692E-4"/>
            </c:manualLayout>
          </c:layout>
          <c:overlay val="0"/>
        </c:title>
        <c:numFmt formatCode="#,##0.0" sourceLinked="0"/>
        <c:majorTickMark val="out"/>
        <c:minorTickMark val="none"/>
        <c:tickLblPos val="nextTo"/>
        <c:spPr>
          <a:ln>
            <a:solidFill>
              <a:sysClr val="windowText" lastClr="000000"/>
            </a:solidFill>
          </a:ln>
        </c:spPr>
        <c:txPr>
          <a:bodyPr rot="0" vert="horz"/>
          <a:lstStyle/>
          <a:p>
            <a:pPr>
              <a:defRPr/>
            </a:pPr>
            <a:endParaRPr lang="hu-HU"/>
          </a:p>
        </c:txPr>
        <c:crossAx val="1622016"/>
        <c:crosses val="max"/>
        <c:crossBetween val="between"/>
        <c:majorUnit val="0.5"/>
      </c:valAx>
      <c:spPr>
        <a:noFill/>
        <a:ln>
          <a:solidFill>
            <a:schemeClr val="tx1"/>
          </a:solidFill>
        </a:ln>
      </c:spPr>
    </c:plotArea>
    <c:legend>
      <c:legendPos val="b"/>
      <c:legendEntry>
        <c:idx val="3"/>
        <c:delete val="1"/>
      </c:legendEntry>
      <c:layout>
        <c:manualLayout>
          <c:xMode val="edge"/>
          <c:yMode val="edge"/>
          <c:x val="2.388576427946509E-2"/>
          <c:y val="0.85149911816579482"/>
          <c:w val="0.94865377938869533"/>
          <c:h val="0.13095733403695087"/>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71202113606393E-2"/>
          <c:y val="5.6437389770723101E-2"/>
          <c:w val="0.86393659180977544"/>
          <c:h val="0.62375073486184596"/>
        </c:manualLayout>
      </c:layout>
      <c:barChart>
        <c:barDir val="col"/>
        <c:grouping val="stacked"/>
        <c:varyColors val="0"/>
        <c:ser>
          <c:idx val="0"/>
          <c:order val="0"/>
          <c:tx>
            <c:strRef>
              <c:f>'37_ábra_chart'!$E$10</c:f>
              <c:strCache>
                <c:ptCount val="1"/>
                <c:pt idx="0">
                  <c:v>Loan loss provisioning</c:v>
                </c:pt>
              </c:strCache>
            </c:strRef>
          </c:tx>
          <c:spPr>
            <a:solidFill>
              <a:srgbClr val="71B942"/>
            </a:solidFill>
            <a:ln cmpd="sng">
              <a:solidFill>
                <a:sysClr val="windowText" lastClr="000000"/>
              </a:solidFill>
            </a:ln>
          </c:spPr>
          <c:invertIfNegative val="0"/>
          <c:dPt>
            <c:idx val="4"/>
            <c:invertIfNegative val="0"/>
            <c:bubble3D val="0"/>
            <c:spPr>
              <a:solidFill>
                <a:srgbClr val="71B942"/>
              </a:solidFill>
              <a:ln cmpd="sng">
                <a:solidFill>
                  <a:sysClr val="windowText" lastClr="000000"/>
                </a:solidFill>
                <a:prstDash val="solid"/>
              </a:ln>
            </c:spPr>
          </c:dPt>
          <c:dPt>
            <c:idx val="5"/>
            <c:invertIfNegative val="0"/>
            <c:bubble3D val="0"/>
            <c:spPr>
              <a:solidFill>
                <a:srgbClr val="71B942"/>
              </a:solidFill>
              <a:ln cmpd="sng">
                <a:solidFill>
                  <a:sysClr val="windowText" lastClr="000000"/>
                </a:solidFill>
                <a:prstDash val="solid"/>
              </a:ln>
            </c:spPr>
          </c:dPt>
          <c:cat>
            <c:strRef>
              <c:f>'37_ábra_chart'!$C$12:$C$22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'37_ábra_chart'!$E$12:$E$22</c:f>
              <c:numCache>
                <c:formatCode>#,##0.0</c:formatCode>
                <c:ptCount val="11"/>
                <c:pt idx="0">
                  <c:v>1.0029999999999999</c:v>
                </c:pt>
                <c:pt idx="1">
                  <c:v>1.861</c:v>
                </c:pt>
                <c:pt idx="2">
                  <c:v>2.9489999999999998</c:v>
                </c:pt>
                <c:pt idx="3">
                  <c:v>2.3119999999999998</c:v>
                </c:pt>
                <c:pt idx="4">
                  <c:v>3.86</c:v>
                </c:pt>
                <c:pt idx="5">
                  <c:v>3.4009999999999998</c:v>
                </c:pt>
                <c:pt idx="6">
                  <c:v>2.1110000000000002</c:v>
                </c:pt>
                <c:pt idx="7">
                  <c:v>1.2689999999999999</c:v>
                </c:pt>
                <c:pt idx="8">
                  <c:v>0.97599999999999998</c:v>
                </c:pt>
              </c:numCache>
            </c:numRef>
          </c:val>
        </c:ser>
        <c:ser>
          <c:idx val="1"/>
          <c:order val="1"/>
          <c:tx>
            <c:strRef>
              <c:f>'37_ábra_chart'!$F$10</c:f>
              <c:strCache>
                <c:ptCount val="1"/>
                <c:pt idx="0">
                  <c:v>Loan loss provisioning (forecast)</c:v>
                </c:pt>
              </c:strCache>
            </c:strRef>
          </c:tx>
          <c:spPr>
            <a:solidFill>
              <a:srgbClr val="FBBA00"/>
            </a:solidFill>
            <a:ln>
              <a:solidFill>
                <a:sysClr val="windowText" lastClr="000000"/>
              </a:solidFill>
              <a:prstDash val="dash"/>
            </a:ln>
          </c:spPr>
          <c:invertIfNegative val="0"/>
          <c:cat>
            <c:strRef>
              <c:f>'37_ábra_chart'!$C$12:$C$22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'37_ábra_chart'!$F$12:$F$22</c:f>
              <c:numCache>
                <c:formatCode>#,##0.0</c:formatCode>
                <c:ptCount val="11"/>
                <c:pt idx="9">
                  <c:v>0.90100000000000002</c:v>
                </c:pt>
                <c:pt idx="10">
                  <c:v>1.044</c:v>
                </c:pt>
              </c:numCache>
            </c:numRef>
          </c:val>
        </c:ser>
        <c:ser>
          <c:idx val="3"/>
          <c:order val="3"/>
          <c:tx>
            <c:strRef>
              <c:f>'37_ábra_chart'!$G$10</c:f>
              <c:strCache>
                <c:ptCount val="1"/>
                <c:pt idx="0">
                  <c:v>Additional loan losses on the already non-performing loans (forecast)</c:v>
                </c:pt>
              </c:strCache>
            </c:strRef>
          </c:tx>
          <c:spPr>
            <a:solidFill>
              <a:schemeClr val="accent2"/>
            </a:solidFill>
            <a:ln>
              <a:solidFill>
                <a:prstClr val="black">
                  <a:alpha val="50000"/>
                </a:prstClr>
              </a:solidFill>
              <a:prstDash val="dash"/>
            </a:ln>
          </c:spPr>
          <c:invertIfNegative val="0"/>
          <c:cat>
            <c:strRef>
              <c:f>'37_ábra_chart'!$C$12:$C$22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'37_ábra_chart'!$G$12:$G$22</c:f>
              <c:numCache>
                <c:formatCode>General</c:formatCode>
                <c:ptCount val="11"/>
                <c:pt idx="9" formatCode="#,##0.0">
                  <c:v>0.11899999999999999</c:v>
                </c:pt>
                <c:pt idx="10" formatCode="#,##0.0">
                  <c:v>0.11899999999999999</c:v>
                </c:pt>
              </c:numCache>
            </c:numRef>
          </c:val>
        </c:ser>
        <c:dLbls>
          <c:showLegendKey val="0"/>
          <c:showVal val="0"/>
          <c:showCatName val="0"/>
          <c:showSerName val="0"/>
          <c:showPercent val="0"/>
          <c:showBubbleSize val="0"/>
        </c:dLbls>
        <c:gapWidth val="75"/>
        <c:overlap val="100"/>
        <c:axId val="1677568"/>
        <c:axId val="1683456"/>
      </c:barChart>
      <c:barChart>
        <c:barDir val="col"/>
        <c:grouping val="stacked"/>
        <c:varyColors val="0"/>
        <c:ser>
          <c:idx val="2"/>
          <c:order val="2"/>
          <c:tx>
            <c:strRef>
              <c:f>'37_ábra_chart'!$H$8</c:f>
              <c:strCache>
                <c:ptCount val="1"/>
              </c:strCache>
            </c:strRef>
          </c:tx>
          <c:invertIfNegative val="0"/>
          <c:val>
            <c:numRef>
              <c:f>'37_ábra_chart'!$H$9:$H$15</c:f>
              <c:numCache>
                <c:formatCode>#,##0</c:formatCode>
                <c:ptCount val="7"/>
              </c:numCache>
            </c:numRef>
          </c:val>
        </c:ser>
        <c:dLbls>
          <c:showLegendKey val="0"/>
          <c:showVal val="0"/>
          <c:showCatName val="0"/>
          <c:showSerName val="0"/>
          <c:showPercent val="0"/>
          <c:showBubbleSize val="0"/>
        </c:dLbls>
        <c:gapWidth val="150"/>
        <c:overlap val="100"/>
        <c:axId val="1685376"/>
        <c:axId val="1686912"/>
      </c:barChart>
      <c:catAx>
        <c:axId val="167756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683456"/>
        <c:crosses val="autoZero"/>
        <c:auto val="1"/>
        <c:lblAlgn val="ctr"/>
        <c:lblOffset val="100"/>
        <c:noMultiLvlLbl val="0"/>
      </c:catAx>
      <c:valAx>
        <c:axId val="1683456"/>
        <c:scaling>
          <c:orientation val="minMax"/>
          <c:max val="4.5"/>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6.6178068560451345E-2"/>
              <c:y val="2.4146981627296586E-3"/>
            </c:manualLayout>
          </c:layout>
          <c:overlay val="0"/>
        </c:title>
        <c:numFmt formatCode="#,##0.0" sourceLinked="1"/>
        <c:majorTickMark val="out"/>
        <c:minorTickMark val="none"/>
        <c:tickLblPos val="nextTo"/>
        <c:spPr>
          <a:noFill/>
          <a:ln w="9525">
            <a:solidFill>
              <a:schemeClr val="tx1"/>
            </a:solidFill>
          </a:ln>
        </c:spPr>
        <c:txPr>
          <a:bodyPr rot="0" vert="horz"/>
          <a:lstStyle/>
          <a:p>
            <a:pPr>
              <a:defRPr/>
            </a:pPr>
            <a:endParaRPr lang="hu-HU"/>
          </a:p>
        </c:txPr>
        <c:crossAx val="1677568"/>
        <c:crosses val="autoZero"/>
        <c:crossBetween val="between"/>
      </c:valAx>
      <c:catAx>
        <c:axId val="1685376"/>
        <c:scaling>
          <c:orientation val="minMax"/>
        </c:scaling>
        <c:delete val="1"/>
        <c:axPos val="b"/>
        <c:majorTickMark val="out"/>
        <c:minorTickMark val="none"/>
        <c:tickLblPos val="none"/>
        <c:crossAx val="1686912"/>
        <c:crosses val="autoZero"/>
        <c:auto val="1"/>
        <c:lblAlgn val="ctr"/>
        <c:lblOffset val="100"/>
        <c:noMultiLvlLbl val="0"/>
      </c:catAx>
      <c:valAx>
        <c:axId val="1686912"/>
        <c:scaling>
          <c:orientation val="minMax"/>
          <c:max val="4.5"/>
          <c:min val="0"/>
        </c:scaling>
        <c:delete val="0"/>
        <c:axPos val="r"/>
        <c:title>
          <c:tx>
            <c:rich>
              <a:bodyPr rot="0" vert="horz"/>
              <a:lstStyle/>
              <a:p>
                <a:pPr algn="ctr">
                  <a:defRPr/>
                </a:pPr>
                <a:r>
                  <a:rPr lang="hu-HU"/>
                  <a:t>per cent</a:t>
                </a:r>
              </a:p>
            </c:rich>
          </c:tx>
          <c:layout>
            <c:manualLayout>
              <c:xMode val="edge"/>
              <c:yMode val="edge"/>
              <c:x val="0.81936418449674431"/>
              <c:y val="2.5550509889967457E-3"/>
            </c:manualLayout>
          </c:layout>
          <c:overlay val="0"/>
        </c:title>
        <c:numFmt formatCode="#,##0.0" sourceLinked="0"/>
        <c:majorTickMark val="out"/>
        <c:minorTickMark val="none"/>
        <c:tickLblPos val="nextTo"/>
        <c:spPr>
          <a:ln>
            <a:solidFill>
              <a:sysClr val="windowText" lastClr="000000"/>
            </a:solidFill>
          </a:ln>
        </c:spPr>
        <c:txPr>
          <a:bodyPr rot="0" vert="horz"/>
          <a:lstStyle/>
          <a:p>
            <a:pPr>
              <a:defRPr/>
            </a:pPr>
            <a:endParaRPr lang="hu-HU"/>
          </a:p>
        </c:txPr>
        <c:crossAx val="1685376"/>
        <c:crosses val="max"/>
        <c:crossBetween val="between"/>
        <c:majorUnit val="0.5"/>
      </c:valAx>
      <c:spPr>
        <a:noFill/>
        <a:ln>
          <a:solidFill>
            <a:schemeClr val="tx1"/>
          </a:solidFill>
        </a:ln>
      </c:spPr>
    </c:plotArea>
    <c:legend>
      <c:legendPos val="b"/>
      <c:legendEntry>
        <c:idx val="3"/>
        <c:delete val="1"/>
      </c:legendEntry>
      <c:layout>
        <c:manualLayout>
          <c:xMode val="edge"/>
          <c:yMode val="edge"/>
          <c:x val="2.2725567494287786E-2"/>
          <c:y val="0.85618501391030588"/>
          <c:w val="0.94641883106751712"/>
          <c:h val="0.13332629717581559"/>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45418436586314E-2"/>
          <c:y val="5.2421111111111113E-2"/>
          <c:w val="0.8607590886523091"/>
          <c:h val="0.5873515810523684"/>
        </c:manualLayout>
      </c:layout>
      <c:barChart>
        <c:barDir val="col"/>
        <c:grouping val="stacked"/>
        <c:varyColors val="0"/>
        <c:ser>
          <c:idx val="0"/>
          <c:order val="0"/>
          <c:tx>
            <c:strRef>
              <c:f>'38_ábra_chart'!$E$11</c:f>
              <c:strCache>
                <c:ptCount val="1"/>
                <c:pt idx="0">
                  <c:v>Állományarányos éves új értékvesztés</c:v>
                </c:pt>
              </c:strCache>
            </c:strRef>
          </c:tx>
          <c:spPr>
            <a:solidFill>
              <a:srgbClr val="71B942"/>
            </a:solidFill>
            <a:ln>
              <a:solidFill>
                <a:schemeClr val="tx1"/>
              </a:solidFill>
            </a:ln>
          </c:spPr>
          <c:invertIfNegative val="0"/>
          <c:cat>
            <c:strRef>
              <c:f>'38_ábra_chart'!$D$12:$D$22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'38_ábra_chart'!$E$12:$E$22</c:f>
              <c:numCache>
                <c:formatCode>#,##0.0</c:formatCode>
                <c:ptCount val="11"/>
                <c:pt idx="0">
                  <c:v>0.81599999999999995</c:v>
                </c:pt>
                <c:pt idx="1">
                  <c:v>1.877</c:v>
                </c:pt>
                <c:pt idx="2">
                  <c:v>2.964</c:v>
                </c:pt>
                <c:pt idx="3">
                  <c:v>2.5230000000000001</c:v>
                </c:pt>
                <c:pt idx="4">
                  <c:v>2.0190000000000001</c:v>
                </c:pt>
                <c:pt idx="5">
                  <c:v>2.6680000000000001</c:v>
                </c:pt>
                <c:pt idx="6">
                  <c:v>2.0569999999999999</c:v>
                </c:pt>
                <c:pt idx="7">
                  <c:v>1.635</c:v>
                </c:pt>
                <c:pt idx="8">
                  <c:v>1.294</c:v>
                </c:pt>
              </c:numCache>
            </c:numRef>
          </c:val>
        </c:ser>
        <c:ser>
          <c:idx val="1"/>
          <c:order val="1"/>
          <c:tx>
            <c:strRef>
              <c:f>'38_ábra_chart'!$F$11</c:f>
              <c:strCache>
                <c:ptCount val="1"/>
                <c:pt idx="0">
                  <c:v>A végtörlesztésből származó állományarányos új értékvesztés</c:v>
                </c:pt>
              </c:strCache>
            </c:strRef>
          </c:tx>
          <c:spPr>
            <a:solidFill>
              <a:srgbClr val="586D2D"/>
            </a:solidFill>
            <a:ln>
              <a:solidFill>
                <a:prstClr val="black"/>
              </a:solidFill>
              <a:prstDash val="solid"/>
            </a:ln>
          </c:spPr>
          <c:invertIfNegative val="0"/>
          <c:cat>
            <c:strRef>
              <c:f>'38_ábra_chart'!$D$12:$D$22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'38_ábra_chart'!$F$12:$F$21</c:f>
              <c:numCache>
                <c:formatCode>#,##0.0</c:formatCode>
                <c:ptCount val="10"/>
                <c:pt idx="4">
                  <c:v>3.4740000000000002</c:v>
                </c:pt>
              </c:numCache>
            </c:numRef>
          </c:val>
        </c:ser>
        <c:ser>
          <c:idx val="2"/>
          <c:order val="2"/>
          <c:tx>
            <c:strRef>
              <c:f>'38_ábra_chart'!$G$11</c:f>
              <c:strCache>
                <c:ptCount val="1"/>
                <c:pt idx="0">
                  <c:v>Hitelezési veszteség - előrejelzés</c:v>
                </c:pt>
              </c:strCache>
            </c:strRef>
          </c:tx>
          <c:spPr>
            <a:solidFill>
              <a:srgbClr val="FFC000"/>
            </a:solidFill>
            <a:ln>
              <a:solidFill>
                <a:schemeClr val="tx1"/>
              </a:solidFill>
              <a:prstDash val="dash"/>
            </a:ln>
          </c:spPr>
          <c:invertIfNegative val="0"/>
          <c:cat>
            <c:strRef>
              <c:f>'38_ábra_chart'!$D$12:$D$22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'38_ábra_chart'!$G$12:$G$22</c:f>
              <c:numCache>
                <c:formatCode>#,##0.0</c:formatCode>
                <c:ptCount val="11"/>
                <c:pt idx="9">
                  <c:v>0.77500000000000002</c:v>
                </c:pt>
                <c:pt idx="10">
                  <c:v>0.88700000000000001</c:v>
                </c:pt>
              </c:numCache>
            </c:numRef>
          </c:val>
        </c:ser>
        <c:ser>
          <c:idx val="3"/>
          <c:order val="3"/>
          <c:tx>
            <c:strRef>
              <c:f>'38_ábra_chart'!$H$11</c:f>
              <c:strCache>
                <c:ptCount val="1"/>
                <c:pt idx="0">
                  <c:v>Pótlólagos veszteség a már nem teljesítő portfolión - előrejelzés</c:v>
                </c:pt>
              </c:strCache>
            </c:strRef>
          </c:tx>
          <c:spPr>
            <a:solidFill>
              <a:schemeClr val="accent2"/>
            </a:solidFill>
            <a:ln>
              <a:solidFill>
                <a:schemeClr val="tx1"/>
              </a:solidFill>
              <a:prstDash val="dash"/>
            </a:ln>
          </c:spPr>
          <c:invertIfNegative val="0"/>
          <c:cat>
            <c:strRef>
              <c:f>'38_ábra_chart'!$D$12:$D$22</c:f>
              <c:strCache>
                <c:ptCount val="11"/>
                <c:pt idx="0">
                  <c:v>2008.II.</c:v>
                </c:pt>
                <c:pt idx="1">
                  <c:v>2009.II.</c:v>
                </c:pt>
                <c:pt idx="2">
                  <c:v>2010.II.</c:v>
                </c:pt>
                <c:pt idx="3">
                  <c:v>2011.II.</c:v>
                </c:pt>
                <c:pt idx="4">
                  <c:v>2012.II.</c:v>
                </c:pt>
                <c:pt idx="5">
                  <c:v>2013.II.</c:v>
                </c:pt>
                <c:pt idx="6">
                  <c:v>2014.II.</c:v>
                </c:pt>
                <c:pt idx="7">
                  <c:v>2015.II.</c:v>
                </c:pt>
                <c:pt idx="8">
                  <c:v>2016.II.</c:v>
                </c:pt>
                <c:pt idx="9">
                  <c:v>2017.II.</c:v>
                </c:pt>
                <c:pt idx="10">
                  <c:v>2018.II.</c:v>
                </c:pt>
              </c:strCache>
            </c:strRef>
          </c:cat>
          <c:val>
            <c:numRef>
              <c:f>'38_ábra_chart'!$H$12:$H$22</c:f>
              <c:numCache>
                <c:formatCode>#,##0.0</c:formatCode>
                <c:ptCount val="11"/>
                <c:pt idx="9">
                  <c:v>0.18099999999999999</c:v>
                </c:pt>
                <c:pt idx="10">
                  <c:v>0.18099999999999999</c:v>
                </c:pt>
              </c:numCache>
            </c:numRef>
          </c:val>
        </c:ser>
        <c:dLbls>
          <c:showLegendKey val="0"/>
          <c:showVal val="0"/>
          <c:showCatName val="0"/>
          <c:showSerName val="0"/>
          <c:showPercent val="0"/>
          <c:showBubbleSize val="0"/>
        </c:dLbls>
        <c:gapWidth val="75"/>
        <c:overlap val="100"/>
        <c:axId val="242467968"/>
        <c:axId val="242469504"/>
      </c:barChart>
      <c:barChart>
        <c:barDir val="col"/>
        <c:grouping val="stacked"/>
        <c:varyColors val="0"/>
        <c:ser>
          <c:idx val="4"/>
          <c:order val="4"/>
          <c:tx>
            <c:strRef>
              <c:f>'38_ábra_chart'!$I$9</c:f>
              <c:strCache>
                <c:ptCount val="1"/>
              </c:strCache>
            </c:strRef>
          </c:tx>
          <c:invertIfNegative val="0"/>
          <c:val>
            <c:numRef>
              <c:f>'38_ábra_chart'!$I$10:$I$17</c:f>
              <c:numCache>
                <c:formatCode>#,##0.0</c:formatCode>
                <c:ptCount val="8"/>
                <c:pt idx="0">
                  <c:v>0</c:v>
                </c:pt>
                <c:pt idx="1">
                  <c:v>0</c:v>
                </c:pt>
                <c:pt idx="2">
                  <c:v>0</c:v>
                </c:pt>
              </c:numCache>
            </c:numRef>
          </c:val>
        </c:ser>
        <c:dLbls>
          <c:showLegendKey val="0"/>
          <c:showVal val="0"/>
          <c:showCatName val="0"/>
          <c:showSerName val="0"/>
          <c:showPercent val="0"/>
          <c:showBubbleSize val="0"/>
        </c:dLbls>
        <c:gapWidth val="75"/>
        <c:overlap val="100"/>
        <c:axId val="242471680"/>
        <c:axId val="242473216"/>
      </c:barChart>
      <c:catAx>
        <c:axId val="242467968"/>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242469504"/>
        <c:crosses val="autoZero"/>
        <c:auto val="1"/>
        <c:lblAlgn val="ctr"/>
        <c:lblOffset val="100"/>
        <c:noMultiLvlLbl val="0"/>
      </c:catAx>
      <c:valAx>
        <c:axId val="242469504"/>
        <c:scaling>
          <c:orientation val="minMax"/>
          <c:max val="7"/>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6.3078781818939514E-2"/>
              <c:y val="8.6192929587505275E-4"/>
            </c:manualLayout>
          </c:layout>
          <c:overlay val="0"/>
        </c:title>
        <c:numFmt formatCode="0" sourceLinked="0"/>
        <c:majorTickMark val="out"/>
        <c:minorTickMark val="none"/>
        <c:tickLblPos val="nextTo"/>
        <c:spPr>
          <a:ln w="9525">
            <a:solidFill>
              <a:schemeClr val="tx1"/>
            </a:solidFill>
          </a:ln>
        </c:spPr>
        <c:txPr>
          <a:bodyPr rot="0" vert="horz"/>
          <a:lstStyle/>
          <a:p>
            <a:pPr>
              <a:defRPr/>
            </a:pPr>
            <a:endParaRPr lang="hu-HU"/>
          </a:p>
        </c:txPr>
        <c:crossAx val="242467968"/>
        <c:crosses val="autoZero"/>
        <c:crossBetween val="between"/>
      </c:valAx>
      <c:catAx>
        <c:axId val="242471680"/>
        <c:scaling>
          <c:orientation val="minMax"/>
        </c:scaling>
        <c:delete val="1"/>
        <c:axPos val="b"/>
        <c:majorTickMark val="out"/>
        <c:minorTickMark val="none"/>
        <c:tickLblPos val="none"/>
        <c:crossAx val="242473216"/>
        <c:crosses val="autoZero"/>
        <c:auto val="1"/>
        <c:lblAlgn val="ctr"/>
        <c:lblOffset val="100"/>
        <c:noMultiLvlLbl val="0"/>
      </c:catAx>
      <c:valAx>
        <c:axId val="242473216"/>
        <c:scaling>
          <c:orientation val="minMax"/>
          <c:max val="7"/>
          <c:min val="0"/>
        </c:scaling>
        <c:delete val="0"/>
        <c:axPos val="r"/>
        <c:title>
          <c:tx>
            <c:rich>
              <a:bodyPr rot="0" vert="horz"/>
              <a:lstStyle/>
              <a:p>
                <a:pPr algn="ctr">
                  <a:defRPr/>
                </a:pPr>
                <a:r>
                  <a:rPr lang="hu-HU"/>
                  <a:t>%</a:t>
                </a:r>
              </a:p>
            </c:rich>
          </c:tx>
          <c:layout>
            <c:manualLayout>
              <c:xMode val="edge"/>
              <c:yMode val="edge"/>
              <c:x val="0.89249191073338063"/>
              <c:y val="9.0877529197741242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2471680"/>
        <c:crosses val="max"/>
        <c:crossBetween val="between"/>
      </c:valAx>
      <c:spPr>
        <a:noFill/>
        <a:ln>
          <a:solidFill>
            <a:prstClr val="black"/>
          </a:solidFill>
        </a:ln>
      </c:spPr>
    </c:plotArea>
    <c:legend>
      <c:legendPos val="b"/>
      <c:legendEntry>
        <c:idx val="4"/>
        <c:delete val="1"/>
      </c:legendEntry>
      <c:layout>
        <c:manualLayout>
          <c:xMode val="edge"/>
          <c:yMode val="edge"/>
          <c:x val="4.5851074171284145E-2"/>
          <c:y val="0.79805468760850484"/>
          <c:w val="0.91256801233179263"/>
          <c:h val="0.18313247881051875"/>
        </c:manualLayout>
      </c:layout>
      <c:overlay val="0"/>
      <c:spPr>
        <a:ln>
          <a:solidFill>
            <a:prstClr val="black"/>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645418436586314E-2"/>
          <c:y val="5.2424558041355915E-2"/>
          <c:w val="0.86075908865230932"/>
          <c:h val="0.58734361908465149"/>
        </c:manualLayout>
      </c:layout>
      <c:barChart>
        <c:barDir val="col"/>
        <c:grouping val="stacked"/>
        <c:varyColors val="0"/>
        <c:ser>
          <c:idx val="0"/>
          <c:order val="0"/>
          <c:tx>
            <c:strRef>
              <c:f>'38_ábra_chart'!$E$10</c:f>
              <c:strCache>
                <c:ptCount val="1"/>
                <c:pt idx="0">
                  <c:v>Loan loss provisioning</c:v>
                </c:pt>
              </c:strCache>
            </c:strRef>
          </c:tx>
          <c:spPr>
            <a:solidFill>
              <a:srgbClr val="71B942"/>
            </a:solidFill>
            <a:ln>
              <a:solidFill>
                <a:schemeClr val="tx1"/>
              </a:solidFill>
            </a:ln>
          </c:spPr>
          <c:invertIfNegative val="0"/>
          <c:cat>
            <c:strRef>
              <c:f>'38_ábra_chart'!$C$12:$C$22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'38_ábra_chart'!$E$12:$E$22</c:f>
              <c:numCache>
                <c:formatCode>#,##0.0</c:formatCode>
                <c:ptCount val="11"/>
                <c:pt idx="0">
                  <c:v>0.81599999999999995</c:v>
                </c:pt>
                <c:pt idx="1">
                  <c:v>1.877</c:v>
                </c:pt>
                <c:pt idx="2">
                  <c:v>2.964</c:v>
                </c:pt>
                <c:pt idx="3">
                  <c:v>2.5230000000000001</c:v>
                </c:pt>
                <c:pt idx="4">
                  <c:v>2.0190000000000001</c:v>
                </c:pt>
                <c:pt idx="5">
                  <c:v>2.6680000000000001</c:v>
                </c:pt>
                <c:pt idx="6">
                  <c:v>2.0569999999999999</c:v>
                </c:pt>
                <c:pt idx="7">
                  <c:v>1.635</c:v>
                </c:pt>
                <c:pt idx="8">
                  <c:v>1.294</c:v>
                </c:pt>
              </c:numCache>
            </c:numRef>
          </c:val>
        </c:ser>
        <c:ser>
          <c:idx val="1"/>
          <c:order val="1"/>
          <c:tx>
            <c:strRef>
              <c:f>'38_ábra_chart'!$F$10</c:f>
              <c:strCache>
                <c:ptCount val="1"/>
                <c:pt idx="0">
                  <c:v>Losses of the early repayment scheme</c:v>
                </c:pt>
              </c:strCache>
            </c:strRef>
          </c:tx>
          <c:spPr>
            <a:solidFill>
              <a:srgbClr val="669933"/>
            </a:solidFill>
            <a:ln>
              <a:solidFill>
                <a:prstClr val="black"/>
              </a:solidFill>
              <a:prstDash val="solid"/>
            </a:ln>
          </c:spPr>
          <c:invertIfNegative val="0"/>
          <c:dPt>
            <c:idx val="4"/>
            <c:invertIfNegative val="0"/>
            <c:bubble3D val="0"/>
            <c:spPr>
              <a:solidFill>
                <a:srgbClr val="586D2D"/>
              </a:solidFill>
              <a:ln>
                <a:solidFill>
                  <a:prstClr val="black"/>
                </a:solidFill>
                <a:prstDash val="solid"/>
              </a:ln>
            </c:spPr>
          </c:dPt>
          <c:cat>
            <c:strRef>
              <c:f>'38_ábra_chart'!$C$12:$C$22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'38_ábra_chart'!$F$12:$F$21</c:f>
              <c:numCache>
                <c:formatCode>#,##0.0</c:formatCode>
                <c:ptCount val="10"/>
                <c:pt idx="4">
                  <c:v>3.4740000000000002</c:v>
                </c:pt>
              </c:numCache>
            </c:numRef>
          </c:val>
        </c:ser>
        <c:ser>
          <c:idx val="2"/>
          <c:order val="2"/>
          <c:tx>
            <c:strRef>
              <c:f>'38_ábra_chart'!$G$10</c:f>
              <c:strCache>
                <c:ptCount val="1"/>
                <c:pt idx="0">
                  <c:v>Loan loss provisioning (forecast)</c:v>
                </c:pt>
              </c:strCache>
            </c:strRef>
          </c:tx>
          <c:spPr>
            <a:solidFill>
              <a:srgbClr val="FFC000"/>
            </a:solidFill>
            <a:ln>
              <a:solidFill>
                <a:schemeClr val="tx1"/>
              </a:solidFill>
              <a:prstDash val="dash"/>
            </a:ln>
          </c:spPr>
          <c:invertIfNegative val="0"/>
          <c:cat>
            <c:strRef>
              <c:f>'38_ábra_chart'!$C$12:$C$22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'38_ábra_chart'!$G$12:$G$22</c:f>
              <c:numCache>
                <c:formatCode>#,##0.0</c:formatCode>
                <c:ptCount val="11"/>
                <c:pt idx="9">
                  <c:v>0.77500000000000002</c:v>
                </c:pt>
                <c:pt idx="10">
                  <c:v>0.88700000000000001</c:v>
                </c:pt>
              </c:numCache>
            </c:numRef>
          </c:val>
        </c:ser>
        <c:ser>
          <c:idx val="3"/>
          <c:order val="3"/>
          <c:tx>
            <c:strRef>
              <c:f>'38_ábra_chart'!$H$10</c:f>
              <c:strCache>
                <c:ptCount val="1"/>
                <c:pt idx="0">
                  <c:v>Additional loan losses on the already non-performing loans (forecast)</c:v>
                </c:pt>
              </c:strCache>
            </c:strRef>
          </c:tx>
          <c:spPr>
            <a:solidFill>
              <a:schemeClr val="accent2"/>
            </a:solidFill>
            <a:ln>
              <a:solidFill>
                <a:schemeClr val="tx1"/>
              </a:solidFill>
              <a:prstDash val="dash"/>
            </a:ln>
          </c:spPr>
          <c:invertIfNegative val="0"/>
          <c:cat>
            <c:strRef>
              <c:f>'38_ábra_chart'!$C$12:$C$22</c:f>
              <c:strCache>
                <c:ptCount val="11"/>
                <c:pt idx="0">
                  <c:v>2008 Q2</c:v>
                </c:pt>
                <c:pt idx="1">
                  <c:v>2009 Q2</c:v>
                </c:pt>
                <c:pt idx="2">
                  <c:v>2010 Q2</c:v>
                </c:pt>
                <c:pt idx="3">
                  <c:v>2011 Q2</c:v>
                </c:pt>
                <c:pt idx="4">
                  <c:v>2012 Q2</c:v>
                </c:pt>
                <c:pt idx="5">
                  <c:v>2013 Q2</c:v>
                </c:pt>
                <c:pt idx="6">
                  <c:v>2014 Q2</c:v>
                </c:pt>
                <c:pt idx="7">
                  <c:v>2015 Q2</c:v>
                </c:pt>
                <c:pt idx="8">
                  <c:v>2016 Q2</c:v>
                </c:pt>
                <c:pt idx="9">
                  <c:v>2017 Q2</c:v>
                </c:pt>
                <c:pt idx="10">
                  <c:v>2018 Q2</c:v>
                </c:pt>
              </c:strCache>
            </c:strRef>
          </c:cat>
          <c:val>
            <c:numRef>
              <c:f>'38_ábra_chart'!$H$12:$H$22</c:f>
              <c:numCache>
                <c:formatCode>#,##0.0</c:formatCode>
                <c:ptCount val="11"/>
                <c:pt idx="9">
                  <c:v>0.18099999999999999</c:v>
                </c:pt>
                <c:pt idx="10">
                  <c:v>0.18099999999999999</c:v>
                </c:pt>
              </c:numCache>
            </c:numRef>
          </c:val>
        </c:ser>
        <c:dLbls>
          <c:showLegendKey val="0"/>
          <c:showVal val="0"/>
          <c:showCatName val="0"/>
          <c:showSerName val="0"/>
          <c:showPercent val="0"/>
          <c:showBubbleSize val="0"/>
        </c:dLbls>
        <c:gapWidth val="75"/>
        <c:overlap val="100"/>
        <c:axId val="244485504"/>
        <c:axId val="244491392"/>
      </c:barChart>
      <c:barChart>
        <c:barDir val="col"/>
        <c:grouping val="stacked"/>
        <c:varyColors val="0"/>
        <c:ser>
          <c:idx val="4"/>
          <c:order val="4"/>
          <c:tx>
            <c:strRef>
              <c:f>'38_ábra_chart'!$I$9</c:f>
              <c:strCache>
                <c:ptCount val="1"/>
              </c:strCache>
            </c:strRef>
          </c:tx>
          <c:invertIfNegative val="0"/>
          <c:val>
            <c:numRef>
              <c:f>'38_ábra_chart'!$I$10:$I$17</c:f>
              <c:numCache>
                <c:formatCode>#,##0.0</c:formatCode>
                <c:ptCount val="8"/>
                <c:pt idx="0">
                  <c:v>0</c:v>
                </c:pt>
                <c:pt idx="1">
                  <c:v>0</c:v>
                </c:pt>
                <c:pt idx="2">
                  <c:v>0</c:v>
                </c:pt>
              </c:numCache>
            </c:numRef>
          </c:val>
        </c:ser>
        <c:dLbls>
          <c:showLegendKey val="0"/>
          <c:showVal val="0"/>
          <c:showCatName val="0"/>
          <c:showSerName val="0"/>
          <c:showPercent val="0"/>
          <c:showBubbleSize val="0"/>
        </c:dLbls>
        <c:gapWidth val="75"/>
        <c:overlap val="100"/>
        <c:axId val="244493312"/>
        <c:axId val="244503296"/>
      </c:barChart>
      <c:catAx>
        <c:axId val="2444855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244491392"/>
        <c:crosses val="autoZero"/>
        <c:auto val="1"/>
        <c:lblAlgn val="ctr"/>
        <c:lblOffset val="100"/>
        <c:noMultiLvlLbl val="0"/>
      </c:catAx>
      <c:valAx>
        <c:axId val="244491392"/>
        <c:scaling>
          <c:orientation val="minMax"/>
          <c:max val="7"/>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5.9550889472149322E-2"/>
              <c:y val="3.2149684993079612E-3"/>
            </c:manualLayout>
          </c:layout>
          <c:overlay val="0"/>
        </c:title>
        <c:numFmt formatCode="0" sourceLinked="0"/>
        <c:majorTickMark val="out"/>
        <c:minorTickMark val="none"/>
        <c:tickLblPos val="nextTo"/>
        <c:spPr>
          <a:ln w="9525">
            <a:solidFill>
              <a:schemeClr val="tx1"/>
            </a:solidFill>
          </a:ln>
        </c:spPr>
        <c:txPr>
          <a:bodyPr rot="0" vert="horz"/>
          <a:lstStyle/>
          <a:p>
            <a:pPr>
              <a:defRPr/>
            </a:pPr>
            <a:endParaRPr lang="hu-HU"/>
          </a:p>
        </c:txPr>
        <c:crossAx val="244485504"/>
        <c:crosses val="autoZero"/>
        <c:crossBetween val="between"/>
      </c:valAx>
      <c:catAx>
        <c:axId val="244493312"/>
        <c:scaling>
          <c:orientation val="minMax"/>
        </c:scaling>
        <c:delete val="1"/>
        <c:axPos val="b"/>
        <c:majorTickMark val="out"/>
        <c:minorTickMark val="none"/>
        <c:tickLblPos val="none"/>
        <c:crossAx val="244503296"/>
        <c:crosses val="autoZero"/>
        <c:auto val="1"/>
        <c:lblAlgn val="ctr"/>
        <c:lblOffset val="100"/>
        <c:noMultiLvlLbl val="0"/>
      </c:catAx>
      <c:valAx>
        <c:axId val="244503296"/>
        <c:scaling>
          <c:orientation val="minMax"/>
          <c:max val="7"/>
          <c:min val="0"/>
        </c:scaling>
        <c:delete val="0"/>
        <c:axPos val="r"/>
        <c:title>
          <c:tx>
            <c:rich>
              <a:bodyPr rot="0" vert="horz"/>
              <a:lstStyle/>
              <a:p>
                <a:pPr algn="ctr">
                  <a:defRPr/>
                </a:pPr>
                <a:r>
                  <a:rPr lang="hu-HU"/>
                  <a:t>per cent</a:t>
                </a:r>
              </a:p>
            </c:rich>
          </c:tx>
          <c:layout>
            <c:manualLayout>
              <c:xMode val="edge"/>
              <c:yMode val="edge"/>
              <c:x val="0.80782527184101993"/>
              <c:y val="9.1118239849648415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493312"/>
        <c:crosses val="max"/>
        <c:crossBetween val="between"/>
      </c:valAx>
      <c:spPr>
        <a:noFill/>
        <a:ln>
          <a:solidFill>
            <a:prstClr val="black"/>
          </a:solidFill>
        </a:ln>
      </c:spPr>
    </c:plotArea>
    <c:legend>
      <c:legendPos val="b"/>
      <c:legendEntry>
        <c:idx val="4"/>
        <c:delete val="1"/>
      </c:legendEntry>
      <c:layout>
        <c:manualLayout>
          <c:xMode val="edge"/>
          <c:yMode val="edge"/>
          <c:x val="2.1166659723090168E-2"/>
          <c:y val="0.80040124614052865"/>
          <c:w val="0.95766668055381965"/>
          <c:h val="0.18078629060256624"/>
        </c:manualLayout>
      </c:layout>
      <c:overlay val="0"/>
      <c:spPr>
        <a:ln>
          <a:solidFill>
            <a:prstClr val="black"/>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45E-2"/>
          <c:w val="0.8849217780177564"/>
          <c:h val="0.62727918269476268"/>
        </c:manualLayout>
      </c:layout>
      <c:lineChart>
        <c:grouping val="standard"/>
        <c:varyColors val="0"/>
        <c:ser>
          <c:idx val="0"/>
          <c:order val="0"/>
          <c:spPr>
            <a:ln w="28575">
              <a:noFill/>
            </a:ln>
          </c:spPr>
          <c:marker>
            <c:symbol val="none"/>
          </c:marker>
          <c:cat>
            <c:strRef>
              <c:f>'39_ábra_chart'!$E$13:$H$13</c:f>
              <c:strCache>
                <c:ptCount val="4"/>
                <c:pt idx="0">
                  <c:v>Első év vége</c:v>
                </c:pt>
                <c:pt idx="1">
                  <c:v>Második év vége</c:v>
                </c:pt>
                <c:pt idx="2">
                  <c:v>Első év vége</c:v>
                </c:pt>
                <c:pt idx="3">
                  <c:v>Második év vége</c:v>
                </c:pt>
              </c:strCache>
            </c:strRef>
          </c:cat>
          <c:val>
            <c:numRef>
              <c:f>'39_ábra_chart'!$E$14:$H$14</c:f>
              <c:numCache>
                <c:formatCode>#,##0.0</c:formatCode>
                <c:ptCount val="4"/>
                <c:pt idx="0">
                  <c:v>16.638000000000002</c:v>
                </c:pt>
                <c:pt idx="1">
                  <c:v>18.195</c:v>
                </c:pt>
                <c:pt idx="2">
                  <c:v>16.605</c:v>
                </c:pt>
                <c:pt idx="3">
                  <c:v>17.632000000000001</c:v>
                </c:pt>
              </c:numCache>
            </c:numRef>
          </c:val>
          <c:smooth val="0"/>
        </c:ser>
        <c:ser>
          <c:idx val="1"/>
          <c:order val="1"/>
          <c:spPr>
            <a:ln w="28575">
              <a:noFill/>
            </a:ln>
          </c:spPr>
          <c:marker>
            <c:symbol val="none"/>
          </c:marker>
          <c:cat>
            <c:strRef>
              <c:f>'39_ábra_chart'!$E$13:$H$13</c:f>
              <c:strCache>
                <c:ptCount val="4"/>
                <c:pt idx="0">
                  <c:v>Első év vége</c:v>
                </c:pt>
                <c:pt idx="1">
                  <c:v>Második év vége</c:v>
                </c:pt>
                <c:pt idx="2">
                  <c:v>Első év vége</c:v>
                </c:pt>
                <c:pt idx="3">
                  <c:v>Második év vége</c:v>
                </c:pt>
              </c:strCache>
            </c:strRef>
          </c:cat>
          <c:val>
            <c:numRef>
              <c:f>'39_ábra_chart'!$E$15:$H$15</c:f>
              <c:numCache>
                <c:formatCode>#,##0.0</c:formatCode>
                <c:ptCount val="4"/>
                <c:pt idx="0">
                  <c:v>14.03</c:v>
                </c:pt>
                <c:pt idx="1">
                  <c:v>14.801</c:v>
                </c:pt>
                <c:pt idx="2">
                  <c:v>13.978</c:v>
                </c:pt>
                <c:pt idx="3">
                  <c:v>13.939</c:v>
                </c:pt>
              </c:numCache>
            </c:numRef>
          </c:val>
          <c:smooth val="0"/>
        </c:ser>
        <c:ser>
          <c:idx val="2"/>
          <c:order val="2"/>
          <c:spPr>
            <a:ln w="28575">
              <a:noFill/>
            </a:ln>
          </c:spPr>
          <c:marker>
            <c:symbol val="none"/>
          </c:marker>
          <c:cat>
            <c:strRef>
              <c:f>'39_ábra_chart'!$E$13:$H$13</c:f>
              <c:strCache>
                <c:ptCount val="4"/>
                <c:pt idx="0">
                  <c:v>Első év vége</c:v>
                </c:pt>
                <c:pt idx="1">
                  <c:v>Második év vége</c:v>
                </c:pt>
                <c:pt idx="2">
                  <c:v>Első év vége</c:v>
                </c:pt>
                <c:pt idx="3">
                  <c:v>Második év vége</c:v>
                </c:pt>
              </c:strCache>
            </c:strRef>
          </c:cat>
          <c:val>
            <c:numRef>
              <c:f>'39_ábra_chart'!$E$16:$H$16</c:f>
              <c:numCache>
                <c:formatCode>#,##0.0</c:formatCode>
                <c:ptCount val="4"/>
                <c:pt idx="0">
                  <c:v>37.011000000000003</c:v>
                </c:pt>
                <c:pt idx="1">
                  <c:v>50.654000000000003</c:v>
                </c:pt>
                <c:pt idx="2">
                  <c:v>35.402000000000001</c:v>
                </c:pt>
                <c:pt idx="3">
                  <c:v>44.305999999999997</c:v>
                </c:pt>
              </c:numCache>
            </c:numRef>
          </c:val>
          <c:smooth val="0"/>
        </c:ser>
        <c:ser>
          <c:idx val="3"/>
          <c:order val="3"/>
          <c:spPr>
            <a:ln w="28575">
              <a:noFill/>
            </a:ln>
          </c:spPr>
          <c:marker>
            <c:symbol val="none"/>
          </c:marker>
          <c:cat>
            <c:strRef>
              <c:f>'39_ábra_chart'!$E$13:$H$13</c:f>
              <c:strCache>
                <c:ptCount val="4"/>
                <c:pt idx="0">
                  <c:v>Első év vége</c:v>
                </c:pt>
                <c:pt idx="1">
                  <c:v>Második év vége</c:v>
                </c:pt>
                <c:pt idx="2">
                  <c:v>Első év vége</c:v>
                </c:pt>
                <c:pt idx="3">
                  <c:v>Második év vége</c:v>
                </c:pt>
              </c:strCache>
            </c:strRef>
          </c:cat>
          <c:val>
            <c:numRef>
              <c:f>'39_ábra_chart'!$E$17:$H$17</c:f>
              <c:numCache>
                <c:formatCode>#,##0.0</c:formatCode>
                <c:ptCount val="4"/>
                <c:pt idx="0">
                  <c:v>24.904</c:v>
                </c:pt>
                <c:pt idx="1">
                  <c:v>27.346</c:v>
                </c:pt>
                <c:pt idx="2">
                  <c:v>24.273</c:v>
                </c:pt>
                <c:pt idx="3">
                  <c:v>24.95</c:v>
                </c:pt>
              </c:numCache>
            </c:numRef>
          </c:val>
          <c:smooth val="0"/>
        </c:ser>
        <c:dLbls>
          <c:showLegendKey val="0"/>
          <c:showVal val="0"/>
          <c:showCatName val="0"/>
          <c:showSerName val="0"/>
          <c:showPercent val="0"/>
          <c:showBubbleSize val="0"/>
        </c:dLbls>
        <c:hiLowLines/>
        <c:upDownBars>
          <c:gapWidth val="150"/>
          <c:upBars>
            <c:spPr>
              <a:solidFill>
                <a:srgbClr val="71B942"/>
              </a:solidFill>
            </c:spPr>
          </c:upBars>
          <c:downBars/>
        </c:upDownBars>
        <c:marker val="1"/>
        <c:smooth val="0"/>
        <c:axId val="230506496"/>
        <c:axId val="230508416"/>
      </c:lineChart>
      <c:lineChart>
        <c:grouping val="standard"/>
        <c:varyColors val="0"/>
        <c:ser>
          <c:idx val="4"/>
          <c:order val="4"/>
          <c:spPr>
            <a:ln w="28575">
              <a:noFill/>
            </a:ln>
          </c:spPr>
          <c:marker>
            <c:symbol val="none"/>
          </c:marker>
          <c:val>
            <c:numLit>
              <c:formatCode>General</c:formatCode>
              <c:ptCount val="1"/>
              <c:pt idx="0">
                <c:v>0</c:v>
              </c:pt>
            </c:numLit>
          </c:val>
          <c:smooth val="0"/>
        </c:ser>
        <c:ser>
          <c:idx val="5"/>
          <c:order val="5"/>
          <c:tx>
            <c:v>segéd</c:v>
          </c:tx>
          <c:spPr>
            <a:ln w="28575">
              <a:noFill/>
            </a:ln>
          </c:spPr>
          <c:marker>
            <c:symbol val="circle"/>
            <c:size val="12"/>
            <c:spPr>
              <a:solidFill>
                <a:srgbClr val="FFC000"/>
              </a:solidFill>
              <a:ln>
                <a:solidFill>
                  <a:schemeClr val="tx1"/>
                </a:solidFill>
              </a:ln>
            </c:spPr>
          </c:marker>
          <c:val>
            <c:numRef>
              <c:f>'39_ábra_chart'!$E$18:$H$18</c:f>
              <c:numCache>
                <c:formatCode>#,##0.0</c:formatCode>
                <c:ptCount val="4"/>
                <c:pt idx="0">
                  <c:v>19.858000000000001</c:v>
                </c:pt>
                <c:pt idx="1">
                  <c:v>22.094000000000001</c:v>
                </c:pt>
                <c:pt idx="2">
                  <c:v>18.745000000000001</c:v>
                </c:pt>
                <c:pt idx="3">
                  <c:v>19.748000000000001</c:v>
                </c:pt>
              </c:numCache>
            </c:numRef>
          </c:val>
          <c:smooth val="0"/>
        </c:ser>
        <c:dLbls>
          <c:showLegendKey val="0"/>
          <c:showVal val="0"/>
          <c:showCatName val="0"/>
          <c:showSerName val="0"/>
          <c:showPercent val="0"/>
          <c:showBubbleSize val="0"/>
        </c:dLbls>
        <c:marker val="1"/>
        <c:smooth val="0"/>
        <c:axId val="230514688"/>
        <c:axId val="230516224"/>
      </c:lineChart>
      <c:catAx>
        <c:axId val="230506496"/>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230508416"/>
        <c:crosses val="autoZero"/>
        <c:auto val="1"/>
        <c:lblAlgn val="ctr"/>
        <c:lblOffset val="100"/>
        <c:noMultiLvlLbl val="0"/>
      </c:catAx>
      <c:valAx>
        <c:axId val="230508416"/>
        <c:scaling>
          <c:orientation val="minMax"/>
          <c:max val="6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a:t>
                </a:r>
              </a:p>
            </c:rich>
          </c:tx>
          <c:layout>
            <c:manualLayout>
              <c:xMode val="edge"/>
              <c:yMode val="edge"/>
              <c:x val="5.7149999999999999E-2"/>
              <c:y val="1.9535150698755631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230506496"/>
        <c:crosses val="autoZero"/>
        <c:crossBetween val="between"/>
        <c:majorUnit val="10"/>
      </c:valAx>
      <c:catAx>
        <c:axId val="230514688"/>
        <c:scaling>
          <c:orientation val="minMax"/>
        </c:scaling>
        <c:delete val="1"/>
        <c:axPos val="b"/>
        <c:majorTickMark val="out"/>
        <c:minorTickMark val="none"/>
        <c:tickLblPos val="none"/>
        <c:crossAx val="230516224"/>
        <c:crosses val="autoZero"/>
        <c:auto val="1"/>
        <c:lblAlgn val="ctr"/>
        <c:lblOffset val="100"/>
        <c:noMultiLvlLbl val="0"/>
      </c:catAx>
      <c:valAx>
        <c:axId val="230516224"/>
        <c:scaling>
          <c:orientation val="minMax"/>
          <c:max val="60"/>
          <c:min val="0"/>
        </c:scaling>
        <c:delete val="0"/>
        <c:axPos val="r"/>
        <c:title>
          <c:tx>
            <c:rich>
              <a:bodyPr rot="0" vert="horz"/>
              <a:lstStyle/>
              <a:p>
                <a:pPr algn="ctr">
                  <a:defRPr/>
                </a:pPr>
                <a:r>
                  <a:rPr lang="hu-HU"/>
                  <a:t>%</a:t>
                </a:r>
              </a:p>
            </c:rich>
          </c:tx>
          <c:layout>
            <c:manualLayout>
              <c:xMode val="edge"/>
              <c:yMode val="edge"/>
              <c:x val="0.90994333333333965"/>
              <c:y val="2.0777402824646952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230514688"/>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78380350917079E-2"/>
          <c:y val="7.2310530186512886E-2"/>
          <c:w val="0.8849217780177564"/>
          <c:h val="0.5802480245524867"/>
        </c:manualLayout>
      </c:layout>
      <c:lineChart>
        <c:grouping val="standard"/>
        <c:varyColors val="0"/>
        <c:ser>
          <c:idx val="0"/>
          <c:order val="0"/>
          <c:spPr>
            <a:ln w="28575">
              <a:noFill/>
            </a:ln>
          </c:spPr>
          <c:marker>
            <c:symbol val="none"/>
          </c:marker>
          <c:cat>
            <c:strRef>
              <c:f>'39_ábra_chart'!$E$12:$H$12</c:f>
              <c:strCache>
                <c:ptCount val="4"/>
                <c:pt idx="0">
                  <c:v>End of first year</c:v>
                </c:pt>
                <c:pt idx="1">
                  <c:v>End of second year</c:v>
                </c:pt>
                <c:pt idx="2">
                  <c:v>End of first year</c:v>
                </c:pt>
                <c:pt idx="3">
                  <c:v>End of second year</c:v>
                </c:pt>
              </c:strCache>
            </c:strRef>
          </c:cat>
          <c:val>
            <c:numRef>
              <c:f>'39_ábra_chart'!$E$14:$H$14</c:f>
              <c:numCache>
                <c:formatCode>#,##0.0</c:formatCode>
                <c:ptCount val="4"/>
                <c:pt idx="0">
                  <c:v>16.638000000000002</c:v>
                </c:pt>
                <c:pt idx="1">
                  <c:v>18.195</c:v>
                </c:pt>
                <c:pt idx="2">
                  <c:v>16.605</c:v>
                </c:pt>
                <c:pt idx="3">
                  <c:v>17.632000000000001</c:v>
                </c:pt>
              </c:numCache>
            </c:numRef>
          </c:val>
          <c:smooth val="0"/>
        </c:ser>
        <c:ser>
          <c:idx val="1"/>
          <c:order val="1"/>
          <c:spPr>
            <a:ln w="28575">
              <a:noFill/>
            </a:ln>
          </c:spPr>
          <c:marker>
            <c:symbol val="none"/>
          </c:marker>
          <c:cat>
            <c:strRef>
              <c:f>'39_ábra_chart'!$E$12:$H$12</c:f>
              <c:strCache>
                <c:ptCount val="4"/>
                <c:pt idx="0">
                  <c:v>End of first year</c:v>
                </c:pt>
                <c:pt idx="1">
                  <c:v>End of second year</c:v>
                </c:pt>
                <c:pt idx="2">
                  <c:v>End of first year</c:v>
                </c:pt>
                <c:pt idx="3">
                  <c:v>End of second year</c:v>
                </c:pt>
              </c:strCache>
            </c:strRef>
          </c:cat>
          <c:val>
            <c:numRef>
              <c:f>'39_ábra_chart'!$E$15:$H$15</c:f>
              <c:numCache>
                <c:formatCode>#,##0.0</c:formatCode>
                <c:ptCount val="4"/>
                <c:pt idx="0">
                  <c:v>14.03</c:v>
                </c:pt>
                <c:pt idx="1">
                  <c:v>14.801</c:v>
                </c:pt>
                <c:pt idx="2">
                  <c:v>13.978</c:v>
                </c:pt>
                <c:pt idx="3">
                  <c:v>13.939</c:v>
                </c:pt>
              </c:numCache>
            </c:numRef>
          </c:val>
          <c:smooth val="0"/>
        </c:ser>
        <c:ser>
          <c:idx val="2"/>
          <c:order val="2"/>
          <c:spPr>
            <a:ln w="28575">
              <a:noFill/>
            </a:ln>
          </c:spPr>
          <c:marker>
            <c:symbol val="none"/>
          </c:marker>
          <c:cat>
            <c:strRef>
              <c:f>'39_ábra_chart'!$E$12:$H$12</c:f>
              <c:strCache>
                <c:ptCount val="4"/>
                <c:pt idx="0">
                  <c:v>End of first year</c:v>
                </c:pt>
                <c:pt idx="1">
                  <c:v>End of second year</c:v>
                </c:pt>
                <c:pt idx="2">
                  <c:v>End of first year</c:v>
                </c:pt>
                <c:pt idx="3">
                  <c:v>End of second year</c:v>
                </c:pt>
              </c:strCache>
            </c:strRef>
          </c:cat>
          <c:val>
            <c:numRef>
              <c:f>'39_ábra_chart'!$E$16:$H$16</c:f>
              <c:numCache>
                <c:formatCode>#,##0.0</c:formatCode>
                <c:ptCount val="4"/>
                <c:pt idx="0">
                  <c:v>37.011000000000003</c:v>
                </c:pt>
                <c:pt idx="1">
                  <c:v>50.654000000000003</c:v>
                </c:pt>
                <c:pt idx="2">
                  <c:v>35.402000000000001</c:v>
                </c:pt>
                <c:pt idx="3">
                  <c:v>44.305999999999997</c:v>
                </c:pt>
              </c:numCache>
            </c:numRef>
          </c:val>
          <c:smooth val="0"/>
        </c:ser>
        <c:ser>
          <c:idx val="3"/>
          <c:order val="3"/>
          <c:spPr>
            <a:ln w="28575">
              <a:noFill/>
            </a:ln>
          </c:spPr>
          <c:marker>
            <c:symbol val="none"/>
          </c:marker>
          <c:cat>
            <c:strRef>
              <c:f>'39_ábra_chart'!$E$12:$H$12</c:f>
              <c:strCache>
                <c:ptCount val="4"/>
                <c:pt idx="0">
                  <c:v>End of first year</c:v>
                </c:pt>
                <c:pt idx="1">
                  <c:v>End of second year</c:v>
                </c:pt>
                <c:pt idx="2">
                  <c:v>End of first year</c:v>
                </c:pt>
                <c:pt idx="3">
                  <c:v>End of second year</c:v>
                </c:pt>
              </c:strCache>
            </c:strRef>
          </c:cat>
          <c:val>
            <c:numRef>
              <c:f>'39_ábra_chart'!$E$17:$H$17</c:f>
              <c:numCache>
                <c:formatCode>#,##0.0</c:formatCode>
                <c:ptCount val="4"/>
                <c:pt idx="0">
                  <c:v>24.904</c:v>
                </c:pt>
                <c:pt idx="1">
                  <c:v>27.346</c:v>
                </c:pt>
                <c:pt idx="2">
                  <c:v>24.273</c:v>
                </c:pt>
                <c:pt idx="3">
                  <c:v>24.95</c:v>
                </c:pt>
              </c:numCache>
            </c:numRef>
          </c:val>
          <c:smooth val="0"/>
        </c:ser>
        <c:dLbls>
          <c:showLegendKey val="0"/>
          <c:showVal val="0"/>
          <c:showCatName val="0"/>
          <c:showSerName val="0"/>
          <c:showPercent val="0"/>
          <c:showBubbleSize val="0"/>
        </c:dLbls>
        <c:hiLowLines/>
        <c:upDownBars>
          <c:gapWidth val="150"/>
          <c:upBars>
            <c:spPr>
              <a:solidFill>
                <a:srgbClr val="71B942"/>
              </a:solidFill>
            </c:spPr>
          </c:upBars>
          <c:downBars/>
        </c:upDownBars>
        <c:marker val="1"/>
        <c:smooth val="0"/>
        <c:axId val="230610816"/>
        <c:axId val="241274880"/>
      </c:lineChart>
      <c:lineChart>
        <c:grouping val="standard"/>
        <c:varyColors val="0"/>
        <c:ser>
          <c:idx val="4"/>
          <c:order val="4"/>
          <c:spPr>
            <a:ln w="28575">
              <a:noFill/>
            </a:ln>
          </c:spPr>
          <c:marker>
            <c:symbol val="none"/>
          </c:marker>
          <c:val>
            <c:numLit>
              <c:formatCode>General</c:formatCode>
              <c:ptCount val="1"/>
              <c:pt idx="0">
                <c:v>0</c:v>
              </c:pt>
            </c:numLit>
          </c:val>
          <c:smooth val="0"/>
        </c:ser>
        <c:ser>
          <c:idx val="5"/>
          <c:order val="5"/>
          <c:tx>
            <c:v>segéd</c:v>
          </c:tx>
          <c:spPr>
            <a:ln w="28575">
              <a:noFill/>
            </a:ln>
          </c:spPr>
          <c:marker>
            <c:symbol val="circle"/>
            <c:size val="12"/>
            <c:spPr>
              <a:solidFill>
                <a:srgbClr val="FFC000"/>
              </a:solidFill>
              <a:ln>
                <a:solidFill>
                  <a:schemeClr val="tx1"/>
                </a:solidFill>
              </a:ln>
            </c:spPr>
          </c:marker>
          <c:val>
            <c:numRef>
              <c:f>'39_ábra_chart'!$E$18:$H$18</c:f>
              <c:numCache>
                <c:formatCode>#,##0.0</c:formatCode>
                <c:ptCount val="4"/>
                <c:pt idx="0">
                  <c:v>19.858000000000001</c:v>
                </c:pt>
                <c:pt idx="1">
                  <c:v>22.094000000000001</c:v>
                </c:pt>
                <c:pt idx="2">
                  <c:v>18.745000000000001</c:v>
                </c:pt>
                <c:pt idx="3">
                  <c:v>19.748000000000001</c:v>
                </c:pt>
              </c:numCache>
            </c:numRef>
          </c:val>
          <c:smooth val="0"/>
        </c:ser>
        <c:dLbls>
          <c:showLegendKey val="0"/>
          <c:showVal val="0"/>
          <c:showCatName val="0"/>
          <c:showSerName val="0"/>
          <c:showPercent val="0"/>
          <c:showBubbleSize val="0"/>
        </c:dLbls>
        <c:marker val="1"/>
        <c:smooth val="0"/>
        <c:axId val="241276800"/>
        <c:axId val="241278336"/>
      </c:lineChart>
      <c:catAx>
        <c:axId val="230610816"/>
        <c:scaling>
          <c:orientation val="minMax"/>
        </c:scaling>
        <c:delete val="0"/>
        <c:axPos val="b"/>
        <c:numFmt formatCode="General" sourceLinked="1"/>
        <c:majorTickMark val="out"/>
        <c:minorTickMark val="none"/>
        <c:tickLblPos val="nextTo"/>
        <c:spPr>
          <a:noFill/>
          <a:ln>
            <a:solidFill>
              <a:schemeClr val="tx1"/>
            </a:solidFill>
          </a:ln>
        </c:spPr>
        <c:txPr>
          <a:bodyPr rot="0" vert="horz"/>
          <a:lstStyle/>
          <a:p>
            <a:pPr>
              <a:defRPr/>
            </a:pPr>
            <a:endParaRPr lang="hu-HU"/>
          </a:p>
        </c:txPr>
        <c:crossAx val="241274880"/>
        <c:crosses val="autoZero"/>
        <c:auto val="1"/>
        <c:lblAlgn val="ctr"/>
        <c:lblOffset val="100"/>
        <c:noMultiLvlLbl val="0"/>
      </c:catAx>
      <c:valAx>
        <c:axId val="241274880"/>
        <c:scaling>
          <c:orientation val="minMax"/>
          <c:max val="60"/>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per cent</a:t>
                </a:r>
              </a:p>
            </c:rich>
          </c:tx>
          <c:layout>
            <c:manualLayout>
              <c:xMode val="edge"/>
              <c:yMode val="edge"/>
              <c:x val="5.7149999999999999E-2"/>
              <c:y val="1.9535150698755645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230610816"/>
        <c:crosses val="autoZero"/>
        <c:crossBetween val="between"/>
        <c:majorUnit val="10"/>
      </c:valAx>
      <c:catAx>
        <c:axId val="241276800"/>
        <c:scaling>
          <c:orientation val="minMax"/>
        </c:scaling>
        <c:delete val="1"/>
        <c:axPos val="b"/>
        <c:majorTickMark val="out"/>
        <c:minorTickMark val="none"/>
        <c:tickLblPos val="none"/>
        <c:crossAx val="241278336"/>
        <c:crosses val="autoZero"/>
        <c:auto val="1"/>
        <c:lblAlgn val="ctr"/>
        <c:lblOffset val="100"/>
        <c:noMultiLvlLbl val="0"/>
      </c:catAx>
      <c:valAx>
        <c:axId val="241278336"/>
        <c:scaling>
          <c:orientation val="minMax"/>
          <c:max val="60"/>
          <c:min val="0"/>
        </c:scaling>
        <c:delete val="0"/>
        <c:axPos val="r"/>
        <c:title>
          <c:tx>
            <c:rich>
              <a:bodyPr rot="0" vert="horz"/>
              <a:lstStyle/>
              <a:p>
                <a:pPr algn="ctr">
                  <a:defRPr/>
                </a:pPr>
                <a:r>
                  <a:rPr lang="hu-HU"/>
                  <a:t>per cent</a:t>
                </a:r>
              </a:p>
            </c:rich>
          </c:tx>
          <c:layout>
            <c:manualLayout>
              <c:xMode val="edge"/>
              <c:yMode val="edge"/>
              <c:x val="0.82641569444444463"/>
              <c:y val="1.8425844917533483E-2"/>
            </c:manualLayout>
          </c:layout>
          <c:overlay val="0"/>
        </c:title>
        <c:numFmt formatCode="General" sourceLinked="1"/>
        <c:majorTickMark val="out"/>
        <c:minorTickMark val="none"/>
        <c:tickLblPos val="nextTo"/>
        <c:spPr>
          <a:ln>
            <a:solidFill>
              <a:schemeClr val="tx1"/>
            </a:solidFill>
          </a:ln>
        </c:spPr>
        <c:txPr>
          <a:bodyPr rot="0" vert="horz"/>
          <a:lstStyle/>
          <a:p>
            <a:pPr>
              <a:defRPr/>
            </a:pPr>
            <a:endParaRPr lang="hu-HU"/>
          </a:p>
        </c:txPr>
        <c:crossAx val="241276800"/>
        <c:crosses val="max"/>
        <c:crossBetween val="between"/>
        <c:majorUnit val="1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38218262000698E-2"/>
          <c:y val="7.7601544590402805E-2"/>
          <c:w val="0.83597991585533971"/>
          <c:h val="0.57084179292403814"/>
        </c:manualLayout>
      </c:layout>
      <c:barChart>
        <c:barDir val="col"/>
        <c:grouping val="stacked"/>
        <c:varyColors val="0"/>
        <c:ser>
          <c:idx val="0"/>
          <c:order val="0"/>
          <c:tx>
            <c:strRef>
              <c:f>'40_ábra_chart'!$F$11</c:f>
              <c:strCache>
                <c:ptCount val="1"/>
                <c:pt idx="0">
                  <c:v>Tőkepuffer a szabályozói követelmény fölött</c:v>
                </c:pt>
              </c:strCache>
            </c:strRef>
          </c:tx>
          <c:spPr>
            <a:solidFill>
              <a:srgbClr val="669933"/>
            </a:solidFill>
            <a:ln>
              <a:solidFill>
                <a:schemeClr val="tx1"/>
              </a:solidFill>
            </a:ln>
          </c:spPr>
          <c:invertIfNegative val="0"/>
          <c:cat>
            <c:strRef>
              <c:f>'40_ábra_chart'!$E$12:$E$57</c:f>
              <c:strCache>
                <c:ptCount val="45"/>
                <c:pt idx="0">
                  <c:v>2005.I.</c:v>
                </c:pt>
                <c:pt idx="2">
                  <c:v>III.</c:v>
                </c:pt>
                <c:pt idx="4">
                  <c:v>2006.I.</c:v>
                </c:pt>
                <c:pt idx="6">
                  <c:v>III.</c:v>
                </c:pt>
                <c:pt idx="8">
                  <c:v>2007.I.</c:v>
                </c:pt>
                <c:pt idx="10">
                  <c:v>III.</c:v>
                </c:pt>
                <c:pt idx="12">
                  <c:v>2008.I.</c:v>
                </c:pt>
                <c:pt idx="14">
                  <c:v>III.</c:v>
                </c:pt>
                <c:pt idx="16">
                  <c:v>2009.I.</c:v>
                </c:pt>
                <c:pt idx="18">
                  <c:v>III.</c:v>
                </c:pt>
                <c:pt idx="20">
                  <c:v>2010.I.</c:v>
                </c:pt>
                <c:pt idx="22">
                  <c:v>III.</c:v>
                </c:pt>
                <c:pt idx="24">
                  <c:v>2011.I.</c:v>
                </c:pt>
                <c:pt idx="26">
                  <c:v>III.</c:v>
                </c:pt>
                <c:pt idx="28">
                  <c:v>2012.I.</c:v>
                </c:pt>
                <c:pt idx="30">
                  <c:v>III.</c:v>
                </c:pt>
                <c:pt idx="32">
                  <c:v>2013.I.</c:v>
                </c:pt>
                <c:pt idx="34">
                  <c:v>III.</c:v>
                </c:pt>
                <c:pt idx="36">
                  <c:v>2014.I.</c:v>
                </c:pt>
                <c:pt idx="38">
                  <c:v>III.</c:v>
                </c:pt>
                <c:pt idx="40">
                  <c:v>2015.I.</c:v>
                </c:pt>
                <c:pt idx="42">
                  <c:v>III.</c:v>
                </c:pt>
                <c:pt idx="44">
                  <c:v>2016.I.</c:v>
                </c:pt>
              </c:strCache>
            </c:strRef>
          </c:cat>
          <c:val>
            <c:numRef>
              <c:f>'40_ábra_chart'!$F$12:$F$57</c:f>
              <c:numCache>
                <c:formatCode>#,##0</c:formatCode>
                <c:ptCount val="46"/>
                <c:pt idx="0">
                  <c:v>746.47</c:v>
                </c:pt>
                <c:pt idx="1">
                  <c:v>864.06100000000004</c:v>
                </c:pt>
                <c:pt idx="2">
                  <c:v>875.43399999999997</c:v>
                </c:pt>
                <c:pt idx="3">
                  <c:v>757.995</c:v>
                </c:pt>
                <c:pt idx="4">
                  <c:v>658.62400000000002</c:v>
                </c:pt>
                <c:pt idx="5">
                  <c:v>667.24</c:v>
                </c:pt>
                <c:pt idx="6">
                  <c:v>807.303</c:v>
                </c:pt>
                <c:pt idx="7">
                  <c:v>591.19799999999998</c:v>
                </c:pt>
                <c:pt idx="8">
                  <c:v>688.08900000000006</c:v>
                </c:pt>
                <c:pt idx="9">
                  <c:v>813.36099999999999</c:v>
                </c:pt>
                <c:pt idx="10">
                  <c:v>816.70500000000004</c:v>
                </c:pt>
                <c:pt idx="11">
                  <c:v>688.46900000000005</c:v>
                </c:pt>
                <c:pt idx="12">
                  <c:v>858.98500000000001</c:v>
                </c:pt>
                <c:pt idx="13">
                  <c:v>836.51599999999996</c:v>
                </c:pt>
                <c:pt idx="14">
                  <c:v>734.11300000000006</c:v>
                </c:pt>
                <c:pt idx="15">
                  <c:v>502.70299999999997</c:v>
                </c:pt>
                <c:pt idx="16">
                  <c:v>603.78800000000001</c:v>
                </c:pt>
                <c:pt idx="17">
                  <c:v>750.702</c:v>
                </c:pt>
                <c:pt idx="18">
                  <c:v>1071.4739999999999</c:v>
                </c:pt>
                <c:pt idx="19">
                  <c:v>998.57</c:v>
                </c:pt>
                <c:pt idx="20">
                  <c:v>1024.895</c:v>
                </c:pt>
                <c:pt idx="21">
                  <c:v>692.63</c:v>
                </c:pt>
                <c:pt idx="22">
                  <c:v>744.39300000000003</c:v>
                </c:pt>
                <c:pt idx="23">
                  <c:v>619.32500000000005</c:v>
                </c:pt>
                <c:pt idx="24">
                  <c:v>671.60799999999995</c:v>
                </c:pt>
                <c:pt idx="25">
                  <c:v>759.46600000000001</c:v>
                </c:pt>
                <c:pt idx="26">
                  <c:v>610.91999999999996</c:v>
                </c:pt>
                <c:pt idx="27">
                  <c:v>652.85199999999998</c:v>
                </c:pt>
                <c:pt idx="28">
                  <c:v>976.33299999999997</c:v>
                </c:pt>
                <c:pt idx="29">
                  <c:v>970.66499999999996</c:v>
                </c:pt>
                <c:pt idx="30">
                  <c:v>784.74</c:v>
                </c:pt>
                <c:pt idx="31">
                  <c:v>821.7</c:v>
                </c:pt>
                <c:pt idx="32">
                  <c:v>1044.2270000000001</c:v>
                </c:pt>
                <c:pt idx="33">
                  <c:v>1053.0550000000001</c:v>
                </c:pt>
                <c:pt idx="34">
                  <c:v>1010.28</c:v>
                </c:pt>
                <c:pt idx="35">
                  <c:v>965.63499999999999</c:v>
                </c:pt>
                <c:pt idx="36">
                  <c:v>1229.5809999999999</c:v>
                </c:pt>
                <c:pt idx="37">
                  <c:v>1021.796</c:v>
                </c:pt>
                <c:pt idx="38">
                  <c:v>1205.9580000000001</c:v>
                </c:pt>
                <c:pt idx="39">
                  <c:v>1196.3119999999999</c:v>
                </c:pt>
                <c:pt idx="40">
                  <c:v>1223.7190000000001</c:v>
                </c:pt>
                <c:pt idx="41">
                  <c:v>1257.6310000000001</c:v>
                </c:pt>
                <c:pt idx="42">
                  <c:v>1543.136</c:v>
                </c:pt>
                <c:pt idx="43">
                  <c:v>1458.5920000000001</c:v>
                </c:pt>
                <c:pt idx="44">
                  <c:v>1556.7819999999999</c:v>
                </c:pt>
                <c:pt idx="45">
                  <c:v>1553.559</c:v>
                </c:pt>
              </c:numCache>
            </c:numRef>
          </c:val>
        </c:ser>
        <c:ser>
          <c:idx val="1"/>
          <c:order val="1"/>
          <c:tx>
            <c:strRef>
              <c:f>'40_ábra_chart'!$G$11</c:f>
              <c:strCache>
                <c:ptCount val="1"/>
                <c:pt idx="0">
                  <c:v>Tőkebevonási igény a szabályozói követelmény teljesítéséhez</c:v>
                </c:pt>
              </c:strCache>
            </c:strRef>
          </c:tx>
          <c:spPr>
            <a:solidFill>
              <a:schemeClr val="accent2"/>
            </a:solidFill>
            <a:ln>
              <a:solidFill>
                <a:schemeClr val="tx1"/>
              </a:solidFill>
            </a:ln>
          </c:spPr>
          <c:invertIfNegative val="0"/>
          <c:cat>
            <c:strRef>
              <c:f>'40_ábra_chart'!$E$12:$E$57</c:f>
              <c:strCache>
                <c:ptCount val="45"/>
                <c:pt idx="0">
                  <c:v>2005.I.</c:v>
                </c:pt>
                <c:pt idx="2">
                  <c:v>III.</c:v>
                </c:pt>
                <c:pt idx="4">
                  <c:v>2006.I.</c:v>
                </c:pt>
                <c:pt idx="6">
                  <c:v>III.</c:v>
                </c:pt>
                <c:pt idx="8">
                  <c:v>2007.I.</c:v>
                </c:pt>
                <c:pt idx="10">
                  <c:v>III.</c:v>
                </c:pt>
                <c:pt idx="12">
                  <c:v>2008.I.</c:v>
                </c:pt>
                <c:pt idx="14">
                  <c:v>III.</c:v>
                </c:pt>
                <c:pt idx="16">
                  <c:v>2009.I.</c:v>
                </c:pt>
                <c:pt idx="18">
                  <c:v>III.</c:v>
                </c:pt>
                <c:pt idx="20">
                  <c:v>2010.I.</c:v>
                </c:pt>
                <c:pt idx="22">
                  <c:v>III.</c:v>
                </c:pt>
                <c:pt idx="24">
                  <c:v>2011.I.</c:v>
                </c:pt>
                <c:pt idx="26">
                  <c:v>III.</c:v>
                </c:pt>
                <c:pt idx="28">
                  <c:v>2012.I.</c:v>
                </c:pt>
                <c:pt idx="30">
                  <c:v>III.</c:v>
                </c:pt>
                <c:pt idx="32">
                  <c:v>2013.I.</c:v>
                </c:pt>
                <c:pt idx="34">
                  <c:v>III.</c:v>
                </c:pt>
                <c:pt idx="36">
                  <c:v>2014.I.</c:v>
                </c:pt>
                <c:pt idx="38">
                  <c:v>III.</c:v>
                </c:pt>
                <c:pt idx="40">
                  <c:v>2015.I.</c:v>
                </c:pt>
                <c:pt idx="42">
                  <c:v>III.</c:v>
                </c:pt>
                <c:pt idx="44">
                  <c:v>2016.I.</c:v>
                </c:pt>
              </c:strCache>
            </c:strRef>
          </c:cat>
          <c:val>
            <c:numRef>
              <c:f>'40_ábra_chart'!$G$12:$G$57</c:f>
              <c:numCache>
                <c:formatCode>0</c:formatCode>
                <c:ptCount val="46"/>
                <c:pt idx="0">
                  <c:v>0</c:v>
                </c:pt>
                <c:pt idx="1">
                  <c:v>0</c:v>
                </c:pt>
                <c:pt idx="2">
                  <c:v>0</c:v>
                </c:pt>
                <c:pt idx="3">
                  <c:v>0</c:v>
                </c:pt>
                <c:pt idx="4">
                  <c:v>0</c:v>
                </c:pt>
                <c:pt idx="5">
                  <c:v>-11.627000000000001</c:v>
                </c:pt>
                <c:pt idx="6">
                  <c:v>-1.3959999999999999</c:v>
                </c:pt>
                <c:pt idx="7">
                  <c:v>-11.231</c:v>
                </c:pt>
                <c:pt idx="8">
                  <c:v>-2.843</c:v>
                </c:pt>
                <c:pt idx="9">
                  <c:v>-5.399</c:v>
                </c:pt>
                <c:pt idx="10">
                  <c:v>-5.6470000000000002</c:v>
                </c:pt>
                <c:pt idx="11">
                  <c:v>-11.224</c:v>
                </c:pt>
                <c:pt idx="12">
                  <c:v>0</c:v>
                </c:pt>
                <c:pt idx="13">
                  <c:v>-13.035</c:v>
                </c:pt>
                <c:pt idx="14">
                  <c:v>-69.516999999999996</c:v>
                </c:pt>
                <c:pt idx="15">
                  <c:v>-133.322</c:v>
                </c:pt>
                <c:pt idx="16">
                  <c:v>-52.36</c:v>
                </c:pt>
                <c:pt idx="17">
                  <c:v>-14.436</c:v>
                </c:pt>
                <c:pt idx="18">
                  <c:v>-3.6549999999999998</c:v>
                </c:pt>
                <c:pt idx="19">
                  <c:v>-27.259</c:v>
                </c:pt>
                <c:pt idx="20">
                  <c:v>-30.006</c:v>
                </c:pt>
                <c:pt idx="21">
                  <c:v>-135.29599999999999</c:v>
                </c:pt>
                <c:pt idx="22">
                  <c:v>-104.437</c:v>
                </c:pt>
                <c:pt idx="23">
                  <c:v>-111.54900000000001</c:v>
                </c:pt>
                <c:pt idx="24">
                  <c:v>-58.156999999999996</c:v>
                </c:pt>
                <c:pt idx="25">
                  <c:v>-163.13200000000001</c:v>
                </c:pt>
                <c:pt idx="26">
                  <c:v>-266.61599999999999</c:v>
                </c:pt>
                <c:pt idx="27">
                  <c:v>-201.227</c:v>
                </c:pt>
                <c:pt idx="28">
                  <c:v>-106.167</c:v>
                </c:pt>
                <c:pt idx="29">
                  <c:v>-28.074000000000002</c:v>
                </c:pt>
                <c:pt idx="30">
                  <c:v>-56.524999999999999</c:v>
                </c:pt>
                <c:pt idx="31">
                  <c:v>-67.120999999999995</c:v>
                </c:pt>
                <c:pt idx="32">
                  <c:v>-100.5</c:v>
                </c:pt>
                <c:pt idx="33">
                  <c:v>-117.059</c:v>
                </c:pt>
                <c:pt idx="34">
                  <c:v>-201.46700000000001</c:v>
                </c:pt>
                <c:pt idx="35">
                  <c:v>-19.196999999999999</c:v>
                </c:pt>
                <c:pt idx="36">
                  <c:v>-1.8759999999999999</c:v>
                </c:pt>
                <c:pt idx="37">
                  <c:v>-73.132000000000005</c:v>
                </c:pt>
                <c:pt idx="38">
                  <c:v>-57.706000000000003</c:v>
                </c:pt>
                <c:pt idx="39">
                  <c:v>-28.74</c:v>
                </c:pt>
                <c:pt idx="40">
                  <c:v>0</c:v>
                </c:pt>
                <c:pt idx="41">
                  <c:v>0</c:v>
                </c:pt>
                <c:pt idx="42">
                  <c:v>0</c:v>
                </c:pt>
                <c:pt idx="43">
                  <c:v>0</c:v>
                </c:pt>
                <c:pt idx="44">
                  <c:v>-7.8760000000000003</c:v>
                </c:pt>
                <c:pt idx="45">
                  <c:v>0</c:v>
                </c:pt>
              </c:numCache>
            </c:numRef>
          </c:val>
        </c:ser>
        <c:dLbls>
          <c:showLegendKey val="0"/>
          <c:showVal val="0"/>
          <c:showCatName val="0"/>
          <c:showSerName val="0"/>
          <c:showPercent val="0"/>
          <c:showBubbleSize val="0"/>
        </c:dLbls>
        <c:gapWidth val="75"/>
        <c:overlap val="100"/>
        <c:axId val="244890240"/>
        <c:axId val="244892032"/>
      </c:barChart>
      <c:lineChart>
        <c:grouping val="standard"/>
        <c:varyColors val="0"/>
        <c:ser>
          <c:idx val="2"/>
          <c:order val="2"/>
          <c:tx>
            <c:strRef>
              <c:f>'40_ábra_chart'!$H$11</c:f>
              <c:strCache>
                <c:ptCount val="1"/>
                <c:pt idx="0">
                  <c:v>Tőke Stressz Index (jobb skála)</c:v>
                </c:pt>
              </c:strCache>
            </c:strRef>
          </c:tx>
          <c:spPr>
            <a:ln w="38100">
              <a:solidFill>
                <a:schemeClr val="tx1"/>
              </a:solidFill>
            </a:ln>
          </c:spPr>
          <c:marker>
            <c:symbol val="none"/>
          </c:marker>
          <c:cat>
            <c:strRef>
              <c:f>'40_ábra_chart'!$E$12:$E$57</c:f>
              <c:strCache>
                <c:ptCount val="45"/>
                <c:pt idx="0">
                  <c:v>2005.I.</c:v>
                </c:pt>
                <c:pt idx="2">
                  <c:v>III.</c:v>
                </c:pt>
                <c:pt idx="4">
                  <c:v>2006.I.</c:v>
                </c:pt>
                <c:pt idx="6">
                  <c:v>III.</c:v>
                </c:pt>
                <c:pt idx="8">
                  <c:v>2007.I.</c:v>
                </c:pt>
                <c:pt idx="10">
                  <c:v>III.</c:v>
                </c:pt>
                <c:pt idx="12">
                  <c:v>2008.I.</c:v>
                </c:pt>
                <c:pt idx="14">
                  <c:v>III.</c:v>
                </c:pt>
                <c:pt idx="16">
                  <c:v>2009.I.</c:v>
                </c:pt>
                <c:pt idx="18">
                  <c:v>III.</c:v>
                </c:pt>
                <c:pt idx="20">
                  <c:v>2010.I.</c:v>
                </c:pt>
                <c:pt idx="22">
                  <c:v>III.</c:v>
                </c:pt>
                <c:pt idx="24">
                  <c:v>2011.I.</c:v>
                </c:pt>
                <c:pt idx="26">
                  <c:v>III.</c:v>
                </c:pt>
                <c:pt idx="28">
                  <c:v>2012.I.</c:v>
                </c:pt>
                <c:pt idx="30">
                  <c:v>III.</c:v>
                </c:pt>
                <c:pt idx="32">
                  <c:v>2013.I.</c:v>
                </c:pt>
                <c:pt idx="34">
                  <c:v>III.</c:v>
                </c:pt>
                <c:pt idx="36">
                  <c:v>2014.I.</c:v>
                </c:pt>
                <c:pt idx="38">
                  <c:v>III.</c:v>
                </c:pt>
                <c:pt idx="40">
                  <c:v>2015.I.</c:v>
                </c:pt>
                <c:pt idx="42">
                  <c:v>III.</c:v>
                </c:pt>
                <c:pt idx="44">
                  <c:v>2016.I.</c:v>
                </c:pt>
              </c:strCache>
            </c:strRef>
          </c:cat>
          <c:val>
            <c:numRef>
              <c:f>'40_ábra_chart'!$H$12:$H$57</c:f>
              <c:numCache>
                <c:formatCode>0.0</c:formatCode>
                <c:ptCount val="46"/>
                <c:pt idx="0">
                  <c:v>0</c:v>
                </c:pt>
                <c:pt idx="1">
                  <c:v>0</c:v>
                </c:pt>
                <c:pt idx="2">
                  <c:v>0</c:v>
                </c:pt>
                <c:pt idx="3">
                  <c:v>0</c:v>
                </c:pt>
                <c:pt idx="4">
                  <c:v>0</c:v>
                </c:pt>
                <c:pt idx="5">
                  <c:v>3.6240000000000001</c:v>
                </c:pt>
                <c:pt idx="6">
                  <c:v>0.43099999999999999</c:v>
                </c:pt>
                <c:pt idx="7">
                  <c:v>1.4339999999999999</c:v>
                </c:pt>
                <c:pt idx="8">
                  <c:v>0.69299999999999995</c:v>
                </c:pt>
                <c:pt idx="9">
                  <c:v>1.5660000000000001</c:v>
                </c:pt>
                <c:pt idx="10">
                  <c:v>1.575</c:v>
                </c:pt>
                <c:pt idx="11">
                  <c:v>2.177</c:v>
                </c:pt>
                <c:pt idx="12">
                  <c:v>0</c:v>
                </c:pt>
                <c:pt idx="13">
                  <c:v>3.1059999999999999</c:v>
                </c:pt>
                <c:pt idx="14">
                  <c:v>13.663</c:v>
                </c:pt>
                <c:pt idx="15">
                  <c:v>25.03</c:v>
                </c:pt>
                <c:pt idx="16">
                  <c:v>10.938000000000001</c:v>
                </c:pt>
                <c:pt idx="17">
                  <c:v>3.4910000000000001</c:v>
                </c:pt>
                <c:pt idx="18">
                  <c:v>0.51300000000000001</c:v>
                </c:pt>
                <c:pt idx="19">
                  <c:v>6.3940000000000001</c:v>
                </c:pt>
                <c:pt idx="20">
                  <c:v>7.1820000000000004</c:v>
                </c:pt>
                <c:pt idx="21">
                  <c:v>19.087</c:v>
                </c:pt>
                <c:pt idx="22">
                  <c:v>14.885999999999999</c:v>
                </c:pt>
                <c:pt idx="23">
                  <c:v>24.827000000000002</c:v>
                </c:pt>
                <c:pt idx="24">
                  <c:v>12.664</c:v>
                </c:pt>
                <c:pt idx="25">
                  <c:v>33.805</c:v>
                </c:pt>
                <c:pt idx="26">
                  <c:v>35.551000000000002</c:v>
                </c:pt>
                <c:pt idx="27">
                  <c:v>20.460999999999999</c:v>
                </c:pt>
                <c:pt idx="28">
                  <c:v>16.402999999999999</c:v>
                </c:pt>
                <c:pt idx="29">
                  <c:v>7.92</c:v>
                </c:pt>
                <c:pt idx="30">
                  <c:v>14.46</c:v>
                </c:pt>
                <c:pt idx="31">
                  <c:v>19.36</c:v>
                </c:pt>
                <c:pt idx="32">
                  <c:v>21.353000000000002</c:v>
                </c:pt>
                <c:pt idx="33">
                  <c:v>18.562000000000001</c:v>
                </c:pt>
                <c:pt idx="34">
                  <c:v>19.128</c:v>
                </c:pt>
                <c:pt idx="35">
                  <c:v>5.9489999999999998</c:v>
                </c:pt>
                <c:pt idx="36">
                  <c:v>0.33300000000000002</c:v>
                </c:pt>
                <c:pt idx="37">
                  <c:v>11.776999999999999</c:v>
                </c:pt>
                <c:pt idx="38">
                  <c:v>6.875</c:v>
                </c:pt>
                <c:pt idx="39">
                  <c:v>5.0919999999999996</c:v>
                </c:pt>
                <c:pt idx="40">
                  <c:v>0</c:v>
                </c:pt>
                <c:pt idx="41">
                  <c:v>0</c:v>
                </c:pt>
                <c:pt idx="42">
                  <c:v>0</c:v>
                </c:pt>
                <c:pt idx="43">
                  <c:v>0</c:v>
                </c:pt>
                <c:pt idx="44">
                  <c:v>1.212</c:v>
                </c:pt>
                <c:pt idx="45">
                  <c:v>0</c:v>
                </c:pt>
              </c:numCache>
            </c:numRef>
          </c:val>
          <c:smooth val="0"/>
        </c:ser>
        <c:dLbls>
          <c:showLegendKey val="0"/>
          <c:showVal val="0"/>
          <c:showCatName val="0"/>
          <c:showSerName val="0"/>
          <c:showPercent val="0"/>
          <c:showBubbleSize val="0"/>
        </c:dLbls>
        <c:marker val="1"/>
        <c:smooth val="0"/>
        <c:axId val="244893952"/>
        <c:axId val="244895744"/>
      </c:lineChart>
      <c:catAx>
        <c:axId val="244890240"/>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4892032"/>
        <c:crossesAt val="0"/>
        <c:auto val="1"/>
        <c:lblAlgn val="ctr"/>
        <c:lblOffset val="100"/>
        <c:tickLblSkip val="1"/>
        <c:noMultiLvlLbl val="0"/>
      </c:catAx>
      <c:valAx>
        <c:axId val="244892032"/>
        <c:scaling>
          <c:orientation val="minMax"/>
          <c:max val="1600"/>
          <c:min val="-400"/>
        </c:scaling>
        <c:delete val="0"/>
        <c:axPos val="l"/>
        <c:majorGridlines>
          <c:spPr>
            <a:ln w="3175">
              <a:solidFill>
                <a:schemeClr val="bg1">
                  <a:lumMod val="85000"/>
                </a:schemeClr>
              </a:solidFill>
              <a:prstDash val="dash"/>
            </a:ln>
          </c:spPr>
        </c:majorGridlines>
        <c:title>
          <c:tx>
            <c:rich>
              <a:bodyPr rot="0" vert="horz"/>
              <a:lstStyle/>
              <a:p>
                <a:pPr algn="ctr">
                  <a:defRPr/>
                </a:pPr>
                <a:r>
                  <a:rPr lang="hu-HU"/>
                  <a:t>Mrd Ft</a:t>
                </a:r>
              </a:p>
            </c:rich>
          </c:tx>
          <c:layout>
            <c:manualLayout>
              <c:xMode val="edge"/>
              <c:yMode val="edge"/>
              <c:x val="8.5965365440433664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4890240"/>
        <c:crosses val="autoZero"/>
        <c:crossBetween val="between"/>
        <c:majorUnit val="400"/>
      </c:valAx>
      <c:catAx>
        <c:axId val="244893952"/>
        <c:scaling>
          <c:orientation val="minMax"/>
        </c:scaling>
        <c:delete val="1"/>
        <c:axPos val="b"/>
        <c:numFmt formatCode="General" sourceLinked="1"/>
        <c:majorTickMark val="out"/>
        <c:minorTickMark val="none"/>
        <c:tickLblPos val="none"/>
        <c:crossAx val="244895744"/>
        <c:crosses val="autoZero"/>
        <c:auto val="1"/>
        <c:lblAlgn val="ctr"/>
        <c:lblOffset val="100"/>
        <c:noMultiLvlLbl val="0"/>
      </c:catAx>
      <c:valAx>
        <c:axId val="244895744"/>
        <c:scaling>
          <c:orientation val="minMax"/>
          <c:max val="40"/>
          <c:min val="-10"/>
        </c:scaling>
        <c:delete val="0"/>
        <c:axPos val="r"/>
        <c:title>
          <c:tx>
            <c:rich>
              <a:bodyPr rot="0" vert="horz"/>
              <a:lstStyle/>
              <a:p>
                <a:pPr algn="ctr">
                  <a:defRPr/>
                </a:pPr>
                <a:r>
                  <a:rPr lang="hu-HU"/>
                  <a:t>%</a:t>
                </a:r>
              </a:p>
            </c:rich>
          </c:tx>
          <c:layout>
            <c:manualLayout>
              <c:xMode val="edge"/>
              <c:yMode val="edge"/>
              <c:x val="0.89752642030857765"/>
              <c:y val="2.6797576228897314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893952"/>
        <c:crosses val="max"/>
        <c:crossBetween val="between"/>
        <c:majorUnit val="10"/>
      </c:valAx>
      <c:spPr>
        <a:noFill/>
        <a:ln>
          <a:solidFill>
            <a:schemeClr val="tx1"/>
          </a:solidFill>
        </a:ln>
      </c:spPr>
    </c:plotArea>
    <c:legend>
      <c:legendPos val="b"/>
      <c:layout>
        <c:manualLayout>
          <c:xMode val="edge"/>
          <c:yMode val="edge"/>
          <c:x val="9.2179583333333329E-2"/>
          <c:y val="0.78978423993297131"/>
          <c:w val="0.81281763888889436"/>
          <c:h val="0.1890517389030075"/>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38218262000698E-2"/>
          <c:y val="7.7601544590402805E-2"/>
          <c:w val="0.83597991585533971"/>
          <c:h val="0.55614455600458323"/>
        </c:manualLayout>
      </c:layout>
      <c:barChart>
        <c:barDir val="col"/>
        <c:grouping val="stacked"/>
        <c:varyColors val="0"/>
        <c:ser>
          <c:idx val="0"/>
          <c:order val="0"/>
          <c:tx>
            <c:strRef>
              <c:f>'40_ábra_chart'!$F$10</c:f>
              <c:strCache>
                <c:ptCount val="1"/>
                <c:pt idx="0">
                  <c:v>Capital buffer above the regulatory requirement</c:v>
                </c:pt>
              </c:strCache>
            </c:strRef>
          </c:tx>
          <c:spPr>
            <a:solidFill>
              <a:srgbClr val="669933"/>
            </a:solidFill>
            <a:ln>
              <a:solidFill>
                <a:schemeClr val="tx1"/>
              </a:solidFill>
            </a:ln>
          </c:spPr>
          <c:invertIfNegative val="0"/>
          <c:cat>
            <c:strRef>
              <c:f>'40_ábra_chart'!$D$12:$D$57</c:f>
              <c:strCache>
                <c:ptCount val="45"/>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strCache>
            </c:strRef>
          </c:cat>
          <c:val>
            <c:numRef>
              <c:f>'40_ábra_chart'!$F$12:$F$57</c:f>
              <c:numCache>
                <c:formatCode>#,##0</c:formatCode>
                <c:ptCount val="46"/>
                <c:pt idx="0">
                  <c:v>746.47</c:v>
                </c:pt>
                <c:pt idx="1">
                  <c:v>864.06100000000004</c:v>
                </c:pt>
                <c:pt idx="2">
                  <c:v>875.43399999999997</c:v>
                </c:pt>
                <c:pt idx="3">
                  <c:v>757.995</c:v>
                </c:pt>
                <c:pt idx="4">
                  <c:v>658.62400000000002</c:v>
                </c:pt>
                <c:pt idx="5">
                  <c:v>667.24</c:v>
                </c:pt>
                <c:pt idx="6">
                  <c:v>807.303</c:v>
                </c:pt>
                <c:pt idx="7">
                  <c:v>591.19799999999998</c:v>
                </c:pt>
                <c:pt idx="8">
                  <c:v>688.08900000000006</c:v>
                </c:pt>
                <c:pt idx="9">
                  <c:v>813.36099999999999</c:v>
                </c:pt>
                <c:pt idx="10">
                  <c:v>816.70500000000004</c:v>
                </c:pt>
                <c:pt idx="11">
                  <c:v>688.46900000000005</c:v>
                </c:pt>
                <c:pt idx="12">
                  <c:v>858.98500000000001</c:v>
                </c:pt>
                <c:pt idx="13">
                  <c:v>836.51599999999996</c:v>
                </c:pt>
                <c:pt idx="14">
                  <c:v>734.11300000000006</c:v>
                </c:pt>
                <c:pt idx="15">
                  <c:v>502.70299999999997</c:v>
                </c:pt>
                <c:pt idx="16">
                  <c:v>603.78800000000001</c:v>
                </c:pt>
                <c:pt idx="17">
                  <c:v>750.702</c:v>
                </c:pt>
                <c:pt idx="18">
                  <c:v>1071.4739999999999</c:v>
                </c:pt>
                <c:pt idx="19">
                  <c:v>998.57</c:v>
                </c:pt>
                <c:pt idx="20">
                  <c:v>1024.895</c:v>
                </c:pt>
                <c:pt idx="21">
                  <c:v>692.63</c:v>
                </c:pt>
                <c:pt idx="22">
                  <c:v>744.39300000000003</c:v>
                </c:pt>
                <c:pt idx="23">
                  <c:v>619.32500000000005</c:v>
                </c:pt>
                <c:pt idx="24">
                  <c:v>671.60799999999995</c:v>
                </c:pt>
                <c:pt idx="25">
                  <c:v>759.46600000000001</c:v>
                </c:pt>
                <c:pt idx="26">
                  <c:v>610.91999999999996</c:v>
                </c:pt>
                <c:pt idx="27">
                  <c:v>652.85199999999998</c:v>
                </c:pt>
                <c:pt idx="28">
                  <c:v>976.33299999999997</c:v>
                </c:pt>
                <c:pt idx="29">
                  <c:v>970.66499999999996</c:v>
                </c:pt>
                <c:pt idx="30">
                  <c:v>784.74</c:v>
                </c:pt>
                <c:pt idx="31">
                  <c:v>821.7</c:v>
                </c:pt>
                <c:pt idx="32">
                  <c:v>1044.2270000000001</c:v>
                </c:pt>
                <c:pt idx="33">
                  <c:v>1053.0550000000001</c:v>
                </c:pt>
                <c:pt idx="34">
                  <c:v>1010.28</c:v>
                </c:pt>
                <c:pt idx="35">
                  <c:v>965.63499999999999</c:v>
                </c:pt>
                <c:pt idx="36">
                  <c:v>1229.5809999999999</c:v>
                </c:pt>
                <c:pt idx="37">
                  <c:v>1021.796</c:v>
                </c:pt>
                <c:pt idx="38">
                  <c:v>1205.9580000000001</c:v>
                </c:pt>
                <c:pt idx="39">
                  <c:v>1196.3119999999999</c:v>
                </c:pt>
                <c:pt idx="40">
                  <c:v>1223.7190000000001</c:v>
                </c:pt>
                <c:pt idx="41">
                  <c:v>1257.6310000000001</c:v>
                </c:pt>
                <c:pt idx="42">
                  <c:v>1543.136</c:v>
                </c:pt>
                <c:pt idx="43">
                  <c:v>1458.5920000000001</c:v>
                </c:pt>
                <c:pt idx="44">
                  <c:v>1556.7819999999999</c:v>
                </c:pt>
                <c:pt idx="45">
                  <c:v>1553.559</c:v>
                </c:pt>
              </c:numCache>
            </c:numRef>
          </c:val>
        </c:ser>
        <c:ser>
          <c:idx val="1"/>
          <c:order val="1"/>
          <c:tx>
            <c:strRef>
              <c:f>'40_ábra_chart'!$G$10</c:f>
              <c:strCache>
                <c:ptCount val="1"/>
                <c:pt idx="0">
                  <c:v>Capital need to meet regulatory requirement</c:v>
                </c:pt>
              </c:strCache>
            </c:strRef>
          </c:tx>
          <c:spPr>
            <a:solidFill>
              <a:schemeClr val="accent2"/>
            </a:solidFill>
            <a:ln>
              <a:solidFill>
                <a:schemeClr val="tx1"/>
              </a:solidFill>
            </a:ln>
          </c:spPr>
          <c:invertIfNegative val="0"/>
          <c:cat>
            <c:strRef>
              <c:f>'40_ábra_chart'!$D$12:$D$57</c:f>
              <c:strCache>
                <c:ptCount val="45"/>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strCache>
            </c:strRef>
          </c:cat>
          <c:val>
            <c:numRef>
              <c:f>'40_ábra_chart'!$G$12:$G$57</c:f>
              <c:numCache>
                <c:formatCode>0</c:formatCode>
                <c:ptCount val="46"/>
                <c:pt idx="0">
                  <c:v>0</c:v>
                </c:pt>
                <c:pt idx="1">
                  <c:v>0</c:v>
                </c:pt>
                <c:pt idx="2">
                  <c:v>0</c:v>
                </c:pt>
                <c:pt idx="3">
                  <c:v>0</c:v>
                </c:pt>
                <c:pt idx="4">
                  <c:v>0</c:v>
                </c:pt>
                <c:pt idx="5">
                  <c:v>-11.627000000000001</c:v>
                </c:pt>
                <c:pt idx="6">
                  <c:v>-1.3959999999999999</c:v>
                </c:pt>
                <c:pt idx="7">
                  <c:v>-11.231</c:v>
                </c:pt>
                <c:pt idx="8">
                  <c:v>-2.843</c:v>
                </c:pt>
                <c:pt idx="9">
                  <c:v>-5.399</c:v>
                </c:pt>
                <c:pt idx="10">
                  <c:v>-5.6470000000000002</c:v>
                </c:pt>
                <c:pt idx="11">
                  <c:v>-11.224</c:v>
                </c:pt>
                <c:pt idx="12">
                  <c:v>0</c:v>
                </c:pt>
                <c:pt idx="13">
                  <c:v>-13.035</c:v>
                </c:pt>
                <c:pt idx="14">
                  <c:v>-69.516999999999996</c:v>
                </c:pt>
                <c:pt idx="15">
                  <c:v>-133.322</c:v>
                </c:pt>
                <c:pt idx="16">
                  <c:v>-52.36</c:v>
                </c:pt>
                <c:pt idx="17">
                  <c:v>-14.436</c:v>
                </c:pt>
                <c:pt idx="18">
                  <c:v>-3.6549999999999998</c:v>
                </c:pt>
                <c:pt idx="19">
                  <c:v>-27.259</c:v>
                </c:pt>
                <c:pt idx="20">
                  <c:v>-30.006</c:v>
                </c:pt>
                <c:pt idx="21">
                  <c:v>-135.29599999999999</c:v>
                </c:pt>
                <c:pt idx="22">
                  <c:v>-104.437</c:v>
                </c:pt>
                <c:pt idx="23">
                  <c:v>-111.54900000000001</c:v>
                </c:pt>
                <c:pt idx="24">
                  <c:v>-58.156999999999996</c:v>
                </c:pt>
                <c:pt idx="25">
                  <c:v>-163.13200000000001</c:v>
                </c:pt>
                <c:pt idx="26">
                  <c:v>-266.61599999999999</c:v>
                </c:pt>
                <c:pt idx="27">
                  <c:v>-201.227</c:v>
                </c:pt>
                <c:pt idx="28">
                  <c:v>-106.167</c:v>
                </c:pt>
                <c:pt idx="29">
                  <c:v>-28.074000000000002</c:v>
                </c:pt>
                <c:pt idx="30">
                  <c:v>-56.524999999999999</c:v>
                </c:pt>
                <c:pt idx="31">
                  <c:v>-67.120999999999995</c:v>
                </c:pt>
                <c:pt idx="32">
                  <c:v>-100.5</c:v>
                </c:pt>
                <c:pt idx="33">
                  <c:v>-117.059</c:v>
                </c:pt>
                <c:pt idx="34">
                  <c:v>-201.46700000000001</c:v>
                </c:pt>
                <c:pt idx="35">
                  <c:v>-19.196999999999999</c:v>
                </c:pt>
                <c:pt idx="36">
                  <c:v>-1.8759999999999999</c:v>
                </c:pt>
                <c:pt idx="37">
                  <c:v>-73.132000000000005</c:v>
                </c:pt>
                <c:pt idx="38">
                  <c:v>-57.706000000000003</c:v>
                </c:pt>
                <c:pt idx="39">
                  <c:v>-28.74</c:v>
                </c:pt>
                <c:pt idx="40">
                  <c:v>0</c:v>
                </c:pt>
                <c:pt idx="41">
                  <c:v>0</c:v>
                </c:pt>
                <c:pt idx="42">
                  <c:v>0</c:v>
                </c:pt>
                <c:pt idx="43">
                  <c:v>0</c:v>
                </c:pt>
                <c:pt idx="44">
                  <c:v>-7.8760000000000003</c:v>
                </c:pt>
                <c:pt idx="45">
                  <c:v>0</c:v>
                </c:pt>
              </c:numCache>
            </c:numRef>
          </c:val>
        </c:ser>
        <c:dLbls>
          <c:showLegendKey val="0"/>
          <c:showVal val="0"/>
          <c:showCatName val="0"/>
          <c:showSerName val="0"/>
          <c:showPercent val="0"/>
          <c:showBubbleSize val="0"/>
        </c:dLbls>
        <c:gapWidth val="75"/>
        <c:overlap val="100"/>
        <c:axId val="244953472"/>
        <c:axId val="244955008"/>
      </c:barChart>
      <c:lineChart>
        <c:grouping val="standard"/>
        <c:varyColors val="0"/>
        <c:ser>
          <c:idx val="2"/>
          <c:order val="2"/>
          <c:tx>
            <c:strRef>
              <c:f>'40_ábra_chart'!$H$10</c:f>
              <c:strCache>
                <c:ptCount val="1"/>
                <c:pt idx="0">
                  <c:v>Solvency Stress Index (RHS)</c:v>
                </c:pt>
              </c:strCache>
            </c:strRef>
          </c:tx>
          <c:spPr>
            <a:ln w="38100">
              <a:solidFill>
                <a:schemeClr val="tx1"/>
              </a:solidFill>
            </a:ln>
          </c:spPr>
          <c:marker>
            <c:symbol val="none"/>
          </c:marker>
          <c:cat>
            <c:strRef>
              <c:f>'40_ábra_chart'!$D$12:$D$57</c:f>
              <c:strCache>
                <c:ptCount val="45"/>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strCache>
            </c:strRef>
          </c:cat>
          <c:val>
            <c:numRef>
              <c:f>'40_ábra_chart'!$H$12:$H$57</c:f>
              <c:numCache>
                <c:formatCode>0.0</c:formatCode>
                <c:ptCount val="46"/>
                <c:pt idx="0">
                  <c:v>0</c:v>
                </c:pt>
                <c:pt idx="1">
                  <c:v>0</c:v>
                </c:pt>
                <c:pt idx="2">
                  <c:v>0</c:v>
                </c:pt>
                <c:pt idx="3">
                  <c:v>0</c:v>
                </c:pt>
                <c:pt idx="4">
                  <c:v>0</c:v>
                </c:pt>
                <c:pt idx="5">
                  <c:v>3.6240000000000001</c:v>
                </c:pt>
                <c:pt idx="6">
                  <c:v>0.43099999999999999</c:v>
                </c:pt>
                <c:pt idx="7">
                  <c:v>1.4339999999999999</c:v>
                </c:pt>
                <c:pt idx="8">
                  <c:v>0.69299999999999995</c:v>
                </c:pt>
                <c:pt idx="9">
                  <c:v>1.5660000000000001</c:v>
                </c:pt>
                <c:pt idx="10">
                  <c:v>1.575</c:v>
                </c:pt>
                <c:pt idx="11">
                  <c:v>2.177</c:v>
                </c:pt>
                <c:pt idx="12">
                  <c:v>0</c:v>
                </c:pt>
                <c:pt idx="13">
                  <c:v>3.1059999999999999</c:v>
                </c:pt>
                <c:pt idx="14">
                  <c:v>13.663</c:v>
                </c:pt>
                <c:pt idx="15">
                  <c:v>25.03</c:v>
                </c:pt>
                <c:pt idx="16">
                  <c:v>10.938000000000001</c:v>
                </c:pt>
                <c:pt idx="17">
                  <c:v>3.4910000000000001</c:v>
                </c:pt>
                <c:pt idx="18">
                  <c:v>0.51300000000000001</c:v>
                </c:pt>
                <c:pt idx="19">
                  <c:v>6.3940000000000001</c:v>
                </c:pt>
                <c:pt idx="20">
                  <c:v>7.1820000000000004</c:v>
                </c:pt>
                <c:pt idx="21">
                  <c:v>19.087</c:v>
                </c:pt>
                <c:pt idx="22">
                  <c:v>14.885999999999999</c:v>
                </c:pt>
                <c:pt idx="23">
                  <c:v>24.827000000000002</c:v>
                </c:pt>
                <c:pt idx="24">
                  <c:v>12.664</c:v>
                </c:pt>
                <c:pt idx="25">
                  <c:v>33.805</c:v>
                </c:pt>
                <c:pt idx="26">
                  <c:v>35.551000000000002</c:v>
                </c:pt>
                <c:pt idx="27">
                  <c:v>20.460999999999999</c:v>
                </c:pt>
                <c:pt idx="28">
                  <c:v>16.402999999999999</c:v>
                </c:pt>
                <c:pt idx="29">
                  <c:v>7.92</c:v>
                </c:pt>
                <c:pt idx="30">
                  <c:v>14.46</c:v>
                </c:pt>
                <c:pt idx="31">
                  <c:v>19.36</c:v>
                </c:pt>
                <c:pt idx="32">
                  <c:v>21.353000000000002</c:v>
                </c:pt>
                <c:pt idx="33">
                  <c:v>18.562000000000001</c:v>
                </c:pt>
                <c:pt idx="34">
                  <c:v>19.128</c:v>
                </c:pt>
                <c:pt idx="35">
                  <c:v>5.9489999999999998</c:v>
                </c:pt>
                <c:pt idx="36">
                  <c:v>0.33300000000000002</c:v>
                </c:pt>
                <c:pt idx="37">
                  <c:v>11.776999999999999</c:v>
                </c:pt>
                <c:pt idx="38">
                  <c:v>6.875</c:v>
                </c:pt>
                <c:pt idx="39">
                  <c:v>5.0919999999999996</c:v>
                </c:pt>
                <c:pt idx="40">
                  <c:v>0</c:v>
                </c:pt>
                <c:pt idx="41">
                  <c:v>0</c:v>
                </c:pt>
                <c:pt idx="42">
                  <c:v>0</c:v>
                </c:pt>
                <c:pt idx="43">
                  <c:v>0</c:v>
                </c:pt>
                <c:pt idx="44">
                  <c:v>1.212</c:v>
                </c:pt>
                <c:pt idx="45">
                  <c:v>0</c:v>
                </c:pt>
              </c:numCache>
            </c:numRef>
          </c:val>
          <c:smooth val="0"/>
        </c:ser>
        <c:dLbls>
          <c:showLegendKey val="0"/>
          <c:showVal val="0"/>
          <c:showCatName val="0"/>
          <c:showSerName val="0"/>
          <c:showPercent val="0"/>
          <c:showBubbleSize val="0"/>
        </c:dLbls>
        <c:marker val="1"/>
        <c:smooth val="0"/>
        <c:axId val="244965376"/>
        <c:axId val="244966912"/>
      </c:lineChart>
      <c:catAx>
        <c:axId val="244953472"/>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44955008"/>
        <c:crossesAt val="0"/>
        <c:auto val="1"/>
        <c:lblAlgn val="ctr"/>
        <c:lblOffset val="100"/>
        <c:tickLblSkip val="1"/>
        <c:noMultiLvlLbl val="0"/>
      </c:catAx>
      <c:valAx>
        <c:axId val="244955008"/>
        <c:scaling>
          <c:orientation val="minMax"/>
          <c:max val="1600"/>
          <c:min val="-400"/>
        </c:scaling>
        <c:delete val="0"/>
        <c:axPos val="l"/>
        <c:majorGridlines>
          <c:spPr>
            <a:ln w="3175">
              <a:solidFill>
                <a:schemeClr val="bg1">
                  <a:lumMod val="85000"/>
                </a:schemeClr>
              </a:solidFill>
              <a:prstDash val="dash"/>
            </a:ln>
          </c:spPr>
        </c:majorGridlines>
        <c:title>
          <c:tx>
            <c:rich>
              <a:bodyPr rot="0" vert="horz"/>
              <a:lstStyle/>
              <a:p>
                <a:pPr algn="ctr">
                  <a:defRPr/>
                </a:pPr>
                <a:r>
                  <a:rPr lang="hu-HU"/>
                  <a:t>HUF Bn</a:t>
                </a:r>
              </a:p>
            </c:rich>
          </c:tx>
          <c:layout>
            <c:manualLayout>
              <c:xMode val="edge"/>
              <c:yMode val="edge"/>
              <c:x val="8.5965365440433664E-2"/>
              <c:y val="2.4504529526401794E-2"/>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244953472"/>
        <c:crosses val="autoZero"/>
        <c:crossBetween val="between"/>
        <c:majorUnit val="400"/>
      </c:valAx>
      <c:catAx>
        <c:axId val="244965376"/>
        <c:scaling>
          <c:orientation val="minMax"/>
        </c:scaling>
        <c:delete val="1"/>
        <c:axPos val="b"/>
        <c:numFmt formatCode="General" sourceLinked="1"/>
        <c:majorTickMark val="out"/>
        <c:minorTickMark val="none"/>
        <c:tickLblPos val="none"/>
        <c:crossAx val="244966912"/>
        <c:crosses val="autoZero"/>
        <c:auto val="1"/>
        <c:lblAlgn val="ctr"/>
        <c:lblOffset val="100"/>
        <c:noMultiLvlLbl val="0"/>
      </c:catAx>
      <c:valAx>
        <c:axId val="244966912"/>
        <c:scaling>
          <c:orientation val="minMax"/>
          <c:max val="40"/>
          <c:min val="-10"/>
        </c:scaling>
        <c:delete val="0"/>
        <c:axPos val="r"/>
        <c:title>
          <c:tx>
            <c:rich>
              <a:bodyPr rot="0" vert="horz"/>
              <a:lstStyle/>
              <a:p>
                <a:pPr algn="ctr">
                  <a:defRPr/>
                </a:pPr>
                <a:r>
                  <a:rPr lang="hu-HU"/>
                  <a:t>per cent</a:t>
                </a:r>
              </a:p>
            </c:rich>
          </c:tx>
          <c:layout>
            <c:manualLayout>
              <c:xMode val="edge"/>
              <c:yMode val="edge"/>
              <c:x val="0.81922329153301021"/>
              <c:y val="2.9149134136010779E-2"/>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44965376"/>
        <c:crosses val="max"/>
        <c:crossBetween val="between"/>
        <c:majorUnit val="10"/>
      </c:valAx>
      <c:spPr>
        <a:noFill/>
        <a:ln>
          <a:solidFill>
            <a:schemeClr val="tx1"/>
          </a:solidFill>
        </a:ln>
      </c:spPr>
    </c:plotArea>
    <c:legend>
      <c:legendPos val="b"/>
      <c:layout>
        <c:manualLayout>
          <c:xMode val="edge"/>
          <c:yMode val="edge"/>
          <c:x val="7.4613055555555571E-2"/>
          <c:y val="0.80389358737565209"/>
          <c:w val="0.85572430555555634"/>
          <c:h val="0.17259083355321439"/>
        </c:manualLayout>
      </c:layout>
      <c:overlay val="0"/>
      <c:spPr>
        <a:noFill/>
        <a:ln>
          <a:solidFill>
            <a:schemeClr val="tx1"/>
          </a:solidFill>
        </a:ln>
      </c:spPr>
    </c:legend>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17639164854833E-2"/>
          <c:y val="5.5050295938933527E-2"/>
          <c:w val="0.80084527066623667"/>
          <c:h val="0.44315637796280938"/>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'41_ábra_chart'!$D$17:$L$17</c:f>
                <c:numCache>
                  <c:formatCode>General</c:formatCode>
                  <c:ptCount val="9"/>
                  <c:pt idx="0">
                    <c:v>15.758941895603806</c:v>
                  </c:pt>
                  <c:pt idx="1">
                    <c:v>27.063316605539246</c:v>
                  </c:pt>
                  <c:pt idx="2">
                    <c:v>43.837916299468759</c:v>
                  </c:pt>
                  <c:pt idx="3">
                    <c:v>63.493125404034622</c:v>
                  </c:pt>
                  <c:pt idx="4">
                    <c:v>48.210108283315797</c:v>
                  </c:pt>
                  <c:pt idx="5">
                    <c:v>54.691134875399698</c:v>
                  </c:pt>
                  <c:pt idx="6">
                    <c:v>11.177224552960203</c:v>
                  </c:pt>
                  <c:pt idx="7">
                    <c:v>56.768373163441453</c:v>
                  </c:pt>
                  <c:pt idx="8">
                    <c:v>53.775741013454933</c:v>
                  </c:pt>
                </c:numCache>
              </c:numRef>
            </c:minus>
            <c:spPr>
              <a:noFill/>
              <a:ln w="9525" cap="flat" cmpd="sng" algn="ctr">
                <a:solidFill>
                  <a:schemeClr val="tx1">
                    <a:lumMod val="65000"/>
                    <a:lumOff val="35000"/>
                  </a:schemeClr>
                </a:solidFill>
                <a:round/>
              </a:ln>
              <a:effectLst/>
            </c:spPr>
          </c:errBars>
          <c:cat>
            <c:multiLvlStrRef>
              <c:f>'41_ábra_chart'!$D$10:$L$11</c:f>
              <c:multiLvlStrCache>
                <c:ptCount val="9"/>
                <c:lvl>
                  <c:pt idx="0">
                    <c:v>2015. IV.</c:v>
                  </c:pt>
                  <c:pt idx="1">
                    <c:v>2016. I.</c:v>
                  </c:pt>
                  <c:pt idx="2">
                    <c:v>2016. II.</c:v>
                  </c:pt>
                  <c:pt idx="3">
                    <c:v>2015.IV.</c:v>
                  </c:pt>
                  <c:pt idx="4">
                    <c:v>2016. I.</c:v>
                  </c:pt>
                  <c:pt idx="5">
                    <c:v>2016. II.</c:v>
                  </c:pt>
                  <c:pt idx="6">
                    <c:v>2015. IV.</c:v>
                  </c:pt>
                  <c:pt idx="7">
                    <c:v>2016. I.</c:v>
                  </c:pt>
                  <c:pt idx="8">
                    <c:v>2016. II.</c:v>
                  </c:pt>
                </c:lvl>
                <c:lvl>
                  <c:pt idx="0">
                    <c:v>Stressz előtti 
LCR-eloszlás</c:v>
                  </c:pt>
                  <c:pt idx="3">
                    <c:v>Stressz utáni LCR-eloszlás, 
alkalmazkodás nélkül</c:v>
                  </c:pt>
                  <c:pt idx="6">
                    <c:v>Stressz, alkalmazkodás 
és bankközi piaci 
fertőzés utáni LCR-eloszlás</c:v>
                  </c:pt>
                </c:lvl>
              </c:multiLvlStrCache>
            </c:multiLvlStrRef>
          </c:cat>
          <c:val>
            <c:numRef>
              <c:f>'41_ábra_chart'!$D$12:$L$12</c:f>
              <c:numCache>
                <c:formatCode>0.00</c:formatCode>
                <c:ptCount val="9"/>
                <c:pt idx="0">
                  <c:v>124.42776941109929</c:v>
                </c:pt>
                <c:pt idx="1">
                  <c:v>158.36878943879859</c:v>
                </c:pt>
                <c:pt idx="2">
                  <c:v>152.13766455143534</c:v>
                </c:pt>
                <c:pt idx="3">
                  <c:v>28.734460359556497</c:v>
                </c:pt>
                <c:pt idx="4">
                  <c:v>66.152676099637475</c:v>
                </c:pt>
                <c:pt idx="5">
                  <c:v>77.018898614403113</c:v>
                </c:pt>
                <c:pt idx="6">
                  <c:v>46.184767362909199</c:v>
                </c:pt>
                <c:pt idx="7">
                  <c:v>76.698451910586144</c:v>
                </c:pt>
                <c:pt idx="8">
                  <c:v>90.145305550060897</c:v>
                </c:pt>
              </c:numCache>
            </c:numRef>
          </c:val>
          <c:extLst xmlns:c16r2="http://schemas.microsoft.com/office/drawing/2015/06/chart">
            <c:ext xmlns:c16="http://schemas.microsoft.com/office/drawing/2014/chart" uri="{C3380CC4-5D6E-409C-BE32-E72D297353CC}">
              <c16:uniqueId val="{00000000-5AAF-4BB7-AE69-8DD3CB5E7E0B}"/>
            </c:ext>
          </c:extLst>
        </c:ser>
        <c:ser>
          <c:idx val="1"/>
          <c:order val="1"/>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'41_ábra_chart'!$D$10:$L$11</c:f>
              <c:multiLvlStrCache>
                <c:ptCount val="9"/>
                <c:lvl>
                  <c:pt idx="0">
                    <c:v>2015. IV.</c:v>
                  </c:pt>
                  <c:pt idx="1">
                    <c:v>2016. I.</c:v>
                  </c:pt>
                  <c:pt idx="2">
                    <c:v>2016. II.</c:v>
                  </c:pt>
                  <c:pt idx="3">
                    <c:v>2015.IV.</c:v>
                  </c:pt>
                  <c:pt idx="4">
                    <c:v>2016. I.</c:v>
                  </c:pt>
                  <c:pt idx="5">
                    <c:v>2016. II.</c:v>
                  </c:pt>
                  <c:pt idx="6">
                    <c:v>2015. IV.</c:v>
                  </c:pt>
                  <c:pt idx="7">
                    <c:v>2016. I.</c:v>
                  </c:pt>
                  <c:pt idx="8">
                    <c:v>2016. II.</c:v>
                  </c:pt>
                </c:lvl>
                <c:lvl>
                  <c:pt idx="0">
                    <c:v>Stressz előtti 
LCR-eloszlás</c:v>
                  </c:pt>
                  <c:pt idx="3">
                    <c:v>Stressz utáni LCR-eloszlás, 
alkalmazkodás nélkül</c:v>
                  </c:pt>
                  <c:pt idx="6">
                    <c:v>Stressz, alkalmazkodás 
és bankközi piaci 
fertőzés utáni LCR-eloszlás</c:v>
                  </c:pt>
                </c:lvl>
              </c:multiLvlStrCache>
            </c:multiLvlStrRef>
          </c:cat>
          <c:val>
            <c:numRef>
              <c:f>'41_ábra_chart'!$D$13:$L$13</c:f>
              <c:numCache>
                <c:formatCode>0.00</c:formatCode>
                <c:ptCount val="9"/>
                <c:pt idx="0">
                  <c:v>44.102332042764388</c:v>
                </c:pt>
                <c:pt idx="1">
                  <c:v>7.7865459802276105</c:v>
                </c:pt>
                <c:pt idx="2">
                  <c:v>14.939685480092857</c:v>
                </c:pt>
                <c:pt idx="3">
                  <c:v>77.256384737627769</c:v>
                </c:pt>
                <c:pt idx="4">
                  <c:v>37.168499777064454</c:v>
                </c:pt>
                <c:pt idx="5">
                  <c:v>35.021963558939092</c:v>
                </c:pt>
                <c:pt idx="6">
                  <c:v>47.284481444366691</c:v>
                </c:pt>
                <c:pt idx="7">
                  <c:v>26.467929379233691</c:v>
                </c:pt>
                <c:pt idx="8">
                  <c:v>9.8546944499391049</c:v>
                </c:pt>
              </c:numCache>
            </c:numRef>
          </c:val>
          <c:extLst xmlns:c16r2="http://schemas.microsoft.com/office/drawing/2015/06/chart">
            <c:ext xmlns:c16="http://schemas.microsoft.com/office/drawing/2014/chart" uri="{C3380CC4-5D6E-409C-BE32-E72D297353CC}">
              <c16:uniqueId val="{00000001-5AAF-4BB7-AE69-8DD3CB5E7E0B}"/>
            </c:ext>
          </c:extLst>
        </c:ser>
        <c:ser>
          <c:idx val="2"/>
          <c:order val="2"/>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'41_ábra_chart'!$D$18:$L$18</c:f>
                <c:numCache>
                  <c:formatCode>General</c:formatCode>
                  <c:ptCount val="9"/>
                  <c:pt idx="0">
                    <c:v>243.49829524143303</c:v>
                  </c:pt>
                  <c:pt idx="1">
                    <c:v>164.6581278036364</c:v>
                  </c:pt>
                  <c:pt idx="2">
                    <c:v>98.514756953748872</c:v>
                  </c:pt>
                  <c:pt idx="3">
                    <c:v>140.97789132560581</c:v>
                  </c:pt>
                  <c:pt idx="4">
                    <c:v>183.88292407801416</c:v>
                  </c:pt>
                  <c:pt idx="5">
                    <c:v>46.681010169901114</c:v>
                  </c:pt>
                  <c:pt idx="6">
                    <c:v>132.41529435902299</c:v>
                  </c:pt>
                  <c:pt idx="7">
                    <c:v>70.278462577674517</c:v>
                  </c:pt>
                  <c:pt idx="8">
                    <c:v>56.323792938497583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'41_ábra_chart'!$D$10:$L$11</c:f>
              <c:multiLvlStrCache>
                <c:ptCount val="9"/>
                <c:lvl>
                  <c:pt idx="0">
                    <c:v>2015. IV.</c:v>
                  </c:pt>
                  <c:pt idx="1">
                    <c:v>2016. I.</c:v>
                  </c:pt>
                  <c:pt idx="2">
                    <c:v>2016. II.</c:v>
                  </c:pt>
                  <c:pt idx="3">
                    <c:v>2015.IV.</c:v>
                  </c:pt>
                  <c:pt idx="4">
                    <c:v>2016. I.</c:v>
                  </c:pt>
                  <c:pt idx="5">
                    <c:v>2016. II.</c:v>
                  </c:pt>
                  <c:pt idx="6">
                    <c:v>2015. IV.</c:v>
                  </c:pt>
                  <c:pt idx="7">
                    <c:v>2016. I.</c:v>
                  </c:pt>
                  <c:pt idx="8">
                    <c:v>2016. II.</c:v>
                  </c:pt>
                </c:lvl>
                <c:lvl>
                  <c:pt idx="0">
                    <c:v>Stressz előtti 
LCR-eloszlás</c:v>
                  </c:pt>
                  <c:pt idx="3">
                    <c:v>Stressz utáni LCR-eloszlás, 
alkalmazkodás nélkül</c:v>
                  </c:pt>
                  <c:pt idx="6">
                    <c:v>Stressz, alkalmazkodás 
és bankközi piaci 
fertőzés utáni LCR-eloszlás</c:v>
                  </c:pt>
                </c:lvl>
              </c:multiLvlStrCache>
            </c:multiLvlStrRef>
          </c:cat>
          <c:val>
            <c:numRef>
              <c:f>'41_ábra_chart'!$D$14:$L$14</c:f>
              <c:numCache>
                <c:formatCode>0.00</c:formatCode>
                <c:ptCount val="9"/>
                <c:pt idx="0">
                  <c:v>70.152646675105586</c:v>
                </c:pt>
                <c:pt idx="1">
                  <c:v>79.841958444148673</c:v>
                </c:pt>
                <c:pt idx="2">
                  <c:v>65.118105055681824</c:v>
                </c:pt>
                <c:pt idx="3">
                  <c:v>36.480104343725017</c:v>
                </c:pt>
                <c:pt idx="4">
                  <c:v>52.657750306800708</c:v>
                </c:pt>
                <c:pt idx="5">
                  <c:v>27.652668463291839</c:v>
                </c:pt>
                <c:pt idx="6">
                  <c:v>47.745402267991111</c:v>
                </c:pt>
                <c:pt idx="7">
                  <c:v>50.830280202341307</c:v>
                </c:pt>
                <c:pt idx="8">
                  <c:v>29.62460407783718</c:v>
                </c:pt>
              </c:numCache>
            </c:numRef>
          </c:val>
          <c:extLst xmlns:c16r2="http://schemas.microsoft.com/office/drawing/2015/06/chart">
            <c:ext xmlns:c16="http://schemas.microsoft.com/office/drawing/2014/chart" uri="{C3380CC4-5D6E-409C-BE32-E72D297353CC}">
              <c16:uniqueId val="{00000002-5AAF-4BB7-AE69-8DD3CB5E7E0B}"/>
            </c:ext>
          </c:extLst>
        </c:ser>
        <c:ser>
          <c:idx val="6"/>
          <c:order val="6"/>
          <c:tx>
            <c:v>fikt</c:v>
          </c:tx>
          <c:spPr>
            <a:solidFill>
              <a:schemeClr val="accent1">
                <a:lumMod val="60000"/>
              </a:schemeClr>
            </a:solidFill>
            <a:ln>
              <a:noFill/>
            </a:ln>
            <a:effectLst/>
          </c:spPr>
          <c:invertIfNegative val="0"/>
          <c:extLst xmlns:c16r2="http://schemas.microsoft.com/office/drawing/2015/06/chart">
            <c:ext xmlns:c16="http://schemas.microsoft.com/office/drawing/2014/chart" uri="{C3380CC4-5D6E-409C-BE32-E72D297353CC}">
              <c16:uniqueId val="{00000006-5AAF-4BB7-AE69-8DD3CB5E7E0B}"/>
            </c:ext>
          </c:extLst>
        </c:ser>
        <c:dLbls>
          <c:showLegendKey val="0"/>
          <c:showVal val="0"/>
          <c:showCatName val="0"/>
          <c:showSerName val="0"/>
          <c:showPercent val="0"/>
          <c:showBubbleSize val="0"/>
        </c:dLbls>
        <c:gapWidth val="150"/>
        <c:overlap val="100"/>
        <c:axId val="244355840"/>
        <c:axId val="244357376"/>
      </c:barChart>
      <c:barChart>
        <c:barDir val="col"/>
        <c:grouping val="stacked"/>
        <c:varyColors val="0"/>
        <c:ser>
          <c:idx val="3"/>
          <c:order val="3"/>
          <c:tx>
            <c:v>fikt</c:v>
          </c:tx>
          <c:spPr>
            <a:solidFill>
              <a:schemeClr val="accent4"/>
            </a:solidFill>
            <a:ln>
              <a:noFill/>
            </a:ln>
            <a:effectLst/>
          </c:spPr>
          <c:invertIfNegative val="0"/>
          <c:extLst xmlns:c16r2="http://schemas.microsoft.com/office/drawing/2015/06/chart">
            <c:ext xmlns:c16="http://schemas.microsoft.com/office/drawing/2014/chart" uri="{C3380CC4-5D6E-409C-BE32-E72D297353CC}">
              <c16:uniqueId val="{00000003-5AAF-4BB7-AE69-8DD3CB5E7E0B}"/>
            </c:ext>
          </c:extLst>
        </c:ser>
        <c:dLbls>
          <c:showLegendKey val="0"/>
          <c:showVal val="0"/>
          <c:showCatName val="0"/>
          <c:showSerName val="0"/>
          <c:showPercent val="0"/>
          <c:showBubbleSize val="0"/>
        </c:dLbls>
        <c:gapWidth val="150"/>
        <c:overlap val="100"/>
        <c:axId val="244365568"/>
        <c:axId val="244363648"/>
      </c:barChart>
      <c:lineChart>
        <c:grouping val="standard"/>
        <c:varyColors val="0"/>
        <c:ser>
          <c:idx val="4"/>
          <c:order val="4"/>
          <c:tx>
            <c:strRef>
              <c:f>'41_ábra_chart'!$C$19</c:f>
              <c:strCache>
                <c:ptCount val="1"/>
                <c:pt idx="0">
                  <c:v>Szabályozói követelmény 2016. január 1-től 2016. március 31-ig</c:v>
                </c:pt>
              </c:strCache>
            </c:strRef>
          </c:tx>
          <c:spPr>
            <a:ln w="28575" cap="rnd">
              <a:solidFill>
                <a:srgbClr val="CC3300"/>
              </a:solidFill>
              <a:prstDash val="sysDash"/>
              <a:round/>
            </a:ln>
            <a:effectLst/>
          </c:spPr>
          <c:marker>
            <c:symbol val="none"/>
          </c:marker>
          <c:val>
            <c:numRef>
              <c:f>'41_ábra_chart'!$D$19:$L$19</c:f>
              <c:numCache>
                <c:formatCode>0</c:formatCode>
                <c:ptCount val="9"/>
                <c:pt idx="0">
                  <c:v>70</c:v>
                </c:pt>
                <c:pt idx="1">
                  <c:v>70</c:v>
                </c:pt>
                <c:pt idx="2">
                  <c:v>70</c:v>
                </c:pt>
                <c:pt idx="3">
                  <c:v>70</c:v>
                </c:pt>
                <c:pt idx="4">
                  <c:v>70</c:v>
                </c:pt>
                <c:pt idx="5">
                  <c:v>70</c:v>
                </c:pt>
                <c:pt idx="6">
                  <c:v>70</c:v>
                </c:pt>
                <c:pt idx="7">
                  <c:v>70</c:v>
                </c:pt>
                <c:pt idx="8">
                  <c:v>70</c:v>
                </c:pt>
              </c:numCache>
            </c:numRef>
          </c:val>
          <c:smooth val="0"/>
          <c:extLst xmlns:c16r2="http://schemas.microsoft.com/office/drawing/2015/06/chart">
            <c:ext xmlns:c16="http://schemas.microsoft.com/office/drawing/2014/chart" uri="{C3380CC4-5D6E-409C-BE32-E72D297353CC}">
              <c16:uniqueId val="{00000004-5AAF-4BB7-AE69-8DD3CB5E7E0B}"/>
            </c:ext>
          </c:extLst>
        </c:ser>
        <c:ser>
          <c:idx val="5"/>
          <c:order val="5"/>
          <c:tx>
            <c:strRef>
              <c:f>'41_ábra_chart'!$C$20</c:f>
              <c:strCache>
                <c:ptCount val="1"/>
                <c:pt idx="0">
                  <c:v>Szabályozói követelmény 2016. április 1-től</c:v>
                </c:pt>
              </c:strCache>
            </c:strRef>
          </c:tx>
          <c:spPr>
            <a:ln w="28575" cap="rnd">
              <a:solidFill>
                <a:srgbClr val="0070C0"/>
              </a:solidFill>
              <a:prstDash val="sysDash"/>
              <a:round/>
            </a:ln>
            <a:effectLst/>
          </c:spPr>
          <c:marker>
            <c:symbol val="none"/>
          </c:marker>
          <c:val>
            <c:numRef>
              <c:f>'41_ábra_chart'!$D$20:$L$20</c:f>
              <c:numCache>
                <c:formatCode>General</c:formatCode>
                <c:ptCount val="9"/>
                <c:pt idx="0">
                  <c:v>100</c:v>
                </c:pt>
                <c:pt idx="1">
                  <c:v>100</c:v>
                </c:pt>
                <c:pt idx="2">
                  <c:v>100</c:v>
                </c:pt>
                <c:pt idx="3">
                  <c:v>100</c:v>
                </c:pt>
                <c:pt idx="4">
                  <c:v>100</c:v>
                </c:pt>
                <c:pt idx="5">
                  <c:v>100</c:v>
                </c:pt>
                <c:pt idx="6">
                  <c:v>100</c:v>
                </c:pt>
                <c:pt idx="7">
                  <c:v>100</c:v>
                </c:pt>
                <c:pt idx="8">
                  <c:v>100</c:v>
                </c:pt>
              </c:numCache>
            </c:numRef>
          </c:val>
          <c:smooth val="0"/>
          <c:extLst xmlns:c16r2="http://schemas.microsoft.com/office/drawing/2015/06/chart">
            <c:ext xmlns:c16="http://schemas.microsoft.com/office/drawing/2014/chart" uri="{C3380CC4-5D6E-409C-BE32-E72D297353CC}">
              <c16:uniqueId val="{00000005-5AAF-4BB7-AE69-8DD3CB5E7E0B}"/>
            </c:ext>
          </c:extLst>
        </c:ser>
        <c:dLbls>
          <c:showLegendKey val="0"/>
          <c:showVal val="0"/>
          <c:showCatName val="0"/>
          <c:showSerName val="0"/>
          <c:showPercent val="0"/>
          <c:showBubbleSize val="0"/>
        </c:dLbls>
        <c:marker val="1"/>
        <c:smooth val="0"/>
        <c:axId val="244365568"/>
        <c:axId val="244363648"/>
      </c:lineChart>
      <c:catAx>
        <c:axId val="24435584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4357376"/>
        <c:crosses val="autoZero"/>
        <c:auto val="1"/>
        <c:lblAlgn val="ctr"/>
        <c:lblOffset val="100"/>
        <c:noMultiLvlLbl val="0"/>
      </c:catAx>
      <c:valAx>
        <c:axId val="2443573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124158665099295E-2"/>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4355840"/>
        <c:crosses val="autoZero"/>
        <c:crossBetween val="between"/>
      </c:valAx>
      <c:valAx>
        <c:axId val="244363648"/>
        <c:scaling>
          <c:orientation val="minMax"/>
          <c:max val="600"/>
          <c:min val="-100"/>
        </c:scaling>
        <c:delete val="0"/>
        <c:axPos val="r"/>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668677894868251"/>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4365568"/>
        <c:crosses val="max"/>
        <c:crossBetween val="between"/>
        <c:majorUnit val="100"/>
      </c:valAx>
      <c:catAx>
        <c:axId val="244365568"/>
        <c:scaling>
          <c:orientation val="minMax"/>
        </c:scaling>
        <c:delete val="1"/>
        <c:axPos val="b"/>
        <c:majorTickMark val="out"/>
        <c:minorTickMark val="none"/>
        <c:tickLblPos val="nextTo"/>
        <c:crossAx val="2443636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0.10303203054292757"/>
          <c:y val="0.87220362787389083"/>
          <c:w val="0.78865112472735721"/>
          <c:h val="0.113897730070861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03194444444439E-2"/>
          <c:y val="5.5891851851851852E-2"/>
          <c:w val="0.83349597222222227"/>
          <c:h val="0.54605499999999996"/>
        </c:manualLayout>
      </c:layout>
      <c:barChart>
        <c:barDir val="col"/>
        <c:grouping val="clustered"/>
        <c:varyColors val="0"/>
        <c:ser>
          <c:idx val="0"/>
          <c:order val="0"/>
          <c:tx>
            <c:strRef>
              <c:f>'4_ábra_chart'!$F$10</c:f>
              <c:strCache>
                <c:ptCount val="1"/>
                <c:pt idx="0">
                  <c:v>Level in 2015</c:v>
                </c:pt>
              </c:strCache>
            </c:strRef>
          </c:tx>
          <c:spPr>
            <a:solidFill>
              <a:srgbClr val="78A3D5"/>
            </a:solidFill>
            <a:ln>
              <a:solidFill>
                <a:sysClr val="windowText" lastClr="000000"/>
              </a:solidFill>
            </a:ln>
          </c:spPr>
          <c:invertIfNegative val="0"/>
          <c:cat>
            <c:strRef>
              <c:f>'4_ábra_chart'!$C$12:$C$39</c:f>
              <c:strCache>
                <c:ptCount val="28"/>
                <c:pt idx="0">
                  <c:v>Greece</c:v>
                </c:pt>
                <c:pt idx="1">
                  <c:v>Italy</c:v>
                </c:pt>
                <c:pt idx="2">
                  <c:v>Portugal</c:v>
                </c:pt>
                <c:pt idx="3">
                  <c:v>Ireland</c:v>
                </c:pt>
                <c:pt idx="4">
                  <c:v>Belgium</c:v>
                </c:pt>
                <c:pt idx="5">
                  <c:v>Cyprus</c:v>
                </c:pt>
                <c:pt idx="6">
                  <c:v>Spain</c:v>
                </c:pt>
                <c:pt idx="7">
                  <c:v>France</c:v>
                </c:pt>
                <c:pt idx="8">
                  <c:v>UK</c:v>
                </c:pt>
                <c:pt idx="9">
                  <c:v>Austria</c:v>
                </c:pt>
                <c:pt idx="10">
                  <c:v>Croatia</c:v>
                </c:pt>
                <c:pt idx="11">
                  <c:v>Slovenia</c:v>
                </c:pt>
                <c:pt idx="12">
                  <c:v>Hungary</c:v>
                </c:pt>
                <c:pt idx="13">
                  <c:v>Germany</c:v>
                </c:pt>
                <c:pt idx="14">
                  <c:v>Malta</c:v>
                </c:pt>
                <c:pt idx="15">
                  <c:v>Netherlands</c:v>
                </c:pt>
                <c:pt idx="16">
                  <c:v>Finland</c:v>
                </c:pt>
                <c:pt idx="17">
                  <c:v>Slovakia</c:v>
                </c:pt>
                <c:pt idx="18">
                  <c:v>Poland</c:v>
                </c:pt>
                <c:pt idx="19">
                  <c:v>Denmark</c:v>
                </c:pt>
                <c:pt idx="20">
                  <c:v>Czech Republic</c:v>
                </c:pt>
                <c:pt idx="21">
                  <c:v>Sweden</c:v>
                </c:pt>
                <c:pt idx="22">
                  <c:v>Romania</c:v>
                </c:pt>
                <c:pt idx="23">
                  <c:v>Lithuania</c:v>
                </c:pt>
                <c:pt idx="24">
                  <c:v>Latvia</c:v>
                </c:pt>
                <c:pt idx="25">
                  <c:v>Bulgaria</c:v>
                </c:pt>
                <c:pt idx="26">
                  <c:v>Luxembourg</c:v>
                </c:pt>
                <c:pt idx="27">
                  <c:v>Estonia</c:v>
                </c:pt>
              </c:strCache>
            </c:strRef>
          </c:cat>
          <c:val>
            <c:numRef>
              <c:f>'4_ábra_chart'!$F$12:$F$39</c:f>
              <c:numCache>
                <c:formatCode>_(* #,##0.00_);_(* \(#,##0.00\);_(* "-"??_);_(@_)</c:formatCode>
                <c:ptCount val="28"/>
                <c:pt idx="0">
                  <c:v>172.726</c:v>
                </c:pt>
                <c:pt idx="1">
                  <c:v>133.76</c:v>
                </c:pt>
                <c:pt idx="2">
                  <c:v>126.34699999999999</c:v>
                </c:pt>
                <c:pt idx="3">
                  <c:v>107.745</c:v>
                </c:pt>
                <c:pt idx="4">
                  <c:v>106.568</c:v>
                </c:pt>
                <c:pt idx="5">
                  <c:v>105.67</c:v>
                </c:pt>
                <c:pt idx="6">
                  <c:v>99.438000000000002</c:v>
                </c:pt>
                <c:pt idx="7">
                  <c:v>97.01</c:v>
                </c:pt>
                <c:pt idx="8">
                  <c:v>91.147000000000006</c:v>
                </c:pt>
                <c:pt idx="9">
                  <c:v>88.784999999999997</c:v>
                </c:pt>
                <c:pt idx="10">
                  <c:v>85.072000000000003</c:v>
                </c:pt>
                <c:pt idx="11">
                  <c:v>79.793000000000006</c:v>
                </c:pt>
                <c:pt idx="12">
                  <c:v>75.475999999999999</c:v>
                </c:pt>
                <c:pt idx="13">
                  <c:v>69.495999999999995</c:v>
                </c:pt>
                <c:pt idx="14">
                  <c:v>67.533000000000001</c:v>
                </c:pt>
                <c:pt idx="15">
                  <c:v>67.516999999999996</c:v>
                </c:pt>
                <c:pt idx="16">
                  <c:v>61.719000000000001</c:v>
                </c:pt>
                <c:pt idx="17">
                  <c:v>53.923999999999999</c:v>
                </c:pt>
                <c:pt idx="18">
                  <c:v>49.441000000000003</c:v>
                </c:pt>
                <c:pt idx="19">
                  <c:v>43.871000000000002</c:v>
                </c:pt>
                <c:pt idx="20">
                  <c:v>41.988999999999997</c:v>
                </c:pt>
                <c:pt idx="21">
                  <c:v>41.054000000000002</c:v>
                </c:pt>
                <c:pt idx="22">
                  <c:v>40.548000000000002</c:v>
                </c:pt>
                <c:pt idx="23">
                  <c:v>38.125999999999998</c:v>
                </c:pt>
                <c:pt idx="24">
                  <c:v>37.676000000000002</c:v>
                </c:pt>
                <c:pt idx="25">
                  <c:v>28.859000000000002</c:v>
                </c:pt>
                <c:pt idx="26">
                  <c:v>26.343</c:v>
                </c:pt>
                <c:pt idx="27">
                  <c:v>10.127000000000001</c:v>
                </c:pt>
              </c:numCache>
            </c:numRef>
          </c:val>
        </c:ser>
        <c:dLbls>
          <c:showLegendKey val="0"/>
          <c:showVal val="0"/>
          <c:showCatName val="0"/>
          <c:showSerName val="0"/>
          <c:showPercent val="0"/>
          <c:showBubbleSize val="0"/>
        </c:dLbls>
        <c:gapWidth val="150"/>
        <c:axId val="235977728"/>
        <c:axId val="235988096"/>
      </c:barChart>
      <c:barChart>
        <c:barDir val="col"/>
        <c:grouping val="clustered"/>
        <c:varyColors val="0"/>
        <c:ser>
          <c:idx val="2"/>
          <c:order val="2"/>
          <c:tx>
            <c:v>fikt</c:v>
          </c:tx>
          <c:invertIfNegative val="0"/>
        </c:ser>
        <c:dLbls>
          <c:showLegendKey val="0"/>
          <c:showVal val="0"/>
          <c:showCatName val="0"/>
          <c:showSerName val="0"/>
          <c:showPercent val="0"/>
          <c:showBubbleSize val="0"/>
        </c:dLbls>
        <c:gapWidth val="150"/>
        <c:axId val="235996288"/>
        <c:axId val="235990016"/>
      </c:barChart>
      <c:lineChart>
        <c:grouping val="standard"/>
        <c:varyColors val="0"/>
        <c:ser>
          <c:idx val="1"/>
          <c:order val="1"/>
          <c:tx>
            <c:strRef>
              <c:f>'4_ábra_chart'!$E$10</c:f>
              <c:strCache>
                <c:ptCount val="1"/>
                <c:pt idx="0">
                  <c:v>Maximum level</c:v>
                </c:pt>
              </c:strCache>
            </c:strRef>
          </c:tx>
          <c:spPr>
            <a:ln>
              <a:noFill/>
            </a:ln>
          </c:spPr>
          <c:marker>
            <c:symbol val="triangle"/>
            <c:size val="8"/>
            <c:spPr>
              <a:solidFill>
                <a:srgbClr val="FF0000"/>
              </a:solidFill>
              <a:ln>
                <a:noFill/>
              </a:ln>
            </c:spPr>
          </c:marker>
          <c:val>
            <c:numRef>
              <c:f>'4_ábra_chart'!$E$12:$E$39</c:f>
              <c:numCache>
                <c:formatCode>_(* #,##0.00_);_(* \(#,##0.00\);_(* "-"??_);_(@_)</c:formatCode>
                <c:ptCount val="28"/>
                <c:pt idx="0">
                  <c:v>177.447</c:v>
                </c:pt>
                <c:pt idx="1">
                  <c:v>135.077</c:v>
                </c:pt>
                <c:pt idx="2">
                  <c:v>133.25200000000001</c:v>
                </c:pt>
                <c:pt idx="3">
                  <c:v>125.33</c:v>
                </c:pt>
                <c:pt idx="4">
                  <c:v>130.69999999999999</c:v>
                </c:pt>
                <c:pt idx="5">
                  <c:v>109.754</c:v>
                </c:pt>
                <c:pt idx="6">
                  <c:v>99.438000000000002</c:v>
                </c:pt>
                <c:pt idx="7">
                  <c:v>97.51</c:v>
                </c:pt>
                <c:pt idx="8">
                  <c:v>91.147000000000006</c:v>
                </c:pt>
                <c:pt idx="9">
                  <c:v>88.784999999999997</c:v>
                </c:pt>
                <c:pt idx="10">
                  <c:v>87.683999999999997</c:v>
                </c:pt>
                <c:pt idx="11">
                  <c:v>81.896000000000001</c:v>
                </c:pt>
                <c:pt idx="12">
                  <c:v>84.5</c:v>
                </c:pt>
                <c:pt idx="13">
                  <c:v>80.676000000000002</c:v>
                </c:pt>
                <c:pt idx="14">
                  <c:v>74.83</c:v>
                </c:pt>
                <c:pt idx="15">
                  <c:v>73.5</c:v>
                </c:pt>
                <c:pt idx="16">
                  <c:v>61.719000000000001</c:v>
                </c:pt>
                <c:pt idx="17">
                  <c:v>80.900000000000006</c:v>
                </c:pt>
                <c:pt idx="18">
                  <c:v>56.887999999999998</c:v>
                </c:pt>
                <c:pt idx="19">
                  <c:v>57.079000000000001</c:v>
                </c:pt>
                <c:pt idx="20">
                  <c:v>45.694000000000003</c:v>
                </c:pt>
                <c:pt idx="21">
                  <c:v>70.3</c:v>
                </c:pt>
                <c:pt idx="22">
                  <c:v>40.548000000000002</c:v>
                </c:pt>
                <c:pt idx="23">
                  <c:v>41.738999999999997</c:v>
                </c:pt>
                <c:pt idx="24">
                  <c:v>46.8</c:v>
                </c:pt>
                <c:pt idx="25">
                  <c:v>97.3</c:v>
                </c:pt>
                <c:pt idx="26">
                  <c:v>27.346</c:v>
                </c:pt>
                <c:pt idx="27">
                  <c:v>10.614000000000001</c:v>
                </c:pt>
              </c:numCache>
            </c:numRef>
          </c:val>
          <c:smooth val="0"/>
        </c:ser>
        <c:ser>
          <c:idx val="3"/>
          <c:order val="3"/>
          <c:tx>
            <c:strRef>
              <c:f>'4_ábra_chart'!$G$10</c:f>
              <c:strCache>
                <c:ptCount val="1"/>
                <c:pt idx="0">
                  <c:v>EU composit (2015)</c:v>
                </c:pt>
              </c:strCache>
            </c:strRef>
          </c:tx>
          <c:spPr>
            <a:ln>
              <a:solidFill>
                <a:schemeClr val="bg1">
                  <a:lumMod val="50000"/>
                </a:schemeClr>
              </a:solidFill>
            </a:ln>
          </c:spPr>
          <c:marker>
            <c:symbol val="none"/>
          </c:marker>
          <c:cat>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cat>
          <c:val>
            <c:numRef>
              <c:f>'4_ábra_chart'!$G$12:$G$39</c:f>
              <c:numCache>
                <c:formatCode>_(* #,##0.00_);_(* \(#,##0.00\);_(* "-"??_);_(@_)</c:formatCode>
                <c:ptCount val="28"/>
                <c:pt idx="0">
                  <c:v>88.212000000000003</c:v>
                </c:pt>
                <c:pt idx="1">
                  <c:v>88.212000000000003</c:v>
                </c:pt>
                <c:pt idx="2">
                  <c:v>88.212000000000003</c:v>
                </c:pt>
                <c:pt idx="3">
                  <c:v>88.212000000000003</c:v>
                </c:pt>
                <c:pt idx="4">
                  <c:v>88.212000000000003</c:v>
                </c:pt>
                <c:pt idx="5">
                  <c:v>88.212000000000003</c:v>
                </c:pt>
                <c:pt idx="6">
                  <c:v>88.212000000000003</c:v>
                </c:pt>
                <c:pt idx="7">
                  <c:v>88.212000000000003</c:v>
                </c:pt>
                <c:pt idx="8">
                  <c:v>88.212000000000003</c:v>
                </c:pt>
                <c:pt idx="9">
                  <c:v>88.212000000000003</c:v>
                </c:pt>
                <c:pt idx="10">
                  <c:v>88.212000000000003</c:v>
                </c:pt>
                <c:pt idx="11">
                  <c:v>88.212000000000003</c:v>
                </c:pt>
                <c:pt idx="12">
                  <c:v>88.212000000000003</c:v>
                </c:pt>
                <c:pt idx="13">
                  <c:v>88.212000000000003</c:v>
                </c:pt>
                <c:pt idx="14">
                  <c:v>88.212000000000003</c:v>
                </c:pt>
                <c:pt idx="15">
                  <c:v>88.212000000000003</c:v>
                </c:pt>
                <c:pt idx="16">
                  <c:v>88.212000000000003</c:v>
                </c:pt>
                <c:pt idx="17">
                  <c:v>88.212000000000003</c:v>
                </c:pt>
                <c:pt idx="18">
                  <c:v>88.212000000000003</c:v>
                </c:pt>
                <c:pt idx="19">
                  <c:v>88.212000000000003</c:v>
                </c:pt>
                <c:pt idx="20">
                  <c:v>88.212000000000003</c:v>
                </c:pt>
                <c:pt idx="21">
                  <c:v>88.212000000000003</c:v>
                </c:pt>
                <c:pt idx="22">
                  <c:v>88.212000000000003</c:v>
                </c:pt>
                <c:pt idx="23">
                  <c:v>88.212000000000003</c:v>
                </c:pt>
                <c:pt idx="24">
                  <c:v>88.212000000000003</c:v>
                </c:pt>
                <c:pt idx="25">
                  <c:v>88.212000000000003</c:v>
                </c:pt>
                <c:pt idx="26">
                  <c:v>88.212000000000003</c:v>
                </c:pt>
                <c:pt idx="27">
                  <c:v>88.212000000000003</c:v>
                </c:pt>
              </c:numCache>
            </c:numRef>
          </c:val>
          <c:smooth val="0"/>
        </c:ser>
        <c:dLbls>
          <c:showLegendKey val="0"/>
          <c:showVal val="0"/>
          <c:showCatName val="0"/>
          <c:showSerName val="0"/>
          <c:showPercent val="0"/>
          <c:showBubbleSize val="0"/>
        </c:dLbls>
        <c:marker val="1"/>
        <c:smooth val="0"/>
        <c:axId val="235977728"/>
        <c:axId val="235988096"/>
      </c:lineChart>
      <c:scatterChart>
        <c:scatterStyle val="lineMarker"/>
        <c:varyColors val="0"/>
        <c:ser>
          <c:idx val="5"/>
          <c:order val="5"/>
          <c:tx>
            <c:strRef>
              <c:f>'4_ábra_chart'!$I$11</c:f>
              <c:strCache>
                <c:ptCount val="1"/>
                <c:pt idx="0">
                  <c:v>Maastricht criteria</c:v>
                </c:pt>
              </c:strCache>
            </c:strRef>
          </c:tx>
          <c:spPr>
            <a:ln w="28575">
              <a:solidFill>
                <a:srgbClr val="C00000"/>
              </a:solidFill>
            </a:ln>
          </c:spPr>
          <c:marker>
            <c:symbol val="none"/>
          </c:marker>
          <c:xVal>
            <c:strRef>
              <c:f>'4_ábra_chart'!$C$12:$C$39</c:f>
              <c:strCache>
                <c:ptCount val="28"/>
                <c:pt idx="0">
                  <c:v>Greece</c:v>
                </c:pt>
                <c:pt idx="1">
                  <c:v>Italy</c:v>
                </c:pt>
                <c:pt idx="2">
                  <c:v>Portugal</c:v>
                </c:pt>
                <c:pt idx="3">
                  <c:v>Ireland</c:v>
                </c:pt>
                <c:pt idx="4">
                  <c:v>Belgium</c:v>
                </c:pt>
                <c:pt idx="5">
                  <c:v>Cyprus</c:v>
                </c:pt>
                <c:pt idx="6">
                  <c:v>Spain</c:v>
                </c:pt>
                <c:pt idx="7">
                  <c:v>France</c:v>
                </c:pt>
                <c:pt idx="8">
                  <c:v>UK</c:v>
                </c:pt>
                <c:pt idx="9">
                  <c:v>Austria</c:v>
                </c:pt>
                <c:pt idx="10">
                  <c:v>Croatia</c:v>
                </c:pt>
                <c:pt idx="11">
                  <c:v>Slovenia</c:v>
                </c:pt>
                <c:pt idx="12">
                  <c:v>Hungary</c:v>
                </c:pt>
                <c:pt idx="13">
                  <c:v>Germany</c:v>
                </c:pt>
                <c:pt idx="14">
                  <c:v>Malta</c:v>
                </c:pt>
                <c:pt idx="15">
                  <c:v>Netherlands</c:v>
                </c:pt>
                <c:pt idx="16">
                  <c:v>Finland</c:v>
                </c:pt>
                <c:pt idx="17">
                  <c:v>Slovakia</c:v>
                </c:pt>
                <c:pt idx="18">
                  <c:v>Poland</c:v>
                </c:pt>
                <c:pt idx="19">
                  <c:v>Denmark</c:v>
                </c:pt>
                <c:pt idx="20">
                  <c:v>Czech Republic</c:v>
                </c:pt>
                <c:pt idx="21">
                  <c:v>Sweden</c:v>
                </c:pt>
                <c:pt idx="22">
                  <c:v>Romania</c:v>
                </c:pt>
                <c:pt idx="23">
                  <c:v>Lithuania</c:v>
                </c:pt>
                <c:pt idx="24">
                  <c:v>Latvia</c:v>
                </c:pt>
                <c:pt idx="25">
                  <c:v>Bulgaria</c:v>
                </c:pt>
                <c:pt idx="26">
                  <c:v>Luxembourg</c:v>
                </c:pt>
                <c:pt idx="27">
                  <c:v>Estonia</c:v>
                </c:pt>
              </c:strCache>
            </c:strRef>
          </c:xVal>
          <c:yVal>
            <c:numRef>
              <c:f>'4_ábra_chart'!$I$12:$I$39</c:f>
              <c:numCache>
                <c:formatCode>General</c:formatCode>
                <c:ptCount val="28"/>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numCache>
            </c:numRef>
          </c:yVal>
          <c:smooth val="0"/>
        </c:ser>
        <c:dLbls>
          <c:showLegendKey val="0"/>
          <c:showVal val="0"/>
          <c:showCatName val="0"/>
          <c:showSerName val="0"/>
          <c:showPercent val="0"/>
          <c:showBubbleSize val="0"/>
        </c:dLbls>
        <c:axId val="235977728"/>
        <c:axId val="235988096"/>
      </c:scatterChart>
      <c:scatterChart>
        <c:scatterStyle val="lineMarker"/>
        <c:varyColors val="0"/>
        <c:ser>
          <c:idx val="4"/>
          <c:order val="4"/>
          <c:tx>
            <c:strRef>
              <c:f>'4_ábra_chart'!$H$10</c:f>
              <c:strCache>
                <c:ptCount val="1"/>
                <c:pt idx="0">
                  <c:v>GDP growth (RHS)</c:v>
                </c:pt>
              </c:strCache>
            </c:strRef>
          </c:tx>
          <c:spPr>
            <a:ln w="28575">
              <a:noFill/>
            </a:ln>
          </c:spPr>
          <c:marker>
            <c:symbol val="diamond"/>
            <c:size val="9"/>
            <c:spPr>
              <a:solidFill>
                <a:srgbClr val="232157"/>
              </a:solidFill>
              <a:ln>
                <a:noFill/>
              </a:ln>
            </c:spPr>
          </c:marker>
          <c:xVal>
            <c:strRef>
              <c:f>'4_ábra_chart'!$D$12:$D$39</c:f>
              <c:strCache>
                <c:ptCount val="28"/>
                <c:pt idx="0">
                  <c:v>Görögország</c:v>
                </c:pt>
                <c:pt idx="1">
                  <c:v>Olaszország</c:v>
                </c:pt>
                <c:pt idx="2">
                  <c:v>Portugália</c:v>
                </c:pt>
                <c:pt idx="3">
                  <c:v>Írország</c:v>
                </c:pt>
                <c:pt idx="4">
                  <c:v>Belgium</c:v>
                </c:pt>
                <c:pt idx="5">
                  <c:v>Ciprus</c:v>
                </c:pt>
                <c:pt idx="6">
                  <c:v>Spanyolország</c:v>
                </c:pt>
                <c:pt idx="7">
                  <c:v>Franciaország</c:v>
                </c:pt>
                <c:pt idx="8">
                  <c:v>Egyesült Királyság</c:v>
                </c:pt>
                <c:pt idx="9">
                  <c:v>Ausztria</c:v>
                </c:pt>
                <c:pt idx="10">
                  <c:v>Horvátország</c:v>
                </c:pt>
                <c:pt idx="11">
                  <c:v>Szlovénia</c:v>
                </c:pt>
                <c:pt idx="12">
                  <c:v>Magyarország</c:v>
                </c:pt>
                <c:pt idx="13">
                  <c:v>Németország</c:v>
                </c:pt>
                <c:pt idx="14">
                  <c:v>Málta</c:v>
                </c:pt>
                <c:pt idx="15">
                  <c:v>Hollandia</c:v>
                </c:pt>
                <c:pt idx="16">
                  <c:v>Finnország</c:v>
                </c:pt>
                <c:pt idx="17">
                  <c:v>Szlovákia</c:v>
                </c:pt>
                <c:pt idx="18">
                  <c:v>Lengyelország</c:v>
                </c:pt>
                <c:pt idx="19">
                  <c:v>Dánia</c:v>
                </c:pt>
                <c:pt idx="20">
                  <c:v>Csehország</c:v>
                </c:pt>
                <c:pt idx="21">
                  <c:v>Svédország</c:v>
                </c:pt>
                <c:pt idx="22">
                  <c:v>Románia</c:v>
                </c:pt>
                <c:pt idx="23">
                  <c:v>Livánia</c:v>
                </c:pt>
                <c:pt idx="24">
                  <c:v>Lettország</c:v>
                </c:pt>
                <c:pt idx="25">
                  <c:v>Bulgária</c:v>
                </c:pt>
                <c:pt idx="26">
                  <c:v>Luxemburg</c:v>
                </c:pt>
                <c:pt idx="27">
                  <c:v>Észtország</c:v>
                </c:pt>
              </c:strCache>
            </c:strRef>
          </c:xVal>
          <c:yVal>
            <c:numRef>
              <c:f>'4_ábra_chart'!$H$12:$H$39</c:f>
              <c:numCache>
                <c:formatCode>0.0</c:formatCode>
                <c:ptCount val="28"/>
                <c:pt idx="0">
                  <c:v>-0.2</c:v>
                </c:pt>
                <c:pt idx="1">
                  <c:v>0.7</c:v>
                </c:pt>
                <c:pt idx="2">
                  <c:v>1.6</c:v>
                </c:pt>
                <c:pt idx="3">
                  <c:v>26.3</c:v>
                </c:pt>
                <c:pt idx="4">
                  <c:v>1.4</c:v>
                </c:pt>
                <c:pt idx="5">
                  <c:v>1.6</c:v>
                </c:pt>
                <c:pt idx="6">
                  <c:v>3.2</c:v>
                </c:pt>
                <c:pt idx="7">
                  <c:v>1.3</c:v>
                </c:pt>
                <c:pt idx="8">
                  <c:v>2.2000000000000002</c:v>
                </c:pt>
                <c:pt idx="9">
                  <c:v>1</c:v>
                </c:pt>
                <c:pt idx="10">
                  <c:v>1.6</c:v>
                </c:pt>
                <c:pt idx="11">
                  <c:v>2.2999999999999998</c:v>
                </c:pt>
                <c:pt idx="12">
                  <c:v>2.9</c:v>
                </c:pt>
                <c:pt idx="13">
                  <c:v>1.7</c:v>
                </c:pt>
                <c:pt idx="14">
                  <c:v>6.2</c:v>
                </c:pt>
                <c:pt idx="15">
                  <c:v>2</c:v>
                </c:pt>
                <c:pt idx="16">
                  <c:v>0.2</c:v>
                </c:pt>
                <c:pt idx="17">
                  <c:v>3.6</c:v>
                </c:pt>
                <c:pt idx="18">
                  <c:v>3.6</c:v>
                </c:pt>
                <c:pt idx="19">
                  <c:v>1</c:v>
                </c:pt>
                <c:pt idx="20">
                  <c:v>4.5</c:v>
                </c:pt>
                <c:pt idx="21">
                  <c:v>4.0999999999999996</c:v>
                </c:pt>
                <c:pt idx="22">
                  <c:v>3.8</c:v>
                </c:pt>
                <c:pt idx="23">
                  <c:v>1.6</c:v>
                </c:pt>
                <c:pt idx="24">
                  <c:v>2.7</c:v>
                </c:pt>
                <c:pt idx="25">
                  <c:v>3</c:v>
                </c:pt>
                <c:pt idx="26">
                  <c:v>4.8</c:v>
                </c:pt>
                <c:pt idx="27">
                  <c:v>1.4</c:v>
                </c:pt>
              </c:numCache>
            </c:numRef>
          </c:yVal>
          <c:smooth val="0"/>
        </c:ser>
        <c:dLbls>
          <c:showLegendKey val="0"/>
          <c:showVal val="0"/>
          <c:showCatName val="0"/>
          <c:showSerName val="0"/>
          <c:showPercent val="0"/>
          <c:showBubbleSize val="0"/>
        </c:dLbls>
        <c:axId val="235996288"/>
        <c:axId val="235990016"/>
      </c:scatterChart>
      <c:catAx>
        <c:axId val="235977728"/>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sz="1200"/>
            </a:pPr>
            <a:endParaRPr lang="hu-HU"/>
          </a:p>
        </c:txPr>
        <c:crossAx val="235988096"/>
        <c:crosses val="autoZero"/>
        <c:auto val="1"/>
        <c:lblAlgn val="ctr"/>
        <c:lblOffset val="100"/>
        <c:noMultiLvlLbl val="0"/>
      </c:catAx>
      <c:valAx>
        <c:axId val="235988096"/>
        <c:scaling>
          <c:orientation val="minMax"/>
          <c:max val="20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endParaRPr lang="en-US" b="0"/>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35977728"/>
        <c:crosses val="autoZero"/>
        <c:crossBetween val="between"/>
        <c:majorUnit val="20"/>
      </c:valAx>
      <c:valAx>
        <c:axId val="235990016"/>
        <c:scaling>
          <c:orientation val="minMax"/>
          <c:max val="10"/>
          <c:min val="-2"/>
        </c:scaling>
        <c:delete val="0"/>
        <c:axPos val="r"/>
        <c:title>
          <c:tx>
            <c:rich>
              <a:bodyPr rot="0" vert="horz"/>
              <a:lstStyle/>
              <a:p>
                <a:pPr>
                  <a:defRPr b="0"/>
                </a:pPr>
                <a:r>
                  <a:rPr lang="hu-HU" b="0"/>
                  <a:t>per cent</a:t>
                </a:r>
                <a:endParaRPr lang="en-US" b="0"/>
              </a:p>
            </c:rich>
          </c:tx>
          <c:layout>
            <c:manualLayout>
              <c:xMode val="edge"/>
              <c:yMode val="edge"/>
              <c:x val="0.8184444444444444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35996288"/>
        <c:crosses val="max"/>
        <c:crossBetween val="between"/>
        <c:majorUnit val="1"/>
      </c:valAx>
      <c:catAx>
        <c:axId val="235996288"/>
        <c:scaling>
          <c:orientation val="minMax"/>
        </c:scaling>
        <c:delete val="1"/>
        <c:axPos val="b"/>
        <c:majorTickMark val="out"/>
        <c:minorTickMark val="none"/>
        <c:tickLblPos val="nextTo"/>
        <c:crossAx val="2359900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6.5817777777777781E-2"/>
          <c:y val="0.81066666666666665"/>
          <c:w val="0.85601722222222221"/>
          <c:h val="0.17522222222222222"/>
        </c:manualLayout>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17639164854833E-2"/>
          <c:y val="5.5050295938933527E-2"/>
          <c:w val="0.80084527066623667"/>
          <c:h val="0.4153590938523132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errBars>
            <c:errBarType val="minus"/>
            <c:errValType val="cust"/>
            <c:noEndCap val="0"/>
            <c:plus>
              <c:numLit>
                <c:formatCode>General</c:formatCode>
                <c:ptCount val="1"/>
                <c:pt idx="0">
                  <c:v>1</c:v>
                </c:pt>
              </c:numLit>
            </c:plus>
            <c:minus>
              <c:numRef>
                <c:f>'41_ábra_chart'!$D$17:$L$17</c:f>
                <c:numCache>
                  <c:formatCode>General</c:formatCode>
                  <c:ptCount val="9"/>
                  <c:pt idx="0">
                    <c:v>15.758941895603806</c:v>
                  </c:pt>
                  <c:pt idx="1">
                    <c:v>27.063316605539246</c:v>
                  </c:pt>
                  <c:pt idx="2">
                    <c:v>43.837916299468759</c:v>
                  </c:pt>
                  <c:pt idx="3">
                    <c:v>63.493125404034622</c:v>
                  </c:pt>
                  <c:pt idx="4">
                    <c:v>48.210108283315797</c:v>
                  </c:pt>
                  <c:pt idx="5">
                    <c:v>54.691134875399698</c:v>
                  </c:pt>
                  <c:pt idx="6">
                    <c:v>11.177224552960203</c:v>
                  </c:pt>
                  <c:pt idx="7">
                    <c:v>56.768373163441453</c:v>
                  </c:pt>
                  <c:pt idx="8">
                    <c:v>53.775741013454933</c:v>
                  </c:pt>
                </c:numCache>
              </c:numRef>
            </c:minus>
            <c:spPr>
              <a:noFill/>
              <a:ln w="9525" cap="flat" cmpd="sng" algn="ctr">
                <a:solidFill>
                  <a:schemeClr val="tx1">
                    <a:lumMod val="65000"/>
                    <a:lumOff val="35000"/>
                  </a:schemeClr>
                </a:solidFill>
                <a:round/>
              </a:ln>
              <a:effectLst/>
            </c:spPr>
          </c:errBars>
          <c:cat>
            <c:multiLvlStrRef>
              <c:f>'41_ábra_chart'!$D$23:$L$24</c:f>
              <c:multiLvlStrCache>
                <c:ptCount val="9"/>
                <c:lvl>
                  <c:pt idx="0">
                    <c:v>2015 Q4</c:v>
                  </c:pt>
                  <c:pt idx="1">
                    <c:v>2016 Q1</c:v>
                  </c:pt>
                  <c:pt idx="2">
                    <c:v>2016 Q2</c:v>
                  </c:pt>
                  <c:pt idx="3">
                    <c:v>2015 Q4</c:v>
                  </c:pt>
                  <c:pt idx="4">
                    <c:v>2016 Q1</c:v>
                  </c:pt>
                  <c:pt idx="5">
                    <c:v>2016 Q2</c:v>
                  </c:pt>
                  <c:pt idx="6">
                    <c:v>2015 Q4</c:v>
                  </c:pt>
                  <c:pt idx="7">
                    <c:v>2016 Q1</c:v>
                  </c:pt>
                  <c:pt idx="8">
                    <c:v>2016 Q2</c:v>
                  </c:pt>
                </c:lvl>
                <c:lvl>
                  <c:pt idx="0">
                    <c:v>LCR distribution 
before stress</c:v>
                  </c:pt>
                  <c:pt idx="3">
                    <c:v>LCR distribution 
after stress, 
without adjustment</c:v>
                  </c:pt>
                  <c:pt idx="6">
                    <c:v>LCR distribution 
after stress, 
adjustment and 
interbank market contagion</c:v>
                  </c:pt>
                </c:lvl>
              </c:multiLvlStrCache>
            </c:multiLvlStrRef>
          </c:cat>
          <c:val>
            <c:numRef>
              <c:f>'41_ábra_chart'!$D$25:$L$25</c:f>
              <c:numCache>
                <c:formatCode>0.00</c:formatCode>
                <c:ptCount val="9"/>
                <c:pt idx="0">
                  <c:v>124.42776941109929</c:v>
                </c:pt>
                <c:pt idx="1">
                  <c:v>158.36878943879859</c:v>
                </c:pt>
                <c:pt idx="2">
                  <c:v>152.13766455143534</c:v>
                </c:pt>
                <c:pt idx="3">
                  <c:v>28.734460359556497</c:v>
                </c:pt>
                <c:pt idx="4">
                  <c:v>66.152676099637475</c:v>
                </c:pt>
                <c:pt idx="5">
                  <c:v>77.018898614403113</c:v>
                </c:pt>
                <c:pt idx="6">
                  <c:v>46.184767362909199</c:v>
                </c:pt>
                <c:pt idx="7">
                  <c:v>76.698451910586144</c:v>
                </c:pt>
                <c:pt idx="8">
                  <c:v>90.145305550060897</c:v>
                </c:pt>
              </c:numCache>
            </c:numRef>
          </c:val>
          <c:extLst xmlns:c16r2="http://schemas.microsoft.com/office/drawing/2015/06/chart">
            <c:ext xmlns:c16="http://schemas.microsoft.com/office/drawing/2014/chart" uri="{C3380CC4-5D6E-409C-BE32-E72D297353CC}">
              <c16:uniqueId val="{00000000-79B7-46CA-B807-96F5FE782271}"/>
            </c:ext>
          </c:extLst>
        </c:ser>
        <c:ser>
          <c:idx val="1"/>
          <c:order val="1"/>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'41_ábra_chart'!$D$23:$L$24</c:f>
              <c:multiLvlStrCache>
                <c:ptCount val="9"/>
                <c:lvl>
                  <c:pt idx="0">
                    <c:v>2015 Q4</c:v>
                  </c:pt>
                  <c:pt idx="1">
                    <c:v>2016 Q1</c:v>
                  </c:pt>
                  <c:pt idx="2">
                    <c:v>2016 Q2</c:v>
                  </c:pt>
                  <c:pt idx="3">
                    <c:v>2015 Q4</c:v>
                  </c:pt>
                  <c:pt idx="4">
                    <c:v>2016 Q1</c:v>
                  </c:pt>
                  <c:pt idx="5">
                    <c:v>2016 Q2</c:v>
                  </c:pt>
                  <c:pt idx="6">
                    <c:v>2015 Q4</c:v>
                  </c:pt>
                  <c:pt idx="7">
                    <c:v>2016 Q1</c:v>
                  </c:pt>
                  <c:pt idx="8">
                    <c:v>2016 Q2</c:v>
                  </c:pt>
                </c:lvl>
                <c:lvl>
                  <c:pt idx="0">
                    <c:v>LCR distribution 
before stress</c:v>
                  </c:pt>
                  <c:pt idx="3">
                    <c:v>LCR distribution 
after stress, 
without adjustment</c:v>
                  </c:pt>
                  <c:pt idx="6">
                    <c:v>LCR distribution 
after stress, 
adjustment and 
interbank market contagion</c:v>
                  </c:pt>
                </c:lvl>
              </c:multiLvlStrCache>
            </c:multiLvlStrRef>
          </c:cat>
          <c:val>
            <c:numRef>
              <c:f>'41_ábra_chart'!$D$26:$L$26</c:f>
              <c:numCache>
                <c:formatCode>0.00</c:formatCode>
                <c:ptCount val="9"/>
                <c:pt idx="0">
                  <c:v>44.102332042764388</c:v>
                </c:pt>
                <c:pt idx="1">
                  <c:v>7.7865459802276105</c:v>
                </c:pt>
                <c:pt idx="2">
                  <c:v>14.939685480092857</c:v>
                </c:pt>
                <c:pt idx="3">
                  <c:v>77.256384737627769</c:v>
                </c:pt>
                <c:pt idx="4">
                  <c:v>37.168499777064454</c:v>
                </c:pt>
                <c:pt idx="5">
                  <c:v>35.021963558939092</c:v>
                </c:pt>
                <c:pt idx="6">
                  <c:v>47.284481444366691</c:v>
                </c:pt>
                <c:pt idx="7">
                  <c:v>26.467929379233691</c:v>
                </c:pt>
                <c:pt idx="8">
                  <c:v>9.8546944499391049</c:v>
                </c:pt>
              </c:numCache>
            </c:numRef>
          </c:val>
          <c:extLst xmlns:c16r2="http://schemas.microsoft.com/office/drawing/2015/06/chart">
            <c:ext xmlns:c16="http://schemas.microsoft.com/office/drawing/2014/chart" uri="{C3380CC4-5D6E-409C-BE32-E72D297353CC}">
              <c16:uniqueId val="{00000001-79B7-46CA-B807-96F5FE782271}"/>
            </c:ext>
          </c:extLst>
        </c:ser>
        <c:ser>
          <c:idx val="2"/>
          <c:order val="2"/>
          <c:spPr>
            <a:solidFill>
              <a:srgbClr val="002060"/>
            </a:solidFill>
            <a:ln w="9525" cap="flat" cmpd="sng" algn="ctr">
              <a:solidFill>
                <a:sysClr val="windowText" lastClr="000000">
                  <a:lumMod val="100000"/>
                </a:sysClr>
              </a:solidFill>
              <a:prstDash val="solid"/>
              <a:round/>
              <a:headEnd type="none" w="med" len="med"/>
              <a:tailEnd type="none" w="med" len="med"/>
            </a:ln>
            <a:effectLst/>
          </c:spPr>
          <c:invertIfNegative val="0"/>
          <c:errBars>
            <c:errBarType val="plus"/>
            <c:errValType val="cust"/>
            <c:noEndCap val="0"/>
            <c:plus>
              <c:numRef>
                <c:f>'41_ábra_chart'!$D$18:$L$18</c:f>
                <c:numCache>
                  <c:formatCode>General</c:formatCode>
                  <c:ptCount val="9"/>
                  <c:pt idx="0">
                    <c:v>243.49829524143303</c:v>
                  </c:pt>
                  <c:pt idx="1">
                    <c:v>164.6581278036364</c:v>
                  </c:pt>
                  <c:pt idx="2">
                    <c:v>98.514756953748872</c:v>
                  </c:pt>
                  <c:pt idx="3">
                    <c:v>140.97789132560581</c:v>
                  </c:pt>
                  <c:pt idx="4">
                    <c:v>183.88292407801416</c:v>
                  </c:pt>
                  <c:pt idx="5">
                    <c:v>46.681010169901114</c:v>
                  </c:pt>
                  <c:pt idx="6">
                    <c:v>132.41529435902299</c:v>
                  </c:pt>
                  <c:pt idx="7">
                    <c:v>70.278462577674517</c:v>
                  </c:pt>
                  <c:pt idx="8">
                    <c:v>56.323792938497583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multiLvlStrRef>
              <c:f>'41_ábra_chart'!$D$23:$L$24</c:f>
              <c:multiLvlStrCache>
                <c:ptCount val="9"/>
                <c:lvl>
                  <c:pt idx="0">
                    <c:v>2015 Q4</c:v>
                  </c:pt>
                  <c:pt idx="1">
                    <c:v>2016 Q1</c:v>
                  </c:pt>
                  <c:pt idx="2">
                    <c:v>2016 Q2</c:v>
                  </c:pt>
                  <c:pt idx="3">
                    <c:v>2015 Q4</c:v>
                  </c:pt>
                  <c:pt idx="4">
                    <c:v>2016 Q1</c:v>
                  </c:pt>
                  <c:pt idx="5">
                    <c:v>2016 Q2</c:v>
                  </c:pt>
                  <c:pt idx="6">
                    <c:v>2015 Q4</c:v>
                  </c:pt>
                  <c:pt idx="7">
                    <c:v>2016 Q1</c:v>
                  </c:pt>
                  <c:pt idx="8">
                    <c:v>2016 Q2</c:v>
                  </c:pt>
                </c:lvl>
                <c:lvl>
                  <c:pt idx="0">
                    <c:v>LCR distribution 
before stress</c:v>
                  </c:pt>
                  <c:pt idx="3">
                    <c:v>LCR distribution 
after stress, 
without adjustment</c:v>
                  </c:pt>
                  <c:pt idx="6">
                    <c:v>LCR distribution 
after stress, 
adjustment and 
interbank market contagion</c:v>
                  </c:pt>
                </c:lvl>
              </c:multiLvlStrCache>
            </c:multiLvlStrRef>
          </c:cat>
          <c:val>
            <c:numRef>
              <c:f>'41_ábra_chart'!$D$27:$L$27</c:f>
              <c:numCache>
                <c:formatCode>0.00</c:formatCode>
                <c:ptCount val="9"/>
                <c:pt idx="0">
                  <c:v>70.152646675105586</c:v>
                </c:pt>
                <c:pt idx="1">
                  <c:v>79.841958444148673</c:v>
                </c:pt>
                <c:pt idx="2">
                  <c:v>65.118105055681824</c:v>
                </c:pt>
                <c:pt idx="3">
                  <c:v>36.480104343725017</c:v>
                </c:pt>
                <c:pt idx="4">
                  <c:v>52.657750306800708</c:v>
                </c:pt>
                <c:pt idx="5">
                  <c:v>27.652668463291839</c:v>
                </c:pt>
                <c:pt idx="6">
                  <c:v>47.745402267991111</c:v>
                </c:pt>
                <c:pt idx="7">
                  <c:v>50.830280202341307</c:v>
                </c:pt>
                <c:pt idx="8">
                  <c:v>29.62460407783718</c:v>
                </c:pt>
              </c:numCache>
            </c:numRef>
          </c:val>
          <c:extLst xmlns:c16r2="http://schemas.microsoft.com/office/drawing/2015/06/chart">
            <c:ext xmlns:c16="http://schemas.microsoft.com/office/drawing/2014/chart" uri="{C3380CC4-5D6E-409C-BE32-E72D297353CC}">
              <c16:uniqueId val="{00000002-79B7-46CA-B807-96F5FE782271}"/>
            </c:ext>
          </c:extLst>
        </c:ser>
        <c:ser>
          <c:idx val="6"/>
          <c:order val="6"/>
          <c:tx>
            <c:v>fikt</c:v>
          </c:tx>
          <c:spPr>
            <a:solidFill>
              <a:schemeClr val="accent1">
                <a:lumMod val="60000"/>
              </a:schemeClr>
            </a:solidFill>
            <a:ln>
              <a:noFill/>
            </a:ln>
            <a:effectLst/>
          </c:spPr>
          <c:invertIfNegative val="0"/>
          <c:cat>
            <c:multiLvlStrRef>
              <c:f>'41_ábra_chart'!$D$23:$L$24</c:f>
              <c:multiLvlStrCache>
                <c:ptCount val="9"/>
                <c:lvl>
                  <c:pt idx="0">
                    <c:v>2015 Q4</c:v>
                  </c:pt>
                  <c:pt idx="1">
                    <c:v>2016 Q1</c:v>
                  </c:pt>
                  <c:pt idx="2">
                    <c:v>2016 Q2</c:v>
                  </c:pt>
                  <c:pt idx="3">
                    <c:v>2015 Q4</c:v>
                  </c:pt>
                  <c:pt idx="4">
                    <c:v>2016 Q1</c:v>
                  </c:pt>
                  <c:pt idx="5">
                    <c:v>2016 Q2</c:v>
                  </c:pt>
                  <c:pt idx="6">
                    <c:v>2015 Q4</c:v>
                  </c:pt>
                  <c:pt idx="7">
                    <c:v>2016 Q1</c:v>
                  </c:pt>
                  <c:pt idx="8">
                    <c:v>2016 Q2</c:v>
                  </c:pt>
                </c:lvl>
                <c:lvl>
                  <c:pt idx="0">
                    <c:v>LCR distribution 
before stress</c:v>
                  </c:pt>
                  <c:pt idx="3">
                    <c:v>LCR distribution 
after stress, 
without adjustment</c:v>
                  </c:pt>
                  <c:pt idx="6">
                    <c:v>LCR distribution 
after stress, 
adjustment and 
interbank market contagion</c:v>
                  </c:pt>
                </c:lvl>
              </c:multiLvlStrCache>
            </c:multiLvlStrRef>
          </c:cat>
          <c:extLst xmlns:c16r2="http://schemas.microsoft.com/office/drawing/2015/06/chart">
            <c:ext xmlns:c16="http://schemas.microsoft.com/office/drawing/2014/chart" uri="{C3380CC4-5D6E-409C-BE32-E72D297353CC}">
              <c16:uniqueId val="{00000003-79B7-46CA-B807-96F5FE782271}"/>
            </c:ext>
          </c:extLst>
        </c:ser>
        <c:dLbls>
          <c:showLegendKey val="0"/>
          <c:showVal val="0"/>
          <c:showCatName val="0"/>
          <c:showSerName val="0"/>
          <c:showPercent val="0"/>
          <c:showBubbleSize val="0"/>
        </c:dLbls>
        <c:gapWidth val="150"/>
        <c:overlap val="100"/>
        <c:axId val="245020544"/>
        <c:axId val="245022080"/>
      </c:barChart>
      <c:barChart>
        <c:barDir val="col"/>
        <c:grouping val="stacked"/>
        <c:varyColors val="0"/>
        <c:ser>
          <c:idx val="3"/>
          <c:order val="3"/>
          <c:tx>
            <c:v>fikt</c:v>
          </c:tx>
          <c:spPr>
            <a:solidFill>
              <a:schemeClr val="accent4"/>
            </a:solidFill>
            <a:ln>
              <a:noFill/>
            </a:ln>
            <a:effectLst/>
          </c:spPr>
          <c:invertIfNegative val="0"/>
          <c:extLst xmlns:c16r2="http://schemas.microsoft.com/office/drawing/2015/06/chart">
            <c:ext xmlns:c16="http://schemas.microsoft.com/office/drawing/2014/chart" uri="{C3380CC4-5D6E-409C-BE32-E72D297353CC}">
              <c16:uniqueId val="{00000004-79B7-46CA-B807-96F5FE782271}"/>
            </c:ext>
          </c:extLst>
        </c:ser>
        <c:dLbls>
          <c:showLegendKey val="0"/>
          <c:showVal val="0"/>
          <c:showCatName val="0"/>
          <c:showSerName val="0"/>
          <c:showPercent val="0"/>
          <c:showBubbleSize val="0"/>
        </c:dLbls>
        <c:gapWidth val="150"/>
        <c:overlap val="100"/>
        <c:axId val="245038464"/>
        <c:axId val="245036544"/>
      </c:barChart>
      <c:lineChart>
        <c:grouping val="standard"/>
        <c:varyColors val="0"/>
        <c:ser>
          <c:idx val="4"/>
          <c:order val="4"/>
          <c:tx>
            <c:strRef>
              <c:f>'41_ábra_chart'!$C$32</c:f>
              <c:strCache>
                <c:ptCount val="1"/>
                <c:pt idx="0">
                  <c:v>Regulatory requirement from 1 January 2016 until 31 March 2016</c:v>
                </c:pt>
              </c:strCache>
            </c:strRef>
          </c:tx>
          <c:spPr>
            <a:ln w="28575" cap="rnd">
              <a:solidFill>
                <a:srgbClr val="CC3300"/>
              </a:solidFill>
              <a:prstDash val="sysDash"/>
              <a:round/>
            </a:ln>
            <a:effectLst/>
          </c:spPr>
          <c:marker>
            <c:symbol val="none"/>
          </c:marker>
          <c:val>
            <c:numRef>
              <c:f>'41_ábra_chart'!$D$32:$L$32</c:f>
              <c:numCache>
                <c:formatCode>0</c:formatCode>
                <c:ptCount val="9"/>
                <c:pt idx="0">
                  <c:v>70</c:v>
                </c:pt>
                <c:pt idx="1">
                  <c:v>70</c:v>
                </c:pt>
                <c:pt idx="2">
                  <c:v>70</c:v>
                </c:pt>
                <c:pt idx="3">
                  <c:v>70</c:v>
                </c:pt>
                <c:pt idx="4">
                  <c:v>70</c:v>
                </c:pt>
                <c:pt idx="5">
                  <c:v>70</c:v>
                </c:pt>
                <c:pt idx="6">
                  <c:v>70</c:v>
                </c:pt>
                <c:pt idx="7">
                  <c:v>70</c:v>
                </c:pt>
                <c:pt idx="8">
                  <c:v>70</c:v>
                </c:pt>
              </c:numCache>
            </c:numRef>
          </c:val>
          <c:smooth val="0"/>
          <c:extLst xmlns:c16r2="http://schemas.microsoft.com/office/drawing/2015/06/chart">
            <c:ext xmlns:c16="http://schemas.microsoft.com/office/drawing/2014/chart" uri="{C3380CC4-5D6E-409C-BE32-E72D297353CC}">
              <c16:uniqueId val="{00000005-79B7-46CA-B807-96F5FE782271}"/>
            </c:ext>
          </c:extLst>
        </c:ser>
        <c:ser>
          <c:idx val="5"/>
          <c:order val="5"/>
          <c:tx>
            <c:strRef>
              <c:f>'41_ábra_chart'!$C$33</c:f>
              <c:strCache>
                <c:ptCount val="1"/>
                <c:pt idx="0">
                  <c:v>Regulatory requirement from 1 April 2016</c:v>
                </c:pt>
              </c:strCache>
            </c:strRef>
          </c:tx>
          <c:spPr>
            <a:ln w="28575" cap="rnd">
              <a:solidFill>
                <a:srgbClr val="0070C0"/>
              </a:solidFill>
              <a:prstDash val="sysDash"/>
              <a:round/>
            </a:ln>
            <a:effectLst/>
          </c:spPr>
          <c:marker>
            <c:symbol val="none"/>
          </c:marker>
          <c:val>
            <c:numRef>
              <c:f>'41_ábra_chart'!$D$33:$L$33</c:f>
              <c:numCache>
                <c:formatCode>General</c:formatCode>
                <c:ptCount val="9"/>
                <c:pt idx="0">
                  <c:v>100</c:v>
                </c:pt>
                <c:pt idx="1">
                  <c:v>100</c:v>
                </c:pt>
                <c:pt idx="2">
                  <c:v>100</c:v>
                </c:pt>
                <c:pt idx="3">
                  <c:v>100</c:v>
                </c:pt>
                <c:pt idx="4">
                  <c:v>100</c:v>
                </c:pt>
                <c:pt idx="5">
                  <c:v>100</c:v>
                </c:pt>
                <c:pt idx="6">
                  <c:v>100</c:v>
                </c:pt>
                <c:pt idx="7">
                  <c:v>100</c:v>
                </c:pt>
                <c:pt idx="8">
                  <c:v>100</c:v>
                </c:pt>
              </c:numCache>
            </c:numRef>
          </c:val>
          <c:smooth val="0"/>
          <c:extLst xmlns:c16r2="http://schemas.microsoft.com/office/drawing/2015/06/chart">
            <c:ext xmlns:c16="http://schemas.microsoft.com/office/drawing/2014/chart" uri="{C3380CC4-5D6E-409C-BE32-E72D297353CC}">
              <c16:uniqueId val="{00000006-79B7-46CA-B807-96F5FE782271}"/>
            </c:ext>
          </c:extLst>
        </c:ser>
        <c:dLbls>
          <c:showLegendKey val="0"/>
          <c:showVal val="0"/>
          <c:showCatName val="0"/>
          <c:showSerName val="0"/>
          <c:showPercent val="0"/>
          <c:showBubbleSize val="0"/>
        </c:dLbls>
        <c:marker val="1"/>
        <c:smooth val="0"/>
        <c:axId val="245038464"/>
        <c:axId val="245036544"/>
      </c:lineChart>
      <c:catAx>
        <c:axId val="2450205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45022080"/>
        <c:crosses val="autoZero"/>
        <c:auto val="1"/>
        <c:lblAlgn val="ctr"/>
        <c:lblOffset val="100"/>
        <c:noMultiLvlLbl val="0"/>
      </c:catAx>
      <c:valAx>
        <c:axId val="2450220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10217039264029183"/>
              <c:y val="2.3164403425413355E-3"/>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5020544"/>
        <c:crosses val="autoZero"/>
        <c:crossBetween val="between"/>
      </c:valAx>
      <c:valAx>
        <c:axId val="245036544"/>
        <c:scaling>
          <c:orientation val="minMax"/>
          <c:max val="6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093976371536268"/>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5038464"/>
        <c:crosses val="max"/>
        <c:crossBetween val="between"/>
        <c:majorUnit val="100"/>
      </c:valAx>
      <c:catAx>
        <c:axId val="245038464"/>
        <c:scaling>
          <c:orientation val="minMax"/>
        </c:scaling>
        <c:delete val="1"/>
        <c:axPos val="b"/>
        <c:majorTickMark val="out"/>
        <c:minorTickMark val="none"/>
        <c:tickLblPos val="nextTo"/>
        <c:crossAx val="245036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8.3214358782305348E-2"/>
          <c:y val="0.87683650855897344"/>
          <c:w val="0.82124023427340909"/>
          <c:h val="0.1138977300708611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61283163592602E-2"/>
          <c:y val="5.5891851851851852E-2"/>
          <c:w val="0.84419042863434135"/>
          <c:h val="0.62754336070130623"/>
        </c:manualLayout>
      </c:layout>
      <c:barChart>
        <c:barDir val="col"/>
        <c:grouping val="clustered"/>
        <c:varyColors val="0"/>
        <c:ser>
          <c:idx val="0"/>
          <c:order val="0"/>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1-D8B2-42DC-8623-54BDD034A784}"/>
              </c:ext>
            </c:extLst>
          </c:dPt>
          <c:dPt>
            <c:idx val="2"/>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3-D8B2-42DC-8623-54BDD034A784}"/>
              </c:ext>
            </c:extLst>
          </c:dPt>
          <c:dPt>
            <c:idx val="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5-D8B2-42DC-8623-54BDD034A784}"/>
              </c:ext>
            </c:extLst>
          </c:dPt>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7-D8B2-42DC-8623-54BDD034A784}"/>
              </c:ext>
            </c:extLst>
          </c:dPt>
          <c:dPt>
            <c:idx val="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9-D8B2-42DC-8623-54BDD034A784}"/>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B-D8B2-42DC-8623-54BDD034A784}"/>
              </c:ext>
            </c:extLst>
          </c:dPt>
          <c:dPt>
            <c:idx val="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D-D8B2-42DC-8623-54BDD034A784}"/>
              </c:ext>
            </c:extLst>
          </c:dPt>
          <c:dPt>
            <c:idx val="11"/>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F-D8B2-42DC-8623-54BDD034A784}"/>
              </c:ext>
            </c:extLst>
          </c:dPt>
          <c:dPt>
            <c:idx val="1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1-D8B2-42DC-8623-54BDD034A784}"/>
              </c:ext>
            </c:extLst>
          </c:dPt>
          <c:dPt>
            <c:idx val="14"/>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3-D8B2-42DC-8623-54BDD034A784}"/>
              </c:ext>
            </c:extLst>
          </c:dPt>
          <c:dPt>
            <c:idx val="1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5-D8B2-42DC-8623-54BDD034A784}"/>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7-D8B2-42DC-8623-54BDD034A784}"/>
              </c:ext>
            </c:extLst>
          </c:dPt>
          <c:dPt>
            <c:idx val="1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9-D8B2-42DC-8623-54BDD034A784}"/>
              </c:ext>
            </c:extLst>
          </c:dPt>
          <c:dPt>
            <c:idx val="20"/>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B-D8B2-42DC-8623-54BDD034A784}"/>
              </c:ext>
            </c:extLst>
          </c:dPt>
          <c:cat>
            <c:multiLvlStrRef>
              <c:f>'42_ábra_chart'!$D$10:$E$30</c:f>
              <c:multiLvlStrCache>
                <c:ptCount val="21"/>
                <c:lvl>
                  <c:pt idx="0">
                    <c:v>2015. IV.</c:v>
                  </c:pt>
                  <c:pt idx="1">
                    <c:v>2016. I.</c:v>
                  </c:pt>
                  <c:pt idx="2">
                    <c:v>2016. II.</c:v>
                  </c:pt>
                  <c:pt idx="3">
                    <c:v>2015. IV.</c:v>
                  </c:pt>
                  <c:pt idx="4">
                    <c:v>2016. I.</c:v>
                  </c:pt>
                  <c:pt idx="5">
                    <c:v>2016. II.</c:v>
                  </c:pt>
                  <c:pt idx="6">
                    <c:v>2015. IV.</c:v>
                  </c:pt>
                  <c:pt idx="7">
                    <c:v>2016. I.</c:v>
                  </c:pt>
                  <c:pt idx="8">
                    <c:v>2016. II.</c:v>
                  </c:pt>
                  <c:pt idx="9">
                    <c:v>2015. IV.</c:v>
                  </c:pt>
                  <c:pt idx="10">
                    <c:v>2016. I.</c:v>
                  </c:pt>
                  <c:pt idx="11">
                    <c:v>2016. II.</c:v>
                  </c:pt>
                  <c:pt idx="12">
                    <c:v>2015. IV.</c:v>
                  </c:pt>
                  <c:pt idx="13">
                    <c:v>2016. I.</c:v>
                  </c:pt>
                  <c:pt idx="14">
                    <c:v>2016. II.</c:v>
                  </c:pt>
                  <c:pt idx="15">
                    <c:v>2015. IV.</c:v>
                  </c:pt>
                  <c:pt idx="16">
                    <c:v>2016. I.</c:v>
                  </c:pt>
                  <c:pt idx="17">
                    <c:v>2016. II.</c:v>
                  </c:pt>
                  <c:pt idx="18">
                    <c:v>2015. IV.</c:v>
                  </c:pt>
                  <c:pt idx="19">
                    <c:v>2016. I.</c:v>
                  </c:pt>
                  <c:pt idx="20">
                    <c:v>2016. II.</c:v>
                  </c:pt>
                </c:lvl>
                <c:lvl>
                  <c:pt idx="0">
                    <c:v>Kamatsokk</c:v>
                  </c:pt>
                  <c:pt idx="3">
                    <c:v>Árfolyam-
sokk</c:v>
                  </c:pt>
                  <c:pt idx="6">
                    <c:v>Háztartási 
betét-
kivonás</c:v>
                  </c:pt>
                  <c:pt idx="9">
                    <c:v>Vállalati 
betét-
kivonás</c:v>
                  </c:pt>
                  <c:pt idx="12">
                    <c:v>Lakossági 
hitelkeret-
lehívás</c:v>
                  </c:pt>
                  <c:pt idx="15">
                    <c:v>Vállalati 
hitelkeret-
lehívás</c:v>
                  </c:pt>
                  <c:pt idx="18">
                    <c:v>Tulajdonosi 
forrás-
kivonás</c:v>
                  </c:pt>
                </c:lvl>
              </c:multiLvlStrCache>
            </c:multiLvlStrRef>
          </c:cat>
          <c:val>
            <c:numRef>
              <c:f>'42_ábra_chart'!$F$10:$F$30</c:f>
              <c:numCache>
                <c:formatCode>General</c:formatCode>
                <c:ptCount val="21"/>
                <c:pt idx="0">
                  <c:v>-341.31213669951194</c:v>
                </c:pt>
                <c:pt idx="1">
                  <c:v>-330.2013567093345</c:v>
                </c:pt>
                <c:pt idx="2">
                  <c:v>-373.99716465975371</c:v>
                </c:pt>
                <c:pt idx="3">
                  <c:v>35.135328216505059</c:v>
                </c:pt>
                <c:pt idx="4">
                  <c:v>25.456472549087266</c:v>
                </c:pt>
                <c:pt idx="5">
                  <c:v>118.63765410165342</c:v>
                </c:pt>
                <c:pt idx="6">
                  <c:v>-548.82149069887646</c:v>
                </c:pt>
                <c:pt idx="7">
                  <c:v>-534.33703068661771</c:v>
                </c:pt>
                <c:pt idx="8">
                  <c:v>-580.81713130969138</c:v>
                </c:pt>
                <c:pt idx="9">
                  <c:v>-281.84149763320056</c:v>
                </c:pt>
                <c:pt idx="10">
                  <c:v>-329.52196877909091</c:v>
                </c:pt>
                <c:pt idx="11">
                  <c:v>-278.03154583716287</c:v>
                </c:pt>
                <c:pt idx="12">
                  <c:v>-168.42082025307809</c:v>
                </c:pt>
                <c:pt idx="13">
                  <c:v>-193.09228619549003</c:v>
                </c:pt>
                <c:pt idx="14">
                  <c:v>-199.77023773005612</c:v>
                </c:pt>
                <c:pt idx="15">
                  <c:v>-350.30633216245542</c:v>
                </c:pt>
                <c:pt idx="16">
                  <c:v>-385.49394103997111</c:v>
                </c:pt>
                <c:pt idx="17">
                  <c:v>-464.79774152492337</c:v>
                </c:pt>
                <c:pt idx="18">
                  <c:v>-376.44516569936968</c:v>
                </c:pt>
                <c:pt idx="19">
                  <c:v>-135.49259999999867</c:v>
                </c:pt>
                <c:pt idx="20">
                  <c:v>-104.83586838030033</c:v>
                </c:pt>
              </c:numCache>
            </c:numRef>
          </c:val>
          <c:extLst xmlns:c16r2="http://schemas.microsoft.com/office/drawing/2015/06/chart">
            <c:ext xmlns:c16="http://schemas.microsoft.com/office/drawing/2014/chart" uri="{C3380CC4-5D6E-409C-BE32-E72D297353CC}">
              <c16:uniqueId val="{0000001C-D8B2-42DC-8623-54BDD034A784}"/>
            </c:ext>
          </c:extLst>
        </c:ser>
        <c:dLbls>
          <c:showLegendKey val="0"/>
          <c:showVal val="0"/>
          <c:showCatName val="0"/>
          <c:showSerName val="0"/>
          <c:showPercent val="0"/>
          <c:showBubbleSize val="0"/>
        </c:dLbls>
        <c:gapWidth val="100"/>
        <c:overlap val="-27"/>
        <c:axId val="246370688"/>
        <c:axId val="246372224"/>
      </c:barChart>
      <c:barChart>
        <c:barDir val="col"/>
        <c:grouping val="clustered"/>
        <c:varyColors val="0"/>
        <c:ser>
          <c:idx val="1"/>
          <c:order val="1"/>
          <c:tx>
            <c:v>fikt</c:v>
          </c:tx>
          <c:spPr>
            <a:solidFill>
              <a:schemeClr val="accent2"/>
            </a:solidFill>
            <a:ln>
              <a:noFill/>
            </a:ln>
            <a:effectLst/>
          </c:spPr>
          <c:invertIfNegative val="0"/>
          <c:extLst xmlns:c16r2="http://schemas.microsoft.com/office/drawing/2015/06/chart">
            <c:ext xmlns:c16="http://schemas.microsoft.com/office/drawing/2014/chart" uri="{C3380CC4-5D6E-409C-BE32-E72D297353CC}">
              <c16:uniqueId val="{0000001D-D8B2-42DC-8623-54BDD034A784}"/>
            </c:ext>
          </c:extLst>
        </c:ser>
        <c:dLbls>
          <c:showLegendKey val="0"/>
          <c:showVal val="0"/>
          <c:showCatName val="0"/>
          <c:showSerName val="0"/>
          <c:showPercent val="0"/>
          <c:showBubbleSize val="0"/>
        </c:dLbls>
        <c:gapWidth val="219"/>
        <c:overlap val="-27"/>
        <c:axId val="246384512"/>
        <c:axId val="246382592"/>
      </c:barChart>
      <c:catAx>
        <c:axId val="24637068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246372224"/>
        <c:crosses val="autoZero"/>
        <c:auto val="1"/>
        <c:lblAlgn val="ctr"/>
        <c:lblOffset val="100"/>
        <c:noMultiLvlLbl val="0"/>
      </c:catAx>
      <c:valAx>
        <c:axId val="2463722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Mrd Ft</a:t>
                </a:r>
              </a:p>
            </c:rich>
          </c:tx>
          <c:layout>
            <c:manualLayout>
              <c:xMode val="edge"/>
              <c:yMode val="edge"/>
              <c:x val="9.7013888888888886E-2"/>
              <c:y val="7.0555555555555554E-3"/>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370688"/>
        <c:crosses val="autoZero"/>
        <c:crossBetween val="between"/>
      </c:valAx>
      <c:valAx>
        <c:axId val="246382592"/>
        <c:scaling>
          <c:orientation val="minMax"/>
          <c:max val="200"/>
          <c:min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Mrd Ft</a:t>
                </a:r>
              </a:p>
            </c:rich>
          </c:tx>
          <c:layout>
            <c:manualLayout>
              <c:xMode val="edge"/>
              <c:yMode val="edge"/>
              <c:x val="0.82726388888888891"/>
              <c:y val="7.0555555555555554E-3"/>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384512"/>
        <c:crosses val="max"/>
        <c:crossBetween val="between"/>
        <c:majorUnit val="100"/>
      </c:valAx>
      <c:catAx>
        <c:axId val="246384512"/>
        <c:scaling>
          <c:orientation val="minMax"/>
        </c:scaling>
        <c:delete val="1"/>
        <c:axPos val="b"/>
        <c:majorTickMark val="out"/>
        <c:minorTickMark val="none"/>
        <c:tickLblPos val="nextTo"/>
        <c:crossAx val="2463825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2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019047222222222"/>
          <c:h val="0.62754333333333334"/>
        </c:manualLayout>
      </c:layout>
      <c:barChart>
        <c:barDir val="col"/>
        <c:grouping val="clustered"/>
        <c:varyColors val="0"/>
        <c:ser>
          <c:idx val="0"/>
          <c:order val="0"/>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dPt>
            <c:idx val="0"/>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1-23F1-4CAF-AF06-1B451D05B0AC}"/>
              </c:ext>
            </c:extLst>
          </c:dPt>
          <c:dPt>
            <c:idx val="2"/>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3-23F1-4CAF-AF06-1B451D05B0AC}"/>
              </c:ext>
            </c:extLst>
          </c:dPt>
          <c:dPt>
            <c:idx val="3"/>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5-23F1-4CAF-AF06-1B451D05B0AC}"/>
              </c:ext>
            </c:extLst>
          </c:dPt>
          <c:dPt>
            <c:idx val="5"/>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7-23F1-4CAF-AF06-1B451D05B0AC}"/>
              </c:ext>
            </c:extLst>
          </c:dPt>
          <c:dPt>
            <c:idx val="6"/>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9-23F1-4CAF-AF06-1B451D05B0AC}"/>
              </c:ext>
            </c:extLst>
          </c:dPt>
          <c:dPt>
            <c:idx val="8"/>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B-23F1-4CAF-AF06-1B451D05B0AC}"/>
              </c:ext>
            </c:extLst>
          </c:dPt>
          <c:dPt>
            <c:idx val="9"/>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D-23F1-4CAF-AF06-1B451D05B0AC}"/>
              </c:ext>
            </c:extLst>
          </c:dPt>
          <c:dPt>
            <c:idx val="11"/>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0F-23F1-4CAF-AF06-1B451D05B0AC}"/>
              </c:ext>
            </c:extLst>
          </c:dPt>
          <c:dPt>
            <c:idx val="12"/>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1-23F1-4CAF-AF06-1B451D05B0AC}"/>
              </c:ext>
            </c:extLst>
          </c:dPt>
          <c:dPt>
            <c:idx val="14"/>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3-23F1-4CAF-AF06-1B451D05B0AC}"/>
              </c:ext>
            </c:extLst>
          </c:dPt>
          <c:dPt>
            <c:idx val="15"/>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5-23F1-4CAF-AF06-1B451D05B0AC}"/>
              </c:ext>
            </c:extLst>
          </c:dPt>
          <c:dPt>
            <c:idx val="17"/>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7-23F1-4CAF-AF06-1B451D05B0AC}"/>
              </c:ext>
            </c:extLst>
          </c:dPt>
          <c:dPt>
            <c:idx val="18"/>
            <c:invertIfNegative val="0"/>
            <c:bubble3D val="0"/>
            <c:spPr>
              <a:solidFill>
                <a:srgbClr val="002060"/>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9-23F1-4CAF-AF06-1B451D05B0AC}"/>
              </c:ext>
            </c:extLst>
          </c:dPt>
          <c:dPt>
            <c:idx val="20"/>
            <c:invertIfNegative val="0"/>
            <c:bubble3D val="0"/>
            <c:spPr>
              <a:solidFill>
                <a:schemeClr val="tx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extLst xmlns:c16r2="http://schemas.microsoft.com/office/drawing/2015/06/chart">
              <c:ext xmlns:c16="http://schemas.microsoft.com/office/drawing/2014/chart" uri="{C3380CC4-5D6E-409C-BE32-E72D297353CC}">
                <c16:uniqueId val="{0000001B-23F1-4CAF-AF06-1B451D05B0AC}"/>
              </c:ext>
            </c:extLst>
          </c:dPt>
          <c:cat>
            <c:multiLvlStrRef>
              <c:f>'42_ábra_chart'!$D$31:$E$51</c:f>
              <c:multiLvlStrCache>
                <c:ptCount val="21"/>
                <c:lvl>
                  <c:pt idx="0">
                    <c:v>2015 Q4</c:v>
                  </c:pt>
                  <c:pt idx="1">
                    <c:v>2016 Q1</c:v>
                  </c:pt>
                  <c:pt idx="2">
                    <c:v>2016 Q2</c:v>
                  </c:pt>
                  <c:pt idx="3">
                    <c:v>2015 Q4</c:v>
                  </c:pt>
                  <c:pt idx="4">
                    <c:v>2016 Q1</c:v>
                  </c:pt>
                  <c:pt idx="5">
                    <c:v>2016 Q2</c:v>
                  </c:pt>
                  <c:pt idx="6">
                    <c:v>2015 Q4</c:v>
                  </c:pt>
                  <c:pt idx="7">
                    <c:v>2016 Q1</c:v>
                  </c:pt>
                  <c:pt idx="8">
                    <c:v>2016 Q2</c:v>
                  </c:pt>
                  <c:pt idx="9">
                    <c:v>2015 Q4</c:v>
                  </c:pt>
                  <c:pt idx="10">
                    <c:v>2016 Q1</c:v>
                  </c:pt>
                  <c:pt idx="11">
                    <c:v>2016 Q2</c:v>
                  </c:pt>
                  <c:pt idx="12">
                    <c:v>2015 Q4</c:v>
                  </c:pt>
                  <c:pt idx="13">
                    <c:v>2016 Q1</c:v>
                  </c:pt>
                  <c:pt idx="14">
                    <c:v>2016 Q2</c:v>
                  </c:pt>
                  <c:pt idx="15">
                    <c:v>2015 Q4</c:v>
                  </c:pt>
                  <c:pt idx="16">
                    <c:v>2016 Q1</c:v>
                  </c:pt>
                  <c:pt idx="17">
                    <c:v>2016 Q2</c:v>
                  </c:pt>
                  <c:pt idx="18">
                    <c:v>2015 Q4</c:v>
                  </c:pt>
                  <c:pt idx="19">
                    <c:v>2016 Q1</c:v>
                  </c:pt>
                  <c:pt idx="20">
                    <c:v>2016 Q2</c:v>
                  </c:pt>
                </c:lvl>
                <c:lvl>
                  <c:pt idx="0">
                    <c:v>Interest rate shock</c:v>
                  </c:pt>
                  <c:pt idx="3">
                    <c:v>Exchange rate shock</c:v>
                  </c:pt>
                  <c:pt idx="6">
                    <c:v>Household deposit withdrawal</c:v>
                  </c:pt>
                  <c:pt idx="9">
                    <c:v>Corporate deposit withdrawal</c:v>
                  </c:pt>
                  <c:pt idx="12">
                    <c:v>Calls in household lines of credit</c:v>
                  </c:pt>
                  <c:pt idx="15">
                    <c:v>Calls in corporate lines of credit</c:v>
                  </c:pt>
                  <c:pt idx="18">
                    <c:v>Withdrawals in debt from owners</c:v>
                  </c:pt>
                </c:lvl>
              </c:multiLvlStrCache>
            </c:multiLvlStrRef>
          </c:cat>
          <c:val>
            <c:numRef>
              <c:f>'42_ábra_chart'!$F$31:$F$51</c:f>
              <c:numCache>
                <c:formatCode>General</c:formatCode>
                <c:ptCount val="21"/>
                <c:pt idx="0">
                  <c:v>-341.31213669951194</c:v>
                </c:pt>
                <c:pt idx="1">
                  <c:v>-330.2013567093345</c:v>
                </c:pt>
                <c:pt idx="2">
                  <c:v>-373.99716465975371</c:v>
                </c:pt>
                <c:pt idx="3">
                  <c:v>35.135328216505059</c:v>
                </c:pt>
                <c:pt idx="4">
                  <c:v>25.456472549087266</c:v>
                </c:pt>
                <c:pt idx="5">
                  <c:v>118.63765410165342</c:v>
                </c:pt>
                <c:pt idx="6">
                  <c:v>-548.82149069887646</c:v>
                </c:pt>
                <c:pt idx="7">
                  <c:v>-534.33703068661771</c:v>
                </c:pt>
                <c:pt idx="8">
                  <c:v>-580.81713130969138</c:v>
                </c:pt>
                <c:pt idx="9">
                  <c:v>-281.84149763320056</c:v>
                </c:pt>
                <c:pt idx="10">
                  <c:v>-329.52196877909091</c:v>
                </c:pt>
                <c:pt idx="11">
                  <c:v>-278.03154583716287</c:v>
                </c:pt>
                <c:pt idx="12">
                  <c:v>-168.42082025307809</c:v>
                </c:pt>
                <c:pt idx="13">
                  <c:v>-193.09228619549003</c:v>
                </c:pt>
                <c:pt idx="14">
                  <c:v>-199.77023773005612</c:v>
                </c:pt>
                <c:pt idx="15">
                  <c:v>-350.30633216245542</c:v>
                </c:pt>
                <c:pt idx="16">
                  <c:v>-385.49394103997111</c:v>
                </c:pt>
                <c:pt idx="17">
                  <c:v>-464.79774152492337</c:v>
                </c:pt>
                <c:pt idx="18">
                  <c:v>-376.44516569936968</c:v>
                </c:pt>
                <c:pt idx="19">
                  <c:v>-135.49259999999867</c:v>
                </c:pt>
                <c:pt idx="20">
                  <c:v>-104.83586838030033</c:v>
                </c:pt>
              </c:numCache>
            </c:numRef>
          </c:val>
          <c:extLst xmlns:c16r2="http://schemas.microsoft.com/office/drawing/2015/06/chart">
            <c:ext xmlns:c16="http://schemas.microsoft.com/office/drawing/2014/chart" uri="{C3380CC4-5D6E-409C-BE32-E72D297353CC}">
              <c16:uniqueId val="{0000001C-23F1-4CAF-AF06-1B451D05B0AC}"/>
            </c:ext>
          </c:extLst>
        </c:ser>
        <c:dLbls>
          <c:showLegendKey val="0"/>
          <c:showVal val="0"/>
          <c:showCatName val="0"/>
          <c:showSerName val="0"/>
          <c:showPercent val="0"/>
          <c:showBubbleSize val="0"/>
        </c:dLbls>
        <c:gapWidth val="100"/>
        <c:overlap val="-27"/>
        <c:axId val="246582272"/>
        <c:axId val="246588160"/>
      </c:barChart>
      <c:barChart>
        <c:barDir val="col"/>
        <c:grouping val="clustered"/>
        <c:varyColors val="0"/>
        <c:ser>
          <c:idx val="1"/>
          <c:order val="1"/>
          <c:tx>
            <c:v>fikt</c:v>
          </c:tx>
          <c:spPr>
            <a:solidFill>
              <a:schemeClr val="accent2"/>
            </a:solidFill>
            <a:ln>
              <a:noFill/>
            </a:ln>
            <a:effectLst/>
          </c:spPr>
          <c:invertIfNegative val="0"/>
          <c:extLst xmlns:c16r2="http://schemas.microsoft.com/office/drawing/2015/06/chart">
            <c:ext xmlns:c16="http://schemas.microsoft.com/office/drawing/2014/chart" uri="{C3380CC4-5D6E-409C-BE32-E72D297353CC}">
              <c16:uniqueId val="{0000001D-23F1-4CAF-AF06-1B451D05B0AC}"/>
            </c:ext>
          </c:extLst>
        </c:ser>
        <c:dLbls>
          <c:showLegendKey val="0"/>
          <c:showVal val="0"/>
          <c:showCatName val="0"/>
          <c:showSerName val="0"/>
          <c:showPercent val="0"/>
          <c:showBubbleSize val="0"/>
        </c:dLbls>
        <c:gapWidth val="219"/>
        <c:overlap val="-27"/>
        <c:axId val="246600448"/>
        <c:axId val="246590080"/>
      </c:barChart>
      <c:catAx>
        <c:axId val="2465822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hu-HU"/>
          </a:p>
        </c:txPr>
        <c:crossAx val="246588160"/>
        <c:crosses val="autoZero"/>
        <c:auto val="1"/>
        <c:lblAlgn val="ctr"/>
        <c:lblOffset val="100"/>
        <c:noMultiLvlLbl val="0"/>
      </c:catAx>
      <c:valAx>
        <c:axId val="2465881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HUF</a:t>
                </a:r>
                <a:r>
                  <a:rPr lang="hu-HU" sz="1600" baseline="0"/>
                  <a:t> Bn</a:t>
                </a:r>
                <a:endParaRPr lang="hu-HU" sz="1600"/>
              </a:p>
            </c:rich>
          </c:tx>
          <c:layout>
            <c:manualLayout>
              <c:xMode val="edge"/>
              <c:yMode val="edge"/>
              <c:x val="9.7013888888888886E-2"/>
              <c:y val="7.0555555555555554E-3"/>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582272"/>
        <c:crosses val="autoZero"/>
        <c:crossBetween val="between"/>
      </c:valAx>
      <c:valAx>
        <c:axId val="246590080"/>
        <c:scaling>
          <c:orientation val="minMax"/>
          <c:max val="200"/>
          <c:min val="-7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600"/>
                  <a:t>HUF</a:t>
                </a:r>
                <a:r>
                  <a:rPr lang="hu-HU" sz="1600" baseline="0"/>
                  <a:t> Bn</a:t>
                </a:r>
                <a:endParaRPr lang="hu-HU" sz="1600"/>
              </a:p>
            </c:rich>
          </c:tx>
          <c:layout>
            <c:manualLayout>
              <c:xMode val="edge"/>
              <c:yMode val="edge"/>
              <c:x val="0.82726388888888891"/>
              <c:y val="7.0555555555555554E-3"/>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600448"/>
        <c:crosses val="max"/>
        <c:crossBetween val="between"/>
        <c:majorUnit val="100"/>
      </c:valAx>
      <c:catAx>
        <c:axId val="246600448"/>
        <c:scaling>
          <c:orientation val="minMax"/>
        </c:scaling>
        <c:delete val="1"/>
        <c:axPos val="b"/>
        <c:majorTickMark val="out"/>
        <c:minorTickMark val="none"/>
        <c:tickLblPos val="nextTo"/>
        <c:crossAx val="2465900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'43_ábra_chart'!$F$13</c:f>
              <c:strCache>
                <c:ptCount val="1"/>
                <c:pt idx="0">
                  <c:v>Likviditási többlet a szabályozói követelmény fölött</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'43_ábra_chart'!$E$14:$E$16</c:f>
              <c:strCache>
                <c:ptCount val="3"/>
                <c:pt idx="0">
                  <c:v>2015. IV.</c:v>
                </c:pt>
                <c:pt idx="1">
                  <c:v>2016. I.</c:v>
                </c:pt>
                <c:pt idx="2">
                  <c:v>2016. II.</c:v>
                </c:pt>
              </c:strCache>
            </c:strRef>
          </c:cat>
          <c:val>
            <c:numRef>
              <c:f>'43_ábra_chart'!$F$14:$F$16</c:f>
              <c:numCache>
                <c:formatCode>0.00</c:formatCode>
                <c:ptCount val="3"/>
                <c:pt idx="0">
                  <c:v>357.70215050169026</c:v>
                </c:pt>
                <c:pt idx="1">
                  <c:v>310.74079706220095</c:v>
                </c:pt>
                <c:pt idx="2">
                  <c:v>562.27679470960845</c:v>
                </c:pt>
              </c:numCache>
            </c:numRef>
          </c:val>
          <c:extLst xmlns:c16r2="http://schemas.microsoft.com/office/drawing/2015/06/chart">
            <c:ext xmlns:c16="http://schemas.microsoft.com/office/drawing/2014/chart" uri="{C3380CC4-5D6E-409C-BE32-E72D297353CC}">
              <c16:uniqueId val="{00000000-59F6-4C7D-AA1B-2A502086D1CE}"/>
            </c:ext>
          </c:extLst>
        </c:ser>
        <c:ser>
          <c:idx val="1"/>
          <c:order val="1"/>
          <c:tx>
            <c:strRef>
              <c:f>'43_ábra_chart'!$G$13</c:f>
              <c:strCache>
                <c:ptCount val="1"/>
                <c:pt idx="0">
                  <c:v>Likviditási szükséglet a szabályozói követelmény teljesítéséhez</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'43_ábra_chart'!$E$14:$E$16</c:f>
              <c:strCache>
                <c:ptCount val="3"/>
                <c:pt idx="0">
                  <c:v>2015. IV.</c:v>
                </c:pt>
                <c:pt idx="1">
                  <c:v>2016. I.</c:v>
                </c:pt>
                <c:pt idx="2">
                  <c:v>2016. II.</c:v>
                </c:pt>
              </c:strCache>
            </c:strRef>
          </c:cat>
          <c:val>
            <c:numRef>
              <c:f>'43_ábra_chart'!$G$14:$G$16</c:f>
              <c:numCache>
                <c:formatCode>0.00</c:formatCode>
                <c:ptCount val="3"/>
                <c:pt idx="0">
                  <c:v>-634.59555546847423</c:v>
                </c:pt>
                <c:pt idx="1">
                  <c:v>-398.31352454489206</c:v>
                </c:pt>
                <c:pt idx="2">
                  <c:v>-303.89029893934708</c:v>
                </c:pt>
              </c:numCache>
            </c:numRef>
          </c:val>
          <c:extLst xmlns:c16r2="http://schemas.microsoft.com/office/drawing/2015/06/chart">
            <c:ext xmlns:c16="http://schemas.microsoft.com/office/drawing/2014/chart" uri="{C3380CC4-5D6E-409C-BE32-E72D297353CC}">
              <c16:uniqueId val="{00000001-59F6-4C7D-AA1B-2A502086D1CE}"/>
            </c:ext>
          </c:extLst>
        </c:ser>
        <c:dLbls>
          <c:showLegendKey val="0"/>
          <c:showVal val="0"/>
          <c:showCatName val="0"/>
          <c:showSerName val="0"/>
          <c:showPercent val="0"/>
          <c:showBubbleSize val="0"/>
        </c:dLbls>
        <c:gapWidth val="150"/>
        <c:overlap val="100"/>
        <c:axId val="246617984"/>
        <c:axId val="246619520"/>
      </c:barChart>
      <c:barChart>
        <c:barDir val="col"/>
        <c:grouping val="stacked"/>
        <c:varyColors val="0"/>
        <c:ser>
          <c:idx val="3"/>
          <c:order val="3"/>
          <c:tx>
            <c:v>fikt</c:v>
          </c:tx>
          <c:spPr>
            <a:solidFill>
              <a:schemeClr val="accent4"/>
            </a:solidFill>
            <a:ln>
              <a:noFill/>
            </a:ln>
            <a:effectLst/>
          </c:spPr>
          <c:invertIfNegative val="0"/>
          <c:extLst xmlns:c16r2="http://schemas.microsoft.com/office/drawing/2015/06/chart">
            <c:ext xmlns:c16="http://schemas.microsoft.com/office/drawing/2014/chart" uri="{C3380CC4-5D6E-409C-BE32-E72D297353CC}">
              <c16:uniqueId val="{00000002-59F6-4C7D-AA1B-2A502086D1CE}"/>
            </c:ext>
          </c:extLst>
        </c:ser>
        <c:dLbls>
          <c:showLegendKey val="0"/>
          <c:showVal val="0"/>
          <c:showCatName val="0"/>
          <c:showSerName val="0"/>
          <c:showPercent val="0"/>
          <c:showBubbleSize val="0"/>
        </c:dLbls>
        <c:gapWidth val="150"/>
        <c:overlap val="100"/>
        <c:axId val="246627712"/>
        <c:axId val="246625792"/>
      </c:barChart>
      <c:lineChart>
        <c:grouping val="standard"/>
        <c:varyColors val="0"/>
        <c:ser>
          <c:idx val="2"/>
          <c:order val="2"/>
          <c:tx>
            <c:strRef>
              <c:f>'43_ábra_chart'!$H$13</c:f>
              <c:strCache>
                <c:ptCount val="1"/>
                <c:pt idx="0">
                  <c:v>Likviditási Stressz Index (jobb skála)</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'43_ábra_chart'!$E$14:$E$16</c:f>
              <c:strCache>
                <c:ptCount val="3"/>
                <c:pt idx="0">
                  <c:v>2015. IV.</c:v>
                </c:pt>
                <c:pt idx="1">
                  <c:v>2016. I.</c:v>
                </c:pt>
                <c:pt idx="2">
                  <c:v>2016. II.</c:v>
                </c:pt>
              </c:strCache>
            </c:strRef>
          </c:cat>
          <c:val>
            <c:numRef>
              <c:f>'43_ábra_chart'!$H$14:$H$16</c:f>
              <c:numCache>
                <c:formatCode>0.00</c:formatCode>
                <c:ptCount val="3"/>
                <c:pt idx="0">
                  <c:v>17.369728100800973</c:v>
                </c:pt>
                <c:pt idx="1">
                  <c:v>11.827993674790999</c:v>
                </c:pt>
                <c:pt idx="2">
                  <c:v>8.3334176686565424</c:v>
                </c:pt>
              </c:numCache>
            </c:numRef>
          </c:val>
          <c:smooth val="0"/>
          <c:extLst xmlns:c16r2="http://schemas.microsoft.com/office/drawing/2015/06/chart">
            <c:ext xmlns:c16="http://schemas.microsoft.com/office/drawing/2014/chart" uri="{C3380CC4-5D6E-409C-BE32-E72D297353CC}">
              <c16:uniqueId val="{00000003-59F6-4C7D-AA1B-2A502086D1CE}"/>
            </c:ext>
          </c:extLst>
        </c:ser>
        <c:dLbls>
          <c:showLegendKey val="0"/>
          <c:showVal val="0"/>
          <c:showCatName val="0"/>
          <c:showSerName val="0"/>
          <c:showPercent val="0"/>
          <c:showBubbleSize val="0"/>
        </c:dLbls>
        <c:marker val="1"/>
        <c:smooth val="0"/>
        <c:axId val="246627712"/>
        <c:axId val="246625792"/>
      </c:lineChart>
      <c:catAx>
        <c:axId val="2466179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46619520"/>
        <c:crosses val="autoZero"/>
        <c:auto val="1"/>
        <c:lblAlgn val="ctr"/>
        <c:lblOffset val="100"/>
        <c:noMultiLvlLbl val="0"/>
      </c:catAx>
      <c:valAx>
        <c:axId val="2466195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230555555555555"/>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617984"/>
        <c:crosses val="autoZero"/>
        <c:crossBetween val="between"/>
      </c:valAx>
      <c:valAx>
        <c:axId val="246625792"/>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94444444444442"/>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627712"/>
        <c:crosses val="max"/>
        <c:crossBetween val="between"/>
        <c:majorUnit val="10"/>
      </c:valAx>
      <c:catAx>
        <c:axId val="246627712"/>
        <c:scaling>
          <c:orientation val="minMax"/>
        </c:scaling>
        <c:delete val="1"/>
        <c:axPos val="b"/>
        <c:majorTickMark val="out"/>
        <c:minorTickMark val="none"/>
        <c:tickLblPos val="nextTo"/>
        <c:crossAx val="246625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931680555555556"/>
          <c:y val="0.81066666666666665"/>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46249999999995E-2"/>
          <c:y val="5.5891851851851852E-2"/>
          <c:w val="0.81620986111111116"/>
          <c:h val="0.584637962962963"/>
        </c:manualLayout>
      </c:layout>
      <c:barChart>
        <c:barDir val="col"/>
        <c:grouping val="stacked"/>
        <c:varyColors val="0"/>
        <c:ser>
          <c:idx val="0"/>
          <c:order val="0"/>
          <c:tx>
            <c:strRef>
              <c:f>'43_ábra_chart'!$F$12</c:f>
              <c:strCache>
                <c:ptCount val="1"/>
                <c:pt idx="0">
                  <c:v>Liquidity buffer above the regulatory requirement</c:v>
                </c:pt>
              </c:strCache>
            </c:strRef>
          </c:tx>
          <c:spPr>
            <a:solidFill>
              <a:srgbClr val="92D05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'43_ábra_chart'!$D$14:$D$16</c:f>
              <c:strCache>
                <c:ptCount val="3"/>
                <c:pt idx="0">
                  <c:v>2015 Q4</c:v>
                </c:pt>
                <c:pt idx="1">
                  <c:v>2016 Q1</c:v>
                </c:pt>
                <c:pt idx="2">
                  <c:v>2016 Q2</c:v>
                </c:pt>
              </c:strCache>
            </c:strRef>
          </c:cat>
          <c:val>
            <c:numRef>
              <c:f>'43_ábra_chart'!$F$14:$F$16</c:f>
              <c:numCache>
                <c:formatCode>0.00</c:formatCode>
                <c:ptCount val="3"/>
                <c:pt idx="0">
                  <c:v>357.70215050169026</c:v>
                </c:pt>
                <c:pt idx="1">
                  <c:v>310.74079706220095</c:v>
                </c:pt>
                <c:pt idx="2">
                  <c:v>562.27679470960845</c:v>
                </c:pt>
              </c:numCache>
            </c:numRef>
          </c:val>
          <c:extLst xmlns:c16r2="http://schemas.microsoft.com/office/drawing/2015/06/chart">
            <c:ext xmlns:c16="http://schemas.microsoft.com/office/drawing/2014/chart" uri="{C3380CC4-5D6E-409C-BE32-E72D297353CC}">
              <c16:uniqueId val="{00000000-4D29-4937-B0EB-9505B522577D}"/>
            </c:ext>
          </c:extLst>
        </c:ser>
        <c:ser>
          <c:idx val="1"/>
          <c:order val="1"/>
          <c:tx>
            <c:strRef>
              <c:f>'43_ábra_chart'!$G$12</c:f>
              <c:strCache>
                <c:ptCount val="1"/>
                <c:pt idx="0">
                  <c:v>Liquidity need to meet the regulatory requirement</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'43_ábra_chart'!$D$14:$D$16</c:f>
              <c:strCache>
                <c:ptCount val="3"/>
                <c:pt idx="0">
                  <c:v>2015 Q4</c:v>
                </c:pt>
                <c:pt idx="1">
                  <c:v>2016 Q1</c:v>
                </c:pt>
                <c:pt idx="2">
                  <c:v>2016 Q2</c:v>
                </c:pt>
              </c:strCache>
            </c:strRef>
          </c:cat>
          <c:val>
            <c:numRef>
              <c:f>'43_ábra_chart'!$G$14:$G$16</c:f>
              <c:numCache>
                <c:formatCode>0.00</c:formatCode>
                <c:ptCount val="3"/>
                <c:pt idx="0">
                  <c:v>-634.59555546847423</c:v>
                </c:pt>
                <c:pt idx="1">
                  <c:v>-398.31352454489206</c:v>
                </c:pt>
                <c:pt idx="2">
                  <c:v>-303.89029893934708</c:v>
                </c:pt>
              </c:numCache>
            </c:numRef>
          </c:val>
          <c:extLst xmlns:c16r2="http://schemas.microsoft.com/office/drawing/2015/06/chart">
            <c:ext xmlns:c16="http://schemas.microsoft.com/office/drawing/2014/chart" uri="{C3380CC4-5D6E-409C-BE32-E72D297353CC}">
              <c16:uniqueId val="{00000001-4D29-4937-B0EB-9505B522577D}"/>
            </c:ext>
          </c:extLst>
        </c:ser>
        <c:dLbls>
          <c:showLegendKey val="0"/>
          <c:showVal val="0"/>
          <c:showCatName val="0"/>
          <c:showSerName val="0"/>
          <c:showPercent val="0"/>
          <c:showBubbleSize val="0"/>
        </c:dLbls>
        <c:gapWidth val="150"/>
        <c:overlap val="100"/>
        <c:axId val="246682752"/>
        <c:axId val="246684288"/>
      </c:barChart>
      <c:barChart>
        <c:barDir val="col"/>
        <c:grouping val="stacked"/>
        <c:varyColors val="0"/>
        <c:ser>
          <c:idx val="3"/>
          <c:order val="3"/>
          <c:tx>
            <c:v>fikt</c:v>
          </c:tx>
          <c:spPr>
            <a:solidFill>
              <a:schemeClr val="accent4"/>
            </a:solidFill>
            <a:ln>
              <a:noFill/>
            </a:ln>
            <a:effectLst/>
          </c:spPr>
          <c:invertIfNegative val="0"/>
          <c:extLst xmlns:c16r2="http://schemas.microsoft.com/office/drawing/2015/06/chart">
            <c:ext xmlns:c16="http://schemas.microsoft.com/office/drawing/2014/chart" uri="{C3380CC4-5D6E-409C-BE32-E72D297353CC}">
              <c16:uniqueId val="{00000002-4D29-4937-B0EB-9505B522577D}"/>
            </c:ext>
          </c:extLst>
        </c:ser>
        <c:dLbls>
          <c:showLegendKey val="0"/>
          <c:showVal val="0"/>
          <c:showCatName val="0"/>
          <c:showSerName val="0"/>
          <c:showPercent val="0"/>
          <c:showBubbleSize val="0"/>
        </c:dLbls>
        <c:gapWidth val="150"/>
        <c:overlap val="100"/>
        <c:axId val="246692480"/>
        <c:axId val="246690560"/>
      </c:barChart>
      <c:lineChart>
        <c:grouping val="standard"/>
        <c:varyColors val="0"/>
        <c:ser>
          <c:idx val="2"/>
          <c:order val="2"/>
          <c:tx>
            <c:strRef>
              <c:f>'43_ábra_chart'!$H$12</c:f>
              <c:strCache>
                <c:ptCount val="1"/>
                <c:pt idx="0">
                  <c:v>Liquidity Stress Index (right-hand scale)</c:v>
                </c:pt>
              </c:strCache>
            </c:strRef>
          </c:tx>
          <c:spPr>
            <a:ln w="28575" cap="flat" cmpd="sng" algn="ctr">
              <a:solidFill>
                <a:sysClr val="windowText" lastClr="000000">
                  <a:lumMod val="100000"/>
                </a:sysClr>
              </a:solidFill>
              <a:prstDash val="solid"/>
              <a:round/>
              <a:headEnd type="none" w="med" len="med"/>
              <a:tailEnd type="none" w="med" len="med"/>
            </a:ln>
            <a:effectLst/>
          </c:spPr>
          <c:marker>
            <c:symbol val="none"/>
          </c:marker>
          <c:cat>
            <c:strRef>
              <c:f>'43_ábra_chart'!$D$14:$D$16</c:f>
              <c:strCache>
                <c:ptCount val="3"/>
                <c:pt idx="0">
                  <c:v>2015 Q4</c:v>
                </c:pt>
                <c:pt idx="1">
                  <c:v>2016 Q1</c:v>
                </c:pt>
                <c:pt idx="2">
                  <c:v>2016 Q2</c:v>
                </c:pt>
              </c:strCache>
            </c:strRef>
          </c:cat>
          <c:val>
            <c:numRef>
              <c:f>'43_ábra_chart'!$H$14:$H$16</c:f>
              <c:numCache>
                <c:formatCode>0.00</c:formatCode>
                <c:ptCount val="3"/>
                <c:pt idx="0">
                  <c:v>17.369728100800973</c:v>
                </c:pt>
                <c:pt idx="1">
                  <c:v>11.827993674790999</c:v>
                </c:pt>
                <c:pt idx="2">
                  <c:v>8.3334176686565424</c:v>
                </c:pt>
              </c:numCache>
            </c:numRef>
          </c:val>
          <c:smooth val="0"/>
          <c:extLst xmlns:c16r2="http://schemas.microsoft.com/office/drawing/2015/06/chart">
            <c:ext xmlns:c16="http://schemas.microsoft.com/office/drawing/2014/chart" uri="{C3380CC4-5D6E-409C-BE32-E72D297353CC}">
              <c16:uniqueId val="{00000003-4D29-4937-B0EB-9505B522577D}"/>
            </c:ext>
          </c:extLst>
        </c:ser>
        <c:dLbls>
          <c:showLegendKey val="0"/>
          <c:showVal val="0"/>
          <c:showCatName val="0"/>
          <c:showSerName val="0"/>
          <c:showPercent val="0"/>
          <c:showBubbleSize val="0"/>
        </c:dLbls>
        <c:marker val="1"/>
        <c:smooth val="0"/>
        <c:axId val="246692480"/>
        <c:axId val="246690560"/>
      </c:lineChart>
      <c:catAx>
        <c:axId val="246682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46684288"/>
        <c:crosses val="autoZero"/>
        <c:auto val="1"/>
        <c:lblAlgn val="ctr"/>
        <c:lblOffset val="100"/>
        <c:noMultiLvlLbl val="0"/>
      </c:catAx>
      <c:valAx>
        <c:axId val="24668428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230555555555555"/>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682752"/>
        <c:crosses val="autoZero"/>
        <c:crossBetween val="between"/>
      </c:valAx>
      <c:valAx>
        <c:axId val="246690560"/>
        <c:scaling>
          <c:orientation val="minMax"/>
          <c:max val="40"/>
          <c:min val="-4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808905842728518"/>
              <c:y val="0"/>
            </c:manualLayout>
          </c:layout>
          <c:overlay val="0"/>
          <c:spPr>
            <a:noFill/>
            <a:ln>
              <a:noFill/>
            </a:ln>
            <a:effectLst/>
          </c:sp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46692480"/>
        <c:crosses val="max"/>
        <c:crossBetween val="between"/>
        <c:majorUnit val="10"/>
      </c:valAx>
      <c:catAx>
        <c:axId val="246692480"/>
        <c:scaling>
          <c:orientation val="minMax"/>
        </c:scaling>
        <c:delete val="1"/>
        <c:axPos val="b"/>
        <c:majorTickMark val="out"/>
        <c:minorTickMark val="none"/>
        <c:tickLblPos val="nextTo"/>
        <c:crossAx val="2466905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931680555555556"/>
          <c:y val="0.81066666666666665"/>
          <c:w val="0.76665805555555555"/>
          <c:h val="0.1752222222222222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5.5018434208787353E-2"/>
          <c:w val="0.82995356836962209"/>
          <c:h val="0.72104051880107012"/>
        </c:manualLayout>
      </c:layout>
      <c:lineChart>
        <c:grouping val="standard"/>
        <c:varyColors val="0"/>
        <c:ser>
          <c:idx val="0"/>
          <c:order val="0"/>
          <c:tx>
            <c:strRef>
              <c:f>'44_ábra_chart'!$E$11</c:f>
              <c:strCache>
                <c:ptCount val="1"/>
                <c:pt idx="0">
                  <c:v>12 havi gördülő ROE</c:v>
                </c:pt>
              </c:strCache>
            </c:strRef>
          </c:tx>
          <c:spPr>
            <a:ln w="28575" cap="rnd" cmpd="sng" algn="ctr">
              <a:solidFill>
                <a:srgbClr val="DA0000"/>
              </a:solidFill>
              <a:prstDash val="solid"/>
              <a:round/>
              <a:headEnd type="none" w="med" len="med"/>
              <a:tailEnd type="none" w="med" len="med"/>
            </a:ln>
          </c:spPr>
          <c:marker>
            <c:symbol val="diamond"/>
            <c:size val="7"/>
            <c:spPr>
              <a:solidFill>
                <a:srgbClr val="DA0000"/>
              </a:solidFill>
              <a:ln>
                <a:solidFill>
                  <a:srgbClr val="DA0000"/>
                </a:solidFill>
              </a:ln>
            </c:spPr>
          </c:marker>
          <c:cat>
            <c:strRef>
              <c:f>'44_ábra_chart'!$D$12:$D$57</c:f>
              <c:strCache>
                <c:ptCount val="45"/>
                <c:pt idx="0">
                  <c:v>2005.I.</c:v>
                </c:pt>
                <c:pt idx="2">
                  <c:v>III.</c:v>
                </c:pt>
                <c:pt idx="4">
                  <c:v>2006.I.</c:v>
                </c:pt>
                <c:pt idx="6">
                  <c:v>III.</c:v>
                </c:pt>
                <c:pt idx="8">
                  <c:v>2007.I.</c:v>
                </c:pt>
                <c:pt idx="10">
                  <c:v>III.</c:v>
                </c:pt>
                <c:pt idx="12">
                  <c:v>2008.I.</c:v>
                </c:pt>
                <c:pt idx="14">
                  <c:v>III.</c:v>
                </c:pt>
                <c:pt idx="16">
                  <c:v>2009.I.</c:v>
                </c:pt>
                <c:pt idx="18">
                  <c:v>III.</c:v>
                </c:pt>
                <c:pt idx="20">
                  <c:v>2010.I.</c:v>
                </c:pt>
                <c:pt idx="22">
                  <c:v>III.</c:v>
                </c:pt>
                <c:pt idx="24">
                  <c:v>2011.I.</c:v>
                </c:pt>
                <c:pt idx="26">
                  <c:v>III.</c:v>
                </c:pt>
                <c:pt idx="28">
                  <c:v>2012.I.</c:v>
                </c:pt>
                <c:pt idx="30">
                  <c:v>III.</c:v>
                </c:pt>
                <c:pt idx="32">
                  <c:v>2013.I.</c:v>
                </c:pt>
                <c:pt idx="34">
                  <c:v>III.</c:v>
                </c:pt>
                <c:pt idx="36">
                  <c:v>2014.I.</c:v>
                </c:pt>
                <c:pt idx="38">
                  <c:v>III.</c:v>
                </c:pt>
                <c:pt idx="40">
                  <c:v>2015.I.</c:v>
                </c:pt>
                <c:pt idx="42">
                  <c:v>III.</c:v>
                </c:pt>
                <c:pt idx="44">
                  <c:v>2016.I.</c:v>
                </c:pt>
              </c:strCache>
            </c:strRef>
          </c:cat>
          <c:val>
            <c:numRef>
              <c:f>'44_ábra_chart'!$E$12:$E$57</c:f>
              <c:numCache>
                <c:formatCode>#,##0.0</c:formatCode>
                <c:ptCount val="46"/>
                <c:pt idx="0">
                  <c:v>32.571943596214716</c:v>
                </c:pt>
                <c:pt idx="1">
                  <c:v>31.241194768475872</c:v>
                </c:pt>
                <c:pt idx="2">
                  <c:v>30.206999797693708</c:v>
                </c:pt>
                <c:pt idx="3">
                  <c:v>29.681185314103281</c:v>
                </c:pt>
                <c:pt idx="4">
                  <c:v>27.984850336714839</c:v>
                </c:pt>
                <c:pt idx="5">
                  <c:v>27.315177519482909</c:v>
                </c:pt>
                <c:pt idx="6">
                  <c:v>27.211625581926608</c:v>
                </c:pt>
                <c:pt idx="7">
                  <c:v>28.296956107667526</c:v>
                </c:pt>
                <c:pt idx="8">
                  <c:v>28.496704032335462</c:v>
                </c:pt>
                <c:pt idx="9">
                  <c:v>27.22719855851885</c:v>
                </c:pt>
                <c:pt idx="10">
                  <c:v>25.9023950494649</c:v>
                </c:pt>
                <c:pt idx="11">
                  <c:v>22.164340302614907</c:v>
                </c:pt>
                <c:pt idx="12">
                  <c:v>19.050571555124193</c:v>
                </c:pt>
                <c:pt idx="13">
                  <c:v>19.178794938477019</c:v>
                </c:pt>
                <c:pt idx="14">
                  <c:v>23.89464173640112</c:v>
                </c:pt>
                <c:pt idx="15">
                  <c:v>14.15116612716259</c:v>
                </c:pt>
                <c:pt idx="16">
                  <c:v>15.462318561801721</c:v>
                </c:pt>
                <c:pt idx="17">
                  <c:v>13.926968724218083</c:v>
                </c:pt>
                <c:pt idx="18">
                  <c:v>7.3116692343678489</c:v>
                </c:pt>
                <c:pt idx="19">
                  <c:v>12.523112401344488</c:v>
                </c:pt>
                <c:pt idx="20">
                  <c:v>12.82750722359779</c:v>
                </c:pt>
                <c:pt idx="21">
                  <c:v>9.9663499945699847</c:v>
                </c:pt>
                <c:pt idx="22">
                  <c:v>4.4743509635665539</c:v>
                </c:pt>
                <c:pt idx="23">
                  <c:v>1.9346728115695624</c:v>
                </c:pt>
                <c:pt idx="24">
                  <c:v>-0.70415368786985921</c:v>
                </c:pt>
                <c:pt idx="25">
                  <c:v>1.986260925129502</c:v>
                </c:pt>
                <c:pt idx="26">
                  <c:v>1.6453619728465478</c:v>
                </c:pt>
                <c:pt idx="27">
                  <c:v>-8.087824088323444</c:v>
                </c:pt>
                <c:pt idx="28">
                  <c:v>-9.5786614594423369</c:v>
                </c:pt>
                <c:pt idx="29">
                  <c:v>-14.34803523408725</c:v>
                </c:pt>
                <c:pt idx="30">
                  <c:v>-11.81265462251571</c:v>
                </c:pt>
                <c:pt idx="31">
                  <c:v>-3.3396066120972381</c:v>
                </c:pt>
                <c:pt idx="32">
                  <c:v>-1.6153381567468552</c:v>
                </c:pt>
                <c:pt idx="33">
                  <c:v>-2.0546211825922209</c:v>
                </c:pt>
                <c:pt idx="34">
                  <c:v>-1.1212362103477469</c:v>
                </c:pt>
                <c:pt idx="35">
                  <c:v>4.1968078675870828</c:v>
                </c:pt>
                <c:pt idx="36">
                  <c:v>3.7719844516252947</c:v>
                </c:pt>
                <c:pt idx="37">
                  <c:v>-8.3360946229865007</c:v>
                </c:pt>
                <c:pt idx="38">
                  <c:v>-9.6571950038046914</c:v>
                </c:pt>
                <c:pt idx="39">
                  <c:v>-16.73947937664019</c:v>
                </c:pt>
                <c:pt idx="40">
                  <c:v>-17.216282180449909</c:v>
                </c:pt>
                <c:pt idx="41">
                  <c:v>-1.1822782203810083</c:v>
                </c:pt>
                <c:pt idx="42">
                  <c:v>-0.51369063226198175</c:v>
                </c:pt>
                <c:pt idx="43">
                  <c:v>1.0374277330133135</c:v>
                </c:pt>
                <c:pt idx="44">
                  <c:v>5.85592198720878</c:v>
                </c:pt>
                <c:pt idx="45">
                  <c:v>8.8404437731858216</c:v>
                </c:pt>
              </c:numCache>
            </c:numRef>
          </c:val>
          <c:smooth val="0"/>
        </c:ser>
        <c:dLbls>
          <c:showLegendKey val="0"/>
          <c:showVal val="0"/>
          <c:showCatName val="0"/>
          <c:showSerName val="0"/>
          <c:showPercent val="0"/>
          <c:showBubbleSize val="0"/>
        </c:dLbls>
        <c:marker val="1"/>
        <c:smooth val="0"/>
        <c:axId val="241182208"/>
        <c:axId val="241205248"/>
      </c:lineChart>
      <c:lineChart>
        <c:grouping val="standard"/>
        <c:varyColors val="0"/>
        <c:ser>
          <c:idx val="1"/>
          <c:order val="1"/>
          <c:tx>
            <c:strRef>
              <c:f>'44_ábra_chart'!$F$11</c:f>
              <c:strCache>
                <c:ptCount val="1"/>
                <c:pt idx="0">
                  <c:v>12 havi gördülő ROA (jobb skála)</c:v>
                </c:pt>
              </c:strCache>
            </c:strRef>
          </c:tx>
          <c:spPr>
            <a:ln w="28575" cap="rnd" cmpd="sng" algn="ctr">
              <a:solidFill>
                <a:srgbClr val="232157"/>
              </a:solidFill>
              <a:prstDash val="solid"/>
              <a:round/>
              <a:headEnd type="none" w="med" len="med"/>
              <a:tailEnd type="none" w="med" len="med"/>
            </a:ln>
          </c:spPr>
          <c:marker>
            <c:symbol val="square"/>
            <c:size val="7"/>
            <c:spPr>
              <a:solidFill>
                <a:srgbClr val="232157"/>
              </a:solidFill>
              <a:ln>
                <a:solidFill>
                  <a:srgbClr val="232157"/>
                </a:solidFill>
              </a:ln>
            </c:spPr>
          </c:marker>
          <c:cat>
            <c:strRef>
              <c:f>'44_ábra_chart'!$D$12:$D$57</c:f>
              <c:strCache>
                <c:ptCount val="45"/>
                <c:pt idx="0">
                  <c:v>2005.I.</c:v>
                </c:pt>
                <c:pt idx="2">
                  <c:v>III.</c:v>
                </c:pt>
                <c:pt idx="4">
                  <c:v>2006.I.</c:v>
                </c:pt>
                <c:pt idx="6">
                  <c:v>III.</c:v>
                </c:pt>
                <c:pt idx="8">
                  <c:v>2007.I.</c:v>
                </c:pt>
                <c:pt idx="10">
                  <c:v>III.</c:v>
                </c:pt>
                <c:pt idx="12">
                  <c:v>2008.I.</c:v>
                </c:pt>
                <c:pt idx="14">
                  <c:v>III.</c:v>
                </c:pt>
                <c:pt idx="16">
                  <c:v>2009.I.</c:v>
                </c:pt>
                <c:pt idx="18">
                  <c:v>III.</c:v>
                </c:pt>
                <c:pt idx="20">
                  <c:v>2010.I.</c:v>
                </c:pt>
                <c:pt idx="22">
                  <c:v>III.</c:v>
                </c:pt>
                <c:pt idx="24">
                  <c:v>2011.I.</c:v>
                </c:pt>
                <c:pt idx="26">
                  <c:v>III.</c:v>
                </c:pt>
                <c:pt idx="28">
                  <c:v>2012.I.</c:v>
                </c:pt>
                <c:pt idx="30">
                  <c:v>III.</c:v>
                </c:pt>
                <c:pt idx="32">
                  <c:v>2013.I.</c:v>
                </c:pt>
                <c:pt idx="34">
                  <c:v>III.</c:v>
                </c:pt>
                <c:pt idx="36">
                  <c:v>2014.I.</c:v>
                </c:pt>
                <c:pt idx="38">
                  <c:v>III.</c:v>
                </c:pt>
                <c:pt idx="40">
                  <c:v>2015.I.</c:v>
                </c:pt>
                <c:pt idx="42">
                  <c:v>III.</c:v>
                </c:pt>
                <c:pt idx="44">
                  <c:v>2016.I.</c:v>
                </c:pt>
              </c:strCache>
            </c:strRef>
          </c:cat>
          <c:val>
            <c:numRef>
              <c:f>'44_ábra_chart'!$F$12:$F$57</c:f>
              <c:numCache>
                <c:formatCode>#,##0.0</c:formatCode>
                <c:ptCount val="46"/>
                <c:pt idx="0">
                  <c:v>2.5871435213698009</c:v>
                </c:pt>
                <c:pt idx="1">
                  <c:v>2.4917133233145603</c:v>
                </c:pt>
                <c:pt idx="2">
                  <c:v>2.420815669692145</c:v>
                </c:pt>
                <c:pt idx="3">
                  <c:v>2.3736280022460199</c:v>
                </c:pt>
                <c:pt idx="4">
                  <c:v>2.2178578756141101</c:v>
                </c:pt>
                <c:pt idx="5">
                  <c:v>2.1377351116962702</c:v>
                </c:pt>
                <c:pt idx="6">
                  <c:v>2.0895943777129671</c:v>
                </c:pt>
                <c:pt idx="7">
                  <c:v>2.1583209520022728</c:v>
                </c:pt>
                <c:pt idx="8">
                  <c:v>2.1962293405821018</c:v>
                </c:pt>
                <c:pt idx="9">
                  <c:v>2.1265340317170827</c:v>
                </c:pt>
                <c:pt idx="10">
                  <c:v>2.044438221510446</c:v>
                </c:pt>
                <c:pt idx="11">
                  <c:v>1.7414392153069842</c:v>
                </c:pt>
                <c:pt idx="12">
                  <c:v>1.4711493690182442</c:v>
                </c:pt>
                <c:pt idx="13">
                  <c:v>1.4643542916013386</c:v>
                </c:pt>
                <c:pt idx="14">
                  <c:v>1.8147957911433623</c:v>
                </c:pt>
                <c:pt idx="15">
                  <c:v>1.0539727093599778</c:v>
                </c:pt>
                <c:pt idx="16">
                  <c:v>1.1151590712050912</c:v>
                </c:pt>
                <c:pt idx="17">
                  <c:v>0.99170705080507782</c:v>
                </c:pt>
                <c:pt idx="18">
                  <c:v>0.52681659325937003</c:v>
                </c:pt>
                <c:pt idx="19">
                  <c:v>0.93405524818397068</c:v>
                </c:pt>
                <c:pt idx="20">
                  <c:v>1.0013738149586235</c:v>
                </c:pt>
                <c:pt idx="21">
                  <c:v>0.79937695009818643</c:v>
                </c:pt>
                <c:pt idx="22">
                  <c:v>0.36172234416002474</c:v>
                </c:pt>
                <c:pt idx="23">
                  <c:v>0.15850427090567795</c:v>
                </c:pt>
                <c:pt idx="24">
                  <c:v>-5.834192243585249E-2</c:v>
                </c:pt>
                <c:pt idx="25">
                  <c:v>0.16719093913229044</c:v>
                </c:pt>
                <c:pt idx="26">
                  <c:v>0.13930942499095733</c:v>
                </c:pt>
                <c:pt idx="27">
                  <c:v>-0.68841616658942029</c:v>
                </c:pt>
                <c:pt idx="28">
                  <c:v>-0.81864844000988524</c:v>
                </c:pt>
                <c:pt idx="29">
                  <c:v>-1.2385244787950886</c:v>
                </c:pt>
                <c:pt idx="30">
                  <c:v>-1.0524697581111861</c:v>
                </c:pt>
                <c:pt idx="31">
                  <c:v>-0.30931888076121467</c:v>
                </c:pt>
                <c:pt idx="32">
                  <c:v>-0.15112668083219638</c:v>
                </c:pt>
                <c:pt idx="33">
                  <c:v>-0.19480046162678874</c:v>
                </c:pt>
                <c:pt idx="34">
                  <c:v>-0.10683107776167636</c:v>
                </c:pt>
                <c:pt idx="35">
                  <c:v>0.39989843054263174</c:v>
                </c:pt>
                <c:pt idx="36">
                  <c:v>0.3679680632920061</c:v>
                </c:pt>
                <c:pt idx="37">
                  <c:v>-0.83165061670307738</c:v>
                </c:pt>
                <c:pt idx="38">
                  <c:v>-0.97499298480070018</c:v>
                </c:pt>
                <c:pt idx="39">
                  <c:v>-1.7089501824966349</c:v>
                </c:pt>
                <c:pt idx="40">
                  <c:v>-1.6975735157085399</c:v>
                </c:pt>
                <c:pt idx="41">
                  <c:v>-0.11219359984031843</c:v>
                </c:pt>
                <c:pt idx="42">
                  <c:v>-4.7354271943262985E-2</c:v>
                </c:pt>
                <c:pt idx="43">
                  <c:v>9.1462499157315691E-2</c:v>
                </c:pt>
                <c:pt idx="44">
                  <c:v>0.51920895676013612</c:v>
                </c:pt>
                <c:pt idx="45">
                  <c:v>0.78444161352544362</c:v>
                </c:pt>
              </c:numCache>
            </c:numRef>
          </c:val>
          <c:smooth val="0"/>
        </c:ser>
        <c:dLbls>
          <c:showLegendKey val="0"/>
          <c:showVal val="0"/>
          <c:showCatName val="0"/>
          <c:showSerName val="0"/>
          <c:showPercent val="0"/>
          <c:showBubbleSize val="0"/>
        </c:dLbls>
        <c:marker val="1"/>
        <c:smooth val="0"/>
        <c:axId val="241209344"/>
        <c:axId val="241207168"/>
      </c:lineChart>
      <c:catAx>
        <c:axId val="241182208"/>
        <c:scaling>
          <c:orientation val="minMax"/>
        </c:scaling>
        <c:delete val="0"/>
        <c:axPos val="b"/>
        <c:numFmt formatCode="[$-40E]yyyy/\ mmm\.;@" sourceLinked="0"/>
        <c:majorTickMark val="out"/>
        <c:minorTickMark val="none"/>
        <c:tickLblPos val="low"/>
        <c:spPr>
          <a:noFill/>
          <a:ln>
            <a:solidFill>
              <a:sysClr val="windowText" lastClr="000000">
                <a:lumMod val="100000"/>
              </a:sysClr>
            </a:solidFill>
          </a:ln>
        </c:spPr>
        <c:txPr>
          <a:bodyPr rot="-5400000" vert="horz"/>
          <a:lstStyle/>
          <a:p>
            <a:pPr>
              <a:defRPr sz="1600"/>
            </a:pPr>
            <a:endParaRPr lang="hu-HU"/>
          </a:p>
        </c:txPr>
        <c:crossAx val="241205248"/>
        <c:crosses val="autoZero"/>
        <c:auto val="0"/>
        <c:lblAlgn val="ctr"/>
        <c:lblOffset val="100"/>
        <c:tickLblSkip val="1"/>
        <c:noMultiLvlLbl val="0"/>
      </c:catAx>
      <c:valAx>
        <c:axId val="241205248"/>
        <c:scaling>
          <c:orientation val="minMax"/>
          <c:max val="35"/>
          <c:min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3985456739521671E-2"/>
              <c:y val="4.6301992899753447E-3"/>
            </c:manualLayout>
          </c:layout>
          <c:overlay val="0"/>
        </c:title>
        <c:numFmt formatCode="#\ ##0" sourceLinked="0"/>
        <c:majorTickMark val="out"/>
        <c:minorTickMark val="none"/>
        <c:tickLblPos val="nextTo"/>
        <c:spPr>
          <a:ln>
            <a:solidFill>
              <a:sysClr val="windowText" lastClr="000000">
                <a:lumMod val="100000"/>
              </a:sysClr>
            </a:solidFill>
          </a:ln>
        </c:spPr>
        <c:crossAx val="241182208"/>
        <c:crossesAt val="1"/>
        <c:crossBetween val="between"/>
        <c:majorUnit val="5"/>
      </c:valAx>
      <c:valAx>
        <c:axId val="241207168"/>
        <c:scaling>
          <c:orientation val="minMax"/>
          <c:max val="3.5"/>
          <c:min val="-2"/>
        </c:scaling>
        <c:delete val="0"/>
        <c:axPos val="r"/>
        <c:title>
          <c:tx>
            <c:rich>
              <a:bodyPr rot="0" vert="horz"/>
              <a:lstStyle/>
              <a:p>
                <a:pPr>
                  <a:defRPr b="0"/>
                </a:pPr>
                <a:r>
                  <a:rPr lang="en-US" b="0"/>
                  <a:t>%</a:t>
                </a:r>
              </a:p>
            </c:rich>
          </c:tx>
          <c:layout>
            <c:manualLayout>
              <c:xMode val="edge"/>
              <c:yMode val="edge"/>
              <c:x val="0.85964054497348996"/>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1209344"/>
        <c:crosses val="max"/>
        <c:crossBetween val="between"/>
        <c:majorUnit val="0.5"/>
      </c:valAx>
      <c:catAx>
        <c:axId val="241209344"/>
        <c:scaling>
          <c:orientation val="minMax"/>
        </c:scaling>
        <c:delete val="1"/>
        <c:axPos val="b"/>
        <c:numFmt formatCode="mmm" sourceLinked="1"/>
        <c:majorTickMark val="out"/>
        <c:minorTickMark val="none"/>
        <c:tickLblPos val="nextTo"/>
        <c:crossAx val="24120716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62048817363148E-2"/>
          <c:y val="5.5018434208787353E-2"/>
          <c:w val="0.82995356836962209"/>
          <c:h val="0.64001203122650163"/>
        </c:manualLayout>
      </c:layout>
      <c:lineChart>
        <c:grouping val="standard"/>
        <c:varyColors val="0"/>
        <c:ser>
          <c:idx val="0"/>
          <c:order val="0"/>
          <c:tx>
            <c:strRef>
              <c:f>'44_ábra_chart'!$E$10</c:f>
              <c:strCache>
                <c:ptCount val="1"/>
                <c:pt idx="0">
                  <c:v>12 month cumulated, moving ROE</c:v>
                </c:pt>
              </c:strCache>
            </c:strRef>
          </c:tx>
          <c:spPr>
            <a:ln w="28575" cap="rnd" cmpd="sng" algn="ctr">
              <a:solidFill>
                <a:srgbClr val="DA0000"/>
              </a:solidFill>
              <a:prstDash val="solid"/>
              <a:round/>
              <a:headEnd type="none" w="med" len="med"/>
              <a:tailEnd type="none" w="med" len="med"/>
            </a:ln>
          </c:spPr>
          <c:marker>
            <c:symbol val="diamond"/>
            <c:size val="7"/>
            <c:spPr>
              <a:solidFill>
                <a:srgbClr val="DA0000"/>
              </a:solidFill>
              <a:ln>
                <a:solidFill>
                  <a:srgbClr val="DA0000"/>
                </a:solidFill>
              </a:ln>
            </c:spPr>
          </c:marker>
          <c:cat>
            <c:strRef>
              <c:f>'44_ábra_chart'!$C$12:$C$57</c:f>
              <c:strCache>
                <c:ptCount val="45"/>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strCache>
            </c:strRef>
          </c:cat>
          <c:val>
            <c:numRef>
              <c:f>'44_ábra_chart'!$E$12:$E$57</c:f>
              <c:numCache>
                <c:formatCode>#,##0.0</c:formatCode>
                <c:ptCount val="46"/>
                <c:pt idx="0">
                  <c:v>32.571943596214716</c:v>
                </c:pt>
                <c:pt idx="1">
                  <c:v>31.241194768475872</c:v>
                </c:pt>
                <c:pt idx="2">
                  <c:v>30.206999797693708</c:v>
                </c:pt>
                <c:pt idx="3">
                  <c:v>29.681185314103281</c:v>
                </c:pt>
                <c:pt idx="4">
                  <c:v>27.984850336714839</c:v>
                </c:pt>
                <c:pt idx="5">
                  <c:v>27.315177519482909</c:v>
                </c:pt>
                <c:pt idx="6">
                  <c:v>27.211625581926608</c:v>
                </c:pt>
                <c:pt idx="7">
                  <c:v>28.296956107667526</c:v>
                </c:pt>
                <c:pt idx="8">
                  <c:v>28.496704032335462</c:v>
                </c:pt>
                <c:pt idx="9">
                  <c:v>27.22719855851885</c:v>
                </c:pt>
                <c:pt idx="10">
                  <c:v>25.9023950494649</c:v>
                </c:pt>
                <c:pt idx="11">
                  <c:v>22.164340302614907</c:v>
                </c:pt>
                <c:pt idx="12">
                  <c:v>19.050571555124193</c:v>
                </c:pt>
                <c:pt idx="13">
                  <c:v>19.178794938477019</c:v>
                </c:pt>
                <c:pt idx="14">
                  <c:v>23.89464173640112</c:v>
                </c:pt>
                <c:pt idx="15">
                  <c:v>14.15116612716259</c:v>
                </c:pt>
                <c:pt idx="16">
                  <c:v>15.462318561801721</c:v>
                </c:pt>
                <c:pt idx="17">
                  <c:v>13.926968724218083</c:v>
                </c:pt>
                <c:pt idx="18">
                  <c:v>7.3116692343678489</c:v>
                </c:pt>
                <c:pt idx="19">
                  <c:v>12.523112401344488</c:v>
                </c:pt>
                <c:pt idx="20">
                  <c:v>12.82750722359779</c:v>
                </c:pt>
                <c:pt idx="21">
                  <c:v>9.9663499945699847</c:v>
                </c:pt>
                <c:pt idx="22">
                  <c:v>4.4743509635665539</c:v>
                </c:pt>
                <c:pt idx="23">
                  <c:v>1.9346728115695624</c:v>
                </c:pt>
                <c:pt idx="24">
                  <c:v>-0.70415368786985921</c:v>
                </c:pt>
                <c:pt idx="25">
                  <c:v>1.986260925129502</c:v>
                </c:pt>
                <c:pt idx="26">
                  <c:v>1.6453619728465478</c:v>
                </c:pt>
                <c:pt idx="27">
                  <c:v>-8.087824088323444</c:v>
                </c:pt>
                <c:pt idx="28">
                  <c:v>-9.5786614594423369</c:v>
                </c:pt>
                <c:pt idx="29">
                  <c:v>-14.34803523408725</c:v>
                </c:pt>
                <c:pt idx="30">
                  <c:v>-11.81265462251571</c:v>
                </c:pt>
                <c:pt idx="31">
                  <c:v>-3.3396066120972381</c:v>
                </c:pt>
                <c:pt idx="32">
                  <c:v>-1.6153381567468552</c:v>
                </c:pt>
                <c:pt idx="33">
                  <c:v>-2.0546211825922209</c:v>
                </c:pt>
                <c:pt idx="34">
                  <c:v>-1.1212362103477469</c:v>
                </c:pt>
                <c:pt idx="35">
                  <c:v>4.1968078675870828</c:v>
                </c:pt>
                <c:pt idx="36">
                  <c:v>3.7719844516252947</c:v>
                </c:pt>
                <c:pt idx="37">
                  <c:v>-8.3360946229865007</c:v>
                </c:pt>
                <c:pt idx="38">
                  <c:v>-9.6571950038046914</c:v>
                </c:pt>
                <c:pt idx="39">
                  <c:v>-16.73947937664019</c:v>
                </c:pt>
                <c:pt idx="40">
                  <c:v>-17.216282180449909</c:v>
                </c:pt>
                <c:pt idx="41">
                  <c:v>-1.1822782203810083</c:v>
                </c:pt>
                <c:pt idx="42">
                  <c:v>-0.51369063226198175</c:v>
                </c:pt>
                <c:pt idx="43">
                  <c:v>1.0374277330133135</c:v>
                </c:pt>
                <c:pt idx="44">
                  <c:v>5.85592198720878</c:v>
                </c:pt>
                <c:pt idx="45">
                  <c:v>8.8404437731858216</c:v>
                </c:pt>
              </c:numCache>
            </c:numRef>
          </c:val>
          <c:smooth val="0"/>
        </c:ser>
        <c:dLbls>
          <c:showLegendKey val="0"/>
          <c:showVal val="0"/>
          <c:showCatName val="0"/>
          <c:showSerName val="0"/>
          <c:showPercent val="0"/>
          <c:showBubbleSize val="0"/>
        </c:dLbls>
        <c:marker val="1"/>
        <c:smooth val="0"/>
        <c:axId val="246744576"/>
        <c:axId val="246755328"/>
      </c:lineChart>
      <c:lineChart>
        <c:grouping val="standard"/>
        <c:varyColors val="0"/>
        <c:ser>
          <c:idx val="1"/>
          <c:order val="1"/>
          <c:tx>
            <c:strRef>
              <c:f>'44_ábra_chart'!$F$10</c:f>
              <c:strCache>
                <c:ptCount val="1"/>
                <c:pt idx="0">
                  <c:v>12 month cumulated, moving ROA (RHS)</c:v>
                </c:pt>
              </c:strCache>
            </c:strRef>
          </c:tx>
          <c:spPr>
            <a:ln w="28575" cap="rnd" cmpd="sng" algn="ctr">
              <a:solidFill>
                <a:srgbClr val="232157"/>
              </a:solidFill>
              <a:prstDash val="solid"/>
              <a:round/>
              <a:headEnd type="none" w="med" len="med"/>
              <a:tailEnd type="none" w="med" len="med"/>
            </a:ln>
          </c:spPr>
          <c:marker>
            <c:symbol val="square"/>
            <c:size val="7"/>
            <c:spPr>
              <a:solidFill>
                <a:srgbClr val="232157"/>
              </a:solidFill>
              <a:ln>
                <a:solidFill>
                  <a:srgbClr val="232157"/>
                </a:solidFill>
              </a:ln>
            </c:spPr>
          </c:marker>
          <c:cat>
            <c:strRef>
              <c:f>'44_ábra_chart'!$C$12:$C$57</c:f>
              <c:strCache>
                <c:ptCount val="45"/>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strCache>
            </c:strRef>
          </c:cat>
          <c:val>
            <c:numRef>
              <c:f>'44_ábra_chart'!$F$12:$F$57</c:f>
              <c:numCache>
                <c:formatCode>#,##0.0</c:formatCode>
                <c:ptCount val="46"/>
                <c:pt idx="0">
                  <c:v>2.5871435213698009</c:v>
                </c:pt>
                <c:pt idx="1">
                  <c:v>2.4917133233145603</c:v>
                </c:pt>
                <c:pt idx="2">
                  <c:v>2.420815669692145</c:v>
                </c:pt>
                <c:pt idx="3">
                  <c:v>2.3736280022460199</c:v>
                </c:pt>
                <c:pt idx="4">
                  <c:v>2.2178578756141101</c:v>
                </c:pt>
                <c:pt idx="5">
                  <c:v>2.1377351116962702</c:v>
                </c:pt>
                <c:pt idx="6">
                  <c:v>2.0895943777129671</c:v>
                </c:pt>
                <c:pt idx="7">
                  <c:v>2.1583209520022728</c:v>
                </c:pt>
                <c:pt idx="8">
                  <c:v>2.1962293405821018</c:v>
                </c:pt>
                <c:pt idx="9">
                  <c:v>2.1265340317170827</c:v>
                </c:pt>
                <c:pt idx="10">
                  <c:v>2.044438221510446</c:v>
                </c:pt>
                <c:pt idx="11">
                  <c:v>1.7414392153069842</c:v>
                </c:pt>
                <c:pt idx="12">
                  <c:v>1.4711493690182442</c:v>
                </c:pt>
                <c:pt idx="13">
                  <c:v>1.4643542916013386</c:v>
                </c:pt>
                <c:pt idx="14">
                  <c:v>1.8147957911433623</c:v>
                </c:pt>
                <c:pt idx="15">
                  <c:v>1.0539727093599778</c:v>
                </c:pt>
                <c:pt idx="16">
                  <c:v>1.1151590712050912</c:v>
                </c:pt>
                <c:pt idx="17">
                  <c:v>0.99170705080507782</c:v>
                </c:pt>
                <c:pt idx="18">
                  <c:v>0.52681659325937003</c:v>
                </c:pt>
                <c:pt idx="19">
                  <c:v>0.93405524818397068</c:v>
                </c:pt>
                <c:pt idx="20">
                  <c:v>1.0013738149586235</c:v>
                </c:pt>
                <c:pt idx="21">
                  <c:v>0.79937695009818643</c:v>
                </c:pt>
                <c:pt idx="22">
                  <c:v>0.36172234416002474</c:v>
                </c:pt>
                <c:pt idx="23">
                  <c:v>0.15850427090567795</c:v>
                </c:pt>
                <c:pt idx="24">
                  <c:v>-5.834192243585249E-2</c:v>
                </c:pt>
                <c:pt idx="25">
                  <c:v>0.16719093913229044</c:v>
                </c:pt>
                <c:pt idx="26">
                  <c:v>0.13930942499095733</c:v>
                </c:pt>
                <c:pt idx="27">
                  <c:v>-0.68841616658942029</c:v>
                </c:pt>
                <c:pt idx="28">
                  <c:v>-0.81864844000988524</c:v>
                </c:pt>
                <c:pt idx="29">
                  <c:v>-1.2385244787950886</c:v>
                </c:pt>
                <c:pt idx="30">
                  <c:v>-1.0524697581111861</c:v>
                </c:pt>
                <c:pt idx="31">
                  <c:v>-0.30931888076121467</c:v>
                </c:pt>
                <c:pt idx="32">
                  <c:v>-0.15112668083219638</c:v>
                </c:pt>
                <c:pt idx="33">
                  <c:v>-0.19480046162678874</c:v>
                </c:pt>
                <c:pt idx="34">
                  <c:v>-0.10683107776167636</c:v>
                </c:pt>
                <c:pt idx="35">
                  <c:v>0.39989843054263174</c:v>
                </c:pt>
                <c:pt idx="36">
                  <c:v>0.3679680632920061</c:v>
                </c:pt>
                <c:pt idx="37">
                  <c:v>-0.83165061670307738</c:v>
                </c:pt>
                <c:pt idx="38">
                  <c:v>-0.97499298480070018</c:v>
                </c:pt>
                <c:pt idx="39">
                  <c:v>-1.7089501824966349</c:v>
                </c:pt>
                <c:pt idx="40">
                  <c:v>-1.6975735157085399</c:v>
                </c:pt>
                <c:pt idx="41">
                  <c:v>-0.11219359984031843</c:v>
                </c:pt>
                <c:pt idx="42">
                  <c:v>-4.7354271943262985E-2</c:v>
                </c:pt>
                <c:pt idx="43">
                  <c:v>9.1462499157315691E-2</c:v>
                </c:pt>
                <c:pt idx="44">
                  <c:v>0.51920895676013612</c:v>
                </c:pt>
                <c:pt idx="45">
                  <c:v>0.78444161352544362</c:v>
                </c:pt>
              </c:numCache>
            </c:numRef>
          </c:val>
          <c:smooth val="0"/>
        </c:ser>
        <c:dLbls>
          <c:showLegendKey val="0"/>
          <c:showVal val="0"/>
          <c:showCatName val="0"/>
          <c:showSerName val="0"/>
          <c:showPercent val="0"/>
          <c:showBubbleSize val="0"/>
        </c:dLbls>
        <c:marker val="1"/>
        <c:smooth val="0"/>
        <c:axId val="246759424"/>
        <c:axId val="246757248"/>
      </c:lineChart>
      <c:catAx>
        <c:axId val="246744576"/>
        <c:scaling>
          <c:orientation val="minMax"/>
        </c:scaling>
        <c:delete val="0"/>
        <c:axPos val="b"/>
        <c:numFmt formatCode="[$-409]mmm;@" sourceLinked="1"/>
        <c:majorTickMark val="out"/>
        <c:minorTickMark val="none"/>
        <c:tickLblPos val="low"/>
        <c:spPr>
          <a:noFill/>
          <a:ln>
            <a:solidFill>
              <a:sysClr val="windowText" lastClr="000000">
                <a:lumMod val="100000"/>
              </a:sysClr>
            </a:solidFill>
          </a:ln>
        </c:spPr>
        <c:txPr>
          <a:bodyPr rot="-5400000" vert="horz"/>
          <a:lstStyle/>
          <a:p>
            <a:pPr>
              <a:defRPr sz="1600"/>
            </a:pPr>
            <a:endParaRPr lang="hu-HU"/>
          </a:p>
        </c:txPr>
        <c:crossAx val="246755328"/>
        <c:crosses val="autoZero"/>
        <c:auto val="0"/>
        <c:lblAlgn val="ctr"/>
        <c:lblOffset val="100"/>
        <c:tickLblSkip val="1"/>
        <c:noMultiLvlLbl val="0"/>
      </c:catAx>
      <c:valAx>
        <c:axId val="246755328"/>
        <c:scaling>
          <c:orientation val="minMax"/>
          <c:max val="35"/>
          <c:min val="-2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7.3985456739521671E-2"/>
              <c:y val="0"/>
            </c:manualLayout>
          </c:layout>
          <c:overlay val="0"/>
        </c:title>
        <c:numFmt formatCode="#\ ##0" sourceLinked="0"/>
        <c:majorTickMark val="out"/>
        <c:minorTickMark val="none"/>
        <c:tickLblPos val="nextTo"/>
        <c:spPr>
          <a:ln>
            <a:solidFill>
              <a:sysClr val="windowText" lastClr="000000">
                <a:lumMod val="100000"/>
              </a:sysClr>
            </a:solidFill>
          </a:ln>
        </c:spPr>
        <c:crossAx val="246744576"/>
        <c:crossesAt val="1"/>
        <c:crossBetween val="between"/>
        <c:majorUnit val="5"/>
      </c:valAx>
      <c:valAx>
        <c:axId val="246757248"/>
        <c:scaling>
          <c:orientation val="minMax"/>
          <c:max val="3.5"/>
          <c:min val="-2"/>
        </c:scaling>
        <c:delete val="0"/>
        <c:axPos val="r"/>
        <c:title>
          <c:tx>
            <c:rich>
              <a:bodyPr rot="0" vert="horz"/>
              <a:lstStyle/>
              <a:p>
                <a:pPr>
                  <a:defRPr b="0"/>
                </a:pPr>
                <a:r>
                  <a:rPr lang="en-US" b="0"/>
                  <a:t>per cent</a:t>
                </a:r>
              </a:p>
            </c:rich>
          </c:tx>
          <c:layout>
            <c:manualLayout>
              <c:xMode val="edge"/>
              <c:yMode val="edge"/>
              <c:x val="0.7944628807029589"/>
              <c:y val="0"/>
            </c:manualLayout>
          </c:layout>
          <c:overlay val="0"/>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6759424"/>
        <c:crosses val="max"/>
        <c:crossBetween val="between"/>
        <c:majorUnit val="0.5"/>
      </c:valAx>
      <c:catAx>
        <c:axId val="246759424"/>
        <c:scaling>
          <c:orientation val="minMax"/>
        </c:scaling>
        <c:delete val="1"/>
        <c:axPos val="b"/>
        <c:numFmt formatCode="mmm" sourceLinked="1"/>
        <c:majorTickMark val="out"/>
        <c:minorTickMark val="none"/>
        <c:tickLblPos val="nextTo"/>
        <c:crossAx val="2467572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5402054920400446E-2"/>
          <c:y val="0.87227759320782572"/>
          <c:w val="0.82453393254063201"/>
          <c:h val="0.113831808922248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00874999999995"/>
          <c:y val="5.5891851851851852E-2"/>
          <c:w val="0.58988527777777777"/>
          <c:h val="0.86989074074074069"/>
        </c:manualLayout>
      </c:layout>
      <c:barChart>
        <c:barDir val="bar"/>
        <c:grouping val="stacked"/>
        <c:varyColors val="0"/>
        <c:ser>
          <c:idx val="1"/>
          <c:order val="0"/>
          <c:spPr>
            <a:noFill/>
            <a:ln w="9525" cap="flat" cmpd="sng" algn="ctr">
              <a:noFill/>
              <a:prstDash val="solid"/>
              <a:round/>
              <a:headEnd type="none" w="med" len="med"/>
              <a:tailEnd type="none" w="med" len="med"/>
            </a:ln>
          </c:spPr>
          <c:invertIfNegative val="0"/>
          <c:cat>
            <c:strRef>
              <c:f>'45_ábra_chart'!$C$12:$C$21</c:f>
              <c:strCache>
                <c:ptCount val="10"/>
                <c:pt idx="0">
                  <c:v>Eredmény - 2015 H1</c:v>
                </c:pt>
                <c:pt idx="1">
                  <c:v>Kamatjövedelem</c:v>
                </c:pt>
                <c:pt idx="2">
                  <c:v>Jutalék- és díjeredmény</c:v>
                </c:pt>
                <c:pt idx="3">
                  <c:v>Pénzügyi műveletek</c:v>
                </c:pt>
                <c:pt idx="4">
                  <c:v>Osztalék</c:v>
                </c:pt>
                <c:pt idx="5">
                  <c:v>Költségek</c:v>
                </c:pt>
                <c:pt idx="6">
                  <c:v>Hitelezési veszteség</c:v>
                </c:pt>
                <c:pt idx="7">
                  <c:v>Egyéb</c:v>
                </c:pt>
                <c:pt idx="8">
                  <c:v>Bankadó</c:v>
                </c:pt>
                <c:pt idx="9">
                  <c:v>Eredmény - 2016 H1</c:v>
                </c:pt>
              </c:strCache>
            </c:strRef>
          </c:cat>
          <c:val>
            <c:numRef>
              <c:f>'45_ábra_chart'!$F$12:$F$21</c:f>
              <c:numCache>
                <c:formatCode>0</c:formatCode>
                <c:ptCount val="10"/>
                <c:pt idx="0">
                  <c:v>0</c:v>
                </c:pt>
                <c:pt idx="1">
                  <c:v>151.71</c:v>
                </c:pt>
                <c:pt idx="2">
                  <c:v>180.61900000000003</c:v>
                </c:pt>
                <c:pt idx="3">
                  <c:v>180.61900000000003</c:v>
                </c:pt>
                <c:pt idx="4">
                  <c:v>196.31700000000004</c:v>
                </c:pt>
                <c:pt idx="5">
                  <c:v>224.61600000000001</c:v>
                </c:pt>
                <c:pt idx="6">
                  <c:v>224.61600000000001</c:v>
                </c:pt>
                <c:pt idx="7">
                  <c:v>267.68299999999999</c:v>
                </c:pt>
                <c:pt idx="8">
                  <c:v>314.57100000000003</c:v>
                </c:pt>
              </c:numCache>
            </c:numRef>
          </c:val>
        </c:ser>
        <c:ser>
          <c:idx val="0"/>
          <c:order val="1"/>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dPt>
            <c:idx val="0"/>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dPt>
          <c:dPt>
            <c:idx val="2"/>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c:spPr>
          </c:dPt>
          <c:dPt>
            <c:idx val="5"/>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c:spPr>
          </c:dPt>
          <c:dPt>
            <c:idx val="9"/>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dPt>
          <c:dLbls>
            <c:dLbl>
              <c:idx val="0"/>
              <c:layout/>
              <c:tx>
                <c:rich>
                  <a:bodyPr/>
                  <a:lstStyle/>
                  <a:p>
                    <a:r>
                      <a:rPr lang="en-US" i="0"/>
                      <a:t>152</a:t>
                    </a:r>
                    <a:endParaRPr lang="en-US"/>
                  </a:p>
                </c:rich>
              </c:tx>
              <c:showLegendKey val="0"/>
              <c:showVal val="1"/>
              <c:showCatName val="0"/>
              <c:showSerName val="0"/>
              <c:showPercent val="0"/>
              <c:showBubbleSize val="0"/>
            </c:dLbl>
            <c:dLbl>
              <c:idx val="2"/>
              <c:layout>
                <c:manualLayout>
                  <c:x val="-2.2930555555555555E-2"/>
                  <c:y val="0"/>
                </c:manualLayout>
              </c:layout>
              <c:showLegendKey val="0"/>
              <c:showVal val="1"/>
              <c:showCatName val="0"/>
              <c:showSerName val="0"/>
              <c:showPercent val="0"/>
              <c:showBubbleSize val="0"/>
            </c:dLbl>
            <c:dLbl>
              <c:idx val="5"/>
              <c:layout>
                <c:manualLayout>
                  <c:x val="-2.6458333333333334E-2"/>
                  <c:y val="0"/>
                </c:manualLayout>
              </c:layout>
              <c:showLegendKey val="0"/>
              <c:showVal val="1"/>
              <c:showCatName val="0"/>
              <c:showSerName val="0"/>
              <c:showPercent val="0"/>
              <c:showBubbleSize val="0"/>
            </c:dLbl>
            <c:txPr>
              <a:bodyPr/>
              <a:lstStyle/>
              <a:p>
                <a:pPr>
                  <a:defRPr i="0"/>
                </a:pPr>
                <a:endParaRPr lang="hu-HU"/>
              </a:p>
            </c:txPr>
            <c:showLegendKey val="0"/>
            <c:showVal val="1"/>
            <c:showCatName val="0"/>
            <c:showSerName val="0"/>
            <c:showPercent val="0"/>
            <c:showBubbleSize val="0"/>
            <c:showLeaderLines val="0"/>
          </c:dLbls>
          <c:cat>
            <c:strRef>
              <c:f>'45_ábra_chart'!$C$12:$C$21</c:f>
              <c:strCache>
                <c:ptCount val="10"/>
                <c:pt idx="0">
                  <c:v>Eredmény - 2015 H1</c:v>
                </c:pt>
                <c:pt idx="1">
                  <c:v>Kamatjövedelem</c:v>
                </c:pt>
                <c:pt idx="2">
                  <c:v>Jutalék- és díjeredmény</c:v>
                </c:pt>
                <c:pt idx="3">
                  <c:v>Pénzügyi műveletek</c:v>
                </c:pt>
                <c:pt idx="4">
                  <c:v>Osztalék</c:v>
                </c:pt>
                <c:pt idx="5">
                  <c:v>Költségek</c:v>
                </c:pt>
                <c:pt idx="6">
                  <c:v>Hitelezési veszteség</c:v>
                </c:pt>
                <c:pt idx="7">
                  <c:v>Egyéb</c:v>
                </c:pt>
                <c:pt idx="8">
                  <c:v>Bankadó</c:v>
                </c:pt>
                <c:pt idx="9">
                  <c:v>Eredmény - 2016 H1</c:v>
                </c:pt>
              </c:strCache>
            </c:strRef>
          </c:cat>
          <c:val>
            <c:numRef>
              <c:f>'45_ábra_chart'!$E$12:$E$21</c:f>
              <c:numCache>
                <c:formatCode>0</c:formatCode>
                <c:ptCount val="10"/>
                <c:pt idx="0">
                  <c:v>151.71</c:v>
                </c:pt>
                <c:pt idx="1">
                  <c:v>34.571000000000026</c:v>
                </c:pt>
                <c:pt idx="2">
                  <c:v>5.6620000000000061</c:v>
                </c:pt>
                <c:pt idx="3">
                  <c:v>15.698</c:v>
                </c:pt>
                <c:pt idx="4">
                  <c:v>32.980999999999995</c:v>
                </c:pt>
                <c:pt idx="5">
                  <c:v>4.6820000000000164</c:v>
                </c:pt>
                <c:pt idx="6">
                  <c:v>43.067</c:v>
                </c:pt>
                <c:pt idx="7">
                  <c:v>46.888000000000005</c:v>
                </c:pt>
                <c:pt idx="8">
                  <c:v>38.594000000000008</c:v>
                </c:pt>
                <c:pt idx="9">
                  <c:v>353.16500000000002</c:v>
                </c:pt>
              </c:numCache>
            </c:numRef>
          </c:val>
        </c:ser>
        <c:dLbls>
          <c:showLegendKey val="0"/>
          <c:showVal val="0"/>
          <c:showCatName val="0"/>
          <c:showSerName val="0"/>
          <c:showPercent val="0"/>
          <c:showBubbleSize val="0"/>
        </c:dLbls>
        <c:gapWidth val="22"/>
        <c:overlap val="100"/>
        <c:axId val="247436416"/>
        <c:axId val="247437952"/>
      </c:barChart>
      <c:barChart>
        <c:barDir val="bar"/>
        <c:grouping val="stacked"/>
        <c:varyColors val="0"/>
        <c:ser>
          <c:idx val="2"/>
          <c:order val="2"/>
          <c:tx>
            <c:v>fikt</c:v>
          </c:tx>
          <c:invertIfNegative val="0"/>
        </c:ser>
        <c:dLbls>
          <c:showLegendKey val="0"/>
          <c:showVal val="0"/>
          <c:showCatName val="0"/>
          <c:showSerName val="0"/>
          <c:showPercent val="0"/>
          <c:showBubbleSize val="0"/>
        </c:dLbls>
        <c:gapWidth val="22"/>
        <c:overlap val="100"/>
        <c:axId val="247458432"/>
        <c:axId val="247456512"/>
      </c:barChart>
      <c:catAx>
        <c:axId val="247436416"/>
        <c:scaling>
          <c:orientation val="minMax"/>
        </c:scaling>
        <c:delete val="0"/>
        <c:axPos val="l"/>
        <c:majorTickMark val="out"/>
        <c:minorTickMark val="none"/>
        <c:tickLblPos val="low"/>
        <c:spPr>
          <a:ln>
            <a:solidFill>
              <a:sysClr val="windowText" lastClr="000000">
                <a:lumMod val="100000"/>
              </a:sysClr>
            </a:solidFill>
          </a:ln>
        </c:spPr>
        <c:txPr>
          <a:bodyPr rot="0" vert="horz"/>
          <a:lstStyle/>
          <a:p>
            <a:pPr>
              <a:defRPr/>
            </a:pPr>
            <a:endParaRPr lang="hu-HU"/>
          </a:p>
        </c:txPr>
        <c:crossAx val="247437952"/>
        <c:crosses val="autoZero"/>
        <c:auto val="1"/>
        <c:lblAlgn val="ctr"/>
        <c:lblOffset val="100"/>
        <c:noMultiLvlLbl val="0"/>
      </c:catAx>
      <c:valAx>
        <c:axId val="247437952"/>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Mrd Ft</a:t>
                </a:r>
              </a:p>
            </c:rich>
          </c:tx>
          <c:layout>
            <c:manualLayout>
              <c:xMode val="edge"/>
              <c:yMode val="edge"/>
              <c:x val="0.91193055555555558"/>
              <c:y val="7.5259259259259262E-2"/>
            </c:manualLayout>
          </c:layout>
          <c:overlay val="0"/>
        </c:title>
        <c:numFmt formatCode="#\ ##0" sourceLinked="0"/>
        <c:majorTickMark val="out"/>
        <c:minorTickMark val="none"/>
        <c:tickLblPos val="nextTo"/>
        <c:spPr>
          <a:ln>
            <a:solidFill>
              <a:sysClr val="windowText" lastClr="000000">
                <a:lumMod val="100000"/>
              </a:sysClr>
            </a:solidFill>
          </a:ln>
        </c:spPr>
        <c:crossAx val="247436416"/>
        <c:crosses val="autoZero"/>
        <c:crossBetween val="between"/>
      </c:valAx>
      <c:valAx>
        <c:axId val="247456512"/>
        <c:scaling>
          <c:orientation val="minMax"/>
          <c:max val="400"/>
          <c:min val="0"/>
        </c:scaling>
        <c:delete val="0"/>
        <c:axPos val="t"/>
        <c:title>
          <c:tx>
            <c:rich>
              <a:bodyPr/>
              <a:lstStyle/>
              <a:p>
                <a:pPr>
                  <a:defRPr b="0"/>
                </a:pPr>
                <a:r>
                  <a:rPr lang="en-US" b="0"/>
                  <a:t>Mrd Ft</a:t>
                </a:r>
              </a:p>
            </c:rich>
          </c:tx>
          <c:layout>
            <c:manualLayout>
              <c:xMode val="edge"/>
              <c:yMode val="edge"/>
              <c:x val="0.90720763888888889"/>
              <c:y val="0.87488888888888894"/>
            </c:manualLayout>
          </c:layout>
          <c:overlay val="0"/>
        </c:title>
        <c:majorTickMark val="out"/>
        <c:minorTickMark val="none"/>
        <c:tickLblPos val="nextTo"/>
        <c:spPr>
          <a:ln>
            <a:solidFill>
              <a:sysClr val="windowText" lastClr="000000"/>
            </a:solidFill>
          </a:ln>
        </c:spPr>
        <c:crossAx val="247458432"/>
        <c:crosses val="max"/>
        <c:crossBetween val="between"/>
        <c:majorUnit val="50"/>
      </c:valAx>
      <c:catAx>
        <c:axId val="247458432"/>
        <c:scaling>
          <c:orientation val="minMax"/>
        </c:scaling>
        <c:delete val="1"/>
        <c:axPos val="l"/>
        <c:majorTickMark val="out"/>
        <c:minorTickMark val="none"/>
        <c:tickLblPos val="nextTo"/>
        <c:crossAx val="2474565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00874999999995"/>
          <c:y val="5.5891851851851852E-2"/>
          <c:w val="0.58988527777777777"/>
          <c:h val="0.86989074074074069"/>
        </c:manualLayout>
      </c:layout>
      <c:barChart>
        <c:barDir val="bar"/>
        <c:grouping val="stacked"/>
        <c:varyColors val="0"/>
        <c:ser>
          <c:idx val="1"/>
          <c:order val="0"/>
          <c:spPr>
            <a:noFill/>
            <a:ln w="9525" cap="flat" cmpd="sng" algn="ctr">
              <a:noFill/>
              <a:prstDash val="solid"/>
              <a:round/>
              <a:headEnd type="none" w="med" len="med"/>
              <a:tailEnd type="none" w="med" len="med"/>
            </a:ln>
          </c:spPr>
          <c:invertIfNegative val="0"/>
          <c:cat>
            <c:strRef>
              <c:f>'45_ábra_chart'!$D$12:$D$21</c:f>
              <c:strCache>
                <c:ptCount val="10"/>
                <c:pt idx="0">
                  <c:v>Income - 2016 H1</c:v>
                </c:pt>
                <c:pt idx="1">
                  <c:v>Interest income</c:v>
                </c:pt>
                <c:pt idx="2">
                  <c:v>Fee income</c:v>
                </c:pt>
                <c:pt idx="3">
                  <c:v>Financial operations</c:v>
                </c:pt>
                <c:pt idx="4">
                  <c:v>Dividends</c:v>
                </c:pt>
                <c:pt idx="5">
                  <c:v>Costs</c:v>
                </c:pt>
                <c:pt idx="6">
                  <c:v>Provisioning</c:v>
                </c:pt>
                <c:pt idx="7">
                  <c:v>Other</c:v>
                </c:pt>
                <c:pt idx="8">
                  <c:v>Bank levy</c:v>
                </c:pt>
                <c:pt idx="9">
                  <c:v>Income - 2015 H1</c:v>
                </c:pt>
              </c:strCache>
            </c:strRef>
          </c:cat>
          <c:val>
            <c:numRef>
              <c:f>'45_ábra_chart'!$F$12:$F$21</c:f>
              <c:numCache>
                <c:formatCode>0</c:formatCode>
                <c:ptCount val="10"/>
                <c:pt idx="0">
                  <c:v>0</c:v>
                </c:pt>
                <c:pt idx="1">
                  <c:v>151.71</c:v>
                </c:pt>
                <c:pt idx="2">
                  <c:v>180.61900000000003</c:v>
                </c:pt>
                <c:pt idx="3">
                  <c:v>180.61900000000003</c:v>
                </c:pt>
                <c:pt idx="4">
                  <c:v>196.31700000000004</c:v>
                </c:pt>
                <c:pt idx="5">
                  <c:v>224.61600000000001</c:v>
                </c:pt>
                <c:pt idx="6">
                  <c:v>224.61600000000001</c:v>
                </c:pt>
                <c:pt idx="7">
                  <c:v>267.68299999999999</c:v>
                </c:pt>
                <c:pt idx="8">
                  <c:v>314.57100000000003</c:v>
                </c:pt>
              </c:numCache>
            </c:numRef>
          </c:val>
        </c:ser>
        <c:ser>
          <c:idx val="0"/>
          <c:order val="1"/>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dPt>
            <c:idx val="0"/>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dPt>
          <c:dPt>
            <c:idx val="2"/>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c:spPr>
          </c:dPt>
          <c:dPt>
            <c:idx val="5"/>
            <c:invertIfNegative val="0"/>
            <c:bubble3D val="0"/>
            <c:spPr>
              <a:solidFill>
                <a:srgbClr val="DA0000"/>
              </a:solidFill>
              <a:ln w="9525" cap="flat" cmpd="sng" algn="ctr">
                <a:solidFill>
                  <a:sysClr val="windowText" lastClr="000000">
                    <a:lumMod val="100000"/>
                  </a:sysClr>
                </a:solidFill>
                <a:prstDash val="solid"/>
                <a:round/>
                <a:headEnd type="none" w="med" len="med"/>
                <a:tailEnd type="none" w="med" len="med"/>
              </a:ln>
            </c:spPr>
          </c:dPt>
          <c:dPt>
            <c:idx val="9"/>
            <c:invertIfNegative val="0"/>
            <c:bubble3D val="0"/>
            <c:spPr>
              <a:solidFill>
                <a:srgbClr val="78A3D5"/>
              </a:solidFill>
              <a:ln w="9525" cap="flat" cmpd="sng" algn="ctr">
                <a:solidFill>
                  <a:sysClr val="windowText" lastClr="000000">
                    <a:lumMod val="100000"/>
                  </a:sysClr>
                </a:solidFill>
                <a:prstDash val="solid"/>
                <a:round/>
                <a:headEnd type="none" w="med" len="med"/>
                <a:tailEnd type="none" w="med" len="med"/>
              </a:ln>
            </c:spPr>
          </c:dPt>
          <c:dLbls>
            <c:dLbl>
              <c:idx val="0"/>
              <c:layout/>
              <c:tx>
                <c:rich>
                  <a:bodyPr/>
                  <a:lstStyle/>
                  <a:p>
                    <a:r>
                      <a:rPr lang="en-US" i="0"/>
                      <a:t>152</a:t>
                    </a:r>
                    <a:endParaRPr lang="en-US"/>
                  </a:p>
                </c:rich>
              </c:tx>
              <c:showLegendKey val="0"/>
              <c:showVal val="1"/>
              <c:showCatName val="0"/>
              <c:showSerName val="0"/>
              <c:showPercent val="0"/>
              <c:showBubbleSize val="0"/>
            </c:dLbl>
            <c:dLbl>
              <c:idx val="2"/>
              <c:layout>
                <c:manualLayout>
                  <c:x val="-2.2930555555555555E-2"/>
                  <c:y val="0"/>
                </c:manualLayout>
              </c:layout>
              <c:showLegendKey val="0"/>
              <c:showVal val="1"/>
              <c:showCatName val="0"/>
              <c:showSerName val="0"/>
              <c:showPercent val="0"/>
              <c:showBubbleSize val="0"/>
            </c:dLbl>
            <c:dLbl>
              <c:idx val="5"/>
              <c:layout>
                <c:manualLayout>
                  <c:x val="-2.6458333333333334E-2"/>
                  <c:y val="0"/>
                </c:manualLayout>
              </c:layout>
              <c:showLegendKey val="0"/>
              <c:showVal val="1"/>
              <c:showCatName val="0"/>
              <c:showSerName val="0"/>
              <c:showPercent val="0"/>
              <c:showBubbleSize val="0"/>
            </c:dLbl>
            <c:txPr>
              <a:bodyPr/>
              <a:lstStyle/>
              <a:p>
                <a:pPr>
                  <a:defRPr i="0"/>
                </a:pPr>
                <a:endParaRPr lang="hu-HU"/>
              </a:p>
            </c:txPr>
            <c:showLegendKey val="0"/>
            <c:showVal val="1"/>
            <c:showCatName val="0"/>
            <c:showSerName val="0"/>
            <c:showPercent val="0"/>
            <c:showBubbleSize val="0"/>
            <c:showLeaderLines val="0"/>
          </c:dLbls>
          <c:cat>
            <c:strRef>
              <c:f>'45_ábra_chart'!$D$12:$D$21</c:f>
              <c:strCache>
                <c:ptCount val="10"/>
                <c:pt idx="0">
                  <c:v>Income - 2016 H1</c:v>
                </c:pt>
                <c:pt idx="1">
                  <c:v>Interest income</c:v>
                </c:pt>
                <c:pt idx="2">
                  <c:v>Fee income</c:v>
                </c:pt>
                <c:pt idx="3">
                  <c:v>Financial operations</c:v>
                </c:pt>
                <c:pt idx="4">
                  <c:v>Dividends</c:v>
                </c:pt>
                <c:pt idx="5">
                  <c:v>Costs</c:v>
                </c:pt>
                <c:pt idx="6">
                  <c:v>Provisioning</c:v>
                </c:pt>
                <c:pt idx="7">
                  <c:v>Other</c:v>
                </c:pt>
                <c:pt idx="8">
                  <c:v>Bank levy</c:v>
                </c:pt>
                <c:pt idx="9">
                  <c:v>Income - 2015 H1</c:v>
                </c:pt>
              </c:strCache>
            </c:strRef>
          </c:cat>
          <c:val>
            <c:numRef>
              <c:f>'45_ábra_chart'!$E$12:$E$21</c:f>
              <c:numCache>
                <c:formatCode>0</c:formatCode>
                <c:ptCount val="10"/>
                <c:pt idx="0">
                  <c:v>151.71</c:v>
                </c:pt>
                <c:pt idx="1">
                  <c:v>34.571000000000026</c:v>
                </c:pt>
                <c:pt idx="2">
                  <c:v>5.6620000000000061</c:v>
                </c:pt>
                <c:pt idx="3">
                  <c:v>15.698</c:v>
                </c:pt>
                <c:pt idx="4">
                  <c:v>32.980999999999995</c:v>
                </c:pt>
                <c:pt idx="5">
                  <c:v>4.6820000000000164</c:v>
                </c:pt>
                <c:pt idx="6">
                  <c:v>43.067</c:v>
                </c:pt>
                <c:pt idx="7">
                  <c:v>46.888000000000005</c:v>
                </c:pt>
                <c:pt idx="8">
                  <c:v>38.594000000000008</c:v>
                </c:pt>
                <c:pt idx="9">
                  <c:v>353.16500000000002</c:v>
                </c:pt>
              </c:numCache>
            </c:numRef>
          </c:val>
        </c:ser>
        <c:dLbls>
          <c:showLegendKey val="0"/>
          <c:showVal val="0"/>
          <c:showCatName val="0"/>
          <c:showSerName val="0"/>
          <c:showPercent val="0"/>
          <c:showBubbleSize val="0"/>
        </c:dLbls>
        <c:gapWidth val="22"/>
        <c:overlap val="100"/>
        <c:axId val="247491200"/>
        <c:axId val="247509376"/>
      </c:barChart>
      <c:barChart>
        <c:barDir val="bar"/>
        <c:grouping val="stacked"/>
        <c:varyColors val="0"/>
        <c:ser>
          <c:idx val="2"/>
          <c:order val="2"/>
          <c:tx>
            <c:v>fikt</c:v>
          </c:tx>
          <c:invertIfNegative val="0"/>
        </c:ser>
        <c:dLbls>
          <c:showLegendKey val="0"/>
          <c:showVal val="0"/>
          <c:showCatName val="0"/>
          <c:showSerName val="0"/>
          <c:showPercent val="0"/>
          <c:showBubbleSize val="0"/>
        </c:dLbls>
        <c:gapWidth val="22"/>
        <c:overlap val="100"/>
        <c:axId val="247513472"/>
        <c:axId val="247511296"/>
      </c:barChart>
      <c:catAx>
        <c:axId val="247491200"/>
        <c:scaling>
          <c:orientation val="minMax"/>
        </c:scaling>
        <c:delete val="0"/>
        <c:axPos val="l"/>
        <c:majorTickMark val="out"/>
        <c:minorTickMark val="none"/>
        <c:tickLblPos val="low"/>
        <c:spPr>
          <a:ln>
            <a:solidFill>
              <a:sysClr val="windowText" lastClr="000000">
                <a:lumMod val="100000"/>
              </a:sysClr>
            </a:solidFill>
          </a:ln>
        </c:spPr>
        <c:txPr>
          <a:bodyPr rot="0" vert="horz"/>
          <a:lstStyle/>
          <a:p>
            <a:pPr>
              <a:defRPr/>
            </a:pPr>
            <a:endParaRPr lang="hu-HU"/>
          </a:p>
        </c:txPr>
        <c:crossAx val="247509376"/>
        <c:crosses val="autoZero"/>
        <c:auto val="1"/>
        <c:lblAlgn val="ctr"/>
        <c:lblOffset val="100"/>
        <c:noMultiLvlLbl val="0"/>
      </c:catAx>
      <c:valAx>
        <c:axId val="24750937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HUF Bn</a:t>
                </a:r>
              </a:p>
            </c:rich>
          </c:tx>
          <c:layout>
            <c:manualLayout>
              <c:xMode val="edge"/>
              <c:yMode val="edge"/>
              <c:x val="0.91193055555555558"/>
              <c:y val="7.5259259259259262E-2"/>
            </c:manualLayout>
          </c:layout>
          <c:overlay val="0"/>
        </c:title>
        <c:numFmt formatCode="#\ ##0" sourceLinked="0"/>
        <c:majorTickMark val="out"/>
        <c:minorTickMark val="none"/>
        <c:tickLblPos val="nextTo"/>
        <c:spPr>
          <a:ln>
            <a:solidFill>
              <a:sysClr val="windowText" lastClr="000000">
                <a:lumMod val="100000"/>
              </a:sysClr>
            </a:solidFill>
          </a:ln>
        </c:spPr>
        <c:crossAx val="247491200"/>
        <c:crosses val="autoZero"/>
        <c:crossBetween val="between"/>
      </c:valAx>
      <c:valAx>
        <c:axId val="247511296"/>
        <c:scaling>
          <c:orientation val="minMax"/>
          <c:max val="400"/>
          <c:min val="0"/>
        </c:scaling>
        <c:delete val="0"/>
        <c:axPos val="t"/>
        <c:title>
          <c:tx>
            <c:rich>
              <a:bodyPr/>
              <a:lstStyle/>
              <a:p>
                <a:pPr>
                  <a:defRPr b="0"/>
                </a:pPr>
                <a:r>
                  <a:rPr lang="en-US" b="0"/>
                  <a:t>HUF Bn</a:t>
                </a:r>
              </a:p>
            </c:rich>
          </c:tx>
          <c:layout>
            <c:manualLayout>
              <c:xMode val="edge"/>
              <c:yMode val="edge"/>
              <c:x val="0.90720763888888889"/>
              <c:y val="0.87488888888888894"/>
            </c:manualLayout>
          </c:layout>
          <c:overlay val="0"/>
        </c:title>
        <c:majorTickMark val="out"/>
        <c:minorTickMark val="none"/>
        <c:tickLblPos val="nextTo"/>
        <c:spPr>
          <a:ln>
            <a:solidFill>
              <a:sysClr val="windowText" lastClr="000000"/>
            </a:solidFill>
          </a:ln>
        </c:spPr>
        <c:crossAx val="247513472"/>
        <c:crosses val="max"/>
        <c:crossBetween val="between"/>
        <c:majorUnit val="50"/>
      </c:valAx>
      <c:catAx>
        <c:axId val="247513472"/>
        <c:scaling>
          <c:orientation val="minMax"/>
        </c:scaling>
        <c:delete val="1"/>
        <c:axPos val="l"/>
        <c:majorTickMark val="out"/>
        <c:minorTickMark val="none"/>
        <c:tickLblPos val="nextTo"/>
        <c:crossAx val="24751129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46249999999995E-2"/>
          <c:y val="5.5891851851851852E-2"/>
          <c:w val="0.80828124999999995"/>
          <c:h val="0.59097629629629633"/>
        </c:manualLayout>
      </c:layout>
      <c:barChart>
        <c:barDir val="col"/>
        <c:grouping val="stacked"/>
        <c:varyColors val="0"/>
        <c:ser>
          <c:idx val="0"/>
          <c:order val="0"/>
          <c:tx>
            <c:strRef>
              <c:f>'46_ábra_chart'!$C$23</c:f>
              <c:strCache>
                <c:ptCount val="1"/>
                <c:pt idx="0">
                  <c:v>Saját és vásárolt követelések értékesítésének nettó bevétele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multiLvlStrRef>
              <c:f>'46_ábra_chart'!$E$19:$AP$20</c:f>
              <c:multiLvlStrCache>
                <c:ptCount val="3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'46_ábra_chart'!$E$23:$AP$23</c:f>
              <c:numCache>
                <c:formatCode>0.00</c:formatCode>
                <c:ptCount val="38"/>
                <c:pt idx="0">
                  <c:v>-17.009</c:v>
                </c:pt>
                <c:pt idx="1">
                  <c:v>-26.106000000000002</c:v>
                </c:pt>
                <c:pt idx="2">
                  <c:v>-31.715</c:v>
                </c:pt>
                <c:pt idx="3">
                  <c:v>-45.743000000000002</c:v>
                </c:pt>
                <c:pt idx="4">
                  <c:v>-7.1020000000000003</c:v>
                </c:pt>
                <c:pt idx="5">
                  <c:v>-19.622</c:v>
                </c:pt>
                <c:pt idx="6">
                  <c:v>-32.033000000000001</c:v>
                </c:pt>
                <c:pt idx="7">
                  <c:v>-46.255000000000003</c:v>
                </c:pt>
                <c:pt idx="8">
                  <c:v>-10.938000000000001</c:v>
                </c:pt>
                <c:pt idx="9">
                  <c:v>-30.388999999999999</c:v>
                </c:pt>
                <c:pt idx="10">
                  <c:v>-45.976999999999997</c:v>
                </c:pt>
                <c:pt idx="11">
                  <c:v>-74.614000000000004</c:v>
                </c:pt>
                <c:pt idx="12">
                  <c:v>-20.021999999999998</c:v>
                </c:pt>
                <c:pt idx="13">
                  <c:v>-53.037999999999997</c:v>
                </c:pt>
                <c:pt idx="14">
                  <c:v>-75.456999999999994</c:v>
                </c:pt>
                <c:pt idx="15">
                  <c:v>-109.14100000000001</c:v>
                </c:pt>
                <c:pt idx="16">
                  <c:v>-32.332999999999998</c:v>
                </c:pt>
                <c:pt idx="17">
                  <c:v>-58.061999999999998</c:v>
                </c:pt>
                <c:pt idx="18">
                  <c:v>-76.421000000000006</c:v>
                </c:pt>
                <c:pt idx="19">
                  <c:v>-168.87299999999999</c:v>
                </c:pt>
                <c:pt idx="20">
                  <c:v>-87.230999999999995</c:v>
                </c:pt>
                <c:pt idx="21">
                  <c:v>-115.352</c:v>
                </c:pt>
                <c:pt idx="22">
                  <c:v>-141.72200000000001</c:v>
                </c:pt>
                <c:pt idx="23">
                  <c:v>-209.43600000000001</c:v>
                </c:pt>
                <c:pt idx="24">
                  <c:v>-25.43</c:v>
                </c:pt>
                <c:pt idx="25">
                  <c:v>-53.567999999999998</c:v>
                </c:pt>
                <c:pt idx="26">
                  <c:v>-86.156000000000006</c:v>
                </c:pt>
                <c:pt idx="27">
                  <c:v>-123.343</c:v>
                </c:pt>
                <c:pt idx="28">
                  <c:v>-15.913</c:v>
                </c:pt>
                <c:pt idx="29">
                  <c:v>-45.97</c:v>
                </c:pt>
                <c:pt idx="30">
                  <c:v>-68.521000000000001</c:v>
                </c:pt>
                <c:pt idx="31">
                  <c:v>-63.244</c:v>
                </c:pt>
                <c:pt idx="32">
                  <c:v>-21.765999999999998</c:v>
                </c:pt>
                <c:pt idx="33">
                  <c:v>-45.287999999999997</c:v>
                </c:pt>
                <c:pt idx="34">
                  <c:v>-71.350999999999999</c:v>
                </c:pt>
                <c:pt idx="35">
                  <c:v>-142.76499999999999</c:v>
                </c:pt>
                <c:pt idx="36">
                  <c:v>-8.1159999999999997</c:v>
                </c:pt>
                <c:pt idx="37">
                  <c:v>-28.516999999999999</c:v>
                </c:pt>
              </c:numCache>
            </c:numRef>
          </c:val>
        </c:ser>
        <c:ser>
          <c:idx val="1"/>
          <c:order val="1"/>
          <c:tx>
            <c:strRef>
              <c:f>'46_ábra_chart'!$C$24</c:f>
              <c:strCache>
                <c:ptCount val="1"/>
                <c:pt idx="0">
                  <c:v>Követelések tárgyévi értékvesztésének nettó eredménye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multiLvlStrRef>
              <c:f>'46_ábra_chart'!$E$19:$AP$20</c:f>
              <c:multiLvlStrCache>
                <c:ptCount val="3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'46_ábra_chart'!$E$24:$AP$24</c:f>
              <c:numCache>
                <c:formatCode>0.00</c:formatCode>
                <c:ptCount val="38"/>
                <c:pt idx="0">
                  <c:v>-12.920999999999999</c:v>
                </c:pt>
                <c:pt idx="1">
                  <c:v>-36.993000000000002</c:v>
                </c:pt>
                <c:pt idx="2">
                  <c:v>-67.64</c:v>
                </c:pt>
                <c:pt idx="3">
                  <c:v>-99.328000000000003</c:v>
                </c:pt>
                <c:pt idx="4">
                  <c:v>-25.536999999999999</c:v>
                </c:pt>
                <c:pt idx="5">
                  <c:v>-40.823</c:v>
                </c:pt>
                <c:pt idx="6">
                  <c:v>-75.942999999999998</c:v>
                </c:pt>
                <c:pt idx="7">
                  <c:v>-137.75399999999999</c:v>
                </c:pt>
                <c:pt idx="8">
                  <c:v>-92.15</c:v>
                </c:pt>
                <c:pt idx="9">
                  <c:v>-175.54400000000001</c:v>
                </c:pt>
                <c:pt idx="10">
                  <c:v>-275.678</c:v>
                </c:pt>
                <c:pt idx="11">
                  <c:v>-393.142</c:v>
                </c:pt>
                <c:pt idx="12">
                  <c:v>-66.751999999999995</c:v>
                </c:pt>
                <c:pt idx="13">
                  <c:v>-208.98</c:v>
                </c:pt>
                <c:pt idx="14">
                  <c:v>-282.505</c:v>
                </c:pt>
                <c:pt idx="15">
                  <c:v>-410.22800000000001</c:v>
                </c:pt>
                <c:pt idx="16">
                  <c:v>-35.28</c:v>
                </c:pt>
                <c:pt idx="17">
                  <c:v>-114.238</c:v>
                </c:pt>
                <c:pt idx="18">
                  <c:v>-258.03399999999999</c:v>
                </c:pt>
                <c:pt idx="19">
                  <c:v>-627.88499999999999</c:v>
                </c:pt>
                <c:pt idx="20">
                  <c:v>94.578999999999994</c:v>
                </c:pt>
                <c:pt idx="21">
                  <c:v>30.105</c:v>
                </c:pt>
                <c:pt idx="22">
                  <c:v>-19.567</c:v>
                </c:pt>
                <c:pt idx="23">
                  <c:v>-141.76599999999999</c:v>
                </c:pt>
                <c:pt idx="24">
                  <c:v>-50.405999999999999</c:v>
                </c:pt>
                <c:pt idx="25">
                  <c:v>-115.636</c:v>
                </c:pt>
                <c:pt idx="26">
                  <c:v>-139.57300000000001</c:v>
                </c:pt>
                <c:pt idx="27">
                  <c:v>-233.18799999999999</c:v>
                </c:pt>
                <c:pt idx="28">
                  <c:v>-32.482999999999997</c:v>
                </c:pt>
                <c:pt idx="29">
                  <c:v>-47.052</c:v>
                </c:pt>
                <c:pt idx="30">
                  <c:v>-79.685000000000002</c:v>
                </c:pt>
                <c:pt idx="31">
                  <c:v>-177.62100000000001</c:v>
                </c:pt>
                <c:pt idx="32">
                  <c:v>33.53</c:v>
                </c:pt>
                <c:pt idx="33">
                  <c:v>27.597999999999999</c:v>
                </c:pt>
                <c:pt idx="34">
                  <c:v>41.767000000000003</c:v>
                </c:pt>
                <c:pt idx="35">
                  <c:v>15.88</c:v>
                </c:pt>
                <c:pt idx="36">
                  <c:v>27.844000000000001</c:v>
                </c:pt>
                <c:pt idx="37">
                  <c:v>70.460999999999999</c:v>
                </c:pt>
              </c:numCache>
            </c:numRef>
          </c:val>
        </c:ser>
        <c:dLbls>
          <c:showLegendKey val="0"/>
          <c:showVal val="0"/>
          <c:showCatName val="0"/>
          <c:showSerName val="0"/>
          <c:showPercent val="0"/>
          <c:showBubbleSize val="0"/>
        </c:dLbls>
        <c:gapWidth val="70"/>
        <c:overlap val="100"/>
        <c:axId val="247593984"/>
        <c:axId val="246809344"/>
      </c:barChart>
      <c:lineChart>
        <c:grouping val="standard"/>
        <c:varyColors val="0"/>
        <c:ser>
          <c:idx val="2"/>
          <c:order val="2"/>
          <c:tx>
            <c:strRef>
              <c:f>'46_ábra_chart'!$C$25</c:f>
              <c:strCache>
                <c:ptCount val="1"/>
                <c:pt idx="0">
                  <c:v>Eredményre gyakorolt hatás</c:v>
                </c:pt>
              </c:strCache>
            </c:strRef>
          </c:tx>
          <c:spPr>
            <a:ln>
              <a:solidFill>
                <a:sysClr val="windowText" lastClr="000000">
                  <a:lumMod val="100000"/>
                </a:sysClr>
              </a:solidFill>
            </a:ln>
          </c:spPr>
          <c:marker>
            <c:symbol val="diamond"/>
            <c:size val="8"/>
            <c:spPr>
              <a:solidFill>
                <a:schemeClr val="tx1"/>
              </a:solidFill>
              <a:ln>
                <a:noFill/>
              </a:ln>
            </c:spPr>
          </c:marker>
          <c:dPt>
            <c:idx val="4"/>
            <c:bubble3D val="0"/>
            <c:spPr>
              <a:ln>
                <a:noFill/>
              </a:ln>
            </c:spPr>
          </c:dPt>
          <c:dPt>
            <c:idx val="8"/>
            <c:bubble3D val="0"/>
            <c:spPr>
              <a:ln>
                <a:noFill/>
              </a:ln>
            </c:spPr>
          </c:dPt>
          <c:dPt>
            <c:idx val="12"/>
            <c:bubble3D val="0"/>
            <c:spPr>
              <a:ln>
                <a:noFill/>
              </a:ln>
            </c:spPr>
          </c:dPt>
          <c:dPt>
            <c:idx val="16"/>
            <c:bubble3D val="0"/>
            <c:spPr>
              <a:ln>
                <a:noFill/>
              </a:ln>
            </c:spPr>
          </c:dPt>
          <c:dPt>
            <c:idx val="20"/>
            <c:bubble3D val="0"/>
            <c:spPr>
              <a:ln>
                <a:noFill/>
              </a:ln>
            </c:spPr>
          </c:dPt>
          <c:dPt>
            <c:idx val="24"/>
            <c:bubble3D val="0"/>
            <c:spPr>
              <a:ln>
                <a:noFill/>
              </a:ln>
            </c:spPr>
          </c:dPt>
          <c:dPt>
            <c:idx val="28"/>
            <c:bubble3D val="0"/>
            <c:spPr>
              <a:ln>
                <a:noFill/>
              </a:ln>
            </c:spPr>
          </c:dPt>
          <c:dPt>
            <c:idx val="32"/>
            <c:bubble3D val="0"/>
            <c:spPr>
              <a:ln>
                <a:noFill/>
              </a:ln>
            </c:spPr>
          </c:dPt>
          <c:dPt>
            <c:idx val="36"/>
            <c:bubble3D val="0"/>
            <c:spPr>
              <a:ln>
                <a:noFill/>
              </a:ln>
            </c:spPr>
          </c:dPt>
          <c:dPt>
            <c:idx val="37"/>
            <c:marker>
              <c:spPr>
                <a:blipFill>
                  <a:blip xmlns:r="http://schemas.openxmlformats.org/officeDocument/2006/relationships" r:embed="rId1"/>
                  <a:stretch>
                    <a:fillRect/>
                  </a:stretch>
                </a:blipFill>
                <a:ln w="9525">
                  <a:noFill/>
                </a:ln>
              </c:spPr>
            </c:marker>
            <c:bubble3D val="0"/>
          </c:dPt>
          <c:cat>
            <c:multiLvlStrRef>
              <c:f>'46_ábra_chart'!$E$19:$AP$20</c:f>
              <c:multiLvlStrCache>
                <c:ptCount val="3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'46_ábra_chart'!$E$25:$AP$25</c:f>
              <c:numCache>
                <c:formatCode>0.00</c:formatCode>
                <c:ptCount val="38"/>
                <c:pt idx="0">
                  <c:v>-29.93</c:v>
                </c:pt>
                <c:pt idx="1">
                  <c:v>-63.099000000000004</c:v>
                </c:pt>
                <c:pt idx="2">
                  <c:v>-99.355000000000004</c:v>
                </c:pt>
                <c:pt idx="3">
                  <c:v>-145.071</c:v>
                </c:pt>
                <c:pt idx="4">
                  <c:v>-32.638999999999996</c:v>
                </c:pt>
                <c:pt idx="5">
                  <c:v>-60.445</c:v>
                </c:pt>
                <c:pt idx="6">
                  <c:v>-107.976</c:v>
                </c:pt>
                <c:pt idx="7">
                  <c:v>-184.00899999999999</c:v>
                </c:pt>
                <c:pt idx="8">
                  <c:v>-103.08800000000001</c:v>
                </c:pt>
                <c:pt idx="9">
                  <c:v>-205.93300000000002</c:v>
                </c:pt>
                <c:pt idx="10">
                  <c:v>-321.65499999999997</c:v>
                </c:pt>
                <c:pt idx="11">
                  <c:v>-467.75599999999997</c:v>
                </c:pt>
                <c:pt idx="12">
                  <c:v>-86.774000000000001</c:v>
                </c:pt>
                <c:pt idx="13">
                  <c:v>-262.01799999999997</c:v>
                </c:pt>
                <c:pt idx="14">
                  <c:v>-357.96199999999999</c:v>
                </c:pt>
                <c:pt idx="15">
                  <c:v>-519.36900000000003</c:v>
                </c:pt>
                <c:pt idx="16">
                  <c:v>-67.613</c:v>
                </c:pt>
                <c:pt idx="17">
                  <c:v>-172.3</c:v>
                </c:pt>
                <c:pt idx="18">
                  <c:v>-334.45499999999998</c:v>
                </c:pt>
                <c:pt idx="19">
                  <c:v>-796.75800000000004</c:v>
                </c:pt>
                <c:pt idx="20">
                  <c:v>7.347999999999999</c:v>
                </c:pt>
                <c:pt idx="21">
                  <c:v>-85.247</c:v>
                </c:pt>
                <c:pt idx="22">
                  <c:v>-161.28900000000002</c:v>
                </c:pt>
                <c:pt idx="23">
                  <c:v>-351.202</c:v>
                </c:pt>
                <c:pt idx="24">
                  <c:v>-75.835999999999999</c:v>
                </c:pt>
                <c:pt idx="25">
                  <c:v>-169.20400000000001</c:v>
                </c:pt>
                <c:pt idx="26">
                  <c:v>-225.72900000000001</c:v>
                </c:pt>
                <c:pt idx="27">
                  <c:v>-356.53100000000001</c:v>
                </c:pt>
                <c:pt idx="28">
                  <c:v>-48.396000000000001</c:v>
                </c:pt>
                <c:pt idx="29">
                  <c:v>-93.021999999999991</c:v>
                </c:pt>
                <c:pt idx="30">
                  <c:v>-148.20600000000002</c:v>
                </c:pt>
                <c:pt idx="31">
                  <c:v>-240.86500000000001</c:v>
                </c:pt>
                <c:pt idx="32">
                  <c:v>11.764000000000003</c:v>
                </c:pt>
                <c:pt idx="33">
                  <c:v>-17.689999999999998</c:v>
                </c:pt>
                <c:pt idx="34">
                  <c:v>-29.583999999999996</c:v>
                </c:pt>
                <c:pt idx="35">
                  <c:v>-126.88499999999999</c:v>
                </c:pt>
                <c:pt idx="36">
                  <c:v>19.728000000000002</c:v>
                </c:pt>
                <c:pt idx="37">
                  <c:v>41.944000000000003</c:v>
                </c:pt>
              </c:numCache>
            </c:numRef>
          </c:val>
          <c:smooth val="0"/>
        </c:ser>
        <c:dLbls>
          <c:showLegendKey val="0"/>
          <c:showVal val="0"/>
          <c:showCatName val="0"/>
          <c:showSerName val="0"/>
          <c:showPercent val="0"/>
          <c:showBubbleSize val="0"/>
        </c:dLbls>
        <c:marker val="1"/>
        <c:smooth val="0"/>
        <c:axId val="246817536"/>
        <c:axId val="246811264"/>
      </c:lineChart>
      <c:catAx>
        <c:axId val="24759398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6809344"/>
        <c:crosses val="autoZero"/>
        <c:auto val="1"/>
        <c:lblAlgn val="ctr"/>
        <c:lblOffset val="100"/>
        <c:tickLblSkip val="1"/>
        <c:noMultiLvlLbl val="0"/>
      </c:catAx>
      <c:valAx>
        <c:axId val="2468093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Mrd Ft</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47593984"/>
        <c:crosses val="autoZero"/>
        <c:crossBetween val="between"/>
      </c:valAx>
      <c:valAx>
        <c:axId val="246811264"/>
        <c:scaling>
          <c:orientation val="minMax"/>
          <c:max val="200"/>
          <c:min val="-900"/>
        </c:scaling>
        <c:delete val="0"/>
        <c:axPos val="r"/>
        <c:title>
          <c:tx>
            <c:rich>
              <a:bodyPr rot="0" vert="horz"/>
              <a:lstStyle/>
              <a:p>
                <a:pPr>
                  <a:defRPr b="0"/>
                </a:pPr>
                <a:r>
                  <a:rPr lang="en-US" b="0"/>
                  <a:t>Mrd Ft</a:t>
                </a:r>
              </a:p>
            </c:rich>
          </c:tx>
          <c:layout>
            <c:manualLayout>
              <c:xMode val="edge"/>
              <c:yMode val="edge"/>
              <c:x val="0.82651273590602203"/>
              <c:y val="8.5622222222222228E-3"/>
            </c:manualLayout>
          </c:layout>
          <c:overlay val="0"/>
        </c:title>
        <c:numFmt formatCode="0" sourceLinked="0"/>
        <c:majorTickMark val="out"/>
        <c:minorTickMark val="none"/>
        <c:tickLblPos val="nextTo"/>
        <c:spPr>
          <a:ln>
            <a:solidFill>
              <a:sysClr val="windowText" lastClr="000000"/>
            </a:solidFill>
          </a:ln>
        </c:spPr>
        <c:crossAx val="246817536"/>
        <c:crosses val="max"/>
        <c:crossBetween val="between"/>
        <c:majorUnit val="100"/>
      </c:valAx>
      <c:catAx>
        <c:axId val="246817536"/>
        <c:scaling>
          <c:orientation val="minMax"/>
        </c:scaling>
        <c:delete val="1"/>
        <c:axPos val="b"/>
        <c:majorTickMark val="out"/>
        <c:minorTickMark val="none"/>
        <c:tickLblPos val="nextTo"/>
        <c:crossAx val="2468112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3291638888888888"/>
          <c:y val="0.81066666666666665"/>
          <c:w val="0.75180611111111106"/>
          <c:h val="0.1752222222222222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27541112041536"/>
          <c:y val="3.707703703703704E-2"/>
          <c:w val="0.83565435838902546"/>
          <c:h val="0.77689543943715911"/>
        </c:manualLayout>
      </c:layout>
      <c:scatterChart>
        <c:scatterStyle val="lineMarker"/>
        <c:varyColors val="0"/>
        <c:ser>
          <c:idx val="0"/>
          <c:order val="0"/>
          <c:spPr>
            <a:ln w="28575">
              <a:noFill/>
            </a:ln>
          </c:spPr>
          <c:marker>
            <c:symbol val="diamond"/>
            <c:size val="10"/>
            <c:spPr>
              <a:solidFill>
                <a:srgbClr val="232157"/>
              </a:solidFill>
            </c:spPr>
          </c:marker>
          <c:dPt>
            <c:idx val="14"/>
            <c:marker>
              <c:spPr>
                <a:solidFill>
                  <a:srgbClr val="C00000"/>
                </a:solidFill>
              </c:spPr>
            </c:marker>
            <c:bubble3D val="0"/>
          </c:dPt>
          <c:dLbls>
            <c:dLbl>
              <c:idx val="3"/>
              <c:layout>
                <c:manualLayout>
                  <c:x val="-6.8090416666666667E-2"/>
                  <c:y val="-2.4471527777777696E-2"/>
                </c:manualLayout>
              </c:layout>
              <c:tx>
                <c:rich>
                  <a:bodyPr/>
                  <a:lstStyle/>
                  <a:p>
                    <a:r>
                      <a:rPr lang="hu-HU"/>
                      <a:t>CY</a:t>
                    </a:r>
                    <a:endParaRPr lang="en-US"/>
                  </a:p>
                </c:rich>
              </c:tx>
              <c:showLegendKey val="0"/>
              <c:showVal val="1"/>
              <c:showCatName val="0"/>
              <c:showSerName val="0"/>
              <c:showPercent val="0"/>
              <c:showBubbleSize val="0"/>
            </c:dLbl>
            <c:dLbl>
              <c:idx val="12"/>
              <c:tx>
                <c:rich>
                  <a:bodyPr/>
                  <a:lstStyle/>
                  <a:p>
                    <a:r>
                      <a:rPr lang="hu-HU"/>
                      <a:t>GR</a:t>
                    </a:r>
                    <a:endParaRPr lang="en-US"/>
                  </a:p>
                </c:rich>
              </c:tx>
              <c:showLegendKey val="0"/>
              <c:showVal val="1"/>
              <c:showCatName val="0"/>
              <c:showSerName val="0"/>
              <c:showPercent val="0"/>
              <c:showBubbleSize val="0"/>
            </c:dLbl>
            <c:dLbl>
              <c:idx val="13"/>
              <c:layout>
                <c:manualLayout>
                  <c:x val="-5.6447756046132481E-2"/>
                  <c:y val="3.7411442402580507E-2"/>
                </c:manualLayout>
              </c:layout>
              <c:tx>
                <c:rich>
                  <a:bodyPr/>
                  <a:lstStyle/>
                  <a:p>
                    <a:r>
                      <a:rPr lang="hu-HU"/>
                      <a:t>HR</a:t>
                    </a:r>
                    <a:endParaRPr lang="en-US"/>
                  </a:p>
                </c:rich>
              </c:tx>
              <c:showLegendKey val="0"/>
              <c:showVal val="1"/>
              <c:showCatName val="0"/>
              <c:showSerName val="0"/>
              <c:showPercent val="0"/>
              <c:showBubbleSize val="0"/>
            </c:dLbl>
            <c:dLbl>
              <c:idx val="14"/>
              <c:layout>
                <c:manualLayout>
                  <c:x val="-1.8815918682043816E-3"/>
                  <c:y val="-4.988192320344067E-3"/>
                </c:manualLayout>
              </c:layout>
              <c:tx>
                <c:rich>
                  <a:bodyPr/>
                  <a:lstStyle/>
                  <a:p>
                    <a:r>
                      <a:rPr lang="hu-HU"/>
                      <a:t>HU</a:t>
                    </a:r>
                    <a:endParaRPr lang="en-US"/>
                  </a:p>
                </c:rich>
              </c:tx>
              <c:showLegendKey val="0"/>
              <c:showVal val="1"/>
              <c:showCatName val="0"/>
              <c:showSerName val="0"/>
              <c:showPercent val="0"/>
              <c:showBubbleSize val="0"/>
            </c:dLbl>
            <c:dLbl>
              <c:idx val="16"/>
              <c:tx>
                <c:rich>
                  <a:bodyPr/>
                  <a:lstStyle/>
                  <a:p>
                    <a:r>
                      <a:rPr lang="hu-HU"/>
                      <a:t>IT</a:t>
                    </a:r>
                    <a:endParaRPr lang="en-US"/>
                  </a:p>
                </c:rich>
              </c:tx>
              <c:showLegendKey val="0"/>
              <c:showVal val="1"/>
              <c:showCatName val="0"/>
              <c:showSerName val="0"/>
              <c:showPercent val="0"/>
              <c:showBubbleSize val="0"/>
            </c:dLbl>
            <c:dLbl>
              <c:idx val="23"/>
              <c:tx>
                <c:rich>
                  <a:bodyPr/>
                  <a:lstStyle/>
                  <a:p>
                    <a:r>
                      <a:rPr lang="hu-HU"/>
                      <a:t>PT</a:t>
                    </a:r>
                    <a:endParaRPr lang="en-US"/>
                  </a:p>
                </c:rich>
              </c:tx>
              <c:showLegendKey val="0"/>
              <c:showVal val="1"/>
              <c:showCatName val="0"/>
              <c:showSerName val="0"/>
              <c:showPercent val="0"/>
              <c:showBubbleSize val="0"/>
            </c:dLbl>
            <c:dLbl>
              <c:idx val="24"/>
              <c:layout>
                <c:manualLayout>
                  <c:x val="-3.5750245495883903E-2"/>
                  <c:y val="2.9929153922064404E-2"/>
                </c:manualLayout>
              </c:layout>
              <c:tx>
                <c:rich>
                  <a:bodyPr/>
                  <a:lstStyle/>
                  <a:p>
                    <a:r>
                      <a:rPr lang="hu-HU"/>
                      <a:t>RO</a:t>
                    </a:r>
                    <a:endParaRPr lang="en-US"/>
                  </a:p>
                </c:rich>
              </c:tx>
              <c:showLegendKey val="0"/>
              <c:showVal val="1"/>
              <c:showCatName val="0"/>
              <c:showSerName val="0"/>
              <c:showPercent val="0"/>
              <c:showBubbleSize val="0"/>
            </c:dLbl>
            <c:dLbl>
              <c:idx val="26"/>
              <c:layout>
                <c:manualLayout>
                  <c:x val="-7.5263674728176643E-3"/>
                  <c:y val="-7.482288480516101E-3"/>
                </c:manualLayout>
              </c:layout>
              <c:tx>
                <c:rich>
                  <a:bodyPr/>
                  <a:lstStyle/>
                  <a:p>
                    <a:r>
                      <a:rPr lang="hu-HU"/>
                      <a:t>SI</a:t>
                    </a:r>
                    <a:endParaRPr lang="en-US"/>
                  </a:p>
                </c:rich>
              </c:tx>
              <c:showLegendKey val="0"/>
              <c:showVal val="1"/>
              <c:showCatName val="0"/>
              <c:showSerName val="0"/>
              <c:showPercent val="0"/>
              <c:showBubbleSize val="0"/>
            </c:dLbl>
            <c:showLegendKey val="0"/>
            <c:showVal val="0"/>
            <c:showCatName val="0"/>
            <c:showSerName val="0"/>
            <c:showPercent val="0"/>
            <c:showBubbleSize val="0"/>
          </c:dLbls>
          <c:xVal>
            <c:numRef>
              <c:f>'5_ábra_chart'!$D$9:$D$35</c:f>
              <c:numCache>
                <c:formatCode>0.00</c:formatCode>
                <c:ptCount val="27"/>
                <c:pt idx="0">
                  <c:v>23.9163</c:v>
                </c:pt>
                <c:pt idx="1">
                  <c:v>22.370200000000001</c:v>
                </c:pt>
                <c:pt idx="2">
                  <c:v>48.120800000000003</c:v>
                </c:pt>
                <c:pt idx="3">
                  <c:v>251.6344</c:v>
                </c:pt>
                <c:pt idx="4">
                  <c:v>26.1663</c:v>
                </c:pt>
                <c:pt idx="5">
                  <c:v>26.605</c:v>
                </c:pt>
                <c:pt idx="6">
                  <c:v>33.038499999999999</c:v>
                </c:pt>
                <c:pt idx="7">
                  <c:v>8.3689999999999998</c:v>
                </c:pt>
                <c:pt idx="8">
                  <c:v>35.042200000000001</c:v>
                </c:pt>
                <c:pt idx="9">
                  <c:v>10.7326</c:v>
                </c:pt>
                <c:pt idx="10">
                  <c:v>19.7652</c:v>
                </c:pt>
                <c:pt idx="11">
                  <c:v>10.444599999999999</c:v>
                </c:pt>
                <c:pt idx="12">
                  <c:v>180.40969999999999</c:v>
                </c:pt>
                <c:pt idx="13">
                  <c:v>32.920499999999997</c:v>
                </c:pt>
                <c:pt idx="14">
                  <c:v>45.134700000000002</c:v>
                </c:pt>
                <c:pt idx="15">
                  <c:v>52.962000000000003</c:v>
                </c:pt>
                <c:pt idx="16">
                  <c:v>88.278000000000006</c:v>
                </c:pt>
                <c:pt idx="17">
                  <c:v>33.446300000000001</c:v>
                </c:pt>
                <c:pt idx="18">
                  <c:v>2.3489</c:v>
                </c:pt>
                <c:pt idx="19">
                  <c:v>25.363800000000001</c:v>
                </c:pt>
                <c:pt idx="20">
                  <c:v>21.15</c:v>
                </c:pt>
                <c:pt idx="21">
                  <c:v>18.920400000000001</c:v>
                </c:pt>
                <c:pt idx="22">
                  <c:v>19.0746</c:v>
                </c:pt>
                <c:pt idx="23">
                  <c:v>97.792500000000004</c:v>
                </c:pt>
                <c:pt idx="24">
                  <c:v>41.1524</c:v>
                </c:pt>
                <c:pt idx="25">
                  <c:v>11.840999999999999</c:v>
                </c:pt>
                <c:pt idx="26">
                  <c:v>49.372999999999998</c:v>
                </c:pt>
              </c:numCache>
            </c:numRef>
          </c:xVal>
          <c:yVal>
            <c:numRef>
              <c:f>'5_ábra_chart'!$E$9:$E$35</c:f>
              <c:numCache>
                <c:formatCode>0.00</c:formatCode>
                <c:ptCount val="27"/>
                <c:pt idx="0">
                  <c:v>2.6482666666666668</c:v>
                </c:pt>
                <c:pt idx="1">
                  <c:v>8.0848666666666666</c:v>
                </c:pt>
                <c:pt idx="2">
                  <c:v>6.5433999999999992</c:v>
                </c:pt>
                <c:pt idx="3">
                  <c:v>-34.899033333333335</c:v>
                </c:pt>
                <c:pt idx="4">
                  <c:v>11.0336</c:v>
                </c:pt>
                <c:pt idx="5">
                  <c:v>1.8122666666666667</c:v>
                </c:pt>
                <c:pt idx="6">
                  <c:v>5.3170666666666664</c:v>
                </c:pt>
                <c:pt idx="7">
                  <c:v>9.0737000000000005</c:v>
                </c:pt>
                <c:pt idx="8">
                  <c:v>6.3502333333333327</c:v>
                </c:pt>
                <c:pt idx="9">
                  <c:v>8.5045666666666673</c:v>
                </c:pt>
                <c:pt idx="10">
                  <c:v>5.7391666666666667</c:v>
                </c:pt>
                <c:pt idx="11">
                  <c:v>3.0681999999999996</c:v>
                </c:pt>
                <c:pt idx="12">
                  <c:v>-17.397549999999999</c:v>
                </c:pt>
                <c:pt idx="13">
                  <c:v>-0.78193333333333326</c:v>
                </c:pt>
                <c:pt idx="14">
                  <c:v>-7.3476666666666661</c:v>
                </c:pt>
                <c:pt idx="15">
                  <c:v>0.72560000000000002</c:v>
                </c:pt>
                <c:pt idx="16">
                  <c:v>-3.7142999999999997</c:v>
                </c:pt>
                <c:pt idx="17">
                  <c:v>7.9239666666666659</c:v>
                </c:pt>
                <c:pt idx="18">
                  <c:v>6.950566666666667</c:v>
                </c:pt>
                <c:pt idx="19">
                  <c:v>9.9115666666666673</c:v>
                </c:pt>
                <c:pt idx="20">
                  <c:v>4.7953000000000001</c:v>
                </c:pt>
                <c:pt idx="21">
                  <c:v>5.1341666666666663</c:v>
                </c:pt>
                <c:pt idx="22">
                  <c:v>9.0220333333333329</c:v>
                </c:pt>
                <c:pt idx="23">
                  <c:v>-8.5217333333333318</c:v>
                </c:pt>
                <c:pt idx="24">
                  <c:v>-1.3102999999999996</c:v>
                </c:pt>
                <c:pt idx="25">
                  <c:v>11.358633333333332</c:v>
                </c:pt>
                <c:pt idx="26">
                  <c:v>-29.740233333333336</c:v>
                </c:pt>
              </c:numCache>
            </c:numRef>
          </c:yVal>
          <c:smooth val="0"/>
        </c:ser>
        <c:dLbls>
          <c:showLegendKey val="0"/>
          <c:showVal val="0"/>
          <c:showCatName val="0"/>
          <c:showSerName val="0"/>
          <c:showPercent val="0"/>
          <c:showBubbleSize val="0"/>
        </c:dLbls>
        <c:axId val="236070400"/>
        <c:axId val="236072320"/>
      </c:scatterChart>
      <c:valAx>
        <c:axId val="236070400"/>
        <c:scaling>
          <c:orientation val="minMax"/>
          <c:max val="260"/>
          <c:min val="0"/>
        </c:scaling>
        <c:delete val="0"/>
        <c:axPos val="b"/>
        <c:majorGridlines>
          <c:spPr>
            <a:ln w="3175">
              <a:solidFill>
                <a:schemeClr val="bg1">
                  <a:lumMod val="85000"/>
                </a:schemeClr>
              </a:solidFill>
              <a:prstDash val="dash"/>
            </a:ln>
          </c:spPr>
        </c:majorGridlines>
        <c:title>
          <c:tx>
            <c:rich>
              <a:bodyPr/>
              <a:lstStyle/>
              <a:p>
                <a:pPr>
                  <a:defRPr b="0" i="1"/>
                </a:pPr>
                <a:r>
                  <a:rPr lang="hu-HU" sz="1600" b="0" i="1" u="none" strike="noStrike" baseline="0">
                    <a:effectLst/>
                  </a:rPr>
                  <a:t>Nettó nemteljesítő állomány a saját tőke arányában, 2016 Q1 </a:t>
                </a:r>
                <a:r>
                  <a:rPr lang="hu-HU" b="0" i="1"/>
                  <a:t>(%)</a:t>
                </a:r>
              </a:p>
            </c:rich>
          </c:tx>
          <c:overlay val="0"/>
        </c:title>
        <c:numFmt formatCode="0" sourceLinked="0"/>
        <c:majorTickMark val="out"/>
        <c:minorTickMark val="none"/>
        <c:tickLblPos val="low"/>
        <c:spPr>
          <a:ln>
            <a:solidFill>
              <a:sysClr val="windowText" lastClr="000000">
                <a:lumMod val="100000"/>
              </a:sysClr>
            </a:solidFill>
          </a:ln>
        </c:spPr>
        <c:txPr>
          <a:bodyPr rot="0" vert="horz"/>
          <a:lstStyle/>
          <a:p>
            <a:pPr>
              <a:defRPr/>
            </a:pPr>
            <a:endParaRPr lang="hu-HU"/>
          </a:p>
        </c:txPr>
        <c:crossAx val="236072320"/>
        <c:crosses val="autoZero"/>
        <c:crossBetween val="midCat"/>
        <c:majorUnit val="20"/>
      </c:valAx>
      <c:valAx>
        <c:axId val="236072320"/>
        <c:scaling>
          <c:orientation val="minMax"/>
          <c:max val="15"/>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5400000" vert="horz"/>
              <a:lstStyle/>
              <a:p>
                <a:pPr>
                  <a:defRPr/>
                </a:pPr>
                <a:r>
                  <a:rPr lang="hu-HU" b="0" i="1"/>
                  <a:t>ROE átlag </a:t>
                </a:r>
                <a:r>
                  <a:rPr lang="hu-HU" sz="1600" b="0" i="1" u="none" strike="noStrike" baseline="0">
                    <a:effectLst/>
                  </a:rPr>
                  <a:t>2013-15</a:t>
                </a:r>
                <a:r>
                  <a:rPr lang="hu-HU" b="0" i="1"/>
                  <a:t> (%)</a:t>
                </a:r>
              </a:p>
            </c:rich>
          </c:tx>
          <c:layout>
            <c:manualLayout>
              <c:xMode val="edge"/>
              <c:yMode val="edge"/>
              <c:x val="5.2967551874154393E-3"/>
              <c:y val="0.28483029835870799"/>
            </c:manualLayout>
          </c:layout>
          <c:overlay val="0"/>
        </c:title>
        <c:numFmt formatCode="#\ ##0" sourceLinked="0"/>
        <c:majorTickMark val="out"/>
        <c:minorTickMark val="none"/>
        <c:tickLblPos val="low"/>
        <c:spPr>
          <a:ln>
            <a:solidFill>
              <a:sysClr val="windowText" lastClr="000000">
                <a:lumMod val="100000"/>
              </a:sysClr>
            </a:solidFill>
          </a:ln>
        </c:spPr>
        <c:crossAx val="236070400"/>
        <c:crosses val="autoZero"/>
        <c:crossBetween val="midCat"/>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346249999999995E-2"/>
          <c:y val="5.5891851851851852E-2"/>
          <c:w val="0.80828124999999995"/>
          <c:h val="0.59097629629629633"/>
        </c:manualLayout>
      </c:layout>
      <c:barChart>
        <c:barDir val="col"/>
        <c:grouping val="stacked"/>
        <c:varyColors val="0"/>
        <c:ser>
          <c:idx val="0"/>
          <c:order val="0"/>
          <c:tx>
            <c:strRef>
              <c:f>'46_ábra_chart'!$D$23</c:f>
              <c:strCache>
                <c:ptCount val="1"/>
                <c:pt idx="0">
                  <c:v>Net income after sale of own and purchased receivables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c:spPr>
          <c:invertIfNegative val="0"/>
          <c:cat>
            <c:multiLvlStrRef>
              <c:f>'46_ábra_chart'!$E$21:$AP$22</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'46_ábra_chart'!$E$23:$AP$23</c:f>
              <c:numCache>
                <c:formatCode>0.00</c:formatCode>
                <c:ptCount val="38"/>
                <c:pt idx="0">
                  <c:v>-17.009</c:v>
                </c:pt>
                <c:pt idx="1">
                  <c:v>-26.106000000000002</c:v>
                </c:pt>
                <c:pt idx="2">
                  <c:v>-31.715</c:v>
                </c:pt>
                <c:pt idx="3">
                  <c:v>-45.743000000000002</c:v>
                </c:pt>
                <c:pt idx="4">
                  <c:v>-7.1020000000000003</c:v>
                </c:pt>
                <c:pt idx="5">
                  <c:v>-19.622</c:v>
                </c:pt>
                <c:pt idx="6">
                  <c:v>-32.033000000000001</c:v>
                </c:pt>
                <c:pt idx="7">
                  <c:v>-46.255000000000003</c:v>
                </c:pt>
                <c:pt idx="8">
                  <c:v>-10.938000000000001</c:v>
                </c:pt>
                <c:pt idx="9">
                  <c:v>-30.388999999999999</c:v>
                </c:pt>
                <c:pt idx="10">
                  <c:v>-45.976999999999997</c:v>
                </c:pt>
                <c:pt idx="11">
                  <c:v>-74.614000000000004</c:v>
                </c:pt>
                <c:pt idx="12">
                  <c:v>-20.021999999999998</c:v>
                </c:pt>
                <c:pt idx="13">
                  <c:v>-53.037999999999997</c:v>
                </c:pt>
                <c:pt idx="14">
                  <c:v>-75.456999999999994</c:v>
                </c:pt>
                <c:pt idx="15">
                  <c:v>-109.14100000000001</c:v>
                </c:pt>
                <c:pt idx="16">
                  <c:v>-32.332999999999998</c:v>
                </c:pt>
                <c:pt idx="17">
                  <c:v>-58.061999999999998</c:v>
                </c:pt>
                <c:pt idx="18">
                  <c:v>-76.421000000000006</c:v>
                </c:pt>
                <c:pt idx="19">
                  <c:v>-168.87299999999999</c:v>
                </c:pt>
                <c:pt idx="20">
                  <c:v>-87.230999999999995</c:v>
                </c:pt>
                <c:pt idx="21">
                  <c:v>-115.352</c:v>
                </c:pt>
                <c:pt idx="22">
                  <c:v>-141.72200000000001</c:v>
                </c:pt>
                <c:pt idx="23">
                  <c:v>-209.43600000000001</c:v>
                </c:pt>
                <c:pt idx="24">
                  <c:v>-25.43</c:v>
                </c:pt>
                <c:pt idx="25">
                  <c:v>-53.567999999999998</c:v>
                </c:pt>
                <c:pt idx="26">
                  <c:v>-86.156000000000006</c:v>
                </c:pt>
                <c:pt idx="27">
                  <c:v>-123.343</c:v>
                </c:pt>
                <c:pt idx="28">
                  <c:v>-15.913</c:v>
                </c:pt>
                <c:pt idx="29">
                  <c:v>-45.97</c:v>
                </c:pt>
                <c:pt idx="30">
                  <c:v>-68.521000000000001</c:v>
                </c:pt>
                <c:pt idx="31">
                  <c:v>-63.244</c:v>
                </c:pt>
                <c:pt idx="32">
                  <c:v>-21.765999999999998</c:v>
                </c:pt>
                <c:pt idx="33">
                  <c:v>-45.287999999999997</c:v>
                </c:pt>
                <c:pt idx="34">
                  <c:v>-71.350999999999999</c:v>
                </c:pt>
                <c:pt idx="35">
                  <c:v>-142.76499999999999</c:v>
                </c:pt>
                <c:pt idx="36">
                  <c:v>-8.1159999999999997</c:v>
                </c:pt>
                <c:pt idx="37">
                  <c:v>-28.516999999999999</c:v>
                </c:pt>
              </c:numCache>
            </c:numRef>
          </c:val>
        </c:ser>
        <c:ser>
          <c:idx val="1"/>
          <c:order val="1"/>
          <c:tx>
            <c:strRef>
              <c:f>'46_ábra_chart'!$D$24</c:f>
              <c:strCache>
                <c:ptCount val="1"/>
                <c:pt idx="0">
                  <c:v>Net cumulative yearly result of provisioning </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c:spPr>
          <c:invertIfNegative val="0"/>
          <c:cat>
            <c:multiLvlStrRef>
              <c:f>'46_ábra_chart'!$E$21:$AP$22</c:f>
              <c:multiLvlStrCache>
                <c:ptCount val="3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'46_ábra_chart'!$E$24:$AP$24</c:f>
              <c:numCache>
                <c:formatCode>0.00</c:formatCode>
                <c:ptCount val="38"/>
                <c:pt idx="0">
                  <c:v>-12.920999999999999</c:v>
                </c:pt>
                <c:pt idx="1">
                  <c:v>-36.993000000000002</c:v>
                </c:pt>
                <c:pt idx="2">
                  <c:v>-67.64</c:v>
                </c:pt>
                <c:pt idx="3">
                  <c:v>-99.328000000000003</c:v>
                </c:pt>
                <c:pt idx="4">
                  <c:v>-25.536999999999999</c:v>
                </c:pt>
                <c:pt idx="5">
                  <c:v>-40.823</c:v>
                </c:pt>
                <c:pt idx="6">
                  <c:v>-75.942999999999998</c:v>
                </c:pt>
                <c:pt idx="7">
                  <c:v>-137.75399999999999</c:v>
                </c:pt>
                <c:pt idx="8">
                  <c:v>-92.15</c:v>
                </c:pt>
                <c:pt idx="9">
                  <c:v>-175.54400000000001</c:v>
                </c:pt>
                <c:pt idx="10">
                  <c:v>-275.678</c:v>
                </c:pt>
                <c:pt idx="11">
                  <c:v>-393.142</c:v>
                </c:pt>
                <c:pt idx="12">
                  <c:v>-66.751999999999995</c:v>
                </c:pt>
                <c:pt idx="13">
                  <c:v>-208.98</c:v>
                </c:pt>
                <c:pt idx="14">
                  <c:v>-282.505</c:v>
                </c:pt>
                <c:pt idx="15">
                  <c:v>-410.22800000000001</c:v>
                </c:pt>
                <c:pt idx="16">
                  <c:v>-35.28</c:v>
                </c:pt>
                <c:pt idx="17">
                  <c:v>-114.238</c:v>
                </c:pt>
                <c:pt idx="18">
                  <c:v>-258.03399999999999</c:v>
                </c:pt>
                <c:pt idx="19">
                  <c:v>-627.88499999999999</c:v>
                </c:pt>
                <c:pt idx="20">
                  <c:v>94.578999999999994</c:v>
                </c:pt>
                <c:pt idx="21">
                  <c:v>30.105</c:v>
                </c:pt>
                <c:pt idx="22">
                  <c:v>-19.567</c:v>
                </c:pt>
                <c:pt idx="23">
                  <c:v>-141.76599999999999</c:v>
                </c:pt>
                <c:pt idx="24">
                  <c:v>-50.405999999999999</c:v>
                </c:pt>
                <c:pt idx="25">
                  <c:v>-115.636</c:v>
                </c:pt>
                <c:pt idx="26">
                  <c:v>-139.57300000000001</c:v>
                </c:pt>
                <c:pt idx="27">
                  <c:v>-233.18799999999999</c:v>
                </c:pt>
                <c:pt idx="28">
                  <c:v>-32.482999999999997</c:v>
                </c:pt>
                <c:pt idx="29">
                  <c:v>-47.052</c:v>
                </c:pt>
                <c:pt idx="30">
                  <c:v>-79.685000000000002</c:v>
                </c:pt>
                <c:pt idx="31">
                  <c:v>-177.62100000000001</c:v>
                </c:pt>
                <c:pt idx="32">
                  <c:v>33.53</c:v>
                </c:pt>
                <c:pt idx="33">
                  <c:v>27.597999999999999</c:v>
                </c:pt>
                <c:pt idx="34">
                  <c:v>41.767000000000003</c:v>
                </c:pt>
                <c:pt idx="35">
                  <c:v>15.88</c:v>
                </c:pt>
                <c:pt idx="36">
                  <c:v>27.844000000000001</c:v>
                </c:pt>
                <c:pt idx="37">
                  <c:v>70.460999999999999</c:v>
                </c:pt>
              </c:numCache>
            </c:numRef>
          </c:val>
        </c:ser>
        <c:dLbls>
          <c:showLegendKey val="0"/>
          <c:showVal val="0"/>
          <c:showCatName val="0"/>
          <c:showSerName val="0"/>
          <c:showPercent val="0"/>
          <c:showBubbleSize val="0"/>
        </c:dLbls>
        <c:gapWidth val="70"/>
        <c:overlap val="100"/>
        <c:axId val="246880896"/>
        <c:axId val="246886784"/>
      </c:barChart>
      <c:lineChart>
        <c:grouping val="standard"/>
        <c:varyColors val="0"/>
        <c:ser>
          <c:idx val="2"/>
          <c:order val="2"/>
          <c:tx>
            <c:strRef>
              <c:f>'46_ábra_chart'!$D$25</c:f>
              <c:strCache>
                <c:ptCount val="1"/>
                <c:pt idx="0">
                  <c:v>Effect on the income statement</c:v>
                </c:pt>
              </c:strCache>
            </c:strRef>
          </c:tx>
          <c:spPr>
            <a:ln>
              <a:solidFill>
                <a:sysClr val="windowText" lastClr="000000">
                  <a:lumMod val="100000"/>
                </a:sysClr>
              </a:solidFill>
            </a:ln>
          </c:spPr>
          <c:marker>
            <c:symbol val="diamond"/>
            <c:size val="8"/>
            <c:spPr>
              <a:solidFill>
                <a:schemeClr val="tx1"/>
              </a:solidFill>
              <a:ln>
                <a:noFill/>
              </a:ln>
            </c:spPr>
          </c:marker>
          <c:dPt>
            <c:idx val="4"/>
            <c:bubble3D val="0"/>
            <c:spPr>
              <a:ln>
                <a:noFill/>
              </a:ln>
            </c:spPr>
          </c:dPt>
          <c:dPt>
            <c:idx val="8"/>
            <c:bubble3D val="0"/>
            <c:spPr>
              <a:ln>
                <a:noFill/>
              </a:ln>
            </c:spPr>
          </c:dPt>
          <c:dPt>
            <c:idx val="12"/>
            <c:bubble3D val="0"/>
            <c:spPr>
              <a:ln>
                <a:noFill/>
              </a:ln>
            </c:spPr>
          </c:dPt>
          <c:dPt>
            <c:idx val="16"/>
            <c:bubble3D val="0"/>
            <c:spPr>
              <a:ln>
                <a:noFill/>
              </a:ln>
            </c:spPr>
          </c:dPt>
          <c:dPt>
            <c:idx val="20"/>
            <c:bubble3D val="0"/>
            <c:spPr>
              <a:ln>
                <a:noFill/>
              </a:ln>
            </c:spPr>
          </c:dPt>
          <c:dPt>
            <c:idx val="24"/>
            <c:bubble3D val="0"/>
            <c:spPr>
              <a:ln>
                <a:noFill/>
              </a:ln>
            </c:spPr>
          </c:dPt>
          <c:dPt>
            <c:idx val="28"/>
            <c:bubble3D val="0"/>
            <c:spPr>
              <a:ln>
                <a:noFill/>
              </a:ln>
            </c:spPr>
          </c:dPt>
          <c:dPt>
            <c:idx val="32"/>
            <c:bubble3D val="0"/>
            <c:spPr>
              <a:ln>
                <a:noFill/>
              </a:ln>
            </c:spPr>
          </c:dPt>
          <c:dPt>
            <c:idx val="36"/>
            <c:bubble3D val="0"/>
            <c:spPr>
              <a:ln>
                <a:noFill/>
              </a:ln>
            </c:spPr>
          </c:dPt>
          <c:dPt>
            <c:idx val="37"/>
            <c:marker>
              <c:spPr>
                <a:blipFill>
                  <a:blip xmlns:r="http://schemas.openxmlformats.org/officeDocument/2006/relationships" r:embed="rId1"/>
                  <a:stretch>
                    <a:fillRect/>
                  </a:stretch>
                </a:blipFill>
                <a:ln w="9525">
                  <a:noFill/>
                </a:ln>
              </c:spPr>
            </c:marker>
            <c:bubble3D val="0"/>
          </c:dPt>
          <c:cat>
            <c:multiLvlStrRef>
              <c:f>'46_ábra_chart'!$E$19:$AP$20</c:f>
              <c:multiLvlStrCache>
                <c:ptCount val="3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pt idx="24">
                    <c:v>I.</c:v>
                  </c:pt>
                  <c:pt idx="25">
                    <c:v>II.</c:v>
                  </c:pt>
                  <c:pt idx="26">
                    <c:v>III.</c:v>
                  </c:pt>
                  <c:pt idx="27">
                    <c:v>IV.</c:v>
                  </c:pt>
                  <c:pt idx="28">
                    <c:v>I.</c:v>
                  </c:pt>
                  <c:pt idx="29">
                    <c:v>II.</c:v>
                  </c:pt>
                  <c:pt idx="30">
                    <c:v>III.</c:v>
                  </c:pt>
                  <c:pt idx="31">
                    <c:v>IV.</c:v>
                  </c:pt>
                  <c:pt idx="32">
                    <c:v>I.</c:v>
                  </c:pt>
                  <c:pt idx="33">
                    <c:v>II.</c:v>
                  </c:pt>
                  <c:pt idx="34">
                    <c:v>III.</c:v>
                  </c:pt>
                  <c:pt idx="35">
                    <c:v>IV.</c:v>
                  </c:pt>
                  <c:pt idx="36">
                    <c:v>I.</c:v>
                  </c:pt>
                  <c:pt idx="37">
                    <c:v>II.</c:v>
                  </c:pt>
                </c:lvl>
                <c:lvl>
                  <c:pt idx="0">
                    <c:v>2007</c:v>
                  </c:pt>
                  <c:pt idx="4">
                    <c:v>2008</c:v>
                  </c:pt>
                  <c:pt idx="8">
                    <c:v>2009</c:v>
                  </c:pt>
                  <c:pt idx="12">
                    <c:v>2010</c:v>
                  </c:pt>
                  <c:pt idx="16">
                    <c:v>2011</c:v>
                  </c:pt>
                  <c:pt idx="20">
                    <c:v>2012</c:v>
                  </c:pt>
                  <c:pt idx="24">
                    <c:v>2013</c:v>
                  </c:pt>
                  <c:pt idx="28">
                    <c:v>2014</c:v>
                  </c:pt>
                  <c:pt idx="32">
                    <c:v>2015</c:v>
                  </c:pt>
                  <c:pt idx="36">
                    <c:v>2016</c:v>
                  </c:pt>
                </c:lvl>
              </c:multiLvlStrCache>
            </c:multiLvlStrRef>
          </c:cat>
          <c:val>
            <c:numRef>
              <c:f>'46_ábra_chart'!$E$25:$AP$25</c:f>
              <c:numCache>
                <c:formatCode>0.00</c:formatCode>
                <c:ptCount val="38"/>
                <c:pt idx="0">
                  <c:v>-29.93</c:v>
                </c:pt>
                <c:pt idx="1">
                  <c:v>-63.099000000000004</c:v>
                </c:pt>
                <c:pt idx="2">
                  <c:v>-99.355000000000004</c:v>
                </c:pt>
                <c:pt idx="3">
                  <c:v>-145.071</c:v>
                </c:pt>
                <c:pt idx="4">
                  <c:v>-32.638999999999996</c:v>
                </c:pt>
                <c:pt idx="5">
                  <c:v>-60.445</c:v>
                </c:pt>
                <c:pt idx="6">
                  <c:v>-107.976</c:v>
                </c:pt>
                <c:pt idx="7">
                  <c:v>-184.00899999999999</c:v>
                </c:pt>
                <c:pt idx="8">
                  <c:v>-103.08800000000001</c:v>
                </c:pt>
                <c:pt idx="9">
                  <c:v>-205.93300000000002</c:v>
                </c:pt>
                <c:pt idx="10">
                  <c:v>-321.65499999999997</c:v>
                </c:pt>
                <c:pt idx="11">
                  <c:v>-467.75599999999997</c:v>
                </c:pt>
                <c:pt idx="12">
                  <c:v>-86.774000000000001</c:v>
                </c:pt>
                <c:pt idx="13">
                  <c:v>-262.01799999999997</c:v>
                </c:pt>
                <c:pt idx="14">
                  <c:v>-357.96199999999999</c:v>
                </c:pt>
                <c:pt idx="15">
                  <c:v>-519.36900000000003</c:v>
                </c:pt>
                <c:pt idx="16">
                  <c:v>-67.613</c:v>
                </c:pt>
                <c:pt idx="17">
                  <c:v>-172.3</c:v>
                </c:pt>
                <c:pt idx="18">
                  <c:v>-334.45499999999998</c:v>
                </c:pt>
                <c:pt idx="19">
                  <c:v>-796.75800000000004</c:v>
                </c:pt>
                <c:pt idx="20">
                  <c:v>7.347999999999999</c:v>
                </c:pt>
                <c:pt idx="21">
                  <c:v>-85.247</c:v>
                </c:pt>
                <c:pt idx="22">
                  <c:v>-161.28900000000002</c:v>
                </c:pt>
                <c:pt idx="23">
                  <c:v>-351.202</c:v>
                </c:pt>
                <c:pt idx="24">
                  <c:v>-75.835999999999999</c:v>
                </c:pt>
                <c:pt idx="25">
                  <c:v>-169.20400000000001</c:v>
                </c:pt>
                <c:pt idx="26">
                  <c:v>-225.72900000000001</c:v>
                </c:pt>
                <c:pt idx="27">
                  <c:v>-356.53100000000001</c:v>
                </c:pt>
                <c:pt idx="28">
                  <c:v>-48.396000000000001</c:v>
                </c:pt>
                <c:pt idx="29">
                  <c:v>-93.021999999999991</c:v>
                </c:pt>
                <c:pt idx="30">
                  <c:v>-148.20600000000002</c:v>
                </c:pt>
                <c:pt idx="31">
                  <c:v>-240.86500000000001</c:v>
                </c:pt>
                <c:pt idx="32">
                  <c:v>11.764000000000003</c:v>
                </c:pt>
                <c:pt idx="33">
                  <c:v>-17.689999999999998</c:v>
                </c:pt>
                <c:pt idx="34">
                  <c:v>-29.583999999999996</c:v>
                </c:pt>
                <c:pt idx="35">
                  <c:v>-126.88499999999999</c:v>
                </c:pt>
                <c:pt idx="36">
                  <c:v>19.728000000000002</c:v>
                </c:pt>
                <c:pt idx="37">
                  <c:v>41.944000000000003</c:v>
                </c:pt>
              </c:numCache>
            </c:numRef>
          </c:val>
          <c:smooth val="0"/>
        </c:ser>
        <c:dLbls>
          <c:showLegendKey val="0"/>
          <c:showVal val="0"/>
          <c:showCatName val="0"/>
          <c:showSerName val="0"/>
          <c:showPercent val="0"/>
          <c:showBubbleSize val="0"/>
        </c:dLbls>
        <c:marker val="1"/>
        <c:smooth val="0"/>
        <c:axId val="246899072"/>
        <c:axId val="246888704"/>
      </c:lineChart>
      <c:catAx>
        <c:axId val="24688089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6886784"/>
        <c:crosses val="autoZero"/>
        <c:auto val="1"/>
        <c:lblAlgn val="ctr"/>
        <c:lblOffset val="100"/>
        <c:tickLblSkip val="1"/>
        <c:noMultiLvlLbl val="0"/>
      </c:catAx>
      <c:valAx>
        <c:axId val="246886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HUF Bn</a:t>
                </a:r>
              </a:p>
            </c:rich>
          </c:tx>
          <c:layout>
            <c:manualLayout>
              <c:xMode val="edge"/>
              <c:yMode val="edge"/>
              <c:x val="9.5250000000000001E-2"/>
              <c:y val="0"/>
            </c:manualLayout>
          </c:layout>
          <c:overlay val="0"/>
        </c:title>
        <c:numFmt formatCode="#\ ##0" sourceLinked="0"/>
        <c:majorTickMark val="out"/>
        <c:minorTickMark val="none"/>
        <c:tickLblPos val="nextTo"/>
        <c:spPr>
          <a:ln>
            <a:solidFill>
              <a:sysClr val="windowText" lastClr="000000">
                <a:lumMod val="100000"/>
              </a:sysClr>
            </a:solidFill>
          </a:ln>
        </c:spPr>
        <c:crossAx val="246880896"/>
        <c:crosses val="autoZero"/>
        <c:crossBetween val="between"/>
      </c:valAx>
      <c:valAx>
        <c:axId val="246888704"/>
        <c:scaling>
          <c:orientation val="minMax"/>
          <c:max val="200"/>
          <c:min val="-900"/>
        </c:scaling>
        <c:delete val="0"/>
        <c:axPos val="r"/>
        <c:title>
          <c:tx>
            <c:rich>
              <a:bodyPr rot="0" vert="horz"/>
              <a:lstStyle/>
              <a:p>
                <a:pPr>
                  <a:defRPr b="0"/>
                </a:pPr>
                <a:r>
                  <a:rPr lang="en-US" b="0"/>
                  <a:t>HUF Bn</a:t>
                </a:r>
              </a:p>
            </c:rich>
          </c:tx>
          <c:layout>
            <c:manualLayout>
              <c:xMode val="edge"/>
              <c:yMode val="edge"/>
              <c:x val="0.82651273590602203"/>
              <c:y val="8.5622222222222228E-3"/>
            </c:manualLayout>
          </c:layout>
          <c:overlay val="0"/>
        </c:title>
        <c:numFmt formatCode="0" sourceLinked="0"/>
        <c:majorTickMark val="out"/>
        <c:minorTickMark val="none"/>
        <c:tickLblPos val="nextTo"/>
        <c:spPr>
          <a:ln>
            <a:solidFill>
              <a:sysClr val="windowText" lastClr="000000"/>
            </a:solidFill>
          </a:ln>
        </c:spPr>
        <c:crossAx val="246899072"/>
        <c:crosses val="max"/>
        <c:crossBetween val="between"/>
        <c:majorUnit val="100"/>
      </c:valAx>
      <c:catAx>
        <c:axId val="246899072"/>
        <c:scaling>
          <c:orientation val="minMax"/>
        </c:scaling>
        <c:delete val="1"/>
        <c:axPos val="b"/>
        <c:majorTickMark val="out"/>
        <c:minorTickMark val="none"/>
        <c:tickLblPos val="nextTo"/>
        <c:crossAx val="24688870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3291638888888888"/>
          <c:y val="0.81066666666666665"/>
          <c:w val="0.75180611111111106"/>
          <c:h val="0.1752222222222222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41111111111107E-2"/>
          <c:y val="4.8836296296296294E-2"/>
          <c:w val="0.830515"/>
          <c:h val="0.61030565695509709"/>
        </c:manualLayout>
      </c:layout>
      <c:barChart>
        <c:barDir val="col"/>
        <c:grouping val="stacked"/>
        <c:varyColors val="0"/>
        <c:ser>
          <c:idx val="2"/>
          <c:order val="0"/>
          <c:tx>
            <c:strRef>
              <c:f>'47_ábra_chart'!$C$13</c:f>
              <c:strCache>
                <c:ptCount val="1"/>
                <c:pt idx="0">
                  <c:v>Kamateredmény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'47_ábra_chart'!$D$13:$AW$13</c:f>
              <c:numCache>
                <c:formatCode>0.0</c:formatCode>
                <c:ptCount val="46"/>
                <c:pt idx="0">
                  <c:v>3.9123983194530294</c:v>
                </c:pt>
                <c:pt idx="1">
                  <c:v>3.9574029441598761</c:v>
                </c:pt>
                <c:pt idx="2">
                  <c:v>4.0728495498359152</c:v>
                </c:pt>
                <c:pt idx="3">
                  <c:v>3.8902591418591688</c:v>
                </c:pt>
                <c:pt idx="4">
                  <c:v>3.8693327898074643</c:v>
                </c:pt>
                <c:pt idx="5">
                  <c:v>3.7329497359642136</c:v>
                </c:pt>
                <c:pt idx="6">
                  <c:v>3.5866951441394832</c:v>
                </c:pt>
                <c:pt idx="7">
                  <c:v>3.5623836116364256</c:v>
                </c:pt>
                <c:pt idx="8">
                  <c:v>3.3908192268174235</c:v>
                </c:pt>
                <c:pt idx="9">
                  <c:v>3.3844192370424047</c:v>
                </c:pt>
                <c:pt idx="10">
                  <c:v>3.3005803618098817</c:v>
                </c:pt>
                <c:pt idx="11">
                  <c:v>3.2087738104949879</c:v>
                </c:pt>
                <c:pt idx="12">
                  <c:v>3.1222516534163116</c:v>
                </c:pt>
                <c:pt idx="13">
                  <c:v>2.9834788005949764</c:v>
                </c:pt>
                <c:pt idx="14">
                  <c:v>2.9185535585834677</c:v>
                </c:pt>
                <c:pt idx="15">
                  <c:v>2.6653494195495786</c:v>
                </c:pt>
                <c:pt idx="16">
                  <c:v>2.6016068607119496</c:v>
                </c:pt>
                <c:pt idx="17">
                  <c:v>2.6160204179416757</c:v>
                </c:pt>
                <c:pt idx="18">
                  <c:v>2.5637992322905001</c:v>
                </c:pt>
                <c:pt idx="19">
                  <c:v>2.7152778441839214</c:v>
                </c:pt>
                <c:pt idx="20">
                  <c:v>2.8276991559024753</c:v>
                </c:pt>
                <c:pt idx="21">
                  <c:v>2.9110927207609825</c:v>
                </c:pt>
                <c:pt idx="22">
                  <c:v>2.952750150626426</c:v>
                </c:pt>
                <c:pt idx="23">
                  <c:v>3.0139037878394976</c:v>
                </c:pt>
                <c:pt idx="24">
                  <c:v>3.0564060167685958</c:v>
                </c:pt>
                <c:pt idx="25">
                  <c:v>3.0324713482116876</c:v>
                </c:pt>
                <c:pt idx="26">
                  <c:v>3.0528517877558068</c:v>
                </c:pt>
                <c:pt idx="27">
                  <c:v>3.0199375610234691</c:v>
                </c:pt>
                <c:pt idx="28">
                  <c:v>3.0013915867288801</c:v>
                </c:pt>
                <c:pt idx="29">
                  <c:v>2.9472202764825921</c:v>
                </c:pt>
                <c:pt idx="30">
                  <c:v>2.9666939049268852</c:v>
                </c:pt>
                <c:pt idx="31">
                  <c:v>2.9398274618490121</c:v>
                </c:pt>
                <c:pt idx="32">
                  <c:v>2.9044972889564655</c:v>
                </c:pt>
                <c:pt idx="33">
                  <c:v>2.9546071646787868</c:v>
                </c:pt>
                <c:pt idx="34">
                  <c:v>2.9670181315714474</c:v>
                </c:pt>
                <c:pt idx="35">
                  <c:v>3.0397758927932239</c:v>
                </c:pt>
                <c:pt idx="36">
                  <c:v>3.0770925486351173</c:v>
                </c:pt>
                <c:pt idx="37">
                  <c:v>3.1067281724498264</c:v>
                </c:pt>
                <c:pt idx="38">
                  <c:v>3.0955713370304174</c:v>
                </c:pt>
                <c:pt idx="39">
                  <c:v>3.0667984836905076</c:v>
                </c:pt>
                <c:pt idx="40">
                  <c:v>2.8673637594518868</c:v>
                </c:pt>
                <c:pt idx="41">
                  <c:v>2.6515510326564495</c:v>
                </c:pt>
                <c:pt idx="42">
                  <c:v>2.5617873595452276</c:v>
                </c:pt>
                <c:pt idx="43">
                  <c:v>2.47321422107323</c:v>
                </c:pt>
                <c:pt idx="44">
                  <c:v>2.5618376312005737</c:v>
                </c:pt>
                <c:pt idx="45">
                  <c:v>2.6053570356267919</c:v>
                </c:pt>
              </c:numCache>
            </c:numRef>
          </c:val>
        </c:ser>
        <c:ser>
          <c:idx val="1"/>
          <c:order val="1"/>
          <c:tx>
            <c:strRef>
              <c:f>'47_ábra_chart'!$C$14</c:f>
              <c:strCache>
                <c:ptCount val="1"/>
                <c:pt idx="0">
                  <c:v>Jutalék- és díjeredmény</c:v>
                </c:pt>
              </c:strCache>
            </c:strRef>
          </c:tx>
          <c:spPr>
            <a:solidFill>
              <a:srgbClr val="78A3D5"/>
            </a:solidFill>
            <a:ln w="9525" cap="flat" cmpd="sng" algn="ctr">
              <a:solidFill>
                <a:schemeClr val="tx1"/>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'47_ábra_chart'!$D$14:$AW$14</c:f>
              <c:numCache>
                <c:formatCode>0.0</c:formatCode>
                <c:ptCount val="46"/>
                <c:pt idx="0">
                  <c:v>1.3051905016722689</c:v>
                </c:pt>
                <c:pt idx="1">
                  <c:v>1.2902060680881424</c:v>
                </c:pt>
                <c:pt idx="2">
                  <c:v>1.3091612487712636</c:v>
                </c:pt>
                <c:pt idx="3">
                  <c:v>1.2932579353906215</c:v>
                </c:pt>
                <c:pt idx="4">
                  <c:v>1.2656766163136739</c:v>
                </c:pt>
                <c:pt idx="5">
                  <c:v>1.2485879474576884</c:v>
                </c:pt>
                <c:pt idx="6">
                  <c:v>1.2276120470815128</c:v>
                </c:pt>
                <c:pt idx="7">
                  <c:v>1.1738396548970134</c:v>
                </c:pt>
                <c:pt idx="8">
                  <c:v>1.1512327661743977</c:v>
                </c:pt>
                <c:pt idx="9">
                  <c:v>1.1300127780673983</c:v>
                </c:pt>
                <c:pt idx="10">
                  <c:v>1.1182347030419273</c:v>
                </c:pt>
                <c:pt idx="11">
                  <c:v>1.09367019727697</c:v>
                </c:pt>
                <c:pt idx="12">
                  <c:v>1.0533986663151911</c:v>
                </c:pt>
                <c:pt idx="13">
                  <c:v>1.0010213364662965</c:v>
                </c:pt>
                <c:pt idx="14">
                  <c:v>0.94436181501399219</c:v>
                </c:pt>
                <c:pt idx="15">
                  <c:v>0.89748569718556392</c:v>
                </c:pt>
                <c:pt idx="16">
                  <c:v>0.85059564693730794</c:v>
                </c:pt>
                <c:pt idx="17">
                  <c:v>0.83369828808797075</c:v>
                </c:pt>
                <c:pt idx="18">
                  <c:v>0.837608735609088</c:v>
                </c:pt>
                <c:pt idx="19">
                  <c:v>0.86721840174705489</c:v>
                </c:pt>
                <c:pt idx="20">
                  <c:v>0.88610287019133904</c:v>
                </c:pt>
                <c:pt idx="21">
                  <c:v>0.88832633355043733</c:v>
                </c:pt>
                <c:pt idx="22">
                  <c:v>0.88101068831808405</c:v>
                </c:pt>
                <c:pt idx="23">
                  <c:v>0.8782963454363657</c:v>
                </c:pt>
                <c:pt idx="24">
                  <c:v>0.84944078334499951</c:v>
                </c:pt>
                <c:pt idx="25">
                  <c:v>0.85969869279910982</c:v>
                </c:pt>
                <c:pt idx="26">
                  <c:v>0.85884600413555245</c:v>
                </c:pt>
                <c:pt idx="27">
                  <c:v>0.80097518553988012</c:v>
                </c:pt>
                <c:pt idx="28">
                  <c:v>0.81146446445843934</c:v>
                </c:pt>
                <c:pt idx="29">
                  <c:v>0.79180449168337452</c:v>
                </c:pt>
                <c:pt idx="30">
                  <c:v>0.785664438498068</c:v>
                </c:pt>
                <c:pt idx="31">
                  <c:v>0.84015855613768919</c:v>
                </c:pt>
                <c:pt idx="32">
                  <c:v>0.92431502832378309</c:v>
                </c:pt>
                <c:pt idx="33">
                  <c:v>1.0270469463072827</c:v>
                </c:pt>
                <c:pt idx="34">
                  <c:v>1.1592506260993811</c:v>
                </c:pt>
                <c:pt idx="35">
                  <c:v>1.3526267854541851</c:v>
                </c:pt>
                <c:pt idx="36">
                  <c:v>1.4402602323258649</c:v>
                </c:pt>
                <c:pt idx="37">
                  <c:v>1.5033959219546678</c:v>
                </c:pt>
                <c:pt idx="38">
                  <c:v>1.5307799354429557</c:v>
                </c:pt>
                <c:pt idx="39">
                  <c:v>1.4750402053768497</c:v>
                </c:pt>
                <c:pt idx="40">
                  <c:v>1.443816506805307</c:v>
                </c:pt>
                <c:pt idx="41">
                  <c:v>1.4840552432667644</c:v>
                </c:pt>
                <c:pt idx="42">
                  <c:v>1.4728308502752565</c:v>
                </c:pt>
                <c:pt idx="43">
                  <c:v>1.4869776245189519</c:v>
                </c:pt>
                <c:pt idx="44">
                  <c:v>1.5053003426069258</c:v>
                </c:pt>
                <c:pt idx="45">
                  <c:v>1.4755158173132901</c:v>
                </c:pt>
              </c:numCache>
            </c:numRef>
          </c:val>
        </c:ser>
        <c:ser>
          <c:idx val="0"/>
          <c:order val="2"/>
          <c:tx>
            <c:strRef>
              <c:f>'47_ábra_chart'!$C$15</c:f>
              <c:strCache>
                <c:ptCount val="1"/>
                <c:pt idx="0">
                  <c:v>Működési költségek</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'47_ábra_chart'!$D$15:$AW$15</c:f>
              <c:numCache>
                <c:formatCode>0.0</c:formatCode>
                <c:ptCount val="46"/>
                <c:pt idx="0">
                  <c:v>-2.9610493912958336</c:v>
                </c:pt>
                <c:pt idx="1">
                  <c:v>-2.9288472925387521</c:v>
                </c:pt>
                <c:pt idx="2">
                  <c:v>-3.023050985885547</c:v>
                </c:pt>
                <c:pt idx="3">
                  <c:v>-2.9357754788355277</c:v>
                </c:pt>
                <c:pt idx="4">
                  <c:v>-2.9077012943717095</c:v>
                </c:pt>
                <c:pt idx="5">
                  <c:v>-2.8049297166515652</c:v>
                </c:pt>
                <c:pt idx="6">
                  <c:v>-2.7095621894506179</c:v>
                </c:pt>
                <c:pt idx="7">
                  <c:v>-2.6921360742029257</c:v>
                </c:pt>
                <c:pt idx="8">
                  <c:v>-2.6689862622660256</c:v>
                </c:pt>
                <c:pt idx="9">
                  <c:v>-2.6944282760056231</c:v>
                </c:pt>
                <c:pt idx="10">
                  <c:v>-2.6981511027767309</c:v>
                </c:pt>
                <c:pt idx="11">
                  <c:v>-2.6341872673733944</c:v>
                </c:pt>
                <c:pt idx="12">
                  <c:v>-2.5667121701786737</c:v>
                </c:pt>
                <c:pt idx="13">
                  <c:v>-2.5210507062362955</c:v>
                </c:pt>
                <c:pt idx="14">
                  <c:v>-2.4934887006932347</c:v>
                </c:pt>
                <c:pt idx="15">
                  <c:v>-2.3724965538039688</c:v>
                </c:pt>
                <c:pt idx="16">
                  <c:v>-2.2545901726819353</c:v>
                </c:pt>
                <c:pt idx="17">
                  <c:v>-2.1346329662516577</c:v>
                </c:pt>
                <c:pt idx="18">
                  <c:v>-2.0416601711975715</c:v>
                </c:pt>
                <c:pt idx="19">
                  <c:v>-2.0317956796228525</c:v>
                </c:pt>
                <c:pt idx="20">
                  <c:v>-2.0381288104580739</c:v>
                </c:pt>
                <c:pt idx="21">
                  <c:v>-2.0297617176205498</c:v>
                </c:pt>
                <c:pt idx="22">
                  <c:v>-2.0224325731766704</c:v>
                </c:pt>
                <c:pt idx="23">
                  <c:v>-2.0758185887815781</c:v>
                </c:pt>
                <c:pt idx="24">
                  <c:v>-2.0929417647924953</c:v>
                </c:pt>
                <c:pt idx="25">
                  <c:v>-2.1153444051731221</c:v>
                </c:pt>
                <c:pt idx="26">
                  <c:v>-2.1064438747207439</c:v>
                </c:pt>
                <c:pt idx="27">
                  <c:v>-2.0256316883978314</c:v>
                </c:pt>
                <c:pt idx="28">
                  <c:v>-2.0410122728197639</c:v>
                </c:pt>
                <c:pt idx="29">
                  <c:v>-2.0568784478844822</c:v>
                </c:pt>
                <c:pt idx="30">
                  <c:v>-2.1068180744562888</c:v>
                </c:pt>
                <c:pt idx="31">
                  <c:v>-2.1589227014507451</c:v>
                </c:pt>
                <c:pt idx="32">
                  <c:v>-2.1693591852148426</c:v>
                </c:pt>
                <c:pt idx="33">
                  <c:v>-2.1843713545980572</c:v>
                </c:pt>
                <c:pt idx="34">
                  <c:v>-2.1915417571814313</c:v>
                </c:pt>
                <c:pt idx="35">
                  <c:v>-2.1804044220958376</c:v>
                </c:pt>
                <c:pt idx="36">
                  <c:v>-2.1909065144982396</c:v>
                </c:pt>
                <c:pt idx="37">
                  <c:v>-2.1986567141844175</c:v>
                </c:pt>
                <c:pt idx="38">
                  <c:v>-2.1745187183584238</c:v>
                </c:pt>
                <c:pt idx="39">
                  <c:v>-2.1793868167523605</c:v>
                </c:pt>
                <c:pt idx="40">
                  <c:v>-2.134873890955558</c:v>
                </c:pt>
                <c:pt idx="41">
                  <c:v>-2.1099220280483602</c:v>
                </c:pt>
                <c:pt idx="42">
                  <c:v>-2.1181226861702198</c:v>
                </c:pt>
                <c:pt idx="43">
                  <c:v>-2.2066768188524959</c:v>
                </c:pt>
                <c:pt idx="44">
                  <c:v>-2.2224095883016557</c:v>
                </c:pt>
                <c:pt idx="45">
                  <c:v>-2.2346442136489957</c:v>
                </c:pt>
              </c:numCache>
            </c:numRef>
          </c:val>
        </c:ser>
        <c:ser>
          <c:idx val="3"/>
          <c:order val="3"/>
          <c:tx>
            <c:strRef>
              <c:f>'47_ábra_chart'!$C$16</c:f>
              <c:strCache>
                <c:ptCount val="1"/>
                <c:pt idx="0">
                  <c:v>Hitelezési veszteségek</c:v>
                </c:pt>
              </c:strCache>
            </c:strRef>
          </c:tx>
          <c:spPr>
            <a:solidFill>
              <a:srgbClr val="DA0000"/>
            </a:solidFill>
            <a:ln>
              <a:solidFill>
                <a:sysClr val="windowText" lastClr="000000">
                  <a:lumMod val="100000"/>
                </a:sysClr>
              </a:solidFill>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'47_ábra_chart'!$D$16:$AW$16</c:f>
              <c:numCache>
                <c:formatCode>0.0</c:formatCode>
                <c:ptCount val="46"/>
                <c:pt idx="0">
                  <c:v>-0.30279861716060147</c:v>
                </c:pt>
                <c:pt idx="1">
                  <c:v>-0.31099320272393405</c:v>
                </c:pt>
                <c:pt idx="2">
                  <c:v>-0.3680287300502823</c:v>
                </c:pt>
                <c:pt idx="3">
                  <c:v>-0.33313551956428905</c:v>
                </c:pt>
                <c:pt idx="4">
                  <c:v>-0.36186008158227478</c:v>
                </c:pt>
                <c:pt idx="5">
                  <c:v>-0.38285400240026563</c:v>
                </c:pt>
                <c:pt idx="6">
                  <c:v>-0.38842779836502056</c:v>
                </c:pt>
                <c:pt idx="7">
                  <c:v>-0.45129204361015818</c:v>
                </c:pt>
                <c:pt idx="8">
                  <c:v>-0.44221230495704261</c:v>
                </c:pt>
                <c:pt idx="9">
                  <c:v>-0.45610553347869792</c:v>
                </c:pt>
                <c:pt idx="10">
                  <c:v>-0.50211198378829558</c:v>
                </c:pt>
                <c:pt idx="11">
                  <c:v>-0.51248599852752252</c:v>
                </c:pt>
                <c:pt idx="12">
                  <c:v>-0.51685667457808016</c:v>
                </c:pt>
                <c:pt idx="13">
                  <c:v>-0.46667490760240399</c:v>
                </c:pt>
                <c:pt idx="14">
                  <c:v>-0.47534225735460667</c:v>
                </c:pt>
                <c:pt idx="15">
                  <c:v>-0.57951767676205557</c:v>
                </c:pt>
                <c:pt idx="16">
                  <c:v>-0.77415666137171768</c:v>
                </c:pt>
                <c:pt idx="17">
                  <c:v>-0.98897476970446174</c:v>
                </c:pt>
                <c:pt idx="18">
                  <c:v>-1.1864026491398323</c:v>
                </c:pt>
                <c:pt idx="19">
                  <c:v>-1.3996016661542068</c:v>
                </c:pt>
                <c:pt idx="20">
                  <c:v>-1.3959736024173746</c:v>
                </c:pt>
                <c:pt idx="21">
                  <c:v>-1.6498530311397179</c:v>
                </c:pt>
                <c:pt idx="22">
                  <c:v>-1.5906968753604664</c:v>
                </c:pt>
                <c:pt idx="23">
                  <c:v>-1.6570158546730349</c:v>
                </c:pt>
                <c:pt idx="24">
                  <c:v>-1.607175698743964</c:v>
                </c:pt>
                <c:pt idx="25">
                  <c:v>-1.3984416880317661</c:v>
                </c:pt>
                <c:pt idx="26">
                  <c:v>-1.6206421287271511</c:v>
                </c:pt>
                <c:pt idx="27">
                  <c:v>-2.579894678698877</c:v>
                </c:pt>
                <c:pt idx="28">
                  <c:v>-2.3442007238277571</c:v>
                </c:pt>
                <c:pt idx="29">
                  <c:v>-2.3144941484385977</c:v>
                </c:pt>
                <c:pt idx="30">
                  <c:v>-2.080735144235109</c:v>
                </c:pt>
                <c:pt idx="31">
                  <c:v>-1.2108723130034007</c:v>
                </c:pt>
                <c:pt idx="32">
                  <c:v>-1.5151245010149201</c:v>
                </c:pt>
                <c:pt idx="33">
                  <c:v>-1.53547872699208</c:v>
                </c:pt>
                <c:pt idx="34">
                  <c:v>-1.475002751229693</c:v>
                </c:pt>
                <c:pt idx="35">
                  <c:v>-1.2666345721044663</c:v>
                </c:pt>
                <c:pt idx="36">
                  <c:v>-1.1747099763964648</c:v>
                </c:pt>
                <c:pt idx="37">
                  <c:v>-1.0072640578823742</c:v>
                </c:pt>
                <c:pt idx="38">
                  <c:v>-0.99522508086484684</c:v>
                </c:pt>
                <c:pt idx="39">
                  <c:v>-0.85171166498801343</c:v>
                </c:pt>
                <c:pt idx="40">
                  <c:v>-0.62858341732499978</c:v>
                </c:pt>
                <c:pt idx="41">
                  <c:v>-0.51078948025100468</c:v>
                </c:pt>
                <c:pt idx="42">
                  <c:v>-0.35201036018793158</c:v>
                </c:pt>
                <c:pt idx="43">
                  <c:v>-0.43382375259152939</c:v>
                </c:pt>
                <c:pt idx="44">
                  <c:v>-0.40879798958469377</c:v>
                </c:pt>
                <c:pt idx="45">
                  <c:v>-0.28811831048471831</c:v>
                </c:pt>
              </c:numCache>
            </c:numRef>
          </c:val>
        </c:ser>
        <c:ser>
          <c:idx val="4"/>
          <c:order val="4"/>
          <c:tx>
            <c:strRef>
              <c:f>'47_ábra_chart'!$C$17</c:f>
              <c:strCache>
                <c:ptCount val="1"/>
                <c:pt idx="0">
                  <c:v>Egyéb eredménytételek</c:v>
                </c:pt>
              </c:strCache>
            </c:strRef>
          </c:tx>
          <c:spPr>
            <a:ln>
              <a:solidFill>
                <a:schemeClr val="tx1"/>
              </a:solidFill>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'47_ábra_chart'!$D$17:$AW$17</c:f>
              <c:numCache>
                <c:formatCode>0.0</c:formatCode>
                <c:ptCount val="46"/>
                <c:pt idx="0">
                  <c:v>0.63340270870093729</c:v>
                </c:pt>
                <c:pt idx="1">
                  <c:v>0.48394480632922798</c:v>
                </c:pt>
                <c:pt idx="2">
                  <c:v>0.42988458702079546</c:v>
                </c:pt>
                <c:pt idx="3">
                  <c:v>0.45902192339604597</c:v>
                </c:pt>
                <c:pt idx="4">
                  <c:v>0.35240984544695575</c:v>
                </c:pt>
                <c:pt idx="5">
                  <c:v>0.34398114732619933</c:v>
                </c:pt>
                <c:pt idx="6">
                  <c:v>0.37327717430760976</c:v>
                </c:pt>
                <c:pt idx="7">
                  <c:v>0.56552580328191793</c:v>
                </c:pt>
                <c:pt idx="8">
                  <c:v>0.76537591481334899</c:v>
                </c:pt>
                <c:pt idx="9">
                  <c:v>0.76263582609160108</c:v>
                </c:pt>
                <c:pt idx="10">
                  <c:v>0.82588624322366355</c:v>
                </c:pt>
                <c:pt idx="11">
                  <c:v>0.58566847343594342</c:v>
                </c:pt>
                <c:pt idx="12">
                  <c:v>0.3790678940434955</c:v>
                </c:pt>
                <c:pt idx="13">
                  <c:v>0.4675797683787648</c:v>
                </c:pt>
                <c:pt idx="14">
                  <c:v>0.92071137559374394</c:v>
                </c:pt>
                <c:pt idx="15">
                  <c:v>0.44315182319085955</c:v>
                </c:pt>
                <c:pt idx="16">
                  <c:v>0.69170339760948663</c:v>
                </c:pt>
                <c:pt idx="17">
                  <c:v>0.66559608073155063</c:v>
                </c:pt>
                <c:pt idx="18">
                  <c:v>0.35347144569718592</c:v>
                </c:pt>
                <c:pt idx="19">
                  <c:v>0.78295634803005354</c:v>
                </c:pt>
                <c:pt idx="20">
                  <c:v>0.72167420174025754</c:v>
                </c:pt>
                <c:pt idx="21">
                  <c:v>0.67957264454703448</c:v>
                </c:pt>
                <c:pt idx="22">
                  <c:v>0.1410909537526514</c:v>
                </c:pt>
                <c:pt idx="23">
                  <c:v>-8.6141891557214856E-4</c:v>
                </c:pt>
                <c:pt idx="24">
                  <c:v>-0.2640712590129885</c:v>
                </c:pt>
                <c:pt idx="25">
                  <c:v>-0.21119300867361901</c:v>
                </c:pt>
                <c:pt idx="26">
                  <c:v>-4.5302363452507044E-2</c:v>
                </c:pt>
                <c:pt idx="27">
                  <c:v>9.619745394393886E-2</c:v>
                </c:pt>
                <c:pt idx="28">
                  <c:v>-0.24629149454968347</c:v>
                </c:pt>
                <c:pt idx="29">
                  <c:v>-0.60617665063797532</c:v>
                </c:pt>
                <c:pt idx="30">
                  <c:v>-0.61727488284474186</c:v>
                </c:pt>
                <c:pt idx="31">
                  <c:v>-0.71950988429376994</c:v>
                </c:pt>
                <c:pt idx="32">
                  <c:v>-0.29545531188268204</c:v>
                </c:pt>
                <c:pt idx="33">
                  <c:v>-0.45660449102272105</c:v>
                </c:pt>
                <c:pt idx="34">
                  <c:v>-0.56655532702138078</c:v>
                </c:pt>
                <c:pt idx="35">
                  <c:v>-0.54546525350447339</c:v>
                </c:pt>
                <c:pt idx="36">
                  <c:v>-0.78376822677427138</c:v>
                </c:pt>
                <c:pt idx="37">
                  <c:v>-2.2358539390407794</c:v>
                </c:pt>
                <c:pt idx="38">
                  <c:v>-2.431600458050803</c:v>
                </c:pt>
                <c:pt idx="39">
                  <c:v>-3.2196903898236182</c:v>
                </c:pt>
                <c:pt idx="40">
                  <c:v>-3.2452964736851762</c:v>
                </c:pt>
                <c:pt idx="41">
                  <c:v>-1.6270883674641679</c:v>
                </c:pt>
                <c:pt idx="42">
                  <c:v>-1.611839435405596</c:v>
                </c:pt>
                <c:pt idx="43">
                  <c:v>-1.2282287749908412</c:v>
                </c:pt>
                <c:pt idx="44">
                  <c:v>-0.91672143916101367</c:v>
                </c:pt>
                <c:pt idx="45">
                  <c:v>-0.77366871528092485</c:v>
                </c:pt>
              </c:numCache>
            </c:numRef>
          </c:val>
        </c:ser>
        <c:dLbls>
          <c:showLegendKey val="0"/>
          <c:showVal val="0"/>
          <c:showCatName val="0"/>
          <c:showSerName val="0"/>
          <c:showPercent val="0"/>
          <c:showBubbleSize val="0"/>
        </c:dLbls>
        <c:gapWidth val="46"/>
        <c:overlap val="100"/>
        <c:axId val="246948224"/>
        <c:axId val="246950528"/>
      </c:barChart>
      <c:lineChart>
        <c:grouping val="standard"/>
        <c:varyColors val="0"/>
        <c:ser>
          <c:idx val="5"/>
          <c:order val="5"/>
          <c:tx>
            <c:strRef>
              <c:f>'47_ábra_chart'!$C$18</c:f>
              <c:strCache>
                <c:ptCount val="1"/>
                <c:pt idx="0">
                  <c:v>ROA (jobb skála)</c:v>
                </c:pt>
              </c:strCache>
            </c:strRef>
          </c:tx>
          <c:spPr>
            <a:ln>
              <a:solidFill>
                <a:schemeClr val="tx1"/>
              </a:solidFill>
            </a:ln>
          </c:spPr>
          <c:marker>
            <c:symbol val="square"/>
            <c:size val="5"/>
            <c:spPr>
              <a:solidFill>
                <a:schemeClr val="tx1"/>
              </a:solidFill>
              <a:ln>
                <a:solidFill>
                  <a:srgbClr val="232157"/>
                </a:solidFill>
              </a:ln>
            </c:spPr>
          </c:marker>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'47_ábra_chart'!$D$18:$AW$18</c:f>
              <c:numCache>
                <c:formatCode>0.0</c:formatCode>
                <c:ptCount val="46"/>
                <c:pt idx="0">
                  <c:v>2.5871435213698009</c:v>
                </c:pt>
                <c:pt idx="1">
                  <c:v>2.4917133233145603</c:v>
                </c:pt>
                <c:pt idx="2">
                  <c:v>2.420815669692145</c:v>
                </c:pt>
                <c:pt idx="3">
                  <c:v>2.3736280022460199</c:v>
                </c:pt>
                <c:pt idx="4">
                  <c:v>2.2178578756141101</c:v>
                </c:pt>
                <c:pt idx="5">
                  <c:v>2.1377351116962702</c:v>
                </c:pt>
                <c:pt idx="6">
                  <c:v>2.0895943777129671</c:v>
                </c:pt>
                <c:pt idx="7">
                  <c:v>2.1583209520022728</c:v>
                </c:pt>
                <c:pt idx="8">
                  <c:v>2.1962293405821018</c:v>
                </c:pt>
                <c:pt idx="9">
                  <c:v>2.1265340317170827</c:v>
                </c:pt>
                <c:pt idx="10">
                  <c:v>2.044438221510446</c:v>
                </c:pt>
                <c:pt idx="11">
                  <c:v>1.7414392153069842</c:v>
                </c:pt>
                <c:pt idx="12">
                  <c:v>1.4711493690182442</c:v>
                </c:pt>
                <c:pt idx="13">
                  <c:v>1.4643542916013386</c:v>
                </c:pt>
                <c:pt idx="14">
                  <c:v>1.8147957911433623</c:v>
                </c:pt>
                <c:pt idx="15">
                  <c:v>1.0539727093599778</c:v>
                </c:pt>
                <c:pt idx="16">
                  <c:v>1.1151590712050912</c:v>
                </c:pt>
                <c:pt idx="17">
                  <c:v>0.99170705080507782</c:v>
                </c:pt>
                <c:pt idx="18">
                  <c:v>0.52681659325937003</c:v>
                </c:pt>
                <c:pt idx="19">
                  <c:v>0.93405524818397068</c:v>
                </c:pt>
                <c:pt idx="20">
                  <c:v>1.0013738149586235</c:v>
                </c:pt>
                <c:pt idx="21">
                  <c:v>0.79937695009818643</c:v>
                </c:pt>
                <c:pt idx="22">
                  <c:v>0.36172234416002474</c:v>
                </c:pt>
                <c:pt idx="23">
                  <c:v>0.15850427090567795</c:v>
                </c:pt>
                <c:pt idx="24">
                  <c:v>-5.834192243585249E-2</c:v>
                </c:pt>
                <c:pt idx="25">
                  <c:v>0.16719093913229044</c:v>
                </c:pt>
                <c:pt idx="26">
                  <c:v>0.13930942499095733</c:v>
                </c:pt>
                <c:pt idx="27">
                  <c:v>-0.68841616658942029</c:v>
                </c:pt>
                <c:pt idx="28">
                  <c:v>-0.81864844000988524</c:v>
                </c:pt>
                <c:pt idx="29">
                  <c:v>-1.2385244787950886</c:v>
                </c:pt>
                <c:pt idx="30">
                  <c:v>-1.0524697581111861</c:v>
                </c:pt>
                <c:pt idx="31">
                  <c:v>-0.30931888076121467</c:v>
                </c:pt>
                <c:pt idx="32">
                  <c:v>-0.15112668083219638</c:v>
                </c:pt>
                <c:pt idx="33">
                  <c:v>-0.19480046162678874</c:v>
                </c:pt>
                <c:pt idx="34">
                  <c:v>-0.10683107776167636</c:v>
                </c:pt>
                <c:pt idx="35">
                  <c:v>0.39989843054263174</c:v>
                </c:pt>
                <c:pt idx="36">
                  <c:v>0.3679680632920061</c:v>
                </c:pt>
                <c:pt idx="37">
                  <c:v>-0.83165061670307738</c:v>
                </c:pt>
                <c:pt idx="38">
                  <c:v>-0.97499298480070018</c:v>
                </c:pt>
                <c:pt idx="39">
                  <c:v>-1.7089501824966349</c:v>
                </c:pt>
                <c:pt idx="40">
                  <c:v>-1.6975735157085399</c:v>
                </c:pt>
                <c:pt idx="41">
                  <c:v>-0.11219359984031843</c:v>
                </c:pt>
                <c:pt idx="42">
                  <c:v>-4.7354271943262985E-2</c:v>
                </c:pt>
                <c:pt idx="43">
                  <c:v>9.1462499157315691E-2</c:v>
                </c:pt>
                <c:pt idx="44">
                  <c:v>0.51920895676013612</c:v>
                </c:pt>
                <c:pt idx="45">
                  <c:v>0.78444161352544362</c:v>
                </c:pt>
              </c:numCache>
            </c:numRef>
          </c:val>
          <c:smooth val="0"/>
        </c:ser>
        <c:ser>
          <c:idx val="6"/>
          <c:order val="6"/>
          <c:tx>
            <c:strRef>
              <c:f>'47_ábra_chart'!$C$19</c:f>
              <c:strCache>
                <c:ptCount val="1"/>
                <c:pt idx="0">
                  <c:v>Core ROA (jobb skála)</c:v>
                </c:pt>
              </c:strCache>
            </c:strRef>
          </c:tx>
          <c:spPr>
            <a:ln>
              <a:solidFill>
                <a:srgbClr val="232157"/>
              </a:solidFill>
              <a:prstDash val="sysDash"/>
            </a:ln>
          </c:spPr>
          <c:marker>
            <c:symbol val="diamond"/>
            <c:size val="9"/>
            <c:spPr>
              <a:solidFill>
                <a:srgbClr val="FFC000"/>
              </a:solidFill>
              <a:ln>
                <a:solidFill>
                  <a:srgbClr val="232157"/>
                </a:solidFill>
              </a:ln>
            </c:spPr>
          </c:marker>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'47_ábra_chart'!$D$19:$AW$19</c:f>
              <c:numCache>
                <c:formatCode>0.0</c:formatCode>
                <c:ptCount val="46"/>
                <c:pt idx="0">
                  <c:v>0.95134892815719585</c:v>
                </c:pt>
                <c:pt idx="1">
                  <c:v>1.0285556516211241</c:v>
                </c:pt>
                <c:pt idx="2">
                  <c:v>1.0497985639503682</c:v>
                </c:pt>
                <c:pt idx="3">
                  <c:v>0.95448366302364107</c:v>
                </c:pt>
                <c:pt idx="4">
                  <c:v>0.96163149543575477</c:v>
                </c:pt>
                <c:pt idx="5">
                  <c:v>0.92802001931264844</c:v>
                </c:pt>
                <c:pt idx="6">
                  <c:v>0.87713295468886532</c:v>
                </c:pt>
                <c:pt idx="7">
                  <c:v>0.87024753743349992</c:v>
                </c:pt>
                <c:pt idx="8">
                  <c:v>0.72183296455139789</c:v>
                </c:pt>
                <c:pt idx="9">
                  <c:v>0.68999096103678159</c:v>
                </c:pt>
                <c:pt idx="10">
                  <c:v>0.60242925903315081</c:v>
                </c:pt>
                <c:pt idx="11">
                  <c:v>0.57458654312159352</c:v>
                </c:pt>
                <c:pt idx="12">
                  <c:v>0.55553948323763791</c:v>
                </c:pt>
                <c:pt idx="13">
                  <c:v>0.46242809435868093</c:v>
                </c:pt>
                <c:pt idx="14">
                  <c:v>0.42506485789023296</c:v>
                </c:pt>
                <c:pt idx="15">
                  <c:v>0.29285286574560976</c:v>
                </c:pt>
                <c:pt idx="16">
                  <c:v>0.34701668803001429</c:v>
                </c:pt>
                <c:pt idx="17">
                  <c:v>0.48138745169001806</c:v>
                </c:pt>
                <c:pt idx="18">
                  <c:v>0.52213906109292862</c:v>
                </c:pt>
                <c:pt idx="19">
                  <c:v>0.68348216456106892</c:v>
                </c:pt>
                <c:pt idx="20">
                  <c:v>0.78957034544440141</c:v>
                </c:pt>
                <c:pt idx="21">
                  <c:v>0.88133100314043267</c:v>
                </c:pt>
                <c:pt idx="22">
                  <c:v>0.93031757744975563</c:v>
                </c:pt>
                <c:pt idx="23">
                  <c:v>0.93808519905791954</c:v>
                </c:pt>
                <c:pt idx="24">
                  <c:v>0.96346425197610053</c:v>
                </c:pt>
                <c:pt idx="25">
                  <c:v>0.91712694303856557</c:v>
                </c:pt>
                <c:pt idx="26">
                  <c:v>0.94640791303506289</c:v>
                </c:pt>
                <c:pt idx="27">
                  <c:v>0.99430587262563774</c:v>
                </c:pt>
                <c:pt idx="28">
                  <c:v>0.96037931390911613</c:v>
                </c:pt>
                <c:pt idx="29">
                  <c:v>0.89034182859810995</c:v>
                </c:pt>
                <c:pt idx="30">
                  <c:v>0.85987583047059646</c:v>
                </c:pt>
                <c:pt idx="31">
                  <c:v>0.78090476039826706</c:v>
                </c:pt>
                <c:pt idx="32">
                  <c:v>0.73513810374162292</c:v>
                </c:pt>
                <c:pt idx="33">
                  <c:v>0.77023581008072961</c:v>
                </c:pt>
                <c:pt idx="34">
                  <c:v>0.77547637439001615</c:v>
                </c:pt>
                <c:pt idx="35">
                  <c:v>0.85937147069738629</c:v>
                </c:pt>
                <c:pt idx="36">
                  <c:v>0.88618603413687769</c:v>
                </c:pt>
                <c:pt idx="37">
                  <c:v>0.9080714582654088</c:v>
                </c:pt>
                <c:pt idx="38">
                  <c:v>0.92105261867199362</c:v>
                </c:pt>
                <c:pt idx="39">
                  <c:v>0.8874116669381471</c:v>
                </c:pt>
                <c:pt idx="40">
                  <c:v>0.7324898684963288</c:v>
                </c:pt>
                <c:pt idx="41" formatCode="0.000">
                  <c:v>0.54162900460808938</c:v>
                </c:pt>
                <c:pt idx="42" formatCode="0.000">
                  <c:v>0.44366467337500781</c:v>
                </c:pt>
                <c:pt idx="43" formatCode="0.000">
                  <c:v>0.26653740222073408</c:v>
                </c:pt>
                <c:pt idx="44" formatCode="0.000">
                  <c:v>0.33942804289891804</c:v>
                </c:pt>
                <c:pt idx="45" formatCode="0.000">
                  <c:v>0.3707128219777962</c:v>
                </c:pt>
              </c:numCache>
            </c:numRef>
          </c:val>
          <c:smooth val="0"/>
        </c:ser>
        <c:dLbls>
          <c:showLegendKey val="0"/>
          <c:showVal val="0"/>
          <c:showCatName val="0"/>
          <c:showSerName val="0"/>
          <c:showPercent val="0"/>
          <c:showBubbleSize val="0"/>
        </c:dLbls>
        <c:marker val="1"/>
        <c:smooth val="0"/>
        <c:axId val="246962816"/>
        <c:axId val="246960896"/>
      </c:lineChart>
      <c:catAx>
        <c:axId val="24694822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6950528"/>
        <c:crosses val="autoZero"/>
        <c:auto val="1"/>
        <c:lblAlgn val="ctr"/>
        <c:lblOffset val="100"/>
        <c:noMultiLvlLbl val="0"/>
      </c:catAx>
      <c:valAx>
        <c:axId val="246950528"/>
        <c:scaling>
          <c:orientation val="minMax"/>
          <c:max val="8"/>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4666666666666668E-2"/>
              <c:y val="0"/>
            </c:manualLayout>
          </c:layout>
          <c:overlay val="0"/>
        </c:title>
        <c:numFmt formatCode="#,##0" sourceLinked="0"/>
        <c:majorTickMark val="out"/>
        <c:minorTickMark val="none"/>
        <c:tickLblPos val="nextTo"/>
        <c:spPr>
          <a:ln>
            <a:solidFill>
              <a:sysClr val="windowText" lastClr="000000">
                <a:lumMod val="100000"/>
              </a:sysClr>
            </a:solidFill>
          </a:ln>
        </c:spPr>
        <c:crossAx val="246948224"/>
        <c:crosses val="autoZero"/>
        <c:crossBetween val="between"/>
        <c:majorUnit val="2"/>
      </c:valAx>
      <c:valAx>
        <c:axId val="246960896"/>
        <c:scaling>
          <c:orientation val="minMax"/>
          <c:max val="4"/>
          <c:min val="-4"/>
        </c:scaling>
        <c:delete val="0"/>
        <c:axPos val="r"/>
        <c:title>
          <c:tx>
            <c:rich>
              <a:bodyPr rot="0" vert="horz"/>
              <a:lstStyle/>
              <a:p>
                <a:pPr>
                  <a:defRPr b="0"/>
                </a:pPr>
                <a:r>
                  <a:rPr lang="en-US" b="0"/>
                  <a:t>%</a:t>
                </a:r>
              </a:p>
            </c:rich>
          </c:tx>
          <c:layout>
            <c:manualLayout>
              <c:xMode val="edge"/>
              <c:yMode val="edge"/>
              <c:x val="0.88477178466440143"/>
              <c:y val="1.4803877336177077E-3"/>
            </c:manualLayout>
          </c:layout>
          <c:overlay val="0"/>
        </c:title>
        <c:numFmt formatCode="0" sourceLinked="0"/>
        <c:majorTickMark val="out"/>
        <c:minorTickMark val="none"/>
        <c:tickLblPos val="nextTo"/>
        <c:spPr>
          <a:ln>
            <a:solidFill>
              <a:sysClr val="windowText" lastClr="000000"/>
            </a:solidFill>
          </a:ln>
        </c:spPr>
        <c:crossAx val="246962816"/>
        <c:crosses val="max"/>
        <c:crossBetween val="between"/>
      </c:valAx>
      <c:catAx>
        <c:axId val="246962816"/>
        <c:scaling>
          <c:orientation val="minMax"/>
        </c:scaling>
        <c:delete val="1"/>
        <c:axPos val="b"/>
        <c:majorTickMark val="out"/>
        <c:minorTickMark val="none"/>
        <c:tickLblPos val="nextTo"/>
        <c:crossAx val="24696089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4860767062263189E-2"/>
          <c:y val="0.80518196696504785"/>
          <c:w val="0.84673612364882789"/>
          <c:h val="0.17866371354743449"/>
        </c:manualLayout>
      </c:layout>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41111111111107E-2"/>
          <c:y val="4.8836296296296294E-2"/>
          <c:w val="0.830515"/>
          <c:h val="0.61030565695509709"/>
        </c:manualLayout>
      </c:layout>
      <c:barChart>
        <c:barDir val="col"/>
        <c:grouping val="stacked"/>
        <c:varyColors val="0"/>
        <c:ser>
          <c:idx val="2"/>
          <c:order val="0"/>
          <c:tx>
            <c:strRef>
              <c:f>'47_ábra_chart'!$C$22</c:f>
              <c:strCache>
                <c:ptCount val="1"/>
                <c:pt idx="0">
                  <c:v>Net intererest rate</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'47_ábra_chart'!$D$22:$AW$22</c:f>
              <c:numCache>
                <c:formatCode>0.0</c:formatCode>
                <c:ptCount val="46"/>
                <c:pt idx="0">
                  <c:v>3.9123983194530294</c:v>
                </c:pt>
                <c:pt idx="1">
                  <c:v>3.9574029441598761</c:v>
                </c:pt>
                <c:pt idx="2">
                  <c:v>4.0728495498359152</c:v>
                </c:pt>
                <c:pt idx="3">
                  <c:v>3.8902591418591688</c:v>
                </c:pt>
                <c:pt idx="4">
                  <c:v>3.8693327898074643</c:v>
                </c:pt>
                <c:pt idx="5">
                  <c:v>3.7329497359642136</c:v>
                </c:pt>
                <c:pt idx="6">
                  <c:v>3.5866951441394832</c:v>
                </c:pt>
                <c:pt idx="7">
                  <c:v>3.5623836116364256</c:v>
                </c:pt>
                <c:pt idx="8">
                  <c:v>3.3908192268174235</c:v>
                </c:pt>
                <c:pt idx="9">
                  <c:v>3.3844192370424047</c:v>
                </c:pt>
                <c:pt idx="10">
                  <c:v>3.3005803618098817</c:v>
                </c:pt>
                <c:pt idx="11">
                  <c:v>3.2087738104949879</c:v>
                </c:pt>
                <c:pt idx="12">
                  <c:v>3.1222516534163116</c:v>
                </c:pt>
                <c:pt idx="13">
                  <c:v>2.9834788005949764</c:v>
                </c:pt>
                <c:pt idx="14">
                  <c:v>2.9185535585834677</c:v>
                </c:pt>
                <c:pt idx="15">
                  <c:v>2.6653494195495786</c:v>
                </c:pt>
                <c:pt idx="16">
                  <c:v>2.6016068607119496</c:v>
                </c:pt>
                <c:pt idx="17">
                  <c:v>2.6160204179416757</c:v>
                </c:pt>
                <c:pt idx="18">
                  <c:v>2.5637992322905001</c:v>
                </c:pt>
                <c:pt idx="19">
                  <c:v>2.7152778441839214</c:v>
                </c:pt>
                <c:pt idx="20">
                  <c:v>2.8276991559024753</c:v>
                </c:pt>
                <c:pt idx="21">
                  <c:v>2.9110927207609825</c:v>
                </c:pt>
                <c:pt idx="22">
                  <c:v>2.952750150626426</c:v>
                </c:pt>
                <c:pt idx="23">
                  <c:v>3.0139037878394976</c:v>
                </c:pt>
                <c:pt idx="24">
                  <c:v>3.0564060167685958</c:v>
                </c:pt>
                <c:pt idx="25">
                  <c:v>3.0324713482116876</c:v>
                </c:pt>
                <c:pt idx="26">
                  <c:v>3.0528517877558068</c:v>
                </c:pt>
                <c:pt idx="27">
                  <c:v>3.0199375610234691</c:v>
                </c:pt>
                <c:pt idx="28">
                  <c:v>3.0013915867288801</c:v>
                </c:pt>
                <c:pt idx="29">
                  <c:v>2.9472202764825921</c:v>
                </c:pt>
                <c:pt idx="30">
                  <c:v>2.9666939049268852</c:v>
                </c:pt>
                <c:pt idx="31">
                  <c:v>2.9398274618490121</c:v>
                </c:pt>
                <c:pt idx="32">
                  <c:v>2.9044972889564655</c:v>
                </c:pt>
                <c:pt idx="33">
                  <c:v>2.9546071646787868</c:v>
                </c:pt>
                <c:pt idx="34">
                  <c:v>2.9670181315714474</c:v>
                </c:pt>
                <c:pt idx="35">
                  <c:v>3.0397758927932239</c:v>
                </c:pt>
                <c:pt idx="36">
                  <c:v>3.0770925486351173</c:v>
                </c:pt>
                <c:pt idx="37">
                  <c:v>3.1067281724498264</c:v>
                </c:pt>
                <c:pt idx="38">
                  <c:v>3.0955713370304174</c:v>
                </c:pt>
                <c:pt idx="39">
                  <c:v>3.0667984836905076</c:v>
                </c:pt>
                <c:pt idx="40">
                  <c:v>2.8673637594518868</c:v>
                </c:pt>
                <c:pt idx="41">
                  <c:v>2.6515510326564495</c:v>
                </c:pt>
                <c:pt idx="42">
                  <c:v>2.5617873595452276</c:v>
                </c:pt>
                <c:pt idx="43">
                  <c:v>2.47321422107323</c:v>
                </c:pt>
                <c:pt idx="44">
                  <c:v>2.5618376312005737</c:v>
                </c:pt>
                <c:pt idx="45">
                  <c:v>2.6053570356267919</c:v>
                </c:pt>
              </c:numCache>
            </c:numRef>
          </c:val>
        </c:ser>
        <c:ser>
          <c:idx val="1"/>
          <c:order val="1"/>
          <c:tx>
            <c:strRef>
              <c:f>'47_ábra_chart'!$C$23</c:f>
              <c:strCache>
                <c:ptCount val="1"/>
                <c:pt idx="0">
                  <c:v>Net fee and commission income</c:v>
                </c:pt>
              </c:strCache>
            </c:strRef>
          </c:tx>
          <c:spPr>
            <a:solidFill>
              <a:srgbClr val="78A3D5"/>
            </a:solidFill>
            <a:ln w="9525" cap="flat" cmpd="sng" algn="ctr">
              <a:solidFill>
                <a:schemeClr val="tx1"/>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'47_ábra_chart'!$D$23:$AW$23</c:f>
              <c:numCache>
                <c:formatCode>0.0</c:formatCode>
                <c:ptCount val="46"/>
                <c:pt idx="0">
                  <c:v>1.3051905016722689</c:v>
                </c:pt>
                <c:pt idx="1">
                  <c:v>1.2902060680881424</c:v>
                </c:pt>
                <c:pt idx="2">
                  <c:v>1.3091612487712636</c:v>
                </c:pt>
                <c:pt idx="3">
                  <c:v>1.2932579353906215</c:v>
                </c:pt>
                <c:pt idx="4">
                  <c:v>1.2656766163136739</c:v>
                </c:pt>
                <c:pt idx="5">
                  <c:v>1.2485879474576884</c:v>
                </c:pt>
                <c:pt idx="6">
                  <c:v>1.2276120470815128</c:v>
                </c:pt>
                <c:pt idx="7">
                  <c:v>1.1738396548970134</c:v>
                </c:pt>
                <c:pt idx="8">
                  <c:v>1.1512327661743977</c:v>
                </c:pt>
                <c:pt idx="9">
                  <c:v>1.1300127780673983</c:v>
                </c:pt>
                <c:pt idx="10">
                  <c:v>1.1182347030419273</c:v>
                </c:pt>
                <c:pt idx="11">
                  <c:v>1.09367019727697</c:v>
                </c:pt>
                <c:pt idx="12">
                  <c:v>1.0533986663151911</c:v>
                </c:pt>
                <c:pt idx="13">
                  <c:v>1.0010213364662965</c:v>
                </c:pt>
                <c:pt idx="14">
                  <c:v>0.94436181501399219</c:v>
                </c:pt>
                <c:pt idx="15">
                  <c:v>0.89748569718556392</c:v>
                </c:pt>
                <c:pt idx="16">
                  <c:v>0.85059564693730794</c:v>
                </c:pt>
                <c:pt idx="17">
                  <c:v>0.83369828808797075</c:v>
                </c:pt>
                <c:pt idx="18">
                  <c:v>0.837608735609088</c:v>
                </c:pt>
                <c:pt idx="19">
                  <c:v>0.86721840174705489</c:v>
                </c:pt>
                <c:pt idx="20">
                  <c:v>0.88610287019133904</c:v>
                </c:pt>
                <c:pt idx="21">
                  <c:v>0.88832633355043733</c:v>
                </c:pt>
                <c:pt idx="22">
                  <c:v>0.88101068831808405</c:v>
                </c:pt>
                <c:pt idx="23">
                  <c:v>0.8782963454363657</c:v>
                </c:pt>
                <c:pt idx="24">
                  <c:v>0.84944078334499951</c:v>
                </c:pt>
                <c:pt idx="25">
                  <c:v>0.85969869279910982</c:v>
                </c:pt>
                <c:pt idx="26">
                  <c:v>0.85884600413555245</c:v>
                </c:pt>
                <c:pt idx="27">
                  <c:v>0.80097518553988012</c:v>
                </c:pt>
                <c:pt idx="28">
                  <c:v>0.81146446445843934</c:v>
                </c:pt>
                <c:pt idx="29">
                  <c:v>0.79180449168337452</c:v>
                </c:pt>
                <c:pt idx="30">
                  <c:v>0.785664438498068</c:v>
                </c:pt>
                <c:pt idx="31">
                  <c:v>0.84015855613768919</c:v>
                </c:pt>
                <c:pt idx="32">
                  <c:v>0.92431502832378309</c:v>
                </c:pt>
                <c:pt idx="33">
                  <c:v>1.0270469463072827</c:v>
                </c:pt>
                <c:pt idx="34">
                  <c:v>1.1592506260993811</c:v>
                </c:pt>
                <c:pt idx="35">
                  <c:v>1.3526267854541851</c:v>
                </c:pt>
                <c:pt idx="36">
                  <c:v>1.4402602323258649</c:v>
                </c:pt>
                <c:pt idx="37">
                  <c:v>1.5033959219546678</c:v>
                </c:pt>
                <c:pt idx="38">
                  <c:v>1.5307799354429557</c:v>
                </c:pt>
                <c:pt idx="39">
                  <c:v>1.4750402053768497</c:v>
                </c:pt>
                <c:pt idx="40">
                  <c:v>1.443816506805307</c:v>
                </c:pt>
                <c:pt idx="41">
                  <c:v>1.4840552432667644</c:v>
                </c:pt>
                <c:pt idx="42">
                  <c:v>1.4728308502752565</c:v>
                </c:pt>
                <c:pt idx="43">
                  <c:v>1.4869776245189519</c:v>
                </c:pt>
                <c:pt idx="44">
                  <c:v>1.5053003426069258</c:v>
                </c:pt>
                <c:pt idx="45">
                  <c:v>1.4755158173132901</c:v>
                </c:pt>
              </c:numCache>
            </c:numRef>
          </c:val>
        </c:ser>
        <c:ser>
          <c:idx val="0"/>
          <c:order val="2"/>
          <c:tx>
            <c:strRef>
              <c:f>'47_ábra_chart'!$C$24</c:f>
              <c:strCache>
                <c:ptCount val="1"/>
                <c:pt idx="0">
                  <c:v>Operating costs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'47_ábra_chart'!$D$24:$AW$24</c:f>
              <c:numCache>
                <c:formatCode>0.0</c:formatCode>
                <c:ptCount val="46"/>
                <c:pt idx="0">
                  <c:v>-2.9610493912958336</c:v>
                </c:pt>
                <c:pt idx="1">
                  <c:v>-2.9288472925387521</c:v>
                </c:pt>
                <c:pt idx="2">
                  <c:v>-3.023050985885547</c:v>
                </c:pt>
                <c:pt idx="3">
                  <c:v>-2.9357754788355277</c:v>
                </c:pt>
                <c:pt idx="4">
                  <c:v>-2.9077012943717095</c:v>
                </c:pt>
                <c:pt idx="5">
                  <c:v>-2.8049297166515652</c:v>
                </c:pt>
                <c:pt idx="6">
                  <c:v>-2.7095621894506179</c:v>
                </c:pt>
                <c:pt idx="7">
                  <c:v>-2.6921360742029257</c:v>
                </c:pt>
                <c:pt idx="8">
                  <c:v>-2.6689862622660256</c:v>
                </c:pt>
                <c:pt idx="9">
                  <c:v>-2.6944282760056231</c:v>
                </c:pt>
                <c:pt idx="10">
                  <c:v>-2.6981511027767309</c:v>
                </c:pt>
                <c:pt idx="11">
                  <c:v>-2.6341872673733944</c:v>
                </c:pt>
                <c:pt idx="12">
                  <c:v>-2.5667121701786737</c:v>
                </c:pt>
                <c:pt idx="13">
                  <c:v>-2.5210507062362955</c:v>
                </c:pt>
                <c:pt idx="14">
                  <c:v>-2.4934887006932347</c:v>
                </c:pt>
                <c:pt idx="15">
                  <c:v>-2.3724965538039688</c:v>
                </c:pt>
                <c:pt idx="16">
                  <c:v>-2.2545901726819353</c:v>
                </c:pt>
                <c:pt idx="17">
                  <c:v>-2.1346329662516577</c:v>
                </c:pt>
                <c:pt idx="18">
                  <c:v>-2.0416601711975715</c:v>
                </c:pt>
                <c:pt idx="19">
                  <c:v>-2.0317956796228525</c:v>
                </c:pt>
                <c:pt idx="20">
                  <c:v>-2.0381288104580739</c:v>
                </c:pt>
                <c:pt idx="21">
                  <c:v>-2.0297617176205498</c:v>
                </c:pt>
                <c:pt idx="22">
                  <c:v>-2.0224325731766704</c:v>
                </c:pt>
                <c:pt idx="23">
                  <c:v>-2.0758185887815781</c:v>
                </c:pt>
                <c:pt idx="24">
                  <c:v>-2.0929417647924953</c:v>
                </c:pt>
                <c:pt idx="25">
                  <c:v>-2.1153444051731221</c:v>
                </c:pt>
                <c:pt idx="26">
                  <c:v>-2.1064438747207439</c:v>
                </c:pt>
                <c:pt idx="27">
                  <c:v>-2.0256316883978314</c:v>
                </c:pt>
                <c:pt idx="28">
                  <c:v>-2.0410122728197639</c:v>
                </c:pt>
                <c:pt idx="29">
                  <c:v>-2.0568784478844822</c:v>
                </c:pt>
                <c:pt idx="30">
                  <c:v>-2.1068180744562888</c:v>
                </c:pt>
                <c:pt idx="31">
                  <c:v>-2.1589227014507451</c:v>
                </c:pt>
                <c:pt idx="32">
                  <c:v>-2.1693591852148426</c:v>
                </c:pt>
                <c:pt idx="33">
                  <c:v>-2.1843713545980572</c:v>
                </c:pt>
                <c:pt idx="34">
                  <c:v>-2.1915417571814313</c:v>
                </c:pt>
                <c:pt idx="35">
                  <c:v>-2.1804044220958376</c:v>
                </c:pt>
                <c:pt idx="36">
                  <c:v>-2.1909065144982396</c:v>
                </c:pt>
                <c:pt idx="37">
                  <c:v>-2.1986567141844175</c:v>
                </c:pt>
                <c:pt idx="38">
                  <c:v>-2.1745187183584238</c:v>
                </c:pt>
                <c:pt idx="39">
                  <c:v>-2.1793868167523605</c:v>
                </c:pt>
                <c:pt idx="40">
                  <c:v>-2.134873890955558</c:v>
                </c:pt>
                <c:pt idx="41">
                  <c:v>-2.1099220280483602</c:v>
                </c:pt>
                <c:pt idx="42">
                  <c:v>-2.1181226861702198</c:v>
                </c:pt>
                <c:pt idx="43">
                  <c:v>-2.2066768188524959</c:v>
                </c:pt>
                <c:pt idx="44">
                  <c:v>-2.2224095883016557</c:v>
                </c:pt>
                <c:pt idx="45">
                  <c:v>-2.2346442136489957</c:v>
                </c:pt>
              </c:numCache>
            </c:numRef>
          </c:val>
        </c:ser>
        <c:ser>
          <c:idx val="3"/>
          <c:order val="3"/>
          <c:tx>
            <c:strRef>
              <c:f>'47_ábra_chart'!$C$25</c:f>
              <c:strCache>
                <c:ptCount val="1"/>
                <c:pt idx="0">
                  <c:v>Loan loss provisioning</c:v>
                </c:pt>
              </c:strCache>
            </c:strRef>
          </c:tx>
          <c:spPr>
            <a:solidFill>
              <a:srgbClr val="DA0000"/>
            </a:solidFill>
            <a:ln>
              <a:solidFill>
                <a:sysClr val="windowText" lastClr="000000">
                  <a:lumMod val="100000"/>
                </a:sysClr>
              </a:solidFill>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'47_ábra_chart'!$D$25:$AW$25</c:f>
              <c:numCache>
                <c:formatCode>0.0</c:formatCode>
                <c:ptCount val="46"/>
                <c:pt idx="0">
                  <c:v>-0.30279861716060147</c:v>
                </c:pt>
                <c:pt idx="1">
                  <c:v>-0.31099320272393405</c:v>
                </c:pt>
                <c:pt idx="2">
                  <c:v>-0.3680287300502823</c:v>
                </c:pt>
                <c:pt idx="3">
                  <c:v>-0.33313551956428905</c:v>
                </c:pt>
                <c:pt idx="4">
                  <c:v>-0.36186008158227478</c:v>
                </c:pt>
                <c:pt idx="5">
                  <c:v>-0.38285400240026563</c:v>
                </c:pt>
                <c:pt idx="6">
                  <c:v>-0.38842779836502056</c:v>
                </c:pt>
                <c:pt idx="7">
                  <c:v>-0.45129204361015818</c:v>
                </c:pt>
                <c:pt idx="8">
                  <c:v>-0.44221230495704261</c:v>
                </c:pt>
                <c:pt idx="9">
                  <c:v>-0.45610553347869792</c:v>
                </c:pt>
                <c:pt idx="10">
                  <c:v>-0.50211198378829558</c:v>
                </c:pt>
                <c:pt idx="11">
                  <c:v>-0.51248599852752252</c:v>
                </c:pt>
                <c:pt idx="12">
                  <c:v>-0.51685667457808016</c:v>
                </c:pt>
                <c:pt idx="13">
                  <c:v>-0.46667490760240399</c:v>
                </c:pt>
                <c:pt idx="14">
                  <c:v>-0.47534225735460667</c:v>
                </c:pt>
                <c:pt idx="15">
                  <c:v>-0.57951767676205557</c:v>
                </c:pt>
                <c:pt idx="16">
                  <c:v>-0.77415666137171768</c:v>
                </c:pt>
                <c:pt idx="17">
                  <c:v>-0.98897476970446174</c:v>
                </c:pt>
                <c:pt idx="18">
                  <c:v>-1.1864026491398323</c:v>
                </c:pt>
                <c:pt idx="19">
                  <c:v>-1.3996016661542068</c:v>
                </c:pt>
                <c:pt idx="20">
                  <c:v>-1.3959736024173746</c:v>
                </c:pt>
                <c:pt idx="21">
                  <c:v>-1.6498530311397179</c:v>
                </c:pt>
                <c:pt idx="22">
                  <c:v>-1.5906968753604664</c:v>
                </c:pt>
                <c:pt idx="23">
                  <c:v>-1.6570158546730349</c:v>
                </c:pt>
                <c:pt idx="24">
                  <c:v>-1.607175698743964</c:v>
                </c:pt>
                <c:pt idx="25">
                  <c:v>-1.3984416880317661</c:v>
                </c:pt>
                <c:pt idx="26">
                  <c:v>-1.6206421287271511</c:v>
                </c:pt>
                <c:pt idx="27">
                  <c:v>-2.579894678698877</c:v>
                </c:pt>
                <c:pt idx="28">
                  <c:v>-2.3442007238277571</c:v>
                </c:pt>
                <c:pt idx="29">
                  <c:v>-2.3144941484385977</c:v>
                </c:pt>
                <c:pt idx="30">
                  <c:v>-2.080735144235109</c:v>
                </c:pt>
                <c:pt idx="31">
                  <c:v>-1.2108723130034007</c:v>
                </c:pt>
                <c:pt idx="32">
                  <c:v>-1.5151245010149201</c:v>
                </c:pt>
                <c:pt idx="33">
                  <c:v>-1.53547872699208</c:v>
                </c:pt>
                <c:pt idx="34">
                  <c:v>-1.475002751229693</c:v>
                </c:pt>
                <c:pt idx="35">
                  <c:v>-1.2666345721044663</c:v>
                </c:pt>
                <c:pt idx="36">
                  <c:v>-1.1747099763964648</c:v>
                </c:pt>
                <c:pt idx="37">
                  <c:v>-1.0072640578823742</c:v>
                </c:pt>
                <c:pt idx="38">
                  <c:v>-0.99522508086484684</c:v>
                </c:pt>
                <c:pt idx="39">
                  <c:v>-0.85171166498801343</c:v>
                </c:pt>
                <c:pt idx="40">
                  <c:v>-0.62858341732499978</c:v>
                </c:pt>
                <c:pt idx="41">
                  <c:v>-0.51078948025100468</c:v>
                </c:pt>
                <c:pt idx="42">
                  <c:v>-0.35201036018793158</c:v>
                </c:pt>
                <c:pt idx="43">
                  <c:v>-0.43382375259152939</c:v>
                </c:pt>
                <c:pt idx="44">
                  <c:v>-0.40879798958469377</c:v>
                </c:pt>
                <c:pt idx="45">
                  <c:v>-0.28811831048471831</c:v>
                </c:pt>
              </c:numCache>
            </c:numRef>
          </c:val>
        </c:ser>
        <c:ser>
          <c:idx val="4"/>
          <c:order val="4"/>
          <c:tx>
            <c:strRef>
              <c:f>'47_ábra_chart'!$C$26</c:f>
              <c:strCache>
                <c:ptCount val="1"/>
                <c:pt idx="0">
                  <c:v>Other income</c:v>
                </c:pt>
              </c:strCache>
            </c:strRef>
          </c:tx>
          <c:spPr>
            <a:ln>
              <a:solidFill>
                <a:schemeClr val="tx1"/>
              </a:solidFill>
            </a:ln>
          </c:spPr>
          <c:invertIfNegative val="0"/>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'47_ábra_chart'!$D$26:$AW$26</c:f>
              <c:numCache>
                <c:formatCode>0.0</c:formatCode>
                <c:ptCount val="46"/>
                <c:pt idx="0">
                  <c:v>0.63340270870093729</c:v>
                </c:pt>
                <c:pt idx="1">
                  <c:v>0.48394480632922798</c:v>
                </c:pt>
                <c:pt idx="2">
                  <c:v>0.42988458702079546</c:v>
                </c:pt>
                <c:pt idx="3">
                  <c:v>0.45902192339604597</c:v>
                </c:pt>
                <c:pt idx="4">
                  <c:v>0.35240984544695575</c:v>
                </c:pt>
                <c:pt idx="5">
                  <c:v>0.34398114732619933</c:v>
                </c:pt>
                <c:pt idx="6">
                  <c:v>0.37327717430760976</c:v>
                </c:pt>
                <c:pt idx="7">
                  <c:v>0.56552580328191793</c:v>
                </c:pt>
                <c:pt idx="8">
                  <c:v>0.76537591481334899</c:v>
                </c:pt>
                <c:pt idx="9">
                  <c:v>0.76263582609160108</c:v>
                </c:pt>
                <c:pt idx="10">
                  <c:v>0.82588624322366355</c:v>
                </c:pt>
                <c:pt idx="11">
                  <c:v>0.58566847343594342</c:v>
                </c:pt>
                <c:pt idx="12">
                  <c:v>0.3790678940434955</c:v>
                </c:pt>
                <c:pt idx="13">
                  <c:v>0.4675797683787648</c:v>
                </c:pt>
                <c:pt idx="14">
                  <c:v>0.92071137559374394</c:v>
                </c:pt>
                <c:pt idx="15">
                  <c:v>0.44315182319085955</c:v>
                </c:pt>
                <c:pt idx="16">
                  <c:v>0.69170339760948663</c:v>
                </c:pt>
                <c:pt idx="17">
                  <c:v>0.66559608073155063</c:v>
                </c:pt>
                <c:pt idx="18">
                  <c:v>0.35347144569718592</c:v>
                </c:pt>
                <c:pt idx="19">
                  <c:v>0.78295634803005354</c:v>
                </c:pt>
                <c:pt idx="20">
                  <c:v>0.72167420174025754</c:v>
                </c:pt>
                <c:pt idx="21">
                  <c:v>0.67957264454703448</c:v>
                </c:pt>
                <c:pt idx="22">
                  <c:v>0.1410909537526514</c:v>
                </c:pt>
                <c:pt idx="23">
                  <c:v>-8.6141891557214856E-4</c:v>
                </c:pt>
                <c:pt idx="24">
                  <c:v>-0.2640712590129885</c:v>
                </c:pt>
                <c:pt idx="25">
                  <c:v>-0.21119300867361901</c:v>
                </c:pt>
                <c:pt idx="26">
                  <c:v>-4.5302363452507044E-2</c:v>
                </c:pt>
                <c:pt idx="27">
                  <c:v>9.619745394393886E-2</c:v>
                </c:pt>
                <c:pt idx="28">
                  <c:v>-0.24629149454968347</c:v>
                </c:pt>
                <c:pt idx="29">
                  <c:v>-0.60617665063797532</c:v>
                </c:pt>
                <c:pt idx="30">
                  <c:v>-0.61727488284474186</c:v>
                </c:pt>
                <c:pt idx="31">
                  <c:v>-0.71950988429376994</c:v>
                </c:pt>
                <c:pt idx="32">
                  <c:v>-0.29545531188268204</c:v>
                </c:pt>
                <c:pt idx="33">
                  <c:v>-0.45660449102272105</c:v>
                </c:pt>
                <c:pt idx="34">
                  <c:v>-0.56655532702138078</c:v>
                </c:pt>
                <c:pt idx="35">
                  <c:v>-0.54546525350447339</c:v>
                </c:pt>
                <c:pt idx="36">
                  <c:v>-0.78376822677427138</c:v>
                </c:pt>
                <c:pt idx="37">
                  <c:v>-2.2358539390407794</c:v>
                </c:pt>
                <c:pt idx="38">
                  <c:v>-2.431600458050803</c:v>
                </c:pt>
                <c:pt idx="39">
                  <c:v>-3.2196903898236182</c:v>
                </c:pt>
                <c:pt idx="40">
                  <c:v>-3.2452964736851762</c:v>
                </c:pt>
                <c:pt idx="41">
                  <c:v>-1.6270883674641679</c:v>
                </c:pt>
                <c:pt idx="42">
                  <c:v>-1.611839435405596</c:v>
                </c:pt>
                <c:pt idx="43">
                  <c:v>-1.2282287749908412</c:v>
                </c:pt>
                <c:pt idx="44">
                  <c:v>-0.91672143916101367</c:v>
                </c:pt>
                <c:pt idx="45">
                  <c:v>-0.77366871528092485</c:v>
                </c:pt>
              </c:numCache>
            </c:numRef>
          </c:val>
        </c:ser>
        <c:dLbls>
          <c:showLegendKey val="0"/>
          <c:showVal val="0"/>
          <c:showCatName val="0"/>
          <c:showSerName val="0"/>
          <c:showPercent val="0"/>
          <c:showBubbleSize val="0"/>
        </c:dLbls>
        <c:gapWidth val="46"/>
        <c:overlap val="100"/>
        <c:axId val="247941376"/>
        <c:axId val="247960320"/>
      </c:barChart>
      <c:lineChart>
        <c:grouping val="standard"/>
        <c:varyColors val="0"/>
        <c:ser>
          <c:idx val="5"/>
          <c:order val="5"/>
          <c:tx>
            <c:strRef>
              <c:f>'47_ábra_chart'!$C$27</c:f>
              <c:strCache>
                <c:ptCount val="1"/>
                <c:pt idx="0">
                  <c:v>ROA (RHS)</c:v>
                </c:pt>
              </c:strCache>
            </c:strRef>
          </c:tx>
          <c:spPr>
            <a:ln>
              <a:solidFill>
                <a:schemeClr val="tx1"/>
              </a:solidFill>
            </a:ln>
          </c:spPr>
          <c:marker>
            <c:symbol val="square"/>
            <c:size val="5"/>
            <c:spPr>
              <a:solidFill>
                <a:schemeClr val="tx1"/>
              </a:solidFill>
              <a:ln>
                <a:solidFill>
                  <a:srgbClr val="232157"/>
                </a:solidFill>
              </a:ln>
            </c:spPr>
          </c:marker>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'47_ábra_chart'!$D$27:$AW$27</c:f>
              <c:numCache>
                <c:formatCode>0.0</c:formatCode>
                <c:ptCount val="46"/>
                <c:pt idx="0">
                  <c:v>2.5871435213698009</c:v>
                </c:pt>
                <c:pt idx="1">
                  <c:v>2.4917133233145603</c:v>
                </c:pt>
                <c:pt idx="2">
                  <c:v>2.420815669692145</c:v>
                </c:pt>
                <c:pt idx="3">
                  <c:v>2.3736280022460199</c:v>
                </c:pt>
                <c:pt idx="4">
                  <c:v>2.2178578756141101</c:v>
                </c:pt>
                <c:pt idx="5">
                  <c:v>2.1377351116962702</c:v>
                </c:pt>
                <c:pt idx="6">
                  <c:v>2.0895943777129671</c:v>
                </c:pt>
                <c:pt idx="7">
                  <c:v>2.1583209520022728</c:v>
                </c:pt>
                <c:pt idx="8">
                  <c:v>2.1962293405821018</c:v>
                </c:pt>
                <c:pt idx="9">
                  <c:v>2.1265340317170827</c:v>
                </c:pt>
                <c:pt idx="10">
                  <c:v>2.044438221510446</c:v>
                </c:pt>
                <c:pt idx="11">
                  <c:v>1.7414392153069842</c:v>
                </c:pt>
                <c:pt idx="12">
                  <c:v>1.4711493690182442</c:v>
                </c:pt>
                <c:pt idx="13">
                  <c:v>1.4643542916013386</c:v>
                </c:pt>
                <c:pt idx="14">
                  <c:v>1.8147957911433623</c:v>
                </c:pt>
                <c:pt idx="15">
                  <c:v>1.0539727093599778</c:v>
                </c:pt>
                <c:pt idx="16">
                  <c:v>1.1151590712050912</c:v>
                </c:pt>
                <c:pt idx="17">
                  <c:v>0.99170705080507782</c:v>
                </c:pt>
                <c:pt idx="18">
                  <c:v>0.52681659325937003</c:v>
                </c:pt>
                <c:pt idx="19">
                  <c:v>0.93405524818397068</c:v>
                </c:pt>
                <c:pt idx="20">
                  <c:v>1.0013738149586235</c:v>
                </c:pt>
                <c:pt idx="21">
                  <c:v>0.79937695009818643</c:v>
                </c:pt>
                <c:pt idx="22">
                  <c:v>0.36172234416002474</c:v>
                </c:pt>
                <c:pt idx="23">
                  <c:v>0.15850427090567795</c:v>
                </c:pt>
                <c:pt idx="24">
                  <c:v>-5.834192243585249E-2</c:v>
                </c:pt>
                <c:pt idx="25">
                  <c:v>0.16719093913229044</c:v>
                </c:pt>
                <c:pt idx="26">
                  <c:v>0.13930942499095733</c:v>
                </c:pt>
                <c:pt idx="27">
                  <c:v>-0.68841616658942029</c:v>
                </c:pt>
                <c:pt idx="28">
                  <c:v>-0.81864844000988524</c:v>
                </c:pt>
                <c:pt idx="29">
                  <c:v>-1.2385244787950886</c:v>
                </c:pt>
                <c:pt idx="30">
                  <c:v>-1.0524697581111861</c:v>
                </c:pt>
                <c:pt idx="31">
                  <c:v>-0.30931888076121467</c:v>
                </c:pt>
                <c:pt idx="32">
                  <c:v>-0.15112668083219638</c:v>
                </c:pt>
                <c:pt idx="33">
                  <c:v>-0.19480046162678874</c:v>
                </c:pt>
                <c:pt idx="34">
                  <c:v>-0.10683107776167636</c:v>
                </c:pt>
                <c:pt idx="35">
                  <c:v>0.39989843054263174</c:v>
                </c:pt>
                <c:pt idx="36">
                  <c:v>0.3679680632920061</c:v>
                </c:pt>
                <c:pt idx="37">
                  <c:v>-0.83165061670307738</c:v>
                </c:pt>
                <c:pt idx="38">
                  <c:v>-0.97499298480070018</c:v>
                </c:pt>
                <c:pt idx="39">
                  <c:v>-1.7089501824966349</c:v>
                </c:pt>
                <c:pt idx="40">
                  <c:v>-1.6975735157085399</c:v>
                </c:pt>
                <c:pt idx="41">
                  <c:v>-0.11219359984031843</c:v>
                </c:pt>
                <c:pt idx="42">
                  <c:v>-4.7354271943262985E-2</c:v>
                </c:pt>
                <c:pt idx="43">
                  <c:v>9.1462499157315691E-2</c:v>
                </c:pt>
                <c:pt idx="44">
                  <c:v>0.51920895676013612</c:v>
                </c:pt>
                <c:pt idx="45">
                  <c:v>0.78444161352544362</c:v>
                </c:pt>
              </c:numCache>
            </c:numRef>
          </c:val>
          <c:smooth val="0"/>
        </c:ser>
        <c:ser>
          <c:idx val="6"/>
          <c:order val="6"/>
          <c:tx>
            <c:strRef>
              <c:f>'47_ábra_chart'!$C$28</c:f>
              <c:strCache>
                <c:ptCount val="1"/>
                <c:pt idx="0">
                  <c:v>Core ROA (RHS)</c:v>
                </c:pt>
              </c:strCache>
            </c:strRef>
          </c:tx>
          <c:spPr>
            <a:ln>
              <a:solidFill>
                <a:srgbClr val="232157"/>
              </a:solidFill>
              <a:prstDash val="sysDash"/>
            </a:ln>
          </c:spPr>
          <c:marker>
            <c:symbol val="diamond"/>
            <c:size val="9"/>
            <c:spPr>
              <a:solidFill>
                <a:srgbClr val="FFC000"/>
              </a:solidFill>
              <a:ln>
                <a:solidFill>
                  <a:srgbClr val="232157"/>
                </a:solidFill>
              </a:ln>
            </c:spPr>
          </c:marker>
          <c:cat>
            <c:strRef>
              <c:f>'47_ábra_chart'!$D$12:$AW$12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'47_ábra_chart'!$D$28:$AW$28</c:f>
              <c:numCache>
                <c:formatCode>0.0</c:formatCode>
                <c:ptCount val="46"/>
                <c:pt idx="0">
                  <c:v>0.95134892815719585</c:v>
                </c:pt>
                <c:pt idx="1">
                  <c:v>1.0285556516211241</c:v>
                </c:pt>
                <c:pt idx="2">
                  <c:v>1.0497985639503682</c:v>
                </c:pt>
                <c:pt idx="3">
                  <c:v>0.95448366302364107</c:v>
                </c:pt>
                <c:pt idx="4">
                  <c:v>0.96163149543575477</c:v>
                </c:pt>
                <c:pt idx="5">
                  <c:v>0.92802001931264844</c:v>
                </c:pt>
                <c:pt idx="6">
                  <c:v>0.87713295468886532</c:v>
                </c:pt>
                <c:pt idx="7">
                  <c:v>0.87024753743349992</c:v>
                </c:pt>
                <c:pt idx="8">
                  <c:v>0.72183296455139789</c:v>
                </c:pt>
                <c:pt idx="9">
                  <c:v>0.68999096103678159</c:v>
                </c:pt>
                <c:pt idx="10">
                  <c:v>0.60242925903315081</c:v>
                </c:pt>
                <c:pt idx="11">
                  <c:v>0.57458654312159352</c:v>
                </c:pt>
                <c:pt idx="12">
                  <c:v>0.55553948323763791</c:v>
                </c:pt>
                <c:pt idx="13">
                  <c:v>0.46242809435868093</c:v>
                </c:pt>
                <c:pt idx="14">
                  <c:v>0.42506485789023296</c:v>
                </c:pt>
                <c:pt idx="15">
                  <c:v>0.29285286574560976</c:v>
                </c:pt>
                <c:pt idx="16">
                  <c:v>0.34701668803001429</c:v>
                </c:pt>
                <c:pt idx="17">
                  <c:v>0.48138745169001806</c:v>
                </c:pt>
                <c:pt idx="18">
                  <c:v>0.52213906109292862</c:v>
                </c:pt>
                <c:pt idx="19">
                  <c:v>0.68348216456106892</c:v>
                </c:pt>
                <c:pt idx="20">
                  <c:v>0.78957034544440141</c:v>
                </c:pt>
                <c:pt idx="21">
                  <c:v>0.88133100314043267</c:v>
                </c:pt>
                <c:pt idx="22">
                  <c:v>0.93031757744975563</c:v>
                </c:pt>
                <c:pt idx="23">
                  <c:v>0.93808519905791954</c:v>
                </c:pt>
                <c:pt idx="24">
                  <c:v>0.96346425197610053</c:v>
                </c:pt>
                <c:pt idx="25">
                  <c:v>0.91712694303856557</c:v>
                </c:pt>
                <c:pt idx="26">
                  <c:v>0.94640791303506289</c:v>
                </c:pt>
                <c:pt idx="27">
                  <c:v>0.99430587262563774</c:v>
                </c:pt>
                <c:pt idx="28">
                  <c:v>0.96037931390911613</c:v>
                </c:pt>
                <c:pt idx="29">
                  <c:v>0.89034182859810995</c:v>
                </c:pt>
                <c:pt idx="30">
                  <c:v>0.85987583047059646</c:v>
                </c:pt>
                <c:pt idx="31">
                  <c:v>0.78090476039826706</c:v>
                </c:pt>
                <c:pt idx="32">
                  <c:v>0.73513810374162292</c:v>
                </c:pt>
                <c:pt idx="33">
                  <c:v>0.77023581008072961</c:v>
                </c:pt>
                <c:pt idx="34">
                  <c:v>0.77547637439001615</c:v>
                </c:pt>
                <c:pt idx="35">
                  <c:v>0.85937147069738629</c:v>
                </c:pt>
                <c:pt idx="36">
                  <c:v>0.88618603413687769</c:v>
                </c:pt>
                <c:pt idx="37">
                  <c:v>0.9080714582654088</c:v>
                </c:pt>
                <c:pt idx="38">
                  <c:v>0.92105261867199362</c:v>
                </c:pt>
                <c:pt idx="39">
                  <c:v>0.8874116669381471</c:v>
                </c:pt>
                <c:pt idx="40">
                  <c:v>0.7324898684963288</c:v>
                </c:pt>
                <c:pt idx="41" formatCode="0.000">
                  <c:v>0.54162900460808938</c:v>
                </c:pt>
                <c:pt idx="42" formatCode="0.000">
                  <c:v>0.44366467337500781</c:v>
                </c:pt>
                <c:pt idx="43" formatCode="0.000">
                  <c:v>0.26653740222073408</c:v>
                </c:pt>
                <c:pt idx="44" formatCode="0.000">
                  <c:v>0.33942804289891804</c:v>
                </c:pt>
                <c:pt idx="45" formatCode="0.000">
                  <c:v>0.3707128219777962</c:v>
                </c:pt>
              </c:numCache>
            </c:numRef>
          </c:val>
          <c:smooth val="0"/>
        </c:ser>
        <c:dLbls>
          <c:showLegendKey val="0"/>
          <c:showVal val="0"/>
          <c:showCatName val="0"/>
          <c:showSerName val="0"/>
          <c:showPercent val="0"/>
          <c:showBubbleSize val="0"/>
        </c:dLbls>
        <c:marker val="1"/>
        <c:smooth val="0"/>
        <c:axId val="247968512"/>
        <c:axId val="247962240"/>
      </c:lineChart>
      <c:catAx>
        <c:axId val="24794137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7960320"/>
        <c:crosses val="autoZero"/>
        <c:auto val="1"/>
        <c:lblAlgn val="ctr"/>
        <c:lblOffset val="100"/>
        <c:noMultiLvlLbl val="0"/>
      </c:catAx>
      <c:valAx>
        <c:axId val="247960320"/>
        <c:scaling>
          <c:orientation val="minMax"/>
          <c:max val="8"/>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8.4666666666666668E-2"/>
              <c:y val="0"/>
            </c:manualLayout>
          </c:layout>
          <c:overlay val="0"/>
        </c:title>
        <c:numFmt formatCode="#,##0" sourceLinked="0"/>
        <c:majorTickMark val="out"/>
        <c:minorTickMark val="none"/>
        <c:tickLblPos val="nextTo"/>
        <c:spPr>
          <a:ln>
            <a:solidFill>
              <a:sysClr val="windowText" lastClr="000000">
                <a:lumMod val="100000"/>
              </a:sysClr>
            </a:solidFill>
          </a:ln>
        </c:spPr>
        <c:crossAx val="247941376"/>
        <c:crosses val="autoZero"/>
        <c:crossBetween val="between"/>
        <c:majorUnit val="2"/>
      </c:valAx>
      <c:valAx>
        <c:axId val="247962240"/>
        <c:scaling>
          <c:orientation val="minMax"/>
          <c:max val="4"/>
          <c:min val="-4"/>
        </c:scaling>
        <c:delete val="0"/>
        <c:axPos val="r"/>
        <c:title>
          <c:tx>
            <c:rich>
              <a:bodyPr rot="0" vert="horz"/>
              <a:lstStyle/>
              <a:p>
                <a:pPr>
                  <a:defRPr b="0"/>
                </a:pPr>
                <a:r>
                  <a:rPr lang="en-US" b="0"/>
                  <a:t>per cent</a:t>
                </a:r>
              </a:p>
            </c:rich>
          </c:tx>
          <c:layout>
            <c:manualLayout>
              <c:xMode val="edge"/>
              <c:yMode val="edge"/>
              <c:x val="0.81418879958561652"/>
              <c:y val="1.4803877336177077E-3"/>
            </c:manualLayout>
          </c:layout>
          <c:overlay val="0"/>
        </c:title>
        <c:numFmt formatCode="0" sourceLinked="0"/>
        <c:majorTickMark val="out"/>
        <c:minorTickMark val="none"/>
        <c:tickLblPos val="nextTo"/>
        <c:spPr>
          <a:ln>
            <a:solidFill>
              <a:sysClr val="windowText" lastClr="000000"/>
            </a:solidFill>
          </a:ln>
        </c:spPr>
        <c:crossAx val="247968512"/>
        <c:crosses val="max"/>
        <c:crossBetween val="between"/>
      </c:valAx>
      <c:catAx>
        <c:axId val="247968512"/>
        <c:scaling>
          <c:orientation val="minMax"/>
        </c:scaling>
        <c:delete val="1"/>
        <c:axPos val="b"/>
        <c:majorTickMark val="out"/>
        <c:minorTickMark val="none"/>
        <c:tickLblPos val="nextTo"/>
        <c:crossAx val="247962240"/>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0166388888888892E-2"/>
          <c:y val="0.80518203703703706"/>
          <c:w val="0.89083333333333337"/>
          <c:h val="0.17866371354743449"/>
        </c:manualLayout>
      </c:layout>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65262540476942E-2"/>
          <c:y val="5.5018434208787353E-2"/>
          <c:w val="0.85946072391688388"/>
          <c:h val="0.71833203450774497"/>
        </c:manualLayout>
      </c:layout>
      <c:barChart>
        <c:barDir val="col"/>
        <c:grouping val="stacked"/>
        <c:varyColors val="0"/>
        <c:ser>
          <c:idx val="3"/>
          <c:order val="0"/>
          <c:tx>
            <c:strRef>
              <c:f>'48_ábra_chart'!$C$13</c:f>
              <c:strCache>
                <c:ptCount val="1"/>
                <c:pt idx="0">
                  <c:v>Kamatbevétel</c:v>
                </c:pt>
              </c:strCache>
            </c:strRef>
          </c:tx>
          <c:spPr>
            <a:solidFill>
              <a:srgbClr val="669933"/>
            </a:solidFill>
            <a:ln>
              <a:solidFill>
                <a:schemeClr val="tx1"/>
              </a:solidFill>
            </a:ln>
          </c:spPr>
          <c:invertIfNegative val="0"/>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'48_ábra_chart'!$D$13:$AW$13</c:f>
              <c:numCache>
                <c:formatCode>0.0</c:formatCode>
                <c:ptCount val="46"/>
                <c:pt idx="0">
                  <c:v>10.050392278963042</c:v>
                </c:pt>
                <c:pt idx="1">
                  <c:v>9.5948783974333427</c:v>
                </c:pt>
                <c:pt idx="2">
                  <c:v>9.3611621495009736</c:v>
                </c:pt>
                <c:pt idx="3">
                  <c:v>8.6662453403879276</c:v>
                </c:pt>
                <c:pt idx="4">
                  <c:v>8.1420304790063867</c:v>
                </c:pt>
                <c:pt idx="5">
                  <c:v>7.7434931245573102</c:v>
                </c:pt>
                <c:pt idx="6">
                  <c:v>7.5507824468984657</c:v>
                </c:pt>
                <c:pt idx="7">
                  <c:v>7.7418076182214453</c:v>
                </c:pt>
                <c:pt idx="8">
                  <c:v>8.0365449109091305</c:v>
                </c:pt>
                <c:pt idx="9">
                  <c:v>8.2754114414626283</c:v>
                </c:pt>
                <c:pt idx="10">
                  <c:v>8.337071915644044</c:v>
                </c:pt>
                <c:pt idx="11">
                  <c:v>8.3052541088434015</c:v>
                </c:pt>
                <c:pt idx="12">
                  <c:v>8.3039461637591163</c:v>
                </c:pt>
                <c:pt idx="13">
                  <c:v>8.4424354971252313</c:v>
                </c:pt>
                <c:pt idx="14">
                  <c:v>8.7868775615172456</c:v>
                </c:pt>
                <c:pt idx="15">
                  <c:v>8.2432075120540649</c:v>
                </c:pt>
                <c:pt idx="16">
                  <c:v>8.2410246151306854</c:v>
                </c:pt>
                <c:pt idx="17">
                  <c:v>8.1768979762510199</c:v>
                </c:pt>
                <c:pt idx="18">
                  <c:v>7.9709374418999213</c:v>
                </c:pt>
                <c:pt idx="19">
                  <c:v>8.3292649556162317</c:v>
                </c:pt>
                <c:pt idx="20">
                  <c:v>8.1495232848847916</c:v>
                </c:pt>
                <c:pt idx="21">
                  <c:v>7.8339057214691312</c:v>
                </c:pt>
                <c:pt idx="22">
                  <c:v>7.1918802215240145</c:v>
                </c:pt>
                <c:pt idx="23">
                  <c:v>6.9669743340420212</c:v>
                </c:pt>
                <c:pt idx="24">
                  <c:v>6.8029547569390738</c:v>
                </c:pt>
                <c:pt idx="25">
                  <c:v>6.7698123008275255</c:v>
                </c:pt>
                <c:pt idx="26">
                  <c:v>7.0830201135499493</c:v>
                </c:pt>
                <c:pt idx="27">
                  <c:v>7.0255031806576387</c:v>
                </c:pt>
                <c:pt idx="28">
                  <c:v>7.1820204188591186</c:v>
                </c:pt>
                <c:pt idx="29">
                  <c:v>7.2594182913620893</c:v>
                </c:pt>
                <c:pt idx="30">
                  <c:v>7.4777862365729293</c:v>
                </c:pt>
                <c:pt idx="31">
                  <c:v>7.704176039627618</c:v>
                </c:pt>
                <c:pt idx="32">
                  <c:v>7.6034006828383465</c:v>
                </c:pt>
                <c:pt idx="33">
                  <c:v>7.4223855859490788</c:v>
                </c:pt>
                <c:pt idx="34">
                  <c:v>6.9876552834538739</c:v>
                </c:pt>
                <c:pt idx="35">
                  <c:v>6.6087920261444983</c:v>
                </c:pt>
                <c:pt idx="36">
                  <c:v>6.1862040479199827</c:v>
                </c:pt>
                <c:pt idx="37">
                  <c:v>5.8723973507226024</c:v>
                </c:pt>
                <c:pt idx="38">
                  <c:v>5.5633163348234618</c:v>
                </c:pt>
                <c:pt idx="39">
                  <c:v>5.2962805785359297</c:v>
                </c:pt>
                <c:pt idx="40">
                  <c:v>5.1156612938523756</c:v>
                </c:pt>
                <c:pt idx="41">
                  <c:v>4.8024792728224863</c:v>
                </c:pt>
                <c:pt idx="42">
                  <c:v>4.5459827143496643</c:v>
                </c:pt>
                <c:pt idx="43">
                  <c:v>4.3046797363287714</c:v>
                </c:pt>
                <c:pt idx="44">
                  <c:v>4.0880314592364462</c:v>
                </c:pt>
                <c:pt idx="45">
                  <c:v>4.0039397847809939</c:v>
                </c:pt>
              </c:numCache>
            </c:numRef>
          </c:val>
        </c:ser>
        <c:ser>
          <c:idx val="4"/>
          <c:order val="1"/>
          <c:tx>
            <c:strRef>
              <c:f>'48_ábra_chart'!$C$14</c:f>
              <c:strCache>
                <c:ptCount val="1"/>
                <c:pt idx="0">
                  <c:v>Kamatkiadás</c:v>
                </c:pt>
              </c:strCache>
            </c:strRef>
          </c:tx>
          <c:spPr>
            <a:solidFill>
              <a:srgbClr val="DA0000"/>
            </a:solidFill>
            <a:ln>
              <a:solidFill>
                <a:schemeClr val="tx1"/>
              </a:solidFill>
            </a:ln>
          </c:spPr>
          <c:invertIfNegative val="0"/>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'48_ábra_chart'!$D$14:$AW$14</c:f>
              <c:numCache>
                <c:formatCode>0.0</c:formatCode>
                <c:ptCount val="46"/>
                <c:pt idx="0">
                  <c:v>-6.1379939595100126</c:v>
                </c:pt>
                <c:pt idx="1">
                  <c:v>-5.6374754532734661</c:v>
                </c:pt>
                <c:pt idx="2">
                  <c:v>-5.2883125996650575</c:v>
                </c:pt>
                <c:pt idx="3">
                  <c:v>-4.7759861985287593</c:v>
                </c:pt>
                <c:pt idx="4">
                  <c:v>-4.2726976891989228</c:v>
                </c:pt>
                <c:pt idx="5">
                  <c:v>-4.0105433885930966</c:v>
                </c:pt>
                <c:pt idx="6">
                  <c:v>-3.964087302758982</c:v>
                </c:pt>
                <c:pt idx="7">
                  <c:v>-4.1794240065850206</c:v>
                </c:pt>
                <c:pt idx="8">
                  <c:v>-4.6457256840917065</c:v>
                </c:pt>
                <c:pt idx="9">
                  <c:v>-4.8909922044202236</c:v>
                </c:pt>
                <c:pt idx="10">
                  <c:v>-5.0364915538341624</c:v>
                </c:pt>
                <c:pt idx="11">
                  <c:v>-5.0964802983484141</c:v>
                </c:pt>
                <c:pt idx="12">
                  <c:v>-5.1816945103428038</c:v>
                </c:pt>
                <c:pt idx="13">
                  <c:v>-5.4589566965302554</c:v>
                </c:pt>
                <c:pt idx="14">
                  <c:v>-5.8683240029337789</c:v>
                </c:pt>
                <c:pt idx="15">
                  <c:v>-5.5778580925044867</c:v>
                </c:pt>
                <c:pt idx="16">
                  <c:v>-5.6394177544187363</c:v>
                </c:pt>
                <c:pt idx="17">
                  <c:v>-5.560877558309345</c:v>
                </c:pt>
                <c:pt idx="18">
                  <c:v>-5.407138209609422</c:v>
                </c:pt>
                <c:pt idx="19">
                  <c:v>-5.6139871114323121</c:v>
                </c:pt>
                <c:pt idx="20">
                  <c:v>-5.3218241289823185</c:v>
                </c:pt>
                <c:pt idx="21">
                  <c:v>-4.9228130007081488</c:v>
                </c:pt>
                <c:pt idx="22">
                  <c:v>-4.2391300708975894</c:v>
                </c:pt>
                <c:pt idx="23">
                  <c:v>-3.9530705462025235</c:v>
                </c:pt>
                <c:pt idx="24">
                  <c:v>-3.746548740170478</c:v>
                </c:pt>
                <c:pt idx="25">
                  <c:v>-3.737340952615837</c:v>
                </c:pt>
                <c:pt idx="26">
                  <c:v>-4.0301683257941425</c:v>
                </c:pt>
                <c:pt idx="27">
                  <c:v>-4.0055656196341705</c:v>
                </c:pt>
                <c:pt idx="28">
                  <c:v>-4.1806288321302381</c:v>
                </c:pt>
                <c:pt idx="29">
                  <c:v>-4.3121980148794963</c:v>
                </c:pt>
                <c:pt idx="30">
                  <c:v>-4.5110923316460427</c:v>
                </c:pt>
                <c:pt idx="31">
                  <c:v>-4.7643485777786054</c:v>
                </c:pt>
                <c:pt idx="32">
                  <c:v>-4.6989033938818814</c:v>
                </c:pt>
                <c:pt idx="33">
                  <c:v>-4.4677784212702916</c:v>
                </c:pt>
                <c:pt idx="34">
                  <c:v>-4.0206371518824264</c:v>
                </c:pt>
                <c:pt idx="35">
                  <c:v>-3.5690161333512744</c:v>
                </c:pt>
                <c:pt idx="36">
                  <c:v>-3.109111499284865</c:v>
                </c:pt>
                <c:pt idx="37">
                  <c:v>-2.7656691782727751</c:v>
                </c:pt>
                <c:pt idx="38">
                  <c:v>-2.4677449977930443</c:v>
                </c:pt>
                <c:pt idx="39">
                  <c:v>-2.2294820948454213</c:v>
                </c:pt>
                <c:pt idx="40">
                  <c:v>-2.2482975344004887</c:v>
                </c:pt>
                <c:pt idx="41">
                  <c:v>-2.1509282401660363</c:v>
                </c:pt>
                <c:pt idx="42">
                  <c:v>-1.984195354804436</c:v>
                </c:pt>
                <c:pt idx="43">
                  <c:v>-1.8314655152555412</c:v>
                </c:pt>
                <c:pt idx="44">
                  <c:v>-1.5261938280358724</c:v>
                </c:pt>
                <c:pt idx="45">
                  <c:v>-1.3985827491542016</c:v>
                </c:pt>
              </c:numCache>
            </c:numRef>
          </c:val>
        </c:ser>
        <c:ser>
          <c:idx val="6"/>
          <c:order val="3"/>
          <c:tx>
            <c:v>fikt</c:v>
          </c:tx>
          <c:invertIfNegative val="0"/>
        </c:ser>
        <c:dLbls>
          <c:showLegendKey val="0"/>
          <c:showVal val="0"/>
          <c:showCatName val="0"/>
          <c:showSerName val="0"/>
          <c:showPercent val="0"/>
          <c:showBubbleSize val="0"/>
        </c:dLbls>
        <c:gapWidth val="110"/>
        <c:overlap val="100"/>
        <c:axId val="248083968"/>
        <c:axId val="248098816"/>
      </c:barChart>
      <c:lineChart>
        <c:grouping val="standard"/>
        <c:varyColors val="0"/>
        <c:ser>
          <c:idx val="5"/>
          <c:order val="2"/>
          <c:tx>
            <c:strRef>
              <c:f>'48_ábra_chart'!$C$15</c:f>
              <c:strCache>
                <c:ptCount val="1"/>
                <c:pt idx="0">
                  <c:v>Kamateredmény</c:v>
                </c:pt>
              </c:strCache>
            </c:strRef>
          </c:tx>
          <c:spPr>
            <a:ln>
              <a:solidFill>
                <a:schemeClr val="tx1"/>
              </a:solidFill>
            </a:ln>
          </c:spPr>
          <c:marker>
            <c:spPr>
              <a:solidFill>
                <a:schemeClr val="tx1"/>
              </a:solidFill>
              <a:ln>
                <a:solidFill>
                  <a:schemeClr val="tx1"/>
                </a:solidFill>
              </a:ln>
            </c:spPr>
          </c:marker>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'48_ábra_chart'!$D$15:$AW$15</c:f>
              <c:numCache>
                <c:formatCode>0.0</c:formatCode>
                <c:ptCount val="46"/>
                <c:pt idx="0">
                  <c:v>3.9123983194530294</c:v>
                </c:pt>
                <c:pt idx="1">
                  <c:v>3.9574029441598761</c:v>
                </c:pt>
                <c:pt idx="2">
                  <c:v>4.0728495498359161</c:v>
                </c:pt>
                <c:pt idx="3">
                  <c:v>3.8902591418591688</c:v>
                </c:pt>
                <c:pt idx="4">
                  <c:v>3.8693327898074643</c:v>
                </c:pt>
                <c:pt idx="5">
                  <c:v>3.7329497359642132</c:v>
                </c:pt>
                <c:pt idx="6">
                  <c:v>3.5866951441394832</c:v>
                </c:pt>
                <c:pt idx="7">
                  <c:v>3.5623836116364256</c:v>
                </c:pt>
                <c:pt idx="8">
                  <c:v>3.3908192268174235</c:v>
                </c:pt>
                <c:pt idx="9">
                  <c:v>3.3844192370424047</c:v>
                </c:pt>
                <c:pt idx="10">
                  <c:v>3.3005803618098817</c:v>
                </c:pt>
                <c:pt idx="11">
                  <c:v>3.2087738104949879</c:v>
                </c:pt>
                <c:pt idx="12">
                  <c:v>3.1222516534163116</c:v>
                </c:pt>
                <c:pt idx="13">
                  <c:v>2.9834788005949764</c:v>
                </c:pt>
                <c:pt idx="14">
                  <c:v>2.9185535585834677</c:v>
                </c:pt>
                <c:pt idx="15">
                  <c:v>2.6653494195495782</c:v>
                </c:pt>
                <c:pt idx="16">
                  <c:v>2.6016068607119496</c:v>
                </c:pt>
                <c:pt idx="17">
                  <c:v>2.6160204179416757</c:v>
                </c:pt>
                <c:pt idx="18">
                  <c:v>2.5637992322905001</c:v>
                </c:pt>
                <c:pt idx="19">
                  <c:v>2.7152778441839218</c:v>
                </c:pt>
                <c:pt idx="20">
                  <c:v>2.8276991559024753</c:v>
                </c:pt>
                <c:pt idx="21">
                  <c:v>2.911092720760982</c:v>
                </c:pt>
                <c:pt idx="22">
                  <c:v>2.952750150626426</c:v>
                </c:pt>
                <c:pt idx="23">
                  <c:v>3.0139037878394972</c:v>
                </c:pt>
                <c:pt idx="24">
                  <c:v>3.0564060167685958</c:v>
                </c:pt>
                <c:pt idx="25">
                  <c:v>3.0324713482116876</c:v>
                </c:pt>
                <c:pt idx="26">
                  <c:v>3.0528517877558068</c:v>
                </c:pt>
                <c:pt idx="27">
                  <c:v>3.0199375610234691</c:v>
                </c:pt>
                <c:pt idx="28">
                  <c:v>3.0013915867288801</c:v>
                </c:pt>
                <c:pt idx="29">
                  <c:v>2.9472202764825921</c:v>
                </c:pt>
                <c:pt idx="30">
                  <c:v>2.9666939049268852</c:v>
                </c:pt>
                <c:pt idx="31">
                  <c:v>2.9398274618490121</c:v>
                </c:pt>
                <c:pt idx="32">
                  <c:v>2.9044972889564655</c:v>
                </c:pt>
                <c:pt idx="33">
                  <c:v>2.9546071646787873</c:v>
                </c:pt>
                <c:pt idx="34">
                  <c:v>2.9670181315714474</c:v>
                </c:pt>
                <c:pt idx="35">
                  <c:v>3.0397758927932244</c:v>
                </c:pt>
                <c:pt idx="36">
                  <c:v>3.0770925486351173</c:v>
                </c:pt>
                <c:pt idx="37">
                  <c:v>3.1067281724498268</c:v>
                </c:pt>
                <c:pt idx="38">
                  <c:v>3.095571337030417</c:v>
                </c:pt>
                <c:pt idx="39">
                  <c:v>3.0667984836905076</c:v>
                </c:pt>
                <c:pt idx="40">
                  <c:v>2.8673637594518868</c:v>
                </c:pt>
                <c:pt idx="41">
                  <c:v>2.6515510326564495</c:v>
                </c:pt>
                <c:pt idx="42">
                  <c:v>2.5617873595452272</c:v>
                </c:pt>
                <c:pt idx="43">
                  <c:v>2.47321422107323</c:v>
                </c:pt>
                <c:pt idx="44">
                  <c:v>2.5618376312005737</c:v>
                </c:pt>
                <c:pt idx="45">
                  <c:v>2.6053570356267919</c:v>
                </c:pt>
              </c:numCache>
            </c:numRef>
          </c:val>
          <c:smooth val="0"/>
        </c:ser>
        <c:dLbls>
          <c:showLegendKey val="0"/>
          <c:showVal val="0"/>
          <c:showCatName val="0"/>
          <c:showSerName val="0"/>
          <c:showPercent val="0"/>
          <c:showBubbleSize val="0"/>
        </c:dLbls>
        <c:marker val="1"/>
        <c:smooth val="0"/>
        <c:axId val="248102912"/>
        <c:axId val="248100736"/>
      </c:lineChart>
      <c:catAx>
        <c:axId val="248083968"/>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098816"/>
        <c:crosses val="autoZero"/>
        <c:auto val="1"/>
        <c:lblAlgn val="ctr"/>
        <c:lblOffset val="100"/>
        <c:noMultiLvlLbl val="0"/>
      </c:catAx>
      <c:valAx>
        <c:axId val="248098816"/>
        <c:scaling>
          <c:orientation val="minMax"/>
          <c:max val="10"/>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8.4629347475245295E-2"/>
              <c:y val="0"/>
            </c:manualLayout>
          </c:layout>
          <c:overlay val="0"/>
        </c:title>
        <c:numFmt formatCode="#\ ##0" sourceLinked="0"/>
        <c:majorTickMark val="out"/>
        <c:minorTickMark val="none"/>
        <c:tickLblPos val="nextTo"/>
        <c:spPr>
          <a:ln>
            <a:solidFill>
              <a:sysClr val="windowText" lastClr="000000">
                <a:lumMod val="100000"/>
              </a:sysClr>
            </a:solidFill>
          </a:ln>
        </c:spPr>
        <c:crossAx val="248083968"/>
        <c:crosses val="autoZero"/>
        <c:crossBetween val="between"/>
        <c:majorUnit val="2"/>
      </c:valAx>
      <c:valAx>
        <c:axId val="248100736"/>
        <c:scaling>
          <c:orientation val="minMax"/>
          <c:max val="10"/>
          <c:min val="-8"/>
        </c:scaling>
        <c:delete val="0"/>
        <c:axPos val="r"/>
        <c:title>
          <c:tx>
            <c:rich>
              <a:bodyPr rot="0" vert="horz"/>
              <a:lstStyle/>
              <a:p>
                <a:pPr>
                  <a:defRPr b="0"/>
                </a:pPr>
                <a:r>
                  <a:rPr lang="hu-HU" b="0"/>
                  <a:t>%</a:t>
                </a:r>
              </a:p>
            </c:rich>
          </c:tx>
          <c:layout>
            <c:manualLayout>
              <c:xMode val="edge"/>
              <c:yMode val="edge"/>
              <c:x val="0.90416601012747855"/>
              <c:y val="1.483122103277142E-3"/>
            </c:manualLayout>
          </c:layout>
          <c:overlay val="0"/>
        </c:title>
        <c:numFmt formatCode="0" sourceLinked="0"/>
        <c:majorTickMark val="out"/>
        <c:minorTickMark val="none"/>
        <c:tickLblPos val="nextTo"/>
        <c:spPr>
          <a:ln>
            <a:solidFill>
              <a:sysClr val="windowText" lastClr="000000"/>
            </a:solidFill>
          </a:ln>
        </c:spPr>
        <c:crossAx val="248102912"/>
        <c:crosses val="max"/>
        <c:crossBetween val="between"/>
      </c:valAx>
      <c:catAx>
        <c:axId val="248102912"/>
        <c:scaling>
          <c:orientation val="minMax"/>
        </c:scaling>
        <c:delete val="1"/>
        <c:axPos val="b"/>
        <c:majorTickMark val="out"/>
        <c:minorTickMark val="none"/>
        <c:tickLblPos val="nextTo"/>
        <c:crossAx val="2481007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65262540476942E-2"/>
          <c:y val="5.5018434208787353E-2"/>
          <c:w val="0.85946072391688388"/>
          <c:h val="0.71833203450774497"/>
        </c:manualLayout>
      </c:layout>
      <c:barChart>
        <c:barDir val="col"/>
        <c:grouping val="stacked"/>
        <c:varyColors val="0"/>
        <c:ser>
          <c:idx val="3"/>
          <c:order val="0"/>
          <c:tx>
            <c:strRef>
              <c:f>'48_ábra_chart'!$C$17</c:f>
              <c:strCache>
                <c:ptCount val="1"/>
                <c:pt idx="0">
                  <c:v>Interest income</c:v>
                </c:pt>
              </c:strCache>
            </c:strRef>
          </c:tx>
          <c:spPr>
            <a:solidFill>
              <a:srgbClr val="669933"/>
            </a:solidFill>
            <a:ln>
              <a:solidFill>
                <a:schemeClr val="tx1"/>
              </a:solidFill>
            </a:ln>
          </c:spPr>
          <c:invertIfNegative val="0"/>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'48_ábra_chart'!$D$17:$AW$17</c:f>
              <c:numCache>
                <c:formatCode>0.0</c:formatCode>
                <c:ptCount val="46"/>
                <c:pt idx="0">
                  <c:v>10.050392278963042</c:v>
                </c:pt>
                <c:pt idx="1">
                  <c:v>9.5948783974333427</c:v>
                </c:pt>
                <c:pt idx="2">
                  <c:v>9.3611621495009736</c:v>
                </c:pt>
                <c:pt idx="3">
                  <c:v>8.6662453403879276</c:v>
                </c:pt>
                <c:pt idx="4">
                  <c:v>8.1420304790063867</c:v>
                </c:pt>
                <c:pt idx="5">
                  <c:v>7.7434931245573102</c:v>
                </c:pt>
                <c:pt idx="6">
                  <c:v>7.5507824468984657</c:v>
                </c:pt>
                <c:pt idx="7">
                  <c:v>7.7418076182214453</c:v>
                </c:pt>
                <c:pt idx="8">
                  <c:v>8.0365449109091305</c:v>
                </c:pt>
                <c:pt idx="9">
                  <c:v>8.2754114414626283</c:v>
                </c:pt>
                <c:pt idx="10">
                  <c:v>8.337071915644044</c:v>
                </c:pt>
                <c:pt idx="11">
                  <c:v>8.3052541088434015</c:v>
                </c:pt>
                <c:pt idx="12">
                  <c:v>8.3039461637591163</c:v>
                </c:pt>
                <c:pt idx="13">
                  <c:v>8.4424354971252313</c:v>
                </c:pt>
                <c:pt idx="14">
                  <c:v>8.7868775615172456</c:v>
                </c:pt>
                <c:pt idx="15">
                  <c:v>8.2432075120540649</c:v>
                </c:pt>
                <c:pt idx="16">
                  <c:v>8.2410246151306854</c:v>
                </c:pt>
                <c:pt idx="17">
                  <c:v>8.1768979762510199</c:v>
                </c:pt>
                <c:pt idx="18">
                  <c:v>7.9709374418999213</c:v>
                </c:pt>
                <c:pt idx="19">
                  <c:v>8.3292649556162317</c:v>
                </c:pt>
                <c:pt idx="20">
                  <c:v>8.1495232848847916</c:v>
                </c:pt>
                <c:pt idx="21">
                  <c:v>7.8339057214691312</c:v>
                </c:pt>
                <c:pt idx="22">
                  <c:v>7.1918802215240145</c:v>
                </c:pt>
                <c:pt idx="23">
                  <c:v>6.9669743340420212</c:v>
                </c:pt>
                <c:pt idx="24">
                  <c:v>6.8029547569390738</c:v>
                </c:pt>
                <c:pt idx="25">
                  <c:v>6.7698123008275255</c:v>
                </c:pt>
                <c:pt idx="26">
                  <c:v>7.0830201135499493</c:v>
                </c:pt>
                <c:pt idx="27">
                  <c:v>7.0255031806576387</c:v>
                </c:pt>
                <c:pt idx="28">
                  <c:v>7.1820204188591186</c:v>
                </c:pt>
                <c:pt idx="29">
                  <c:v>7.2594182913620893</c:v>
                </c:pt>
                <c:pt idx="30">
                  <c:v>7.4777862365729293</c:v>
                </c:pt>
                <c:pt idx="31">
                  <c:v>7.704176039627618</c:v>
                </c:pt>
                <c:pt idx="32">
                  <c:v>7.6034006828383465</c:v>
                </c:pt>
                <c:pt idx="33">
                  <c:v>7.4223855859490788</c:v>
                </c:pt>
                <c:pt idx="34">
                  <c:v>6.9876552834538739</c:v>
                </c:pt>
                <c:pt idx="35">
                  <c:v>6.6087920261444983</c:v>
                </c:pt>
                <c:pt idx="36">
                  <c:v>6.1862040479199827</c:v>
                </c:pt>
                <c:pt idx="37">
                  <c:v>5.8723973507226024</c:v>
                </c:pt>
                <c:pt idx="38">
                  <c:v>5.5633163348234618</c:v>
                </c:pt>
                <c:pt idx="39">
                  <c:v>5.2962805785359297</c:v>
                </c:pt>
                <c:pt idx="40">
                  <c:v>5.1156612938523756</c:v>
                </c:pt>
                <c:pt idx="41">
                  <c:v>4.8024792728224863</c:v>
                </c:pt>
                <c:pt idx="42">
                  <c:v>4.5459827143496643</c:v>
                </c:pt>
                <c:pt idx="43">
                  <c:v>4.3046797363287714</c:v>
                </c:pt>
                <c:pt idx="44">
                  <c:v>4.0880314592364462</c:v>
                </c:pt>
                <c:pt idx="45">
                  <c:v>4.0039397847809939</c:v>
                </c:pt>
              </c:numCache>
            </c:numRef>
          </c:val>
        </c:ser>
        <c:ser>
          <c:idx val="4"/>
          <c:order val="1"/>
          <c:tx>
            <c:strRef>
              <c:f>'48_ábra_chart'!$C$18</c:f>
              <c:strCache>
                <c:ptCount val="1"/>
                <c:pt idx="0">
                  <c:v>Interest expense</c:v>
                </c:pt>
              </c:strCache>
            </c:strRef>
          </c:tx>
          <c:spPr>
            <a:solidFill>
              <a:srgbClr val="DA0000"/>
            </a:solidFill>
            <a:ln>
              <a:solidFill>
                <a:schemeClr val="tx1"/>
              </a:solidFill>
            </a:ln>
          </c:spPr>
          <c:invertIfNegative val="0"/>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'48_ábra_chart'!$D$18:$AW$18</c:f>
              <c:numCache>
                <c:formatCode>0.0</c:formatCode>
                <c:ptCount val="46"/>
                <c:pt idx="0">
                  <c:v>-6.1379939595100126</c:v>
                </c:pt>
                <c:pt idx="1">
                  <c:v>-5.6374754532734661</c:v>
                </c:pt>
                <c:pt idx="2">
                  <c:v>-5.2883125996650575</c:v>
                </c:pt>
                <c:pt idx="3">
                  <c:v>-4.7759861985287593</c:v>
                </c:pt>
                <c:pt idx="4">
                  <c:v>-4.2726976891989228</c:v>
                </c:pt>
                <c:pt idx="5">
                  <c:v>-4.0105433885930966</c:v>
                </c:pt>
                <c:pt idx="6">
                  <c:v>-3.964087302758982</c:v>
                </c:pt>
                <c:pt idx="7">
                  <c:v>-4.1794240065850206</c:v>
                </c:pt>
                <c:pt idx="8">
                  <c:v>-4.6457256840917065</c:v>
                </c:pt>
                <c:pt idx="9">
                  <c:v>-4.8909922044202236</c:v>
                </c:pt>
                <c:pt idx="10">
                  <c:v>-5.0364915538341624</c:v>
                </c:pt>
                <c:pt idx="11">
                  <c:v>-5.0964802983484141</c:v>
                </c:pt>
                <c:pt idx="12">
                  <c:v>-5.1816945103428038</c:v>
                </c:pt>
                <c:pt idx="13">
                  <c:v>-5.4589566965302554</c:v>
                </c:pt>
                <c:pt idx="14">
                  <c:v>-5.8683240029337789</c:v>
                </c:pt>
                <c:pt idx="15">
                  <c:v>-5.5778580925044867</c:v>
                </c:pt>
                <c:pt idx="16">
                  <c:v>-5.6394177544187363</c:v>
                </c:pt>
                <c:pt idx="17">
                  <c:v>-5.560877558309345</c:v>
                </c:pt>
                <c:pt idx="18">
                  <c:v>-5.407138209609422</c:v>
                </c:pt>
                <c:pt idx="19">
                  <c:v>-5.6139871114323121</c:v>
                </c:pt>
                <c:pt idx="20">
                  <c:v>-5.3218241289823185</c:v>
                </c:pt>
                <c:pt idx="21">
                  <c:v>-4.9228130007081488</c:v>
                </c:pt>
                <c:pt idx="22">
                  <c:v>-4.2391300708975894</c:v>
                </c:pt>
                <c:pt idx="23">
                  <c:v>-3.9530705462025235</c:v>
                </c:pt>
                <c:pt idx="24">
                  <c:v>-3.746548740170478</c:v>
                </c:pt>
                <c:pt idx="25">
                  <c:v>-3.737340952615837</c:v>
                </c:pt>
                <c:pt idx="26">
                  <c:v>-4.0301683257941425</c:v>
                </c:pt>
                <c:pt idx="27">
                  <c:v>-4.0055656196341705</c:v>
                </c:pt>
                <c:pt idx="28">
                  <c:v>-4.1806288321302381</c:v>
                </c:pt>
                <c:pt idx="29">
                  <c:v>-4.3121980148794963</c:v>
                </c:pt>
                <c:pt idx="30">
                  <c:v>-4.5110923316460427</c:v>
                </c:pt>
                <c:pt idx="31">
                  <c:v>-4.7643485777786054</c:v>
                </c:pt>
                <c:pt idx="32">
                  <c:v>-4.6989033938818814</c:v>
                </c:pt>
                <c:pt idx="33">
                  <c:v>-4.4677784212702916</c:v>
                </c:pt>
                <c:pt idx="34">
                  <c:v>-4.0206371518824264</c:v>
                </c:pt>
                <c:pt idx="35">
                  <c:v>-3.5690161333512744</c:v>
                </c:pt>
                <c:pt idx="36">
                  <c:v>-3.109111499284865</c:v>
                </c:pt>
                <c:pt idx="37">
                  <c:v>-2.7656691782727751</c:v>
                </c:pt>
                <c:pt idx="38">
                  <c:v>-2.4677449977930443</c:v>
                </c:pt>
                <c:pt idx="39">
                  <c:v>-2.2294820948454213</c:v>
                </c:pt>
                <c:pt idx="40">
                  <c:v>-2.2482975344004887</c:v>
                </c:pt>
                <c:pt idx="41">
                  <c:v>-2.1509282401660363</c:v>
                </c:pt>
                <c:pt idx="42">
                  <c:v>-1.984195354804436</c:v>
                </c:pt>
                <c:pt idx="43">
                  <c:v>-1.8314655152555412</c:v>
                </c:pt>
                <c:pt idx="44">
                  <c:v>-1.5261938280358724</c:v>
                </c:pt>
                <c:pt idx="45">
                  <c:v>-1.3985827491542016</c:v>
                </c:pt>
              </c:numCache>
            </c:numRef>
          </c:val>
        </c:ser>
        <c:dLbls>
          <c:showLegendKey val="0"/>
          <c:showVal val="0"/>
          <c:showCatName val="0"/>
          <c:showSerName val="0"/>
          <c:showPercent val="0"/>
          <c:showBubbleSize val="0"/>
        </c:dLbls>
        <c:gapWidth val="110"/>
        <c:overlap val="100"/>
        <c:axId val="248032256"/>
        <c:axId val="248034816"/>
      </c:barChart>
      <c:lineChart>
        <c:grouping val="standard"/>
        <c:varyColors val="0"/>
        <c:ser>
          <c:idx val="5"/>
          <c:order val="2"/>
          <c:tx>
            <c:strRef>
              <c:f>'48_ábra_chart'!$C$19</c:f>
              <c:strCache>
                <c:ptCount val="1"/>
                <c:pt idx="0">
                  <c:v>Net interest income</c:v>
                </c:pt>
              </c:strCache>
            </c:strRef>
          </c:tx>
          <c:spPr>
            <a:ln>
              <a:solidFill>
                <a:schemeClr val="tx1"/>
              </a:solidFill>
            </a:ln>
          </c:spPr>
          <c:marker>
            <c:spPr>
              <a:solidFill>
                <a:schemeClr val="tx1"/>
              </a:solidFill>
              <a:ln>
                <a:solidFill>
                  <a:schemeClr val="tx1"/>
                </a:solidFill>
              </a:ln>
            </c:spPr>
          </c:marker>
          <c:cat>
            <c:strRef>
              <c:f>'48_ábra_chart'!$D$12:$AW$12</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'48_ábra_chart'!$D$19:$AW$19</c:f>
              <c:numCache>
                <c:formatCode>0.0</c:formatCode>
                <c:ptCount val="46"/>
                <c:pt idx="0">
                  <c:v>3.9123983194530294</c:v>
                </c:pt>
                <c:pt idx="1">
                  <c:v>3.9574029441598761</c:v>
                </c:pt>
                <c:pt idx="2">
                  <c:v>4.0728495498359161</c:v>
                </c:pt>
                <c:pt idx="3">
                  <c:v>3.8902591418591688</c:v>
                </c:pt>
                <c:pt idx="4">
                  <c:v>3.8693327898074643</c:v>
                </c:pt>
                <c:pt idx="5">
                  <c:v>3.7329497359642132</c:v>
                </c:pt>
                <c:pt idx="6">
                  <c:v>3.5866951441394832</c:v>
                </c:pt>
                <c:pt idx="7">
                  <c:v>3.5623836116364256</c:v>
                </c:pt>
                <c:pt idx="8">
                  <c:v>3.3908192268174235</c:v>
                </c:pt>
                <c:pt idx="9">
                  <c:v>3.3844192370424047</c:v>
                </c:pt>
                <c:pt idx="10">
                  <c:v>3.3005803618098817</c:v>
                </c:pt>
                <c:pt idx="11">
                  <c:v>3.2087738104949879</c:v>
                </c:pt>
                <c:pt idx="12">
                  <c:v>3.1222516534163116</c:v>
                </c:pt>
                <c:pt idx="13">
                  <c:v>2.9834788005949764</c:v>
                </c:pt>
                <c:pt idx="14">
                  <c:v>2.9185535585834677</c:v>
                </c:pt>
                <c:pt idx="15">
                  <c:v>2.6653494195495782</c:v>
                </c:pt>
                <c:pt idx="16">
                  <c:v>2.6016068607119496</c:v>
                </c:pt>
                <c:pt idx="17">
                  <c:v>2.6160204179416757</c:v>
                </c:pt>
                <c:pt idx="18">
                  <c:v>2.5637992322905001</c:v>
                </c:pt>
                <c:pt idx="19">
                  <c:v>2.7152778441839218</c:v>
                </c:pt>
                <c:pt idx="20">
                  <c:v>2.8276991559024753</c:v>
                </c:pt>
                <c:pt idx="21">
                  <c:v>2.911092720760982</c:v>
                </c:pt>
                <c:pt idx="22">
                  <c:v>2.952750150626426</c:v>
                </c:pt>
                <c:pt idx="23">
                  <c:v>3.0139037878394972</c:v>
                </c:pt>
                <c:pt idx="24">
                  <c:v>3.0564060167685958</c:v>
                </c:pt>
                <c:pt idx="25">
                  <c:v>3.0324713482116876</c:v>
                </c:pt>
                <c:pt idx="26">
                  <c:v>3.0528517877558068</c:v>
                </c:pt>
                <c:pt idx="27">
                  <c:v>3.0199375610234691</c:v>
                </c:pt>
                <c:pt idx="28">
                  <c:v>3.0013915867288801</c:v>
                </c:pt>
                <c:pt idx="29">
                  <c:v>2.9472202764825921</c:v>
                </c:pt>
                <c:pt idx="30">
                  <c:v>2.9666939049268852</c:v>
                </c:pt>
                <c:pt idx="31">
                  <c:v>2.9398274618490121</c:v>
                </c:pt>
                <c:pt idx="32">
                  <c:v>2.9044972889564655</c:v>
                </c:pt>
                <c:pt idx="33">
                  <c:v>2.9546071646787873</c:v>
                </c:pt>
                <c:pt idx="34">
                  <c:v>2.9670181315714474</c:v>
                </c:pt>
                <c:pt idx="35">
                  <c:v>3.0397758927932244</c:v>
                </c:pt>
                <c:pt idx="36">
                  <c:v>3.0770925486351173</c:v>
                </c:pt>
                <c:pt idx="37">
                  <c:v>3.1067281724498268</c:v>
                </c:pt>
                <c:pt idx="38">
                  <c:v>3.095571337030417</c:v>
                </c:pt>
                <c:pt idx="39">
                  <c:v>3.0667984836905076</c:v>
                </c:pt>
                <c:pt idx="40">
                  <c:v>2.8673637594518868</c:v>
                </c:pt>
                <c:pt idx="41">
                  <c:v>2.6515510326564495</c:v>
                </c:pt>
                <c:pt idx="42">
                  <c:v>2.5617873595452272</c:v>
                </c:pt>
                <c:pt idx="43">
                  <c:v>2.47321422107323</c:v>
                </c:pt>
                <c:pt idx="44">
                  <c:v>2.5618376312005737</c:v>
                </c:pt>
                <c:pt idx="45">
                  <c:v>2.6053570356267919</c:v>
                </c:pt>
              </c:numCache>
            </c:numRef>
          </c:val>
          <c:smooth val="0"/>
        </c:ser>
        <c:dLbls>
          <c:showLegendKey val="0"/>
          <c:showVal val="0"/>
          <c:showCatName val="0"/>
          <c:showSerName val="0"/>
          <c:showPercent val="0"/>
          <c:showBubbleSize val="0"/>
        </c:dLbls>
        <c:marker val="1"/>
        <c:smooth val="0"/>
        <c:axId val="248043008"/>
        <c:axId val="248036736"/>
      </c:lineChart>
      <c:catAx>
        <c:axId val="248032256"/>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034816"/>
        <c:crosses val="autoZero"/>
        <c:auto val="1"/>
        <c:lblAlgn val="ctr"/>
        <c:lblOffset val="100"/>
        <c:noMultiLvlLbl val="0"/>
      </c:catAx>
      <c:valAx>
        <c:axId val="248034816"/>
        <c:scaling>
          <c:orientation val="minMax"/>
          <c:max val="10"/>
          <c:min val="-8"/>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per cent</a:t>
                </a:r>
              </a:p>
            </c:rich>
          </c:tx>
          <c:layout>
            <c:manualLayout>
              <c:xMode val="edge"/>
              <c:yMode val="edge"/>
              <c:x val="6.8754305555555562E-2"/>
              <c:y val="0"/>
            </c:manualLayout>
          </c:layout>
          <c:overlay val="0"/>
        </c:title>
        <c:numFmt formatCode="#\ ##0" sourceLinked="0"/>
        <c:majorTickMark val="out"/>
        <c:minorTickMark val="none"/>
        <c:tickLblPos val="nextTo"/>
        <c:spPr>
          <a:ln>
            <a:solidFill>
              <a:sysClr val="windowText" lastClr="000000">
                <a:lumMod val="100000"/>
              </a:sysClr>
            </a:solidFill>
          </a:ln>
        </c:spPr>
        <c:crossAx val="248032256"/>
        <c:crosses val="autoZero"/>
        <c:crossBetween val="between"/>
        <c:majorUnit val="2"/>
      </c:valAx>
      <c:valAx>
        <c:axId val="248036736"/>
        <c:scaling>
          <c:orientation val="minMax"/>
          <c:max val="10"/>
          <c:min val="-8"/>
        </c:scaling>
        <c:delete val="0"/>
        <c:axPos val="r"/>
        <c:title>
          <c:tx>
            <c:rich>
              <a:bodyPr rot="0" vert="horz"/>
              <a:lstStyle/>
              <a:p>
                <a:pPr>
                  <a:defRPr b="0"/>
                </a:pPr>
                <a:r>
                  <a:rPr lang="en-US" b="0"/>
                  <a:t>per cent</a:t>
                </a:r>
              </a:p>
            </c:rich>
          </c:tx>
          <c:layout>
            <c:manualLayout>
              <c:xMode val="edge"/>
              <c:yMode val="edge"/>
              <c:x val="0.83613472222222218"/>
              <c:y val="1.4831481481481482E-3"/>
            </c:manualLayout>
          </c:layout>
          <c:overlay val="0"/>
        </c:title>
        <c:numFmt formatCode="0" sourceLinked="0"/>
        <c:majorTickMark val="out"/>
        <c:minorTickMark val="none"/>
        <c:tickLblPos val="nextTo"/>
        <c:spPr>
          <a:ln>
            <a:solidFill>
              <a:sysClr val="windowText" lastClr="000000"/>
            </a:solidFill>
          </a:ln>
        </c:spPr>
        <c:crossAx val="248043008"/>
        <c:crosses val="max"/>
        <c:crossBetween val="between"/>
      </c:valAx>
      <c:catAx>
        <c:axId val="248043008"/>
        <c:scaling>
          <c:orientation val="minMax"/>
        </c:scaling>
        <c:delete val="1"/>
        <c:axPos val="b"/>
        <c:majorTickMark val="out"/>
        <c:minorTickMark val="none"/>
        <c:tickLblPos val="nextTo"/>
        <c:crossAx val="24803673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overlay val="0"/>
      <c:spPr>
        <a:ln>
          <a:solidFill>
            <a:schemeClr val="tx1"/>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59444444444443E-2"/>
          <c:y val="5.5891851851851852E-2"/>
          <c:w val="0.84647833333333333"/>
          <c:h val="0.64684425925925926"/>
        </c:manualLayout>
      </c:layout>
      <c:lineChart>
        <c:grouping val="standard"/>
        <c:varyColors val="0"/>
        <c:ser>
          <c:idx val="0"/>
          <c:order val="0"/>
          <c:tx>
            <c:strRef>
              <c:f>'49_ábra_chart'!$C$13</c:f>
              <c:strCache>
                <c:ptCount val="1"/>
                <c:pt idx="0">
                  <c:v>EU átlag</c:v>
                </c:pt>
              </c:strCache>
            </c:strRef>
          </c:tx>
          <c:spPr>
            <a:ln w="28575" cap="rnd" cmpd="sng" algn="ctr">
              <a:solidFill>
                <a:srgbClr val="DA0000"/>
              </a:solidFill>
              <a:prstDash val="solid"/>
              <a:round/>
              <a:headEnd type="none" w="med" len="med"/>
              <a:tailEnd type="none" w="med" len="med"/>
            </a:ln>
          </c:spPr>
          <c:marker>
            <c:spPr>
              <a:solidFill>
                <a:srgbClr val="DA0000"/>
              </a:solidFill>
              <a:ln w="28575" cap="rnd" cmpd="sng" algn="ctr">
                <a:solidFill>
                  <a:srgbClr val="DA0000"/>
                </a:solidFill>
                <a:prstDash val="solid"/>
                <a:round/>
                <a:headEnd type="none" w="med" len="med"/>
                <a:tailEnd type="none" w="med" len="med"/>
              </a:ln>
            </c:spPr>
          </c:marker>
          <c:cat>
            <c:strRef>
              <c:f>'49_ábra_chart'!$D$12:$R$12</c:f>
              <c:strCache>
                <c:ptCount val="15"/>
                <c:pt idx="0">
                  <c:v>2008. II.f.év</c:v>
                </c:pt>
                <c:pt idx="1">
                  <c:v>2009. II.f.év</c:v>
                </c:pt>
                <c:pt idx="2">
                  <c:v>2010. I.f.év</c:v>
                </c:pt>
                <c:pt idx="3">
                  <c:v>II. f.év</c:v>
                </c:pt>
                <c:pt idx="4">
                  <c:v>2011. I.f.év</c:v>
                </c:pt>
                <c:pt idx="5">
                  <c:v>II. f.év</c:v>
                </c:pt>
                <c:pt idx="6">
                  <c:v>2012. I.f.év</c:v>
                </c:pt>
                <c:pt idx="7">
                  <c:v>II. f.év</c:v>
                </c:pt>
                <c:pt idx="8">
                  <c:v>2013. I.f.év</c:v>
                </c:pt>
                <c:pt idx="9">
                  <c:v>II. f.év</c:v>
                </c:pt>
                <c:pt idx="10">
                  <c:v>2014. I.f.év</c:v>
                </c:pt>
                <c:pt idx="11">
                  <c:v>II. f.év</c:v>
                </c:pt>
                <c:pt idx="12">
                  <c:v>2015. I.f.év</c:v>
                </c:pt>
                <c:pt idx="13">
                  <c:v>II. f.év</c:v>
                </c:pt>
                <c:pt idx="14">
                  <c:v>2016. I.f.év</c:v>
                </c:pt>
              </c:strCache>
            </c:strRef>
          </c:cat>
          <c:val>
            <c:numRef>
              <c:f>'49_ábra_chart'!$D$13:$R$13</c:f>
              <c:numCache>
                <c:formatCode>0.00</c:formatCode>
                <c:ptCount val="15"/>
                <c:pt idx="0">
                  <c:v>1.8496383726305117</c:v>
                </c:pt>
                <c:pt idx="1">
                  <c:v>1.8782990708027394</c:v>
                </c:pt>
                <c:pt idx="2">
                  <c:v>1.8102340269269492</c:v>
                </c:pt>
                <c:pt idx="3">
                  <c:v>1.8588689454286345</c:v>
                </c:pt>
                <c:pt idx="4">
                  <c:v>1.8906581966599278</c:v>
                </c:pt>
                <c:pt idx="5">
                  <c:v>1.9166420406228719</c:v>
                </c:pt>
                <c:pt idx="6">
                  <c:v>1.8043754410191866</c:v>
                </c:pt>
                <c:pt idx="7">
                  <c:v>1.7912772630546483</c:v>
                </c:pt>
                <c:pt idx="8">
                  <c:v>1.763489870805077</c:v>
                </c:pt>
                <c:pt idx="9">
                  <c:v>1.8247389007596637</c:v>
                </c:pt>
                <c:pt idx="10">
                  <c:v>1.8892224270754014</c:v>
                </c:pt>
                <c:pt idx="11">
                  <c:v>1.9148471846785162</c:v>
                </c:pt>
                <c:pt idx="12">
                  <c:v>1.8358446657596423</c:v>
                </c:pt>
                <c:pt idx="13">
                  <c:v>1.860406418564241</c:v>
                </c:pt>
                <c:pt idx="14">
                  <c:v>1.8322912257974886</c:v>
                </c:pt>
              </c:numCache>
            </c:numRef>
          </c:val>
          <c:smooth val="0"/>
        </c:ser>
        <c:ser>
          <c:idx val="1"/>
          <c:order val="1"/>
          <c:tx>
            <c:strRef>
              <c:f>'49_ábra_chart'!$C$14</c:f>
              <c:strCache>
                <c:ptCount val="1"/>
                <c:pt idx="0">
                  <c:v>KKE átlag</c:v>
                </c:pt>
              </c:strCache>
            </c:strRef>
          </c:tx>
          <c:spPr>
            <a:ln w="28575" cap="rnd" cmpd="sng" algn="ctr">
              <a:solidFill>
                <a:srgbClr val="232157"/>
              </a:solidFill>
              <a:prstDash val="solid"/>
              <a:round/>
              <a:headEnd type="none" w="med" len="med"/>
              <a:tailEnd type="none" w="med" len="med"/>
            </a:ln>
          </c:spPr>
          <c:marker>
            <c:spPr>
              <a:solidFill>
                <a:srgbClr val="232157"/>
              </a:solidFill>
              <a:ln w="28575" cap="rnd" cmpd="sng" algn="ctr">
                <a:solidFill>
                  <a:srgbClr val="232157"/>
                </a:solidFill>
                <a:prstDash val="solid"/>
                <a:round/>
                <a:headEnd type="none" w="med" len="med"/>
                <a:tailEnd type="none" w="med" len="med"/>
              </a:ln>
            </c:spPr>
          </c:marker>
          <c:cat>
            <c:strRef>
              <c:f>'49_ábra_chart'!$D$12:$R$12</c:f>
              <c:strCache>
                <c:ptCount val="15"/>
                <c:pt idx="0">
                  <c:v>2008. II.f.év</c:v>
                </c:pt>
                <c:pt idx="1">
                  <c:v>2009. II.f.év</c:v>
                </c:pt>
                <c:pt idx="2">
                  <c:v>2010. I.f.év</c:v>
                </c:pt>
                <c:pt idx="3">
                  <c:v>II. f.év</c:v>
                </c:pt>
                <c:pt idx="4">
                  <c:v>2011. I.f.év</c:v>
                </c:pt>
                <c:pt idx="5">
                  <c:v>II. f.év</c:v>
                </c:pt>
                <c:pt idx="6">
                  <c:v>2012. I.f.év</c:v>
                </c:pt>
                <c:pt idx="7">
                  <c:v>II. f.év</c:v>
                </c:pt>
                <c:pt idx="8">
                  <c:v>2013. I.f.év</c:v>
                </c:pt>
                <c:pt idx="9">
                  <c:v>II. f.év</c:v>
                </c:pt>
                <c:pt idx="10">
                  <c:v>2014. I.f.év</c:v>
                </c:pt>
                <c:pt idx="11">
                  <c:v>II. f.év</c:v>
                </c:pt>
                <c:pt idx="12">
                  <c:v>2015. I.f.év</c:v>
                </c:pt>
                <c:pt idx="13">
                  <c:v>II. f.év</c:v>
                </c:pt>
                <c:pt idx="14">
                  <c:v>2016. I.f.év</c:v>
                </c:pt>
              </c:strCache>
            </c:strRef>
          </c:cat>
          <c:val>
            <c:numRef>
              <c:f>'49_ábra_chart'!$D$14:$R$14</c:f>
              <c:numCache>
                <c:formatCode>0.00</c:formatCode>
                <c:ptCount val="15"/>
                <c:pt idx="0">
                  <c:v>2.8296827756169427</c:v>
                </c:pt>
                <c:pt idx="1">
                  <c:v>2.6881512303598663</c:v>
                </c:pt>
                <c:pt idx="2">
                  <c:v>2.705169081740495</c:v>
                </c:pt>
                <c:pt idx="3">
                  <c:v>2.67811444269879</c:v>
                </c:pt>
                <c:pt idx="4">
                  <c:v>2.7949473560240614</c:v>
                </c:pt>
                <c:pt idx="5">
                  <c:v>2.8445673114549335</c:v>
                </c:pt>
                <c:pt idx="6">
                  <c:v>2.6109891918269592</c:v>
                </c:pt>
                <c:pt idx="7">
                  <c:v>2.5418823343904307</c:v>
                </c:pt>
                <c:pt idx="8">
                  <c:v>2.4847048400404597</c:v>
                </c:pt>
                <c:pt idx="9">
                  <c:v>2.4567019940441686</c:v>
                </c:pt>
                <c:pt idx="10">
                  <c:v>2.495391820722773</c:v>
                </c:pt>
                <c:pt idx="11">
                  <c:v>2.4813037165144607</c:v>
                </c:pt>
                <c:pt idx="12">
                  <c:v>2.4397826034519485</c:v>
                </c:pt>
                <c:pt idx="13">
                  <c:v>2.4683492132100935</c:v>
                </c:pt>
                <c:pt idx="14">
                  <c:v>2.4991644379379689</c:v>
                </c:pt>
              </c:numCache>
            </c:numRef>
          </c:val>
          <c:smooth val="0"/>
        </c:ser>
        <c:dLbls>
          <c:showLegendKey val="0"/>
          <c:showVal val="0"/>
          <c:showCatName val="0"/>
          <c:showSerName val="0"/>
          <c:showPercent val="0"/>
          <c:showBubbleSize val="0"/>
        </c:dLbls>
        <c:marker val="1"/>
        <c:smooth val="0"/>
        <c:axId val="248250752"/>
        <c:axId val="248252672"/>
      </c:lineChart>
      <c:lineChart>
        <c:grouping val="standard"/>
        <c:varyColors val="0"/>
        <c:ser>
          <c:idx val="2"/>
          <c:order val="2"/>
          <c:tx>
            <c:strRef>
              <c:f>'49_ábra_chart'!$C$15</c:f>
              <c:strCache>
                <c:ptCount val="1"/>
                <c:pt idx="0">
                  <c:v>Magyarország</c:v>
                </c:pt>
              </c:strCache>
            </c:strRef>
          </c:tx>
          <c:spPr>
            <a:ln w="28575" cap="rnd" cmpd="sng" algn="ctr">
              <a:solidFill>
                <a:srgbClr val="78A3D5"/>
              </a:solidFill>
              <a:prstDash val="solid"/>
              <a:round/>
              <a:headEnd type="none" w="med" len="med"/>
              <a:tailEnd type="none" w="med" len="med"/>
            </a:ln>
          </c:spPr>
          <c:marker>
            <c:spPr>
              <a:solidFill>
                <a:srgbClr val="78A3D5"/>
              </a:solidFill>
              <a:ln w="28575" cap="rnd" cmpd="sng" algn="ctr">
                <a:solidFill>
                  <a:srgbClr val="78A3D5"/>
                </a:solidFill>
                <a:prstDash val="solid"/>
                <a:round/>
                <a:headEnd type="none" w="med" len="med"/>
                <a:tailEnd type="none" w="med" len="med"/>
              </a:ln>
            </c:spPr>
          </c:marker>
          <c:cat>
            <c:multiLvlStrRef>
              <c:f>'48_ábra_chart'!#REF!</c:f>
            </c:multiLvlStrRef>
          </c:cat>
          <c:val>
            <c:numRef>
              <c:f>'49_ábra_chart'!$D$15:$R$15</c:f>
              <c:numCache>
                <c:formatCode>0.00</c:formatCode>
                <c:ptCount val="15"/>
                <c:pt idx="0">
                  <c:v>3.0010319962382406</c:v>
                </c:pt>
                <c:pt idx="1">
                  <c:v>4.0140701555114804</c:v>
                </c:pt>
                <c:pt idx="2">
                  <c:v>3.5842116711289491</c:v>
                </c:pt>
                <c:pt idx="3">
                  <c:v>4.1889217492488857</c:v>
                </c:pt>
                <c:pt idx="4">
                  <c:v>4.1444204813310925</c:v>
                </c:pt>
                <c:pt idx="5">
                  <c:v>4.0300945844231393</c:v>
                </c:pt>
                <c:pt idx="6">
                  <c:v>4.2226793729208447</c:v>
                </c:pt>
                <c:pt idx="7">
                  <c:v>4.2143260474282362</c:v>
                </c:pt>
                <c:pt idx="8">
                  <c:v>4.3091927743328258</c:v>
                </c:pt>
                <c:pt idx="9">
                  <c:v>4.2560041377716402</c:v>
                </c:pt>
                <c:pt idx="10">
                  <c:v>4.3582861805108939</c:v>
                </c:pt>
                <c:pt idx="11">
                  <c:v>3.9712037032418137</c:v>
                </c:pt>
                <c:pt idx="12">
                  <c:v>3.5289171798634098</c:v>
                </c:pt>
                <c:pt idx="13">
                  <c:v>3.3822861754361333</c:v>
                </c:pt>
                <c:pt idx="14">
                  <c:v>3.2459354983718498</c:v>
                </c:pt>
              </c:numCache>
            </c:numRef>
          </c:val>
          <c:smooth val="0"/>
        </c:ser>
        <c:dLbls>
          <c:showLegendKey val="0"/>
          <c:showVal val="0"/>
          <c:showCatName val="0"/>
          <c:showSerName val="0"/>
          <c:showPercent val="0"/>
          <c:showBubbleSize val="0"/>
        </c:dLbls>
        <c:marker val="1"/>
        <c:smooth val="0"/>
        <c:axId val="248260864"/>
        <c:axId val="248258944"/>
      </c:lineChart>
      <c:catAx>
        <c:axId val="24825075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252672"/>
        <c:crosses val="autoZero"/>
        <c:auto val="1"/>
        <c:lblAlgn val="ctr"/>
        <c:lblOffset val="100"/>
        <c:noMultiLvlLbl val="0"/>
      </c:catAx>
      <c:valAx>
        <c:axId val="248252672"/>
        <c:scaling>
          <c:orientation val="minMax"/>
          <c:max val="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7611111111111117E-2"/>
              <c:y val="0"/>
            </c:manualLayout>
          </c:layout>
          <c:overlay val="0"/>
        </c:title>
        <c:numFmt formatCode="#,##0.0" sourceLinked="0"/>
        <c:majorTickMark val="out"/>
        <c:minorTickMark val="none"/>
        <c:tickLblPos val="nextTo"/>
        <c:spPr>
          <a:ln>
            <a:solidFill>
              <a:sysClr val="windowText" lastClr="000000">
                <a:lumMod val="100000"/>
              </a:sysClr>
            </a:solidFill>
          </a:ln>
        </c:spPr>
        <c:crossAx val="248250752"/>
        <c:crosses val="autoZero"/>
        <c:crossBetween val="between"/>
        <c:majorUnit val="0.5"/>
      </c:valAx>
      <c:valAx>
        <c:axId val="248258944"/>
        <c:scaling>
          <c:orientation val="minMax"/>
        </c:scaling>
        <c:delete val="0"/>
        <c:axPos val="r"/>
        <c:title>
          <c:tx>
            <c:rich>
              <a:bodyPr rot="0" vert="horz"/>
              <a:lstStyle/>
              <a:p>
                <a:pPr>
                  <a:defRPr b="0"/>
                </a:pPr>
                <a:r>
                  <a:rPr lang="en-US" b="0"/>
                  <a:t>%</a:t>
                </a:r>
              </a:p>
            </c:rich>
          </c:tx>
          <c:layout>
            <c:manualLayout>
              <c:xMode val="edge"/>
              <c:yMode val="edge"/>
              <c:x val="0.87766555555555559"/>
              <c:y val="4.2592592592592592E-5"/>
            </c:manualLayout>
          </c:layout>
          <c:overlay val="0"/>
        </c:title>
        <c:numFmt formatCode="0.0" sourceLinked="0"/>
        <c:majorTickMark val="out"/>
        <c:minorTickMark val="none"/>
        <c:tickLblPos val="nextTo"/>
        <c:spPr>
          <a:ln>
            <a:solidFill>
              <a:sysClr val="windowText" lastClr="000000"/>
            </a:solidFill>
          </a:ln>
        </c:spPr>
        <c:crossAx val="248260864"/>
        <c:crosses val="max"/>
        <c:crossBetween val="between"/>
      </c:valAx>
      <c:catAx>
        <c:axId val="248260864"/>
        <c:scaling>
          <c:orientation val="minMax"/>
        </c:scaling>
        <c:delete val="1"/>
        <c:axPos val="b"/>
        <c:majorTickMark val="out"/>
        <c:minorTickMark val="none"/>
        <c:tickLblPos val="nextTo"/>
        <c:crossAx val="2482589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059444444444443E-2"/>
          <c:y val="5.5891851851851852E-2"/>
          <c:w val="0.84647833333333333"/>
          <c:h val="0.64684425925925926"/>
        </c:manualLayout>
      </c:layout>
      <c:lineChart>
        <c:grouping val="standard"/>
        <c:varyColors val="0"/>
        <c:ser>
          <c:idx val="0"/>
          <c:order val="0"/>
          <c:tx>
            <c:strRef>
              <c:f>'49_ábra_chart'!$C$17</c:f>
              <c:strCache>
                <c:ptCount val="1"/>
                <c:pt idx="0">
                  <c:v>EU average</c:v>
                </c:pt>
              </c:strCache>
            </c:strRef>
          </c:tx>
          <c:spPr>
            <a:ln w="28575" cap="rnd" cmpd="sng" algn="ctr">
              <a:solidFill>
                <a:srgbClr val="DA0000"/>
              </a:solidFill>
              <a:prstDash val="solid"/>
              <a:round/>
              <a:headEnd type="none" w="med" len="med"/>
              <a:tailEnd type="none" w="med" len="med"/>
            </a:ln>
          </c:spPr>
          <c:marker>
            <c:spPr>
              <a:solidFill>
                <a:srgbClr val="DA0000"/>
              </a:solidFill>
              <a:ln w="28575" cap="rnd" cmpd="sng" algn="ctr">
                <a:solidFill>
                  <a:srgbClr val="DA0000"/>
                </a:solidFill>
                <a:prstDash val="solid"/>
                <a:round/>
                <a:headEnd type="none" w="med" len="med"/>
                <a:tailEnd type="none" w="med" len="med"/>
              </a:ln>
            </c:spPr>
          </c:marker>
          <c:cat>
            <c:strRef>
              <c:f>'49_ábra_chart'!$D$16:$R$16</c:f>
              <c:strCache>
                <c:ptCount val="15"/>
                <c:pt idx="0">
                  <c:v>2008 H2</c:v>
                </c:pt>
                <c:pt idx="1">
                  <c:v>2009. H2</c:v>
                </c:pt>
                <c:pt idx="2">
                  <c:v>2010. H1</c:v>
                </c:pt>
                <c:pt idx="3">
                  <c:v>2010. H2</c:v>
                </c:pt>
                <c:pt idx="4">
                  <c:v>2011. H1</c:v>
                </c:pt>
                <c:pt idx="5">
                  <c:v>2011. H2</c:v>
                </c:pt>
                <c:pt idx="6">
                  <c:v>2012. H1</c:v>
                </c:pt>
                <c:pt idx="7">
                  <c:v>2012. H2</c:v>
                </c:pt>
                <c:pt idx="8">
                  <c:v>2013. H1</c:v>
                </c:pt>
                <c:pt idx="9">
                  <c:v>2013. H2</c:v>
                </c:pt>
                <c:pt idx="10">
                  <c:v>2014. H1</c:v>
                </c:pt>
                <c:pt idx="11">
                  <c:v>2014. H2</c:v>
                </c:pt>
                <c:pt idx="12">
                  <c:v>2015. H1</c:v>
                </c:pt>
                <c:pt idx="13">
                  <c:v>2015. H2</c:v>
                </c:pt>
                <c:pt idx="14">
                  <c:v>2016. H1</c:v>
                </c:pt>
              </c:strCache>
            </c:strRef>
          </c:cat>
          <c:val>
            <c:numRef>
              <c:f>'49_ábra_chart'!$D$17:$R$17</c:f>
              <c:numCache>
                <c:formatCode>0.00</c:formatCode>
                <c:ptCount val="15"/>
                <c:pt idx="0">
                  <c:v>1.8496383726305117</c:v>
                </c:pt>
                <c:pt idx="1">
                  <c:v>1.8782990708027394</c:v>
                </c:pt>
                <c:pt idx="2">
                  <c:v>1.8102340269269492</c:v>
                </c:pt>
                <c:pt idx="3">
                  <c:v>1.8588689454286345</c:v>
                </c:pt>
                <c:pt idx="4">
                  <c:v>1.8906581966599278</c:v>
                </c:pt>
                <c:pt idx="5">
                  <c:v>1.9166420406228719</c:v>
                </c:pt>
                <c:pt idx="6">
                  <c:v>1.8043754410191866</c:v>
                </c:pt>
                <c:pt idx="7">
                  <c:v>1.7912772630546483</c:v>
                </c:pt>
                <c:pt idx="8">
                  <c:v>1.763489870805077</c:v>
                </c:pt>
                <c:pt idx="9">
                  <c:v>1.8247389007596637</c:v>
                </c:pt>
                <c:pt idx="10">
                  <c:v>1.8892224270754014</c:v>
                </c:pt>
                <c:pt idx="11">
                  <c:v>1.9148471846785162</c:v>
                </c:pt>
                <c:pt idx="12">
                  <c:v>1.8358446657596423</c:v>
                </c:pt>
                <c:pt idx="13">
                  <c:v>1.860406418564241</c:v>
                </c:pt>
                <c:pt idx="14">
                  <c:v>1.8322912257974886</c:v>
                </c:pt>
              </c:numCache>
            </c:numRef>
          </c:val>
          <c:smooth val="0"/>
        </c:ser>
        <c:ser>
          <c:idx val="1"/>
          <c:order val="1"/>
          <c:tx>
            <c:strRef>
              <c:f>'49_ábra_chart'!$C$18</c:f>
              <c:strCache>
                <c:ptCount val="1"/>
                <c:pt idx="0">
                  <c:v>CEE average</c:v>
                </c:pt>
              </c:strCache>
            </c:strRef>
          </c:tx>
          <c:spPr>
            <a:ln w="28575" cap="rnd" cmpd="sng" algn="ctr">
              <a:solidFill>
                <a:srgbClr val="232157"/>
              </a:solidFill>
              <a:prstDash val="solid"/>
              <a:round/>
              <a:headEnd type="none" w="med" len="med"/>
              <a:tailEnd type="none" w="med" len="med"/>
            </a:ln>
          </c:spPr>
          <c:marker>
            <c:spPr>
              <a:solidFill>
                <a:srgbClr val="232157"/>
              </a:solidFill>
              <a:ln w="28575" cap="rnd" cmpd="sng" algn="ctr">
                <a:solidFill>
                  <a:srgbClr val="232157"/>
                </a:solidFill>
                <a:prstDash val="solid"/>
                <a:round/>
                <a:headEnd type="none" w="med" len="med"/>
                <a:tailEnd type="none" w="med" len="med"/>
              </a:ln>
            </c:spPr>
          </c:marker>
          <c:cat>
            <c:strRef>
              <c:f>'49_ábra_chart'!$D$16:$R$16</c:f>
              <c:strCache>
                <c:ptCount val="15"/>
                <c:pt idx="0">
                  <c:v>2008 H2</c:v>
                </c:pt>
                <c:pt idx="1">
                  <c:v>2009. H2</c:v>
                </c:pt>
                <c:pt idx="2">
                  <c:v>2010. H1</c:v>
                </c:pt>
                <c:pt idx="3">
                  <c:v>2010. H2</c:v>
                </c:pt>
                <c:pt idx="4">
                  <c:v>2011. H1</c:v>
                </c:pt>
                <c:pt idx="5">
                  <c:v>2011. H2</c:v>
                </c:pt>
                <c:pt idx="6">
                  <c:v>2012. H1</c:v>
                </c:pt>
                <c:pt idx="7">
                  <c:v>2012. H2</c:v>
                </c:pt>
                <c:pt idx="8">
                  <c:v>2013. H1</c:v>
                </c:pt>
                <c:pt idx="9">
                  <c:v>2013. H2</c:v>
                </c:pt>
                <c:pt idx="10">
                  <c:v>2014. H1</c:v>
                </c:pt>
                <c:pt idx="11">
                  <c:v>2014. H2</c:v>
                </c:pt>
                <c:pt idx="12">
                  <c:v>2015. H1</c:v>
                </c:pt>
                <c:pt idx="13">
                  <c:v>2015. H2</c:v>
                </c:pt>
                <c:pt idx="14">
                  <c:v>2016. H1</c:v>
                </c:pt>
              </c:strCache>
            </c:strRef>
          </c:cat>
          <c:val>
            <c:numRef>
              <c:f>'49_ábra_chart'!$D$18:$R$18</c:f>
              <c:numCache>
                <c:formatCode>0.00</c:formatCode>
                <c:ptCount val="15"/>
                <c:pt idx="0">
                  <c:v>2.8296827756169427</c:v>
                </c:pt>
                <c:pt idx="1">
                  <c:v>2.6881512303598663</c:v>
                </c:pt>
                <c:pt idx="2">
                  <c:v>2.705169081740495</c:v>
                </c:pt>
                <c:pt idx="3">
                  <c:v>2.67811444269879</c:v>
                </c:pt>
                <c:pt idx="4">
                  <c:v>2.7949473560240614</c:v>
                </c:pt>
                <c:pt idx="5">
                  <c:v>2.8445673114549335</c:v>
                </c:pt>
                <c:pt idx="6">
                  <c:v>2.6109891918269592</c:v>
                </c:pt>
                <c:pt idx="7">
                  <c:v>2.5418823343904307</c:v>
                </c:pt>
                <c:pt idx="8">
                  <c:v>2.4847048400404597</c:v>
                </c:pt>
                <c:pt idx="9">
                  <c:v>2.4567019940441686</c:v>
                </c:pt>
                <c:pt idx="10">
                  <c:v>2.495391820722773</c:v>
                </c:pt>
                <c:pt idx="11">
                  <c:v>2.4813037165144607</c:v>
                </c:pt>
                <c:pt idx="12">
                  <c:v>2.4397826034519485</c:v>
                </c:pt>
                <c:pt idx="13">
                  <c:v>2.4683492132100935</c:v>
                </c:pt>
                <c:pt idx="14">
                  <c:v>2.4991644379379689</c:v>
                </c:pt>
              </c:numCache>
            </c:numRef>
          </c:val>
          <c:smooth val="0"/>
        </c:ser>
        <c:dLbls>
          <c:showLegendKey val="0"/>
          <c:showVal val="0"/>
          <c:showCatName val="0"/>
          <c:showSerName val="0"/>
          <c:showPercent val="0"/>
          <c:showBubbleSize val="0"/>
        </c:dLbls>
        <c:marker val="1"/>
        <c:smooth val="0"/>
        <c:axId val="248304000"/>
        <c:axId val="248305920"/>
      </c:lineChart>
      <c:lineChart>
        <c:grouping val="standard"/>
        <c:varyColors val="0"/>
        <c:ser>
          <c:idx val="2"/>
          <c:order val="2"/>
          <c:tx>
            <c:strRef>
              <c:f>'49_ábra_chart'!$C$19</c:f>
              <c:strCache>
                <c:ptCount val="1"/>
                <c:pt idx="0">
                  <c:v>Hungary</c:v>
                </c:pt>
              </c:strCache>
            </c:strRef>
          </c:tx>
          <c:spPr>
            <a:ln w="28575" cap="rnd" cmpd="sng" algn="ctr">
              <a:solidFill>
                <a:srgbClr val="78A3D5"/>
              </a:solidFill>
              <a:prstDash val="solid"/>
              <a:round/>
              <a:headEnd type="none" w="med" len="med"/>
              <a:tailEnd type="none" w="med" len="med"/>
            </a:ln>
          </c:spPr>
          <c:marker>
            <c:spPr>
              <a:solidFill>
                <a:srgbClr val="78A3D5"/>
              </a:solidFill>
              <a:ln w="28575" cap="rnd" cmpd="sng" algn="ctr">
                <a:solidFill>
                  <a:srgbClr val="78A3D5"/>
                </a:solidFill>
                <a:prstDash val="solid"/>
                <a:round/>
                <a:headEnd type="none" w="med" len="med"/>
                <a:tailEnd type="none" w="med" len="med"/>
              </a:ln>
            </c:spPr>
          </c:marker>
          <c:cat>
            <c:strRef>
              <c:f>'49_ábra_chart'!$D$12:$R$12</c:f>
              <c:strCache>
                <c:ptCount val="15"/>
                <c:pt idx="0">
                  <c:v>2008. II.f.év</c:v>
                </c:pt>
                <c:pt idx="1">
                  <c:v>2009. II.f.év</c:v>
                </c:pt>
                <c:pt idx="2">
                  <c:v>2010. I.f.év</c:v>
                </c:pt>
                <c:pt idx="3">
                  <c:v>II. f.év</c:v>
                </c:pt>
                <c:pt idx="4">
                  <c:v>2011. I.f.év</c:v>
                </c:pt>
                <c:pt idx="5">
                  <c:v>II. f.év</c:v>
                </c:pt>
                <c:pt idx="6">
                  <c:v>2012. I.f.év</c:v>
                </c:pt>
                <c:pt idx="7">
                  <c:v>II. f.év</c:v>
                </c:pt>
                <c:pt idx="8">
                  <c:v>2013. I.f.év</c:v>
                </c:pt>
                <c:pt idx="9">
                  <c:v>II. f.év</c:v>
                </c:pt>
                <c:pt idx="10">
                  <c:v>2014. I.f.év</c:v>
                </c:pt>
                <c:pt idx="11">
                  <c:v>II. f.év</c:v>
                </c:pt>
                <c:pt idx="12">
                  <c:v>2015. I.f.év</c:v>
                </c:pt>
                <c:pt idx="13">
                  <c:v>II. f.év</c:v>
                </c:pt>
                <c:pt idx="14">
                  <c:v>2016. I.f.év</c:v>
                </c:pt>
              </c:strCache>
            </c:strRef>
          </c:cat>
          <c:val>
            <c:numRef>
              <c:f>'49_ábra_chart'!$D$19:$R$19</c:f>
              <c:numCache>
                <c:formatCode>0.00</c:formatCode>
                <c:ptCount val="15"/>
                <c:pt idx="0">
                  <c:v>3.0010319962382406</c:v>
                </c:pt>
                <c:pt idx="1">
                  <c:v>4.0140701555114804</c:v>
                </c:pt>
                <c:pt idx="2">
                  <c:v>3.5842116711289491</c:v>
                </c:pt>
                <c:pt idx="3">
                  <c:v>4.1889217492488857</c:v>
                </c:pt>
                <c:pt idx="4">
                  <c:v>4.1444204813310925</c:v>
                </c:pt>
                <c:pt idx="5">
                  <c:v>4.0300945844231393</c:v>
                </c:pt>
                <c:pt idx="6">
                  <c:v>4.2226793729208447</c:v>
                </c:pt>
                <c:pt idx="7">
                  <c:v>4.2143260474282362</c:v>
                </c:pt>
                <c:pt idx="8">
                  <c:v>4.3091927743328258</c:v>
                </c:pt>
                <c:pt idx="9">
                  <c:v>4.2560041377716402</c:v>
                </c:pt>
                <c:pt idx="10">
                  <c:v>4.3582861805108939</c:v>
                </c:pt>
                <c:pt idx="11">
                  <c:v>3.9712037032418137</c:v>
                </c:pt>
                <c:pt idx="12">
                  <c:v>3.5289171798634098</c:v>
                </c:pt>
                <c:pt idx="13">
                  <c:v>3.3822861754361333</c:v>
                </c:pt>
                <c:pt idx="14">
                  <c:v>3.2459354983718498</c:v>
                </c:pt>
              </c:numCache>
            </c:numRef>
          </c:val>
          <c:smooth val="0"/>
        </c:ser>
        <c:dLbls>
          <c:showLegendKey val="0"/>
          <c:showVal val="0"/>
          <c:showCatName val="0"/>
          <c:showSerName val="0"/>
          <c:showPercent val="0"/>
          <c:showBubbleSize val="0"/>
        </c:dLbls>
        <c:marker val="1"/>
        <c:smooth val="0"/>
        <c:axId val="248322304"/>
        <c:axId val="248320384"/>
      </c:lineChart>
      <c:catAx>
        <c:axId val="24830400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305920"/>
        <c:crosses val="autoZero"/>
        <c:auto val="1"/>
        <c:lblAlgn val="ctr"/>
        <c:lblOffset val="100"/>
        <c:noMultiLvlLbl val="0"/>
      </c:catAx>
      <c:valAx>
        <c:axId val="248305920"/>
        <c:scaling>
          <c:orientation val="minMax"/>
          <c:max val="5"/>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endParaRPr lang="en-US" b="0"/>
              </a:p>
            </c:rich>
          </c:tx>
          <c:layout>
            <c:manualLayout>
              <c:xMode val="edge"/>
              <c:yMode val="edge"/>
              <c:x val="7.7611111111111117E-2"/>
              <c:y val="0"/>
            </c:manualLayout>
          </c:layout>
          <c:overlay val="0"/>
        </c:title>
        <c:numFmt formatCode="#,##0.0" sourceLinked="0"/>
        <c:majorTickMark val="out"/>
        <c:minorTickMark val="none"/>
        <c:tickLblPos val="nextTo"/>
        <c:spPr>
          <a:ln>
            <a:solidFill>
              <a:sysClr val="windowText" lastClr="000000">
                <a:lumMod val="100000"/>
              </a:sysClr>
            </a:solidFill>
          </a:ln>
        </c:spPr>
        <c:crossAx val="248304000"/>
        <c:crosses val="autoZero"/>
        <c:crossBetween val="between"/>
        <c:majorUnit val="0.5"/>
      </c:valAx>
      <c:valAx>
        <c:axId val="248320384"/>
        <c:scaling>
          <c:orientation val="minMax"/>
        </c:scaling>
        <c:delete val="0"/>
        <c:axPos val="r"/>
        <c:title>
          <c:tx>
            <c:rich>
              <a:bodyPr rot="0" vert="horz"/>
              <a:lstStyle/>
              <a:p>
                <a:pPr>
                  <a:defRPr/>
                </a:pPr>
                <a:r>
                  <a:rPr lang="hu-HU" b="0"/>
                  <a:t>per</a:t>
                </a:r>
                <a:r>
                  <a:rPr lang="hu-HU" b="0" baseline="0"/>
                  <a:t> cent</a:t>
                </a:r>
                <a:endParaRPr lang="en-US" b="0"/>
              </a:p>
            </c:rich>
          </c:tx>
          <c:layout>
            <c:manualLayout>
              <c:xMode val="edge"/>
              <c:yMode val="edge"/>
              <c:x val="0.82827666666666666"/>
              <c:y val="4.2592592592592592E-5"/>
            </c:manualLayout>
          </c:layout>
          <c:overlay val="0"/>
        </c:title>
        <c:numFmt formatCode="0.0" sourceLinked="0"/>
        <c:majorTickMark val="out"/>
        <c:minorTickMark val="none"/>
        <c:tickLblPos val="nextTo"/>
        <c:spPr>
          <a:ln>
            <a:solidFill>
              <a:sysClr val="windowText" lastClr="000000"/>
            </a:solidFill>
          </a:ln>
        </c:spPr>
        <c:crossAx val="248322304"/>
        <c:crosses val="max"/>
        <c:crossBetween val="between"/>
      </c:valAx>
      <c:catAx>
        <c:axId val="248322304"/>
        <c:scaling>
          <c:orientation val="minMax"/>
        </c:scaling>
        <c:delete val="1"/>
        <c:axPos val="b"/>
        <c:majorTickMark val="out"/>
        <c:minorTickMark val="none"/>
        <c:tickLblPos val="nextTo"/>
        <c:crossAx val="24832038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4981356125031E-2"/>
          <c:y val="3.2651508139738168E-2"/>
          <c:w val="0.9755824483228569"/>
          <c:h val="0.78422625475081276"/>
        </c:manualLayout>
      </c:layout>
      <c:barChart>
        <c:barDir val="col"/>
        <c:grouping val="clustered"/>
        <c:varyColors val="0"/>
        <c:ser>
          <c:idx val="2"/>
          <c:order val="2"/>
          <c:tx>
            <c:strRef>
              <c:f>'50_ábra_chart'!$G$10</c:f>
              <c:strCache>
                <c:ptCount val="1"/>
                <c:pt idx="0">
                  <c:v>TMM</c:v>
                </c:pt>
              </c:strCache>
            </c:strRef>
          </c:tx>
          <c:spPr>
            <a:solidFill>
              <a:srgbClr val="DA0000"/>
            </a:solidFill>
            <a:ln w="15875" cap="rnd" cmpd="sng" algn="ctr">
              <a:solidFill>
                <a:schemeClr val="tx1"/>
              </a:solidFill>
              <a:prstDash val="solid"/>
              <a:round/>
              <a:headEnd type="none" w="med" len="med"/>
              <a:tailEnd type="none" w="med" len="med"/>
            </a:ln>
          </c:spPr>
          <c:invertIfNegative val="0"/>
          <c:cat>
            <c:strRef>
              <c:f>'50_ábra_chart'!$C$11:$C$56</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'50_ábra_chart'!$G$11:$G$56</c:f>
              <c:numCache>
                <c:formatCode>0.00</c:formatCode>
                <c:ptCount val="46"/>
                <c:pt idx="0">
                  <c:v>11.629799999999999</c:v>
                </c:pt>
                <c:pt idx="1">
                  <c:v>11.5214</c:v>
                </c:pt>
                <c:pt idx="2">
                  <c:v>11.0214</c:v>
                </c:pt>
                <c:pt idx="3">
                  <c:v>11.558400000000001</c:v>
                </c:pt>
                <c:pt idx="4">
                  <c:v>10.803800000000001</c:v>
                </c:pt>
                <c:pt idx="5">
                  <c:v>10.3009</c:v>
                </c:pt>
                <c:pt idx="6">
                  <c:v>10.9239</c:v>
                </c:pt>
                <c:pt idx="7">
                  <c:v>11.012</c:v>
                </c:pt>
                <c:pt idx="8">
                  <c:v>11.4255</c:v>
                </c:pt>
                <c:pt idx="9">
                  <c:v>11.302300000000001</c:v>
                </c:pt>
                <c:pt idx="10">
                  <c:v>10.8012</c:v>
                </c:pt>
                <c:pt idx="11">
                  <c:v>11.260400000000001</c:v>
                </c:pt>
                <c:pt idx="12">
                  <c:v>10.46</c:v>
                </c:pt>
                <c:pt idx="13">
                  <c:v>10.85</c:v>
                </c:pt>
                <c:pt idx="14">
                  <c:v>10.19</c:v>
                </c:pt>
                <c:pt idx="15">
                  <c:v>11.24</c:v>
                </c:pt>
                <c:pt idx="16">
                  <c:v>10.27</c:v>
                </c:pt>
                <c:pt idx="17">
                  <c:v>12.3</c:v>
                </c:pt>
                <c:pt idx="18">
                  <c:v>13.08</c:v>
                </c:pt>
                <c:pt idx="19">
                  <c:v>13.12</c:v>
                </c:pt>
                <c:pt idx="20">
                  <c:v>13.01</c:v>
                </c:pt>
                <c:pt idx="21">
                  <c:v>12.53</c:v>
                </c:pt>
                <c:pt idx="22">
                  <c:v>13.2</c:v>
                </c:pt>
                <c:pt idx="23">
                  <c:v>13</c:v>
                </c:pt>
                <c:pt idx="24">
                  <c:v>13.79863325</c:v>
                </c:pt>
                <c:pt idx="25">
                  <c:v>13.757699969999999</c:v>
                </c:pt>
                <c:pt idx="26">
                  <c:v>12.70606173</c:v>
                </c:pt>
                <c:pt idx="27">
                  <c:v>12.996696930000001</c:v>
                </c:pt>
                <c:pt idx="28">
                  <c:v>14.270185550000001</c:v>
                </c:pt>
                <c:pt idx="29">
                  <c:v>14.78834267</c:v>
                </c:pt>
                <c:pt idx="30">
                  <c:v>14.69901962</c:v>
                </c:pt>
                <c:pt idx="31">
                  <c:v>15.795086319999999</c:v>
                </c:pt>
                <c:pt idx="32">
                  <c:v>15.637144019999999</c:v>
                </c:pt>
                <c:pt idx="33">
                  <c:v>16.526159119999999</c:v>
                </c:pt>
                <c:pt idx="34">
                  <c:v>16.453195560000001</c:v>
                </c:pt>
                <c:pt idx="35">
                  <c:v>17.398682350000001</c:v>
                </c:pt>
                <c:pt idx="36">
                  <c:v>21.350338950000001</c:v>
                </c:pt>
                <c:pt idx="37">
                  <c:v>19.44509931</c:v>
                </c:pt>
                <c:pt idx="38">
                  <c:v>19.815262990000001</c:v>
                </c:pt>
                <c:pt idx="39">
                  <c:v>19.202412989999999</c:v>
                </c:pt>
                <c:pt idx="40">
                  <c:v>19.997317049999999</c:v>
                </c:pt>
                <c:pt idx="41">
                  <c:v>20.858169119999999</c:v>
                </c:pt>
                <c:pt idx="42">
                  <c:v>20.668713369999999</c:v>
                </c:pt>
                <c:pt idx="43">
                  <c:v>20.169692390000002</c:v>
                </c:pt>
                <c:pt idx="44">
                  <c:v>20.439166279999998</c:v>
                </c:pt>
                <c:pt idx="45">
                  <c:v>21.174588910000001</c:v>
                </c:pt>
              </c:numCache>
            </c:numRef>
          </c:val>
        </c:ser>
        <c:dLbls>
          <c:showLegendKey val="0"/>
          <c:showVal val="0"/>
          <c:showCatName val="0"/>
          <c:showSerName val="0"/>
          <c:showPercent val="0"/>
          <c:showBubbleSize val="0"/>
        </c:dLbls>
        <c:gapWidth val="150"/>
        <c:axId val="248382592"/>
        <c:axId val="248384128"/>
      </c:barChart>
      <c:lineChart>
        <c:grouping val="standard"/>
        <c:varyColors val="0"/>
        <c:ser>
          <c:idx val="0"/>
          <c:order val="0"/>
          <c:tx>
            <c:strRef>
              <c:f>'50_ábra_chart'!$E$10</c:f>
              <c:strCache>
                <c:ptCount val="1"/>
                <c:pt idx="0">
                  <c:v>Likvid eszközök aránya</c:v>
                </c:pt>
              </c:strCache>
            </c:strRef>
          </c:tx>
          <c:spPr>
            <a:ln w="28575" cap="rnd" cmpd="sng" algn="ctr">
              <a:solidFill>
                <a:srgbClr val="232157"/>
              </a:solidFill>
              <a:prstDash val="solid"/>
              <a:round/>
              <a:headEnd type="none" w="med" len="med"/>
              <a:tailEnd type="none" w="med" len="med"/>
            </a:ln>
          </c:spPr>
          <c:marker>
            <c:symbol val="square"/>
            <c:size val="5"/>
            <c:spPr>
              <a:solidFill>
                <a:srgbClr val="232157"/>
              </a:solidFill>
              <a:ln w="28575" cap="rnd" cmpd="sng" algn="ctr">
                <a:solidFill>
                  <a:srgbClr val="232157"/>
                </a:solidFill>
                <a:prstDash val="solid"/>
                <a:round/>
                <a:headEnd type="none" w="med" len="med"/>
                <a:tailEnd type="none" w="med" len="med"/>
              </a:ln>
            </c:spPr>
          </c:marker>
          <c:cat>
            <c:strRef>
              <c:f>'50_ábra_chart'!$C$11:$C$56</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'50_ábra_chart'!$E$11:$E$56</c:f>
              <c:numCache>
                <c:formatCode>0.00</c:formatCode>
                <c:ptCount val="46"/>
                <c:pt idx="0">
                  <c:v>16.962851542249659</c:v>
                </c:pt>
                <c:pt idx="1">
                  <c:v>16.768507090195651</c:v>
                </c:pt>
                <c:pt idx="2">
                  <c:v>15.824875352171707</c:v>
                </c:pt>
                <c:pt idx="3">
                  <c:v>16.007785686870182</c:v>
                </c:pt>
                <c:pt idx="4">
                  <c:v>16.932261240901557</c:v>
                </c:pt>
                <c:pt idx="5">
                  <c:v>14.378928843862528</c:v>
                </c:pt>
                <c:pt idx="6">
                  <c:v>13.809423217306522</c:v>
                </c:pt>
                <c:pt idx="7">
                  <c:v>14.616978456030468</c:v>
                </c:pt>
                <c:pt idx="8">
                  <c:v>14.130461513000617</c:v>
                </c:pt>
                <c:pt idx="9">
                  <c:v>13.539989624177645</c:v>
                </c:pt>
                <c:pt idx="10">
                  <c:v>11.248837993822038</c:v>
                </c:pt>
                <c:pt idx="11">
                  <c:v>9.2957634095830155</c:v>
                </c:pt>
                <c:pt idx="12">
                  <c:v>7.3687353269407092</c:v>
                </c:pt>
                <c:pt idx="13">
                  <c:v>9.7164732843840618</c:v>
                </c:pt>
                <c:pt idx="14">
                  <c:v>10.986353212806975</c:v>
                </c:pt>
                <c:pt idx="15">
                  <c:v>9.5720054318346595</c:v>
                </c:pt>
                <c:pt idx="16">
                  <c:v>7.6749300156902844</c:v>
                </c:pt>
                <c:pt idx="17">
                  <c:v>14.188658981590436</c:v>
                </c:pt>
                <c:pt idx="18">
                  <c:v>15.586948366228246</c:v>
                </c:pt>
                <c:pt idx="19">
                  <c:v>14.856559058096893</c:v>
                </c:pt>
                <c:pt idx="20">
                  <c:v>14.570545527707365</c:v>
                </c:pt>
                <c:pt idx="21">
                  <c:v>13.565000537595079</c:v>
                </c:pt>
                <c:pt idx="22">
                  <c:v>15.160349935388535</c:v>
                </c:pt>
                <c:pt idx="23">
                  <c:v>13.485233876818373</c:v>
                </c:pt>
                <c:pt idx="24">
                  <c:v>15.680955112360733</c:v>
                </c:pt>
                <c:pt idx="25">
                  <c:v>14.402107568644007</c:v>
                </c:pt>
                <c:pt idx="26">
                  <c:v>12.544467263994196</c:v>
                </c:pt>
                <c:pt idx="27">
                  <c:v>11.913722207279735</c:v>
                </c:pt>
                <c:pt idx="28">
                  <c:v>14.534610907624298</c:v>
                </c:pt>
                <c:pt idx="29">
                  <c:v>16.068578414858127</c:v>
                </c:pt>
                <c:pt idx="30">
                  <c:v>18.027114228854153</c:v>
                </c:pt>
                <c:pt idx="31">
                  <c:v>20.668579832799971</c:v>
                </c:pt>
                <c:pt idx="32">
                  <c:v>19.525508450701999</c:v>
                </c:pt>
                <c:pt idx="33">
                  <c:v>20.524446694743609</c:v>
                </c:pt>
                <c:pt idx="34">
                  <c:v>20.868620356250236</c:v>
                </c:pt>
                <c:pt idx="35">
                  <c:v>23.200916877493174</c:v>
                </c:pt>
                <c:pt idx="36">
                  <c:v>22.63454965906428</c:v>
                </c:pt>
                <c:pt idx="37">
                  <c:v>24.165769277355263</c:v>
                </c:pt>
                <c:pt idx="38">
                  <c:v>25.070603743507725</c:v>
                </c:pt>
                <c:pt idx="39">
                  <c:v>27.125644576514631</c:v>
                </c:pt>
                <c:pt idx="40">
                  <c:v>28.27030896237126</c:v>
                </c:pt>
                <c:pt idx="41">
                  <c:v>27.764279505795376</c:v>
                </c:pt>
                <c:pt idx="42">
                  <c:v>29.289292693223288</c:v>
                </c:pt>
                <c:pt idx="43">
                  <c:v>28.768481062637608</c:v>
                </c:pt>
                <c:pt idx="44">
                  <c:v>26.831878525998082</c:v>
                </c:pt>
                <c:pt idx="45">
                  <c:v>28.010201384236659</c:v>
                </c:pt>
              </c:numCache>
            </c:numRef>
          </c:val>
          <c:smooth val="0"/>
        </c:ser>
        <c:ser>
          <c:idx val="1"/>
          <c:order val="1"/>
          <c:tx>
            <c:strRef>
              <c:f>'50_ábra_chart'!$F$10</c:f>
              <c:strCache>
                <c:ptCount val="1"/>
                <c:pt idx="0">
                  <c:v>Magánszektor hiteleinek aránya</c:v>
                </c:pt>
              </c:strCache>
            </c:strRef>
          </c:tx>
          <c:spPr>
            <a:ln w="28575" cap="rnd" cmpd="sng" algn="ctr">
              <a:solidFill>
                <a:srgbClr val="669933"/>
              </a:solidFill>
              <a:prstDash val="solid"/>
              <a:round/>
              <a:headEnd type="none" w="med" len="med"/>
              <a:tailEnd type="none" w="med" len="med"/>
            </a:ln>
          </c:spPr>
          <c:marker>
            <c:symbol val="diamond"/>
            <c:size val="5"/>
            <c:spPr>
              <a:ln w="28575" cap="rnd" cmpd="sng" algn="ctr">
                <a:solidFill>
                  <a:srgbClr val="669933"/>
                </a:solidFill>
                <a:prstDash val="solid"/>
                <a:round/>
                <a:headEnd type="none" w="med" len="med"/>
                <a:tailEnd type="none" w="med" len="med"/>
              </a:ln>
            </c:spPr>
          </c:marker>
          <c:cat>
            <c:strRef>
              <c:f>'50_ábra_chart'!$C$11:$C$56</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'50_ábra_chart'!$F$11:$F$56</c:f>
              <c:numCache>
                <c:formatCode>0.00</c:formatCode>
                <c:ptCount val="46"/>
                <c:pt idx="0">
                  <c:v>48.817446035553644</c:v>
                </c:pt>
                <c:pt idx="1">
                  <c:v>48.084457719589857</c:v>
                </c:pt>
                <c:pt idx="2">
                  <c:v>49.184175842465535</c:v>
                </c:pt>
                <c:pt idx="3">
                  <c:v>49.344538181882662</c:v>
                </c:pt>
                <c:pt idx="4">
                  <c:v>48.58442695805077</c:v>
                </c:pt>
                <c:pt idx="5">
                  <c:v>49.024671378419491</c:v>
                </c:pt>
                <c:pt idx="6">
                  <c:v>49.757803921644893</c:v>
                </c:pt>
                <c:pt idx="7">
                  <c:v>48.960308424248325</c:v>
                </c:pt>
                <c:pt idx="8">
                  <c:v>48.413676756111201</c:v>
                </c:pt>
                <c:pt idx="9">
                  <c:v>48.626529736980999</c:v>
                </c:pt>
                <c:pt idx="10">
                  <c:v>49.429147695567991</c:v>
                </c:pt>
                <c:pt idx="11">
                  <c:v>49.431716014770373</c:v>
                </c:pt>
                <c:pt idx="12">
                  <c:v>49.549601794805135</c:v>
                </c:pt>
                <c:pt idx="13">
                  <c:v>48.29886469085087</c:v>
                </c:pt>
                <c:pt idx="14">
                  <c:v>48.957380450460207</c:v>
                </c:pt>
                <c:pt idx="15">
                  <c:v>48.555806793690266</c:v>
                </c:pt>
                <c:pt idx="16">
                  <c:v>48.453159433749583</c:v>
                </c:pt>
                <c:pt idx="17">
                  <c:v>47.183482797259067</c:v>
                </c:pt>
                <c:pt idx="18">
                  <c:v>47.889692794444969</c:v>
                </c:pt>
                <c:pt idx="19">
                  <c:v>46.648191318029319</c:v>
                </c:pt>
                <c:pt idx="20">
                  <c:v>46.957590851809556</c:v>
                </c:pt>
                <c:pt idx="21">
                  <c:v>47.355327807373214</c:v>
                </c:pt>
                <c:pt idx="22">
                  <c:v>47.50220745894206</c:v>
                </c:pt>
                <c:pt idx="23">
                  <c:v>49.70147610360759</c:v>
                </c:pt>
                <c:pt idx="24">
                  <c:v>47.371569395134273</c:v>
                </c:pt>
                <c:pt idx="25">
                  <c:v>48.170062550059356</c:v>
                </c:pt>
                <c:pt idx="26">
                  <c:v>47.794369352423239</c:v>
                </c:pt>
                <c:pt idx="27">
                  <c:v>48.643989782601793</c:v>
                </c:pt>
                <c:pt idx="28">
                  <c:v>47.297799220534415</c:v>
                </c:pt>
                <c:pt idx="29">
                  <c:v>46.319912353152134</c:v>
                </c:pt>
                <c:pt idx="30">
                  <c:v>46.68332074717074</c:v>
                </c:pt>
                <c:pt idx="31">
                  <c:v>46.876014884865768</c:v>
                </c:pt>
                <c:pt idx="32">
                  <c:v>46.112154671072815</c:v>
                </c:pt>
                <c:pt idx="33">
                  <c:v>46.312663961415709</c:v>
                </c:pt>
                <c:pt idx="34">
                  <c:v>46.407397283414625</c:v>
                </c:pt>
                <c:pt idx="35">
                  <c:v>45.295309289582228</c:v>
                </c:pt>
                <c:pt idx="36">
                  <c:v>45.127200070396121</c:v>
                </c:pt>
                <c:pt idx="37">
                  <c:v>46.025211867722973</c:v>
                </c:pt>
                <c:pt idx="38">
                  <c:v>43.725985255095807</c:v>
                </c:pt>
                <c:pt idx="39">
                  <c:v>43.132651109492315</c:v>
                </c:pt>
                <c:pt idx="40">
                  <c:v>40.875368577992319</c:v>
                </c:pt>
                <c:pt idx="41">
                  <c:v>39.705961091448209</c:v>
                </c:pt>
                <c:pt idx="42">
                  <c:v>40.046754356044204</c:v>
                </c:pt>
                <c:pt idx="43">
                  <c:v>37.74413906761238</c:v>
                </c:pt>
                <c:pt idx="44">
                  <c:v>37.233534465624281</c:v>
                </c:pt>
                <c:pt idx="45">
                  <c:v>37.497184026841097</c:v>
                </c:pt>
              </c:numCache>
            </c:numRef>
          </c:val>
          <c:smooth val="0"/>
        </c:ser>
        <c:ser>
          <c:idx val="3"/>
          <c:order val="3"/>
          <c:tx>
            <c:strRef>
              <c:f>'50_ábra_chart'!$H$10</c:f>
              <c:strCache>
                <c:ptCount val="1"/>
                <c:pt idx="0">
                  <c:v>Látra szóló betétek aránya</c:v>
                </c:pt>
              </c:strCache>
            </c:strRef>
          </c:tx>
          <c:spPr>
            <a:ln w="28575" cap="rnd" cmpd="sng" algn="ctr">
              <a:solidFill>
                <a:schemeClr val="tx1"/>
              </a:solidFill>
              <a:prstDash val="solid"/>
              <a:round/>
              <a:headEnd type="none" w="med" len="med"/>
              <a:tailEnd type="none" w="med" len="med"/>
            </a:ln>
          </c:spPr>
          <c:marker>
            <c:symbol val="diamond"/>
            <c:size val="9"/>
            <c:spPr>
              <a:solidFill>
                <a:srgbClr val="FFC000"/>
              </a:solidFill>
              <a:ln w="12700" cap="rnd" cmpd="sng" algn="ctr">
                <a:solidFill>
                  <a:schemeClr val="tx1"/>
                </a:solidFill>
                <a:prstDash val="solid"/>
                <a:round/>
                <a:headEnd type="none" w="med" len="med"/>
                <a:tailEnd type="none" w="med" len="med"/>
              </a:ln>
            </c:spPr>
          </c:marker>
          <c:cat>
            <c:strRef>
              <c:f>'50_ábra_chart'!$C$11:$C$56</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'50_ábra_chart'!$H$11:$H$56</c:f>
              <c:numCache>
                <c:formatCode>0.00</c:formatCode>
                <c:ptCount val="46"/>
                <c:pt idx="0">
                  <c:v>14.774928446965459</c:v>
                </c:pt>
                <c:pt idx="1">
                  <c:v>15.422330955198642</c:v>
                </c:pt>
                <c:pt idx="2">
                  <c:v>15.568711761759465</c:v>
                </c:pt>
                <c:pt idx="3">
                  <c:v>16.674289218797895</c:v>
                </c:pt>
                <c:pt idx="4">
                  <c:v>16.140965790411762</c:v>
                </c:pt>
                <c:pt idx="5">
                  <c:v>16.072198711623187</c:v>
                </c:pt>
                <c:pt idx="6">
                  <c:v>14.472917906922984</c:v>
                </c:pt>
                <c:pt idx="7">
                  <c:v>15.210358321906511</c:v>
                </c:pt>
                <c:pt idx="8">
                  <c:v>14.103447546487057</c:v>
                </c:pt>
                <c:pt idx="9">
                  <c:v>14.246094006389132</c:v>
                </c:pt>
                <c:pt idx="10">
                  <c:v>13.642495593026908</c:v>
                </c:pt>
                <c:pt idx="11">
                  <c:v>14.035921695877377</c:v>
                </c:pt>
                <c:pt idx="12">
                  <c:v>13.20309898770666</c:v>
                </c:pt>
                <c:pt idx="13">
                  <c:v>12.5015515971201</c:v>
                </c:pt>
                <c:pt idx="14">
                  <c:v>11.633264181134141</c:v>
                </c:pt>
                <c:pt idx="15">
                  <c:v>10.51830144359948</c:v>
                </c:pt>
                <c:pt idx="16">
                  <c:v>9.4331875440555955</c:v>
                </c:pt>
                <c:pt idx="17">
                  <c:v>9.7789838251534036</c:v>
                </c:pt>
                <c:pt idx="18">
                  <c:v>9.8750461950807367</c:v>
                </c:pt>
                <c:pt idx="19">
                  <c:v>10.346595168722923</c:v>
                </c:pt>
                <c:pt idx="20">
                  <c:v>9.988221381748378</c:v>
                </c:pt>
                <c:pt idx="21">
                  <c:v>10.36106129273573</c:v>
                </c:pt>
                <c:pt idx="22">
                  <c:v>10.436582431572754</c:v>
                </c:pt>
                <c:pt idx="23">
                  <c:v>11.584651818112254</c:v>
                </c:pt>
                <c:pt idx="24">
                  <c:v>11.247986126306369</c:v>
                </c:pt>
                <c:pt idx="25">
                  <c:v>11.528879216267507</c:v>
                </c:pt>
                <c:pt idx="26">
                  <c:v>11.211671203051171</c:v>
                </c:pt>
                <c:pt idx="27">
                  <c:v>12.476913483466248</c:v>
                </c:pt>
                <c:pt idx="28">
                  <c:v>11.878316293598139</c:v>
                </c:pt>
                <c:pt idx="29">
                  <c:v>11.761451009052674</c:v>
                </c:pt>
                <c:pt idx="30">
                  <c:v>12.641443470588287</c:v>
                </c:pt>
                <c:pt idx="31">
                  <c:v>13.52064780766789</c:v>
                </c:pt>
                <c:pt idx="32">
                  <c:v>12.93119806992914</c:v>
                </c:pt>
                <c:pt idx="33">
                  <c:v>14.427136996457794</c:v>
                </c:pt>
                <c:pt idx="34">
                  <c:v>15.010475956619313</c:v>
                </c:pt>
                <c:pt idx="35">
                  <c:v>16.900373619090566</c:v>
                </c:pt>
                <c:pt idx="36">
                  <c:v>16.404549680822306</c:v>
                </c:pt>
                <c:pt idx="37">
                  <c:v>18.093769780428197</c:v>
                </c:pt>
                <c:pt idx="38">
                  <c:v>17.69374665944791</c:v>
                </c:pt>
                <c:pt idx="39">
                  <c:v>19.348013698525147</c:v>
                </c:pt>
                <c:pt idx="40">
                  <c:v>20.046257091872565</c:v>
                </c:pt>
                <c:pt idx="41">
                  <c:v>21.1931797240191</c:v>
                </c:pt>
                <c:pt idx="42">
                  <c:v>22.329439475901026</c:v>
                </c:pt>
                <c:pt idx="43">
                  <c:v>25.412813722035725</c:v>
                </c:pt>
                <c:pt idx="44">
                  <c:v>24.195678440347841</c:v>
                </c:pt>
                <c:pt idx="45">
                  <c:v>26.342334397659172</c:v>
                </c:pt>
              </c:numCache>
            </c:numRef>
          </c:val>
          <c:smooth val="0"/>
        </c:ser>
        <c:dLbls>
          <c:showLegendKey val="0"/>
          <c:showVal val="0"/>
          <c:showCatName val="0"/>
          <c:showSerName val="0"/>
          <c:showPercent val="0"/>
          <c:showBubbleSize val="0"/>
        </c:dLbls>
        <c:marker val="1"/>
        <c:smooth val="0"/>
        <c:axId val="248382592"/>
        <c:axId val="248384128"/>
      </c:lineChart>
      <c:lineChart>
        <c:grouping val="standard"/>
        <c:varyColors val="0"/>
        <c:ser>
          <c:idx val="4"/>
          <c:order val="4"/>
          <c:tx>
            <c:v>fikt</c:v>
          </c:tx>
          <c:marker>
            <c:symbol val="none"/>
          </c:marker>
          <c:smooth val="0"/>
        </c:ser>
        <c:dLbls>
          <c:showLegendKey val="0"/>
          <c:showVal val="0"/>
          <c:showCatName val="0"/>
          <c:showSerName val="0"/>
          <c:showPercent val="0"/>
          <c:showBubbleSize val="0"/>
        </c:dLbls>
        <c:marker val="1"/>
        <c:smooth val="0"/>
        <c:axId val="248388224"/>
        <c:axId val="248386304"/>
      </c:lineChart>
      <c:catAx>
        <c:axId val="248382592"/>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384128"/>
        <c:crosses val="autoZero"/>
        <c:auto val="1"/>
        <c:lblAlgn val="ctr"/>
        <c:lblOffset val="100"/>
        <c:noMultiLvlLbl val="0"/>
      </c:catAx>
      <c:valAx>
        <c:axId val="2483841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9.5264832205125272E-2"/>
              <c:y val="0"/>
            </c:manualLayout>
          </c:layout>
          <c:overlay val="0"/>
        </c:title>
        <c:numFmt formatCode="#\ ##0" sourceLinked="0"/>
        <c:majorTickMark val="out"/>
        <c:minorTickMark val="none"/>
        <c:tickLblPos val="nextTo"/>
        <c:spPr>
          <a:ln>
            <a:solidFill>
              <a:sysClr val="windowText" lastClr="000000">
                <a:lumMod val="100000"/>
              </a:sysClr>
            </a:solidFill>
          </a:ln>
        </c:spPr>
        <c:crossAx val="248382592"/>
        <c:crosses val="autoZero"/>
        <c:crossBetween val="between"/>
      </c:valAx>
      <c:valAx>
        <c:axId val="248386304"/>
        <c:scaling>
          <c:orientation val="minMax"/>
          <c:max val="60"/>
          <c:min val="0"/>
        </c:scaling>
        <c:delete val="0"/>
        <c:axPos val="r"/>
        <c:title>
          <c:tx>
            <c:rich>
              <a:bodyPr rot="0" vert="horz"/>
              <a:lstStyle/>
              <a:p>
                <a:pPr>
                  <a:defRPr b="0"/>
                </a:pPr>
                <a:r>
                  <a:rPr lang="en-US" b="0"/>
                  <a:t>%</a:t>
                </a:r>
              </a:p>
            </c:rich>
          </c:tx>
          <c:layout>
            <c:manualLayout>
              <c:xMode val="edge"/>
              <c:yMode val="edge"/>
              <c:x val="0.8856101067957942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8388224"/>
        <c:crosses val="max"/>
        <c:crossBetween val="between"/>
        <c:majorUnit val="10"/>
      </c:valAx>
      <c:catAx>
        <c:axId val="248388224"/>
        <c:scaling>
          <c:orientation val="minMax"/>
        </c:scaling>
        <c:delete val="1"/>
        <c:axPos val="b"/>
        <c:majorTickMark val="out"/>
        <c:minorTickMark val="none"/>
        <c:tickLblPos val="nextTo"/>
        <c:crossAx val="24838630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84981356125031E-2"/>
          <c:y val="3.2651508139738168E-2"/>
          <c:w val="0.9755824483228569"/>
          <c:h val="0.78422625475081276"/>
        </c:manualLayout>
      </c:layout>
      <c:barChart>
        <c:barDir val="col"/>
        <c:grouping val="clustered"/>
        <c:varyColors val="0"/>
        <c:ser>
          <c:idx val="2"/>
          <c:order val="2"/>
          <c:tx>
            <c:strRef>
              <c:f>'50_ábra_chart'!$G$9</c:f>
              <c:strCache>
                <c:ptCount val="1"/>
                <c:pt idx="0">
                  <c:v>Capital Adequacy Ratio</c:v>
                </c:pt>
              </c:strCache>
            </c:strRef>
          </c:tx>
          <c:spPr>
            <a:solidFill>
              <a:srgbClr val="DA0000"/>
            </a:solidFill>
            <a:ln w="15875" cap="rnd" cmpd="sng" algn="ctr">
              <a:solidFill>
                <a:schemeClr val="tx1"/>
              </a:solidFill>
              <a:prstDash val="solid"/>
              <a:round/>
              <a:headEnd type="none" w="med" len="med"/>
              <a:tailEnd type="none" w="med" len="med"/>
            </a:ln>
          </c:spPr>
          <c:invertIfNegative val="0"/>
          <c:cat>
            <c:strRef>
              <c:f>'50_ábra_chart'!$C$11:$C$56</c:f>
              <c:strCache>
                <c:ptCount val="46"/>
                <c:pt idx="0">
                  <c:v>2005.I.</c:v>
                </c:pt>
                <c:pt idx="1">
                  <c:v>II.</c:v>
                </c:pt>
                <c:pt idx="2">
                  <c:v>III.</c:v>
                </c:pt>
                <c:pt idx="3">
                  <c:v>IV.</c:v>
                </c:pt>
                <c:pt idx="4">
                  <c:v>2006.I.</c:v>
                </c:pt>
                <c:pt idx="5">
                  <c:v>II.</c:v>
                </c:pt>
                <c:pt idx="6">
                  <c:v>III.</c:v>
                </c:pt>
                <c:pt idx="7">
                  <c:v>IV.</c:v>
                </c:pt>
                <c:pt idx="8">
                  <c:v>2007.I.</c:v>
                </c:pt>
                <c:pt idx="9">
                  <c:v>II.</c:v>
                </c:pt>
                <c:pt idx="10">
                  <c:v>III.</c:v>
                </c:pt>
                <c:pt idx="11">
                  <c:v>IV.</c:v>
                </c:pt>
                <c:pt idx="12">
                  <c:v>2008.I.</c:v>
                </c:pt>
                <c:pt idx="13">
                  <c:v>II.</c:v>
                </c:pt>
                <c:pt idx="14">
                  <c:v>III.</c:v>
                </c:pt>
                <c:pt idx="15">
                  <c:v>IV.</c:v>
                </c:pt>
                <c:pt idx="16">
                  <c:v>2009.I.</c:v>
                </c:pt>
                <c:pt idx="17">
                  <c:v>II.</c:v>
                </c:pt>
                <c:pt idx="18">
                  <c:v>III.</c:v>
                </c:pt>
                <c:pt idx="19">
                  <c:v>IV.</c:v>
                </c:pt>
                <c:pt idx="20">
                  <c:v>2010.I.</c:v>
                </c:pt>
                <c:pt idx="21">
                  <c:v>II.</c:v>
                </c:pt>
                <c:pt idx="22">
                  <c:v>III.</c:v>
                </c:pt>
                <c:pt idx="23">
                  <c:v>IV.</c:v>
                </c:pt>
                <c:pt idx="24">
                  <c:v>2011.I.</c:v>
                </c:pt>
                <c:pt idx="25">
                  <c:v>II.</c:v>
                </c:pt>
                <c:pt idx="26">
                  <c:v>III.</c:v>
                </c:pt>
                <c:pt idx="27">
                  <c:v>IV.</c:v>
                </c:pt>
                <c:pt idx="28">
                  <c:v>2012.I.</c:v>
                </c:pt>
                <c:pt idx="29">
                  <c:v>II.</c:v>
                </c:pt>
                <c:pt idx="30">
                  <c:v>III.</c:v>
                </c:pt>
                <c:pt idx="31">
                  <c:v>IV.</c:v>
                </c:pt>
                <c:pt idx="32">
                  <c:v>2013.I.</c:v>
                </c:pt>
                <c:pt idx="33">
                  <c:v>II.</c:v>
                </c:pt>
                <c:pt idx="34">
                  <c:v>III.</c:v>
                </c:pt>
                <c:pt idx="35">
                  <c:v>IV.</c:v>
                </c:pt>
                <c:pt idx="36">
                  <c:v>2014.I.</c:v>
                </c:pt>
                <c:pt idx="37">
                  <c:v>II.</c:v>
                </c:pt>
                <c:pt idx="38">
                  <c:v>III.</c:v>
                </c:pt>
                <c:pt idx="39">
                  <c:v>IV.</c:v>
                </c:pt>
                <c:pt idx="40">
                  <c:v>2015.I.</c:v>
                </c:pt>
                <c:pt idx="41">
                  <c:v>II.</c:v>
                </c:pt>
                <c:pt idx="42">
                  <c:v>III.</c:v>
                </c:pt>
                <c:pt idx="43">
                  <c:v>IV.</c:v>
                </c:pt>
                <c:pt idx="44">
                  <c:v>2016.I.</c:v>
                </c:pt>
                <c:pt idx="45">
                  <c:v>II.</c:v>
                </c:pt>
              </c:strCache>
            </c:strRef>
          </c:cat>
          <c:val>
            <c:numRef>
              <c:f>'50_ábra_chart'!$G$11:$G$56</c:f>
              <c:numCache>
                <c:formatCode>0.00</c:formatCode>
                <c:ptCount val="46"/>
                <c:pt idx="0">
                  <c:v>11.629799999999999</c:v>
                </c:pt>
                <c:pt idx="1">
                  <c:v>11.5214</c:v>
                </c:pt>
                <c:pt idx="2">
                  <c:v>11.0214</c:v>
                </c:pt>
                <c:pt idx="3">
                  <c:v>11.558400000000001</c:v>
                </c:pt>
                <c:pt idx="4">
                  <c:v>10.803800000000001</c:v>
                </c:pt>
                <c:pt idx="5">
                  <c:v>10.3009</c:v>
                </c:pt>
                <c:pt idx="6">
                  <c:v>10.9239</c:v>
                </c:pt>
                <c:pt idx="7">
                  <c:v>11.012</c:v>
                </c:pt>
                <c:pt idx="8">
                  <c:v>11.4255</c:v>
                </c:pt>
                <c:pt idx="9">
                  <c:v>11.302300000000001</c:v>
                </c:pt>
                <c:pt idx="10">
                  <c:v>10.8012</c:v>
                </c:pt>
                <c:pt idx="11">
                  <c:v>11.260400000000001</c:v>
                </c:pt>
                <c:pt idx="12">
                  <c:v>10.46</c:v>
                </c:pt>
                <c:pt idx="13">
                  <c:v>10.85</c:v>
                </c:pt>
                <c:pt idx="14">
                  <c:v>10.19</c:v>
                </c:pt>
                <c:pt idx="15">
                  <c:v>11.24</c:v>
                </c:pt>
                <c:pt idx="16">
                  <c:v>10.27</c:v>
                </c:pt>
                <c:pt idx="17">
                  <c:v>12.3</c:v>
                </c:pt>
                <c:pt idx="18">
                  <c:v>13.08</c:v>
                </c:pt>
                <c:pt idx="19">
                  <c:v>13.12</c:v>
                </c:pt>
                <c:pt idx="20">
                  <c:v>13.01</c:v>
                </c:pt>
                <c:pt idx="21">
                  <c:v>12.53</c:v>
                </c:pt>
                <c:pt idx="22">
                  <c:v>13.2</c:v>
                </c:pt>
                <c:pt idx="23">
                  <c:v>13</c:v>
                </c:pt>
                <c:pt idx="24">
                  <c:v>13.79863325</c:v>
                </c:pt>
                <c:pt idx="25">
                  <c:v>13.757699969999999</c:v>
                </c:pt>
                <c:pt idx="26">
                  <c:v>12.70606173</c:v>
                </c:pt>
                <c:pt idx="27">
                  <c:v>12.996696930000001</c:v>
                </c:pt>
                <c:pt idx="28">
                  <c:v>14.270185550000001</c:v>
                </c:pt>
                <c:pt idx="29">
                  <c:v>14.78834267</c:v>
                </c:pt>
                <c:pt idx="30">
                  <c:v>14.69901962</c:v>
                </c:pt>
                <c:pt idx="31">
                  <c:v>15.795086319999999</c:v>
                </c:pt>
                <c:pt idx="32">
                  <c:v>15.637144019999999</c:v>
                </c:pt>
                <c:pt idx="33">
                  <c:v>16.526159119999999</c:v>
                </c:pt>
                <c:pt idx="34">
                  <c:v>16.453195560000001</c:v>
                </c:pt>
                <c:pt idx="35">
                  <c:v>17.398682350000001</c:v>
                </c:pt>
                <c:pt idx="36">
                  <c:v>21.350338950000001</c:v>
                </c:pt>
                <c:pt idx="37">
                  <c:v>19.44509931</c:v>
                </c:pt>
                <c:pt idx="38">
                  <c:v>19.815262990000001</c:v>
                </c:pt>
                <c:pt idx="39">
                  <c:v>19.202412989999999</c:v>
                </c:pt>
                <c:pt idx="40">
                  <c:v>19.997317049999999</c:v>
                </c:pt>
                <c:pt idx="41">
                  <c:v>20.858169119999999</c:v>
                </c:pt>
                <c:pt idx="42">
                  <c:v>20.668713369999999</c:v>
                </c:pt>
                <c:pt idx="43">
                  <c:v>20.169692390000002</c:v>
                </c:pt>
                <c:pt idx="44">
                  <c:v>20.439166279999998</c:v>
                </c:pt>
                <c:pt idx="45">
                  <c:v>21.174588910000001</c:v>
                </c:pt>
              </c:numCache>
            </c:numRef>
          </c:val>
        </c:ser>
        <c:dLbls>
          <c:showLegendKey val="0"/>
          <c:showVal val="0"/>
          <c:showCatName val="0"/>
          <c:showSerName val="0"/>
          <c:showPercent val="0"/>
          <c:showBubbleSize val="0"/>
        </c:dLbls>
        <c:gapWidth val="125"/>
        <c:axId val="248456320"/>
        <c:axId val="248457856"/>
      </c:barChart>
      <c:lineChart>
        <c:grouping val="standard"/>
        <c:varyColors val="0"/>
        <c:ser>
          <c:idx val="0"/>
          <c:order val="0"/>
          <c:tx>
            <c:strRef>
              <c:f>'50_ábra_chart'!$E$9</c:f>
              <c:strCache>
                <c:ptCount val="1"/>
                <c:pt idx="0">
                  <c:v>Ratio of liquid assets</c:v>
                </c:pt>
              </c:strCache>
            </c:strRef>
          </c:tx>
          <c:spPr>
            <a:ln w="28575" cap="rnd" cmpd="sng" algn="ctr">
              <a:solidFill>
                <a:srgbClr val="232157"/>
              </a:solidFill>
              <a:prstDash val="solid"/>
              <a:round/>
              <a:headEnd type="none" w="med" len="med"/>
              <a:tailEnd type="none" w="med" len="med"/>
            </a:ln>
          </c:spPr>
          <c:marker>
            <c:symbol val="square"/>
            <c:size val="5"/>
            <c:spPr>
              <a:solidFill>
                <a:srgbClr val="232157"/>
              </a:solidFill>
              <a:ln w="28575" cap="rnd" cmpd="sng" algn="ctr">
                <a:solidFill>
                  <a:srgbClr val="232157"/>
                </a:solidFill>
                <a:prstDash val="solid"/>
                <a:round/>
                <a:headEnd type="none" w="med" len="med"/>
                <a:tailEnd type="none" w="med" len="med"/>
              </a:ln>
            </c:spPr>
          </c:marker>
          <c:cat>
            <c:strRef>
              <c:f>'50_ábra_chart'!$D$11:$D$56</c:f>
              <c:strCache>
                <c:ptCount val="46"/>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strCache>
            </c:strRef>
          </c:cat>
          <c:val>
            <c:numRef>
              <c:f>'50_ábra_chart'!$E$11:$E$56</c:f>
              <c:numCache>
                <c:formatCode>0.00</c:formatCode>
                <c:ptCount val="46"/>
                <c:pt idx="0">
                  <c:v>16.962851542249659</c:v>
                </c:pt>
                <c:pt idx="1">
                  <c:v>16.768507090195651</c:v>
                </c:pt>
                <c:pt idx="2">
                  <c:v>15.824875352171707</c:v>
                </c:pt>
                <c:pt idx="3">
                  <c:v>16.007785686870182</c:v>
                </c:pt>
                <c:pt idx="4">
                  <c:v>16.932261240901557</c:v>
                </c:pt>
                <c:pt idx="5">
                  <c:v>14.378928843862528</c:v>
                </c:pt>
                <c:pt idx="6">
                  <c:v>13.809423217306522</c:v>
                </c:pt>
                <c:pt idx="7">
                  <c:v>14.616978456030468</c:v>
                </c:pt>
                <c:pt idx="8">
                  <c:v>14.130461513000617</c:v>
                </c:pt>
                <c:pt idx="9">
                  <c:v>13.539989624177645</c:v>
                </c:pt>
                <c:pt idx="10">
                  <c:v>11.248837993822038</c:v>
                </c:pt>
                <c:pt idx="11">
                  <c:v>9.2957634095830155</c:v>
                </c:pt>
                <c:pt idx="12">
                  <c:v>7.3687353269407092</c:v>
                </c:pt>
                <c:pt idx="13">
                  <c:v>9.7164732843840618</c:v>
                </c:pt>
                <c:pt idx="14">
                  <c:v>10.986353212806975</c:v>
                </c:pt>
                <c:pt idx="15">
                  <c:v>9.5720054318346595</c:v>
                </c:pt>
                <c:pt idx="16">
                  <c:v>7.6749300156902844</c:v>
                </c:pt>
                <c:pt idx="17">
                  <c:v>14.188658981590436</c:v>
                </c:pt>
                <c:pt idx="18">
                  <c:v>15.586948366228246</c:v>
                </c:pt>
                <c:pt idx="19">
                  <c:v>14.856559058096893</c:v>
                </c:pt>
                <c:pt idx="20">
                  <c:v>14.570545527707365</c:v>
                </c:pt>
                <c:pt idx="21">
                  <c:v>13.565000537595079</c:v>
                </c:pt>
                <c:pt idx="22">
                  <c:v>15.160349935388535</c:v>
                </c:pt>
                <c:pt idx="23">
                  <c:v>13.485233876818373</c:v>
                </c:pt>
                <c:pt idx="24">
                  <c:v>15.680955112360733</c:v>
                </c:pt>
                <c:pt idx="25">
                  <c:v>14.402107568644007</c:v>
                </c:pt>
                <c:pt idx="26">
                  <c:v>12.544467263994196</c:v>
                </c:pt>
                <c:pt idx="27">
                  <c:v>11.913722207279735</c:v>
                </c:pt>
                <c:pt idx="28">
                  <c:v>14.534610907624298</c:v>
                </c:pt>
                <c:pt idx="29">
                  <c:v>16.068578414858127</c:v>
                </c:pt>
                <c:pt idx="30">
                  <c:v>18.027114228854153</c:v>
                </c:pt>
                <c:pt idx="31">
                  <c:v>20.668579832799971</c:v>
                </c:pt>
                <c:pt idx="32">
                  <c:v>19.525508450701999</c:v>
                </c:pt>
                <c:pt idx="33">
                  <c:v>20.524446694743609</c:v>
                </c:pt>
                <c:pt idx="34">
                  <c:v>20.868620356250236</c:v>
                </c:pt>
                <c:pt idx="35">
                  <c:v>23.200916877493174</c:v>
                </c:pt>
                <c:pt idx="36">
                  <c:v>22.63454965906428</c:v>
                </c:pt>
                <c:pt idx="37">
                  <c:v>24.165769277355263</c:v>
                </c:pt>
                <c:pt idx="38">
                  <c:v>25.070603743507725</c:v>
                </c:pt>
                <c:pt idx="39">
                  <c:v>27.125644576514631</c:v>
                </c:pt>
                <c:pt idx="40">
                  <c:v>28.27030896237126</c:v>
                </c:pt>
                <c:pt idx="41">
                  <c:v>27.764279505795376</c:v>
                </c:pt>
                <c:pt idx="42">
                  <c:v>29.289292693223288</c:v>
                </c:pt>
                <c:pt idx="43">
                  <c:v>28.768481062637608</c:v>
                </c:pt>
                <c:pt idx="44">
                  <c:v>26.831878525998082</c:v>
                </c:pt>
                <c:pt idx="45">
                  <c:v>28.010201384236659</c:v>
                </c:pt>
              </c:numCache>
            </c:numRef>
          </c:val>
          <c:smooth val="0"/>
        </c:ser>
        <c:ser>
          <c:idx val="1"/>
          <c:order val="1"/>
          <c:tx>
            <c:strRef>
              <c:f>'50_ábra_chart'!$F$9</c:f>
              <c:strCache>
                <c:ptCount val="1"/>
                <c:pt idx="0">
                  <c:v>Ratio of loans to private sector</c:v>
                </c:pt>
              </c:strCache>
            </c:strRef>
          </c:tx>
          <c:spPr>
            <a:ln w="28575" cap="rnd" cmpd="sng" algn="ctr">
              <a:solidFill>
                <a:srgbClr val="669933"/>
              </a:solidFill>
              <a:prstDash val="solid"/>
              <a:round/>
              <a:headEnd type="none" w="med" len="med"/>
              <a:tailEnd type="none" w="med" len="med"/>
            </a:ln>
          </c:spPr>
          <c:marker>
            <c:symbol val="diamond"/>
            <c:size val="5"/>
            <c:spPr>
              <a:ln w="28575" cap="rnd" cmpd="sng" algn="ctr">
                <a:solidFill>
                  <a:srgbClr val="669933"/>
                </a:solidFill>
                <a:prstDash val="solid"/>
                <a:round/>
                <a:headEnd type="none" w="med" len="med"/>
                <a:tailEnd type="none" w="med" len="med"/>
              </a:ln>
            </c:spPr>
          </c:marker>
          <c:cat>
            <c:strRef>
              <c:f>'50_ábra_chart'!$D$11:$D$56</c:f>
              <c:strCache>
                <c:ptCount val="46"/>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strCache>
            </c:strRef>
          </c:cat>
          <c:val>
            <c:numRef>
              <c:f>'50_ábra_chart'!$F$11:$F$56</c:f>
              <c:numCache>
                <c:formatCode>0.00</c:formatCode>
                <c:ptCount val="46"/>
                <c:pt idx="0">
                  <c:v>48.817446035553644</c:v>
                </c:pt>
                <c:pt idx="1">
                  <c:v>48.084457719589857</c:v>
                </c:pt>
                <c:pt idx="2">
                  <c:v>49.184175842465535</c:v>
                </c:pt>
                <c:pt idx="3">
                  <c:v>49.344538181882662</c:v>
                </c:pt>
                <c:pt idx="4">
                  <c:v>48.58442695805077</c:v>
                </c:pt>
                <c:pt idx="5">
                  <c:v>49.024671378419491</c:v>
                </c:pt>
                <c:pt idx="6">
                  <c:v>49.757803921644893</c:v>
                </c:pt>
                <c:pt idx="7">
                  <c:v>48.960308424248325</c:v>
                </c:pt>
                <c:pt idx="8">
                  <c:v>48.413676756111201</c:v>
                </c:pt>
                <c:pt idx="9">
                  <c:v>48.626529736980999</c:v>
                </c:pt>
                <c:pt idx="10">
                  <c:v>49.429147695567991</c:v>
                </c:pt>
                <c:pt idx="11">
                  <c:v>49.431716014770373</c:v>
                </c:pt>
                <c:pt idx="12">
                  <c:v>49.549601794805135</c:v>
                </c:pt>
                <c:pt idx="13">
                  <c:v>48.29886469085087</c:v>
                </c:pt>
                <c:pt idx="14">
                  <c:v>48.957380450460207</c:v>
                </c:pt>
                <c:pt idx="15">
                  <c:v>48.555806793690266</c:v>
                </c:pt>
                <c:pt idx="16">
                  <c:v>48.453159433749583</c:v>
                </c:pt>
                <c:pt idx="17">
                  <c:v>47.183482797259067</c:v>
                </c:pt>
                <c:pt idx="18">
                  <c:v>47.889692794444969</c:v>
                </c:pt>
                <c:pt idx="19">
                  <c:v>46.648191318029319</c:v>
                </c:pt>
                <c:pt idx="20">
                  <c:v>46.957590851809556</c:v>
                </c:pt>
                <c:pt idx="21">
                  <c:v>47.355327807373214</c:v>
                </c:pt>
                <c:pt idx="22">
                  <c:v>47.50220745894206</c:v>
                </c:pt>
                <c:pt idx="23">
                  <c:v>49.70147610360759</c:v>
                </c:pt>
                <c:pt idx="24">
                  <c:v>47.371569395134273</c:v>
                </c:pt>
                <c:pt idx="25">
                  <c:v>48.170062550059356</c:v>
                </c:pt>
                <c:pt idx="26">
                  <c:v>47.794369352423239</c:v>
                </c:pt>
                <c:pt idx="27">
                  <c:v>48.643989782601793</c:v>
                </c:pt>
                <c:pt idx="28">
                  <c:v>47.297799220534415</c:v>
                </c:pt>
                <c:pt idx="29">
                  <c:v>46.319912353152134</c:v>
                </c:pt>
                <c:pt idx="30">
                  <c:v>46.68332074717074</c:v>
                </c:pt>
                <c:pt idx="31">
                  <c:v>46.876014884865768</c:v>
                </c:pt>
                <c:pt idx="32">
                  <c:v>46.112154671072815</c:v>
                </c:pt>
                <c:pt idx="33">
                  <c:v>46.312663961415709</c:v>
                </c:pt>
                <c:pt idx="34">
                  <c:v>46.407397283414625</c:v>
                </c:pt>
                <c:pt idx="35">
                  <c:v>45.295309289582228</c:v>
                </c:pt>
                <c:pt idx="36">
                  <c:v>45.127200070396121</c:v>
                </c:pt>
                <c:pt idx="37">
                  <c:v>46.025211867722973</c:v>
                </c:pt>
                <c:pt idx="38">
                  <c:v>43.725985255095807</c:v>
                </c:pt>
                <c:pt idx="39">
                  <c:v>43.132651109492315</c:v>
                </c:pt>
                <c:pt idx="40">
                  <c:v>40.875368577992319</c:v>
                </c:pt>
                <c:pt idx="41">
                  <c:v>39.705961091448209</c:v>
                </c:pt>
                <c:pt idx="42">
                  <c:v>40.046754356044204</c:v>
                </c:pt>
                <c:pt idx="43">
                  <c:v>37.74413906761238</c:v>
                </c:pt>
                <c:pt idx="44">
                  <c:v>37.233534465624281</c:v>
                </c:pt>
                <c:pt idx="45">
                  <c:v>37.497184026841097</c:v>
                </c:pt>
              </c:numCache>
            </c:numRef>
          </c:val>
          <c:smooth val="0"/>
        </c:ser>
        <c:ser>
          <c:idx val="3"/>
          <c:order val="3"/>
          <c:tx>
            <c:strRef>
              <c:f>'50_ábra_chart'!$H$9</c:f>
              <c:strCache>
                <c:ptCount val="1"/>
                <c:pt idx="0">
                  <c:v>Ratio of overnight deposits</c:v>
                </c:pt>
              </c:strCache>
            </c:strRef>
          </c:tx>
          <c:spPr>
            <a:ln w="28575" cap="rnd" cmpd="sng" algn="ctr">
              <a:solidFill>
                <a:schemeClr val="tx1"/>
              </a:solidFill>
              <a:prstDash val="solid"/>
              <a:round/>
              <a:headEnd type="none" w="med" len="med"/>
              <a:tailEnd type="none" w="med" len="med"/>
            </a:ln>
          </c:spPr>
          <c:marker>
            <c:symbol val="diamond"/>
            <c:size val="9"/>
            <c:spPr>
              <a:solidFill>
                <a:srgbClr val="FFC000"/>
              </a:solidFill>
              <a:ln w="12700" cap="rnd" cmpd="sng" algn="ctr">
                <a:solidFill>
                  <a:schemeClr val="tx1"/>
                </a:solidFill>
                <a:prstDash val="solid"/>
                <a:round/>
                <a:headEnd type="none" w="med" len="med"/>
                <a:tailEnd type="none" w="med" len="med"/>
              </a:ln>
            </c:spPr>
          </c:marker>
          <c:cat>
            <c:strRef>
              <c:f>'50_ábra_chart'!$D$11:$D$56</c:f>
              <c:strCache>
                <c:ptCount val="46"/>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strCache>
            </c:strRef>
          </c:cat>
          <c:val>
            <c:numRef>
              <c:f>'50_ábra_chart'!$H$11:$H$56</c:f>
              <c:numCache>
                <c:formatCode>0.00</c:formatCode>
                <c:ptCount val="46"/>
                <c:pt idx="0">
                  <c:v>14.774928446965459</c:v>
                </c:pt>
                <c:pt idx="1">
                  <c:v>15.422330955198642</c:v>
                </c:pt>
                <c:pt idx="2">
                  <c:v>15.568711761759465</c:v>
                </c:pt>
                <c:pt idx="3">
                  <c:v>16.674289218797895</c:v>
                </c:pt>
                <c:pt idx="4">
                  <c:v>16.140965790411762</c:v>
                </c:pt>
                <c:pt idx="5">
                  <c:v>16.072198711623187</c:v>
                </c:pt>
                <c:pt idx="6">
                  <c:v>14.472917906922984</c:v>
                </c:pt>
                <c:pt idx="7">
                  <c:v>15.210358321906511</c:v>
                </c:pt>
                <c:pt idx="8">
                  <c:v>14.103447546487057</c:v>
                </c:pt>
                <c:pt idx="9">
                  <c:v>14.246094006389132</c:v>
                </c:pt>
                <c:pt idx="10">
                  <c:v>13.642495593026908</c:v>
                </c:pt>
                <c:pt idx="11">
                  <c:v>14.035921695877377</c:v>
                </c:pt>
                <c:pt idx="12">
                  <c:v>13.20309898770666</c:v>
                </c:pt>
                <c:pt idx="13">
                  <c:v>12.5015515971201</c:v>
                </c:pt>
                <c:pt idx="14">
                  <c:v>11.633264181134141</c:v>
                </c:pt>
                <c:pt idx="15">
                  <c:v>10.51830144359948</c:v>
                </c:pt>
                <c:pt idx="16">
                  <c:v>9.4331875440555955</c:v>
                </c:pt>
                <c:pt idx="17">
                  <c:v>9.7789838251534036</c:v>
                </c:pt>
                <c:pt idx="18">
                  <c:v>9.8750461950807367</c:v>
                </c:pt>
                <c:pt idx="19">
                  <c:v>10.346595168722923</c:v>
                </c:pt>
                <c:pt idx="20">
                  <c:v>9.988221381748378</c:v>
                </c:pt>
                <c:pt idx="21">
                  <c:v>10.36106129273573</c:v>
                </c:pt>
                <c:pt idx="22">
                  <c:v>10.436582431572754</c:v>
                </c:pt>
                <c:pt idx="23">
                  <c:v>11.584651818112254</c:v>
                </c:pt>
                <c:pt idx="24">
                  <c:v>11.247986126306369</c:v>
                </c:pt>
                <c:pt idx="25">
                  <c:v>11.528879216267507</c:v>
                </c:pt>
                <c:pt idx="26">
                  <c:v>11.211671203051171</c:v>
                </c:pt>
                <c:pt idx="27">
                  <c:v>12.476913483466248</c:v>
                </c:pt>
                <c:pt idx="28">
                  <c:v>11.878316293598139</c:v>
                </c:pt>
                <c:pt idx="29">
                  <c:v>11.761451009052674</c:v>
                </c:pt>
                <c:pt idx="30">
                  <c:v>12.641443470588287</c:v>
                </c:pt>
                <c:pt idx="31">
                  <c:v>13.52064780766789</c:v>
                </c:pt>
                <c:pt idx="32">
                  <c:v>12.93119806992914</c:v>
                </c:pt>
                <c:pt idx="33">
                  <c:v>14.427136996457794</c:v>
                </c:pt>
                <c:pt idx="34">
                  <c:v>15.010475956619313</c:v>
                </c:pt>
                <c:pt idx="35">
                  <c:v>16.900373619090566</c:v>
                </c:pt>
                <c:pt idx="36">
                  <c:v>16.404549680822306</c:v>
                </c:pt>
                <c:pt idx="37">
                  <c:v>18.093769780428197</c:v>
                </c:pt>
                <c:pt idx="38">
                  <c:v>17.69374665944791</c:v>
                </c:pt>
                <c:pt idx="39">
                  <c:v>19.348013698525147</c:v>
                </c:pt>
                <c:pt idx="40">
                  <c:v>20.046257091872565</c:v>
                </c:pt>
                <c:pt idx="41">
                  <c:v>21.1931797240191</c:v>
                </c:pt>
                <c:pt idx="42">
                  <c:v>22.329439475901026</c:v>
                </c:pt>
                <c:pt idx="43">
                  <c:v>25.412813722035725</c:v>
                </c:pt>
                <c:pt idx="44">
                  <c:v>24.195678440347841</c:v>
                </c:pt>
                <c:pt idx="45">
                  <c:v>26.342334397659172</c:v>
                </c:pt>
              </c:numCache>
            </c:numRef>
          </c:val>
          <c:smooth val="0"/>
        </c:ser>
        <c:dLbls>
          <c:showLegendKey val="0"/>
          <c:showVal val="0"/>
          <c:showCatName val="0"/>
          <c:showSerName val="0"/>
          <c:showPercent val="0"/>
          <c:showBubbleSize val="0"/>
        </c:dLbls>
        <c:marker val="1"/>
        <c:smooth val="0"/>
        <c:axId val="248456320"/>
        <c:axId val="248457856"/>
      </c:lineChart>
      <c:lineChart>
        <c:grouping val="standard"/>
        <c:varyColors val="0"/>
        <c:ser>
          <c:idx val="4"/>
          <c:order val="4"/>
          <c:tx>
            <c:v>fikt</c:v>
          </c:tx>
          <c:marker>
            <c:symbol val="none"/>
          </c:marker>
          <c:smooth val="0"/>
        </c:ser>
        <c:dLbls>
          <c:showLegendKey val="0"/>
          <c:showVal val="0"/>
          <c:showCatName val="0"/>
          <c:showSerName val="0"/>
          <c:showPercent val="0"/>
          <c:showBubbleSize val="0"/>
        </c:dLbls>
        <c:marker val="1"/>
        <c:smooth val="0"/>
        <c:axId val="248470144"/>
        <c:axId val="248468224"/>
      </c:lineChart>
      <c:catAx>
        <c:axId val="248456320"/>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8457856"/>
        <c:crosses val="autoZero"/>
        <c:auto val="1"/>
        <c:lblAlgn val="ctr"/>
        <c:lblOffset val="100"/>
        <c:noMultiLvlLbl val="0"/>
      </c:catAx>
      <c:valAx>
        <c:axId val="24845785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9.5264832205125272E-2"/>
              <c:y val="0"/>
            </c:manualLayout>
          </c:layout>
          <c:overlay val="0"/>
        </c:title>
        <c:numFmt formatCode="#\ ##0" sourceLinked="0"/>
        <c:majorTickMark val="out"/>
        <c:minorTickMark val="none"/>
        <c:tickLblPos val="nextTo"/>
        <c:spPr>
          <a:ln>
            <a:solidFill>
              <a:sysClr val="windowText" lastClr="000000">
                <a:lumMod val="100000"/>
              </a:sysClr>
            </a:solidFill>
          </a:ln>
        </c:spPr>
        <c:crossAx val="248456320"/>
        <c:crosses val="autoZero"/>
        <c:crossBetween val="between"/>
      </c:valAx>
      <c:valAx>
        <c:axId val="248468224"/>
        <c:scaling>
          <c:orientation val="minMax"/>
          <c:max val="60"/>
          <c:min val="0"/>
        </c:scaling>
        <c:delete val="0"/>
        <c:axPos val="r"/>
        <c:title>
          <c:tx>
            <c:rich>
              <a:bodyPr rot="0" vert="horz"/>
              <a:lstStyle/>
              <a:p>
                <a:pPr>
                  <a:defRPr b="0"/>
                </a:pPr>
                <a:r>
                  <a:rPr lang="hu-HU" b="0"/>
                  <a:t>per cent</a:t>
                </a:r>
                <a:endParaRPr lang="en-US" b="0"/>
              </a:p>
            </c:rich>
          </c:tx>
          <c:layout>
            <c:manualLayout>
              <c:xMode val="edge"/>
              <c:yMode val="edge"/>
              <c:x val="0.800930255946793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8470144"/>
        <c:crosses val="max"/>
        <c:crossBetween val="between"/>
        <c:majorUnit val="10"/>
      </c:valAx>
      <c:catAx>
        <c:axId val="248470144"/>
        <c:scaling>
          <c:orientation val="minMax"/>
        </c:scaling>
        <c:delete val="1"/>
        <c:axPos val="b"/>
        <c:majorTickMark val="out"/>
        <c:minorTickMark val="none"/>
        <c:tickLblPos val="nextTo"/>
        <c:crossAx val="24846822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98055555555551E-2"/>
          <c:y val="5.5018434208787353E-2"/>
          <c:w val="0.84780111111111112"/>
          <c:h val="0.59371003832674818"/>
        </c:manualLayout>
      </c:layout>
      <c:barChart>
        <c:barDir val="col"/>
        <c:grouping val="clustered"/>
        <c:varyColors val="0"/>
        <c:ser>
          <c:idx val="1"/>
          <c:order val="1"/>
          <c:tx>
            <c:strRef>
              <c:f>'51_ábra_chart'!$E$11</c:f>
              <c:strCache>
                <c:ptCount val="1"/>
                <c:pt idx="0">
                  <c:v>A hitelállomány becsült forrásköltsége</c:v>
                </c:pt>
              </c:strCache>
            </c:strRef>
          </c:tx>
          <c:spPr>
            <a:solidFill>
              <a:srgbClr val="78A3D5"/>
            </a:solidFill>
            <a:ln w="28575" cap="rnd" cmpd="sng" algn="ctr">
              <a:noFill/>
              <a:prstDash val="solid"/>
              <a:round/>
              <a:headEnd type="none" w="med" len="med"/>
              <a:tailEnd type="none" w="med" len="med"/>
            </a:ln>
          </c:spPr>
          <c:invertIfNegative val="0"/>
          <c:cat>
            <c:strRef>
              <c:f>'51_ábra_chart'!$C$12:$C$150</c:f>
              <c:strCache>
                <c:ptCount val="139"/>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strCache>
            </c:strRef>
          </c:cat>
          <c:val>
            <c:numRef>
              <c:f>'51_ábra_chart'!$E$12:$E$150</c:f>
              <c:numCache>
                <c:formatCode>0.00</c:formatCode>
                <c:ptCount val="139"/>
                <c:pt idx="0">
                  <c:v>5.1204976082821032</c:v>
                </c:pt>
                <c:pt idx="1">
                  <c:v>4.9482544066501513</c:v>
                </c:pt>
                <c:pt idx="2">
                  <c:v>4.5299422989524754</c:v>
                </c:pt>
                <c:pt idx="3">
                  <c:v>4.2497986803781194</c:v>
                </c:pt>
                <c:pt idx="4">
                  <c:v>4.0250787436714122</c:v>
                </c:pt>
                <c:pt idx="5">
                  <c:v>3.8705474377395741</c:v>
                </c:pt>
                <c:pt idx="6">
                  <c:v>3.7066013782747</c:v>
                </c:pt>
                <c:pt idx="7">
                  <c:v>3.5205694416376447</c:v>
                </c:pt>
                <c:pt idx="8">
                  <c:v>3.3293717342532201</c:v>
                </c:pt>
                <c:pt idx="9">
                  <c:v>3.2297110099910959</c:v>
                </c:pt>
                <c:pt idx="10">
                  <c:v>3.251286064624753</c:v>
                </c:pt>
                <c:pt idx="11">
                  <c:v>3.2410122828563748</c:v>
                </c:pt>
                <c:pt idx="12">
                  <c:v>3.3591861146705493</c:v>
                </c:pt>
                <c:pt idx="13">
                  <c:v>3.354707265653007</c:v>
                </c:pt>
                <c:pt idx="14">
                  <c:v>3.3472117345406205</c:v>
                </c:pt>
                <c:pt idx="15">
                  <c:v>3.4141287803629927</c:v>
                </c:pt>
                <c:pt idx="16">
                  <c:v>3.4824648484482248</c:v>
                </c:pt>
                <c:pt idx="17">
                  <c:v>3.486871962509285</c:v>
                </c:pt>
                <c:pt idx="18">
                  <c:v>3.6437923301180168</c:v>
                </c:pt>
                <c:pt idx="19">
                  <c:v>3.9182099522428202</c:v>
                </c:pt>
                <c:pt idx="20">
                  <c:v>4.0212711417842852</c:v>
                </c:pt>
                <c:pt idx="21">
                  <c:v>4.2762730663212745</c:v>
                </c:pt>
                <c:pt idx="22">
                  <c:v>4.3714652637681723</c:v>
                </c:pt>
                <c:pt idx="23">
                  <c:v>4.4617194684564128</c:v>
                </c:pt>
                <c:pt idx="24">
                  <c:v>4.5728474346558405</c:v>
                </c:pt>
                <c:pt idx="25">
                  <c:v>4.6001150224427008</c:v>
                </c:pt>
                <c:pt idx="26">
                  <c:v>4.6354364690285363</c:v>
                </c:pt>
                <c:pt idx="27">
                  <c:v>4.6652549325746824</c:v>
                </c:pt>
                <c:pt idx="28">
                  <c:v>4.6475105675624651</c:v>
                </c:pt>
                <c:pt idx="29">
                  <c:v>4.6802656416007098</c:v>
                </c:pt>
                <c:pt idx="30">
                  <c:v>4.6575687086896567</c:v>
                </c:pt>
                <c:pt idx="31">
                  <c:v>4.8113646192089279</c:v>
                </c:pt>
                <c:pt idx="32">
                  <c:v>4.9439334026471435</c:v>
                </c:pt>
                <c:pt idx="33">
                  <c:v>4.8688755262607524</c:v>
                </c:pt>
                <c:pt idx="34">
                  <c:v>4.7824884662723335</c:v>
                </c:pt>
                <c:pt idx="35">
                  <c:v>4.904099315340483</c:v>
                </c:pt>
                <c:pt idx="36">
                  <c:v>4.5133262344340279</c:v>
                </c:pt>
                <c:pt idx="37">
                  <c:v>4.5359401432345283</c:v>
                </c:pt>
                <c:pt idx="38">
                  <c:v>4.7549279879587782</c:v>
                </c:pt>
                <c:pt idx="39">
                  <c:v>4.900619956377942</c:v>
                </c:pt>
                <c:pt idx="40">
                  <c:v>5.0147988822353158</c:v>
                </c:pt>
                <c:pt idx="41">
                  <c:v>5.1186921751886949</c:v>
                </c:pt>
                <c:pt idx="42">
                  <c:v>5.2072692645072349</c:v>
                </c:pt>
                <c:pt idx="43">
                  <c:v>5.2619365041267745</c:v>
                </c:pt>
                <c:pt idx="44">
                  <c:v>5.4952233709486134</c:v>
                </c:pt>
                <c:pt idx="45">
                  <c:v>5.575880245381228</c:v>
                </c:pt>
                <c:pt idx="46">
                  <c:v>5.4756605425834595</c:v>
                </c:pt>
                <c:pt idx="47">
                  <c:v>5.1345822955787099</c:v>
                </c:pt>
                <c:pt idx="48">
                  <c:v>4.7831292552022955</c:v>
                </c:pt>
                <c:pt idx="49">
                  <c:v>4.7101115149631063</c:v>
                </c:pt>
                <c:pt idx="50">
                  <c:v>4.5616720665046024</c:v>
                </c:pt>
                <c:pt idx="51">
                  <c:v>4.7330918857330229</c:v>
                </c:pt>
                <c:pt idx="52">
                  <c:v>4.8439229321401314</c:v>
                </c:pt>
                <c:pt idx="53">
                  <c:v>4.8719458540038847</c:v>
                </c:pt>
                <c:pt idx="54">
                  <c:v>4.8891902206483593</c:v>
                </c:pt>
                <c:pt idx="55">
                  <c:v>4.755732145606042</c:v>
                </c:pt>
                <c:pt idx="56">
                  <c:v>4.6743273723319527</c:v>
                </c:pt>
                <c:pt idx="57">
                  <c:v>4.4159412832319846</c:v>
                </c:pt>
                <c:pt idx="58">
                  <c:v>4.2204357316839642</c:v>
                </c:pt>
                <c:pt idx="59">
                  <c:v>3.9012595648395569</c:v>
                </c:pt>
                <c:pt idx="60">
                  <c:v>3.6026744393727048</c:v>
                </c:pt>
                <c:pt idx="61">
                  <c:v>3.3687768807418794</c:v>
                </c:pt>
                <c:pt idx="62">
                  <c:v>3.1141527673073766</c:v>
                </c:pt>
                <c:pt idx="63">
                  <c:v>2.9474412272819182</c:v>
                </c:pt>
                <c:pt idx="64">
                  <c:v>2.7596191944402797</c:v>
                </c:pt>
                <c:pt idx="65">
                  <c:v>2.6398147200671107</c:v>
                </c:pt>
                <c:pt idx="66">
                  <c:v>2.7462556577236419</c:v>
                </c:pt>
                <c:pt idx="67">
                  <c:v>2.7974533117395355</c:v>
                </c:pt>
                <c:pt idx="68">
                  <c:v>2.8079516659131802</c:v>
                </c:pt>
                <c:pt idx="69">
                  <c:v>2.894705538716452</c:v>
                </c:pt>
                <c:pt idx="70">
                  <c:v>2.9219188436560999</c:v>
                </c:pt>
                <c:pt idx="71">
                  <c:v>2.9760278599305501</c:v>
                </c:pt>
                <c:pt idx="72">
                  <c:v>3.0669066353348158</c:v>
                </c:pt>
                <c:pt idx="73">
                  <c:v>3.1729327541545445</c:v>
                </c:pt>
                <c:pt idx="74">
                  <c:v>3.2452125110216086</c:v>
                </c:pt>
                <c:pt idx="75">
                  <c:v>3.3239227595898604</c:v>
                </c:pt>
                <c:pt idx="76">
                  <c:v>3.2961608329940852</c:v>
                </c:pt>
                <c:pt idx="77">
                  <c:v>3.3380118466213462</c:v>
                </c:pt>
                <c:pt idx="78">
                  <c:v>3.3066422823129318</c:v>
                </c:pt>
                <c:pt idx="79">
                  <c:v>3.2976691463155698</c:v>
                </c:pt>
                <c:pt idx="80">
                  <c:v>3.3488324347516563</c:v>
                </c:pt>
                <c:pt idx="81">
                  <c:v>3.4487008421716241</c:v>
                </c:pt>
                <c:pt idx="82">
                  <c:v>3.5529035431989606</c:v>
                </c:pt>
                <c:pt idx="83">
                  <c:v>3.6813411776059843</c:v>
                </c:pt>
                <c:pt idx="84">
                  <c:v>3.7895659982266436</c:v>
                </c:pt>
                <c:pt idx="85">
                  <c:v>3.9157418768858343</c:v>
                </c:pt>
                <c:pt idx="86">
                  <c:v>3.934288995112885</c:v>
                </c:pt>
                <c:pt idx="87">
                  <c:v>4.0491788107600204</c:v>
                </c:pt>
                <c:pt idx="88">
                  <c:v>4.1781996234648719</c:v>
                </c:pt>
                <c:pt idx="89">
                  <c:v>4.1801876902987747</c:v>
                </c:pt>
                <c:pt idx="90">
                  <c:v>4.1546343009208879</c:v>
                </c:pt>
                <c:pt idx="91">
                  <c:v>4.193640046960458</c:v>
                </c:pt>
                <c:pt idx="92">
                  <c:v>3.9901183438336343</c:v>
                </c:pt>
                <c:pt idx="93">
                  <c:v>3.8882905072201188</c:v>
                </c:pt>
                <c:pt idx="94">
                  <c:v>3.7604126904975743</c:v>
                </c:pt>
                <c:pt idx="95">
                  <c:v>3.6369479927446799</c:v>
                </c:pt>
                <c:pt idx="96">
                  <c:v>3.4956298032944604</c:v>
                </c:pt>
                <c:pt idx="97">
                  <c:v>3.2839118425427469</c:v>
                </c:pt>
                <c:pt idx="98">
                  <c:v>3.0695974463790394</c:v>
                </c:pt>
                <c:pt idx="99">
                  <c:v>2.9288931943989165</c:v>
                </c:pt>
                <c:pt idx="100">
                  <c:v>2.7144722286507204</c:v>
                </c:pt>
                <c:pt idx="101">
                  <c:v>2.5681236208918339</c:v>
                </c:pt>
                <c:pt idx="102">
                  <c:v>2.380595719831784</c:v>
                </c:pt>
                <c:pt idx="103">
                  <c:v>2.1988060825046554</c:v>
                </c:pt>
                <c:pt idx="104">
                  <c:v>1.9561458333435211</c:v>
                </c:pt>
                <c:pt idx="105">
                  <c:v>1.8886538353759703</c:v>
                </c:pt>
                <c:pt idx="106">
                  <c:v>1.8031079069162066</c:v>
                </c:pt>
                <c:pt idx="107">
                  <c:v>1.7016776854309623</c:v>
                </c:pt>
                <c:pt idx="108">
                  <c:v>1.653413289852701</c:v>
                </c:pt>
                <c:pt idx="109">
                  <c:v>1.600785265357247</c:v>
                </c:pt>
                <c:pt idx="110">
                  <c:v>1.5033795678428283</c:v>
                </c:pt>
                <c:pt idx="111">
                  <c:v>1.456104652222479</c:v>
                </c:pt>
                <c:pt idx="112">
                  <c:v>1.3306464719753484</c:v>
                </c:pt>
                <c:pt idx="113">
                  <c:v>1.2161235451999346</c:v>
                </c:pt>
                <c:pt idx="114">
                  <c:v>1.1514959643383258</c:v>
                </c:pt>
                <c:pt idx="115">
                  <c:v>1.0431131085718279</c:v>
                </c:pt>
                <c:pt idx="116">
                  <c:v>0.96726536003809205</c:v>
                </c:pt>
                <c:pt idx="117">
                  <c:v>0.92569251301998545</c:v>
                </c:pt>
                <c:pt idx="118">
                  <c:v>0.90073276797269386</c:v>
                </c:pt>
                <c:pt idx="119">
                  <c:v>0.88364207792095573</c:v>
                </c:pt>
                <c:pt idx="120">
                  <c:v>0.78138611114625178</c:v>
                </c:pt>
                <c:pt idx="121">
                  <c:v>0.75716080685318943</c:v>
                </c:pt>
                <c:pt idx="122">
                  <c:v>0.78197283317164035</c:v>
                </c:pt>
                <c:pt idx="123">
                  <c:v>0.73869442633369498</c:v>
                </c:pt>
                <c:pt idx="124">
                  <c:v>0.67753560868851803</c:v>
                </c:pt>
                <c:pt idx="125">
                  <c:v>0.62351992767846076</c:v>
                </c:pt>
                <c:pt idx="126">
                  <c:v>0.58844015569401875</c:v>
                </c:pt>
                <c:pt idx="127">
                  <c:v>0.56891106428105509</c:v>
                </c:pt>
                <c:pt idx="128">
                  <c:v>0.59069780718395337</c:v>
                </c:pt>
                <c:pt idx="129">
                  <c:v>0.56262578919324246</c:v>
                </c:pt>
                <c:pt idx="130">
                  <c:v>0.50892444680584437</c:v>
                </c:pt>
                <c:pt idx="131">
                  <c:v>0.50265626382384965</c:v>
                </c:pt>
                <c:pt idx="132">
                  <c:v>0.53063563933436386</c:v>
                </c:pt>
                <c:pt idx="133">
                  <c:v>0.4884940291996826</c:v>
                </c:pt>
                <c:pt idx="134">
                  <c:v>0.51269182236034738</c:v>
                </c:pt>
                <c:pt idx="135">
                  <c:v>0.4770878444736496</c:v>
                </c:pt>
                <c:pt idx="136">
                  <c:v>0.45701242134732861</c:v>
                </c:pt>
                <c:pt idx="137">
                  <c:v>0.4280730614883298</c:v>
                </c:pt>
                <c:pt idx="138">
                  <c:v>0.40077075354348823</c:v>
                </c:pt>
              </c:numCache>
            </c:numRef>
          </c:val>
        </c:ser>
        <c:dLbls>
          <c:showLegendKey val="0"/>
          <c:showVal val="0"/>
          <c:showCatName val="0"/>
          <c:showSerName val="0"/>
          <c:showPercent val="0"/>
          <c:showBubbleSize val="0"/>
        </c:dLbls>
        <c:gapWidth val="0"/>
        <c:axId val="247762304"/>
        <c:axId val="247776384"/>
      </c:barChart>
      <c:lineChart>
        <c:grouping val="standard"/>
        <c:varyColors val="0"/>
        <c:ser>
          <c:idx val="0"/>
          <c:order val="0"/>
          <c:tx>
            <c:strRef>
              <c:f>'51_ábra_chart'!$D$11</c:f>
              <c:strCache>
                <c:ptCount val="1"/>
                <c:pt idx="0">
                  <c:v>A hitelállomány átlagos kamatlába</c:v>
                </c:pt>
              </c:strCache>
            </c:strRef>
          </c:tx>
          <c:spPr>
            <a:ln w="28575" cap="rnd" cmpd="sng" algn="ctr">
              <a:solidFill>
                <a:srgbClr val="232157"/>
              </a:solidFill>
              <a:prstDash val="solid"/>
              <a:round/>
              <a:headEnd type="none" w="med" len="med"/>
              <a:tailEnd type="none" w="med" len="med"/>
            </a:ln>
          </c:spPr>
          <c:marker>
            <c:symbol val="none"/>
          </c:marker>
          <c:cat>
            <c:strRef>
              <c:f>'51_ábra_chart'!$C$12:$C$150</c:f>
              <c:strCache>
                <c:ptCount val="139"/>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strCache>
            </c:strRef>
          </c:cat>
          <c:val>
            <c:numRef>
              <c:f>'51_ábra_chart'!$D$12:$D$150</c:f>
              <c:numCache>
                <c:formatCode>0.00</c:formatCode>
                <c:ptCount val="139"/>
                <c:pt idx="0">
                  <c:v>10.229460510255745</c:v>
                </c:pt>
                <c:pt idx="1">
                  <c:v>9.9852013199178238</c:v>
                </c:pt>
                <c:pt idx="2">
                  <c:v>9.6546414810457364</c:v>
                </c:pt>
                <c:pt idx="3">
                  <c:v>9.3614798792548513</c:v>
                </c:pt>
                <c:pt idx="4">
                  <c:v>9.136959378479121</c:v>
                </c:pt>
                <c:pt idx="5">
                  <c:v>9.0668364792505436</c:v>
                </c:pt>
                <c:pt idx="6">
                  <c:v>8.9286713245861922</c:v>
                </c:pt>
                <c:pt idx="7">
                  <c:v>8.7130939546409891</c:v>
                </c:pt>
                <c:pt idx="8">
                  <c:v>8.4460753813922622</c:v>
                </c:pt>
                <c:pt idx="9">
                  <c:v>8.326560597277707</c:v>
                </c:pt>
                <c:pt idx="10">
                  <c:v>8.2078603377312032</c:v>
                </c:pt>
                <c:pt idx="11">
                  <c:v>8.1634190417619905</c:v>
                </c:pt>
                <c:pt idx="12">
                  <c:v>7.8408577848831529</c:v>
                </c:pt>
                <c:pt idx="13">
                  <c:v>7.8102018363314665</c:v>
                </c:pt>
                <c:pt idx="14">
                  <c:v>7.7621184313367984</c:v>
                </c:pt>
                <c:pt idx="15">
                  <c:v>7.738141699214431</c:v>
                </c:pt>
                <c:pt idx="16">
                  <c:v>7.7258285168537455</c:v>
                </c:pt>
                <c:pt idx="17">
                  <c:v>7.7135781826116201</c:v>
                </c:pt>
                <c:pt idx="18">
                  <c:v>7.8464456151181308</c:v>
                </c:pt>
                <c:pt idx="19">
                  <c:v>7.9323824400398353</c:v>
                </c:pt>
                <c:pt idx="20">
                  <c:v>8.1391117465874814</c:v>
                </c:pt>
                <c:pt idx="21">
                  <c:v>8.4047095147116497</c:v>
                </c:pt>
                <c:pt idx="22">
                  <c:v>8.498450477043523</c:v>
                </c:pt>
                <c:pt idx="23">
                  <c:v>8.5916505883628407</c:v>
                </c:pt>
                <c:pt idx="24">
                  <c:v>8.5945572295837529</c:v>
                </c:pt>
                <c:pt idx="25">
                  <c:v>8.6134401922167001</c:v>
                </c:pt>
                <c:pt idx="26">
                  <c:v>8.6969089301338034</c:v>
                </c:pt>
                <c:pt idx="27">
                  <c:v>8.6783238865122296</c:v>
                </c:pt>
                <c:pt idx="28">
                  <c:v>8.6370017526752942</c:v>
                </c:pt>
                <c:pt idx="29">
                  <c:v>8.6543093828518405</c:v>
                </c:pt>
                <c:pt idx="30">
                  <c:v>8.5624500560801007</c:v>
                </c:pt>
                <c:pt idx="31">
                  <c:v>8.5220895249809097</c:v>
                </c:pt>
                <c:pt idx="32">
                  <c:v>8.5702843450209851</c:v>
                </c:pt>
                <c:pt idx="33">
                  <c:v>8.5320263812377295</c:v>
                </c:pt>
                <c:pt idx="34">
                  <c:v>8.4364338051512853</c:v>
                </c:pt>
                <c:pt idx="35">
                  <c:v>8.4573243333338066</c:v>
                </c:pt>
                <c:pt idx="36">
                  <c:v>8.429202508432013</c:v>
                </c:pt>
                <c:pt idx="37">
                  <c:v>8.3569913035833316</c:v>
                </c:pt>
                <c:pt idx="38">
                  <c:v>8.4132409681974778</c:v>
                </c:pt>
                <c:pt idx="39">
                  <c:v>8.5739179921327153</c:v>
                </c:pt>
                <c:pt idx="40">
                  <c:v>8.7702126323315195</c:v>
                </c:pt>
                <c:pt idx="41">
                  <c:v>8.9417557784633939</c:v>
                </c:pt>
                <c:pt idx="42">
                  <c:v>9.005520413822568</c:v>
                </c:pt>
                <c:pt idx="43">
                  <c:v>9.0001418426039184</c:v>
                </c:pt>
                <c:pt idx="44">
                  <c:v>9.0268635250486398</c:v>
                </c:pt>
                <c:pt idx="45">
                  <c:v>9.0526264852155052</c:v>
                </c:pt>
                <c:pt idx="46">
                  <c:v>9.3421719147118871</c:v>
                </c:pt>
                <c:pt idx="47">
                  <c:v>8.9630854573592629</c:v>
                </c:pt>
                <c:pt idx="48">
                  <c:v>8.5677349291202969</c:v>
                </c:pt>
                <c:pt idx="49">
                  <c:v>8.4919705230410525</c:v>
                </c:pt>
                <c:pt idx="50">
                  <c:v>8.2952983035568391</c:v>
                </c:pt>
                <c:pt idx="51">
                  <c:v>8.4928913066931209</c:v>
                </c:pt>
                <c:pt idx="52">
                  <c:v>8.6288543626694327</c:v>
                </c:pt>
                <c:pt idx="53">
                  <c:v>8.7688652379366356</c:v>
                </c:pt>
                <c:pt idx="54">
                  <c:v>8.7398248315157794</c:v>
                </c:pt>
                <c:pt idx="55">
                  <c:v>8.6005402713304946</c:v>
                </c:pt>
                <c:pt idx="56">
                  <c:v>8.5502836384748893</c:v>
                </c:pt>
                <c:pt idx="57">
                  <c:v>8.3744969059438095</c:v>
                </c:pt>
                <c:pt idx="58">
                  <c:v>8.2829987783632451</c:v>
                </c:pt>
                <c:pt idx="59">
                  <c:v>8.0930905387042671</c:v>
                </c:pt>
                <c:pt idx="60">
                  <c:v>8.1011489855274537</c:v>
                </c:pt>
                <c:pt idx="61">
                  <c:v>8.0089796341562707</c:v>
                </c:pt>
                <c:pt idx="62">
                  <c:v>8.0055629210814345</c:v>
                </c:pt>
                <c:pt idx="63">
                  <c:v>7.9344054715911447</c:v>
                </c:pt>
                <c:pt idx="64">
                  <c:v>7.8625340162145267</c:v>
                </c:pt>
                <c:pt idx="65">
                  <c:v>7.6519499078035</c:v>
                </c:pt>
                <c:pt idx="66">
                  <c:v>7.7209079246541963</c:v>
                </c:pt>
                <c:pt idx="67">
                  <c:v>7.7114738901531892</c:v>
                </c:pt>
                <c:pt idx="68">
                  <c:v>7.7796046170150088</c:v>
                </c:pt>
                <c:pt idx="69">
                  <c:v>7.8079689105769932</c:v>
                </c:pt>
                <c:pt idx="70">
                  <c:v>7.7517236406585743</c:v>
                </c:pt>
                <c:pt idx="71">
                  <c:v>7.8485291407741098</c:v>
                </c:pt>
                <c:pt idx="72">
                  <c:v>7.9781852122318391</c:v>
                </c:pt>
                <c:pt idx="73">
                  <c:v>8.0223517289637343</c:v>
                </c:pt>
                <c:pt idx="74">
                  <c:v>8.1588689192347115</c:v>
                </c:pt>
                <c:pt idx="75">
                  <c:v>8.2098310863192676</c:v>
                </c:pt>
                <c:pt idx="76">
                  <c:v>8.1692935375260252</c:v>
                </c:pt>
                <c:pt idx="77">
                  <c:v>8.2572003410437844</c:v>
                </c:pt>
                <c:pt idx="78">
                  <c:v>8.1652859995711289</c:v>
                </c:pt>
                <c:pt idx="79">
                  <c:v>8.1938565717020015</c:v>
                </c:pt>
                <c:pt idx="80">
                  <c:v>8.0987789957507008</c:v>
                </c:pt>
                <c:pt idx="81">
                  <c:v>8.0877937680889609</c:v>
                </c:pt>
                <c:pt idx="82">
                  <c:v>8.1412731816154889</c:v>
                </c:pt>
                <c:pt idx="83">
                  <c:v>8.268614355453332</c:v>
                </c:pt>
                <c:pt idx="84">
                  <c:v>8.4992331961832939</c:v>
                </c:pt>
                <c:pt idx="85">
                  <c:v>8.5954088611897213</c:v>
                </c:pt>
                <c:pt idx="86">
                  <c:v>8.5236311828226423</c:v>
                </c:pt>
                <c:pt idx="87">
                  <c:v>8.5753223736216704</c:v>
                </c:pt>
                <c:pt idx="88">
                  <c:v>8.5172922298704119</c:v>
                </c:pt>
                <c:pt idx="89">
                  <c:v>8.6154716342545168</c:v>
                </c:pt>
                <c:pt idx="90">
                  <c:v>8.7052324165580099</c:v>
                </c:pt>
                <c:pt idx="91">
                  <c:v>8.6819499271678673</c:v>
                </c:pt>
                <c:pt idx="92">
                  <c:v>8.6200998352619767</c:v>
                </c:pt>
                <c:pt idx="93">
                  <c:v>8.5392651839890057</c:v>
                </c:pt>
                <c:pt idx="94">
                  <c:v>8.5077515320126871</c:v>
                </c:pt>
                <c:pt idx="95">
                  <c:v>8.3187732463804149</c:v>
                </c:pt>
                <c:pt idx="96">
                  <c:v>8.2063062981623727</c:v>
                </c:pt>
                <c:pt idx="97">
                  <c:v>8.1142746093766096</c:v>
                </c:pt>
                <c:pt idx="98">
                  <c:v>7.9571431685447154</c:v>
                </c:pt>
                <c:pt idx="99">
                  <c:v>7.9197272124114004</c:v>
                </c:pt>
                <c:pt idx="100">
                  <c:v>7.8766194871918742</c:v>
                </c:pt>
                <c:pt idx="101">
                  <c:v>7.7927039611154267</c:v>
                </c:pt>
                <c:pt idx="102">
                  <c:v>7.694565718705654</c:v>
                </c:pt>
                <c:pt idx="103">
                  <c:v>7.5665944477056319</c:v>
                </c:pt>
                <c:pt idx="104">
                  <c:v>7.4299977766772329</c:v>
                </c:pt>
                <c:pt idx="105">
                  <c:v>7.3612199242387781</c:v>
                </c:pt>
                <c:pt idx="106">
                  <c:v>7.2745853032912562</c:v>
                </c:pt>
                <c:pt idx="107">
                  <c:v>7.2177853604984028</c:v>
                </c:pt>
                <c:pt idx="108">
                  <c:v>7.1096828929031108</c:v>
                </c:pt>
                <c:pt idx="109">
                  <c:v>7.0534368274203523</c:v>
                </c:pt>
                <c:pt idx="110">
                  <c:v>7.0337543641370859</c:v>
                </c:pt>
                <c:pt idx="111">
                  <c:v>6.9102900924303468</c:v>
                </c:pt>
                <c:pt idx="112">
                  <c:v>6.9260879019285566</c:v>
                </c:pt>
                <c:pt idx="113">
                  <c:v>6.8234092777340587</c:v>
                </c:pt>
                <c:pt idx="114">
                  <c:v>6.7471189186834781</c:v>
                </c:pt>
                <c:pt idx="115">
                  <c:v>6.6994845117045303</c:v>
                </c:pt>
                <c:pt idx="116">
                  <c:v>6.6331211535471573</c:v>
                </c:pt>
                <c:pt idx="117">
                  <c:v>6.566342512754165</c:v>
                </c:pt>
                <c:pt idx="118">
                  <c:v>6.5835644896956209</c:v>
                </c:pt>
                <c:pt idx="119">
                  <c:v>6.4053674862199621</c:v>
                </c:pt>
                <c:pt idx="120">
                  <c:v>6.2436497893750671</c:v>
                </c:pt>
                <c:pt idx="121">
                  <c:v>6.0503617609145834</c:v>
                </c:pt>
                <c:pt idx="122">
                  <c:v>6.061155357247082</c:v>
                </c:pt>
                <c:pt idx="123">
                  <c:v>5.9652368606537944</c:v>
                </c:pt>
                <c:pt idx="124">
                  <c:v>5.8917299283746587</c:v>
                </c:pt>
                <c:pt idx="125">
                  <c:v>5.8454809797870189</c:v>
                </c:pt>
                <c:pt idx="126">
                  <c:v>5.7467659086401186</c:v>
                </c:pt>
                <c:pt idx="127">
                  <c:v>5.6638472750494397</c:v>
                </c:pt>
                <c:pt idx="128">
                  <c:v>5.6349208315319936</c:v>
                </c:pt>
                <c:pt idx="129">
                  <c:v>5.5531074906191691</c:v>
                </c:pt>
                <c:pt idx="130">
                  <c:v>5.5042276157262595</c:v>
                </c:pt>
                <c:pt idx="131">
                  <c:v>5.5304827592377652</c:v>
                </c:pt>
                <c:pt idx="132">
                  <c:v>5.5165488624126819</c:v>
                </c:pt>
                <c:pt idx="133">
                  <c:v>5.4977940898000446</c:v>
                </c:pt>
                <c:pt idx="134">
                  <c:v>5.394444138836799</c:v>
                </c:pt>
                <c:pt idx="135">
                  <c:v>5.356416879428024</c:v>
                </c:pt>
                <c:pt idx="136">
                  <c:v>5.3457945184097149</c:v>
                </c:pt>
                <c:pt idx="137">
                  <c:v>5.2724288835539994</c:v>
                </c:pt>
                <c:pt idx="138">
                  <c:v>5.2113219503984594</c:v>
                </c:pt>
              </c:numCache>
            </c:numRef>
          </c:val>
          <c:smooth val="0"/>
        </c:ser>
        <c:ser>
          <c:idx val="2"/>
          <c:order val="2"/>
          <c:tx>
            <c:strRef>
              <c:f>'51_ábra_chart'!$F$11</c:f>
              <c:strCache>
                <c:ptCount val="1"/>
                <c:pt idx="0">
                  <c:v>A hiteleken realizálható marzs</c:v>
                </c:pt>
              </c:strCache>
            </c:strRef>
          </c:tx>
          <c:spPr>
            <a:ln w="28575" cap="rnd" cmpd="sng" algn="ctr">
              <a:solidFill>
                <a:srgbClr val="DA0000"/>
              </a:solidFill>
              <a:prstDash val="solid"/>
              <a:round/>
              <a:headEnd type="none" w="med" len="med"/>
              <a:tailEnd type="none" w="med" len="med"/>
            </a:ln>
          </c:spPr>
          <c:marker>
            <c:symbol val="none"/>
          </c:marker>
          <c:cat>
            <c:strRef>
              <c:f>'51_ábra_chart'!$C$12:$C$150</c:f>
              <c:strCache>
                <c:ptCount val="139"/>
                <c:pt idx="0">
                  <c:v>2005.jan</c:v>
                </c:pt>
                <c:pt idx="1">
                  <c:v>febr</c:v>
                </c:pt>
                <c:pt idx="2">
                  <c:v>márc</c:v>
                </c:pt>
                <c:pt idx="3">
                  <c:v>ápr</c:v>
                </c:pt>
                <c:pt idx="4">
                  <c:v>máj</c:v>
                </c:pt>
                <c:pt idx="5">
                  <c:v>jún</c:v>
                </c:pt>
                <c:pt idx="6">
                  <c:v>júl</c:v>
                </c:pt>
                <c:pt idx="7">
                  <c:v>aug</c:v>
                </c:pt>
                <c:pt idx="8">
                  <c:v>szept</c:v>
                </c:pt>
                <c:pt idx="9">
                  <c:v>okt</c:v>
                </c:pt>
                <c:pt idx="10">
                  <c:v>nov</c:v>
                </c:pt>
                <c:pt idx="11">
                  <c:v>dec</c:v>
                </c:pt>
                <c:pt idx="12">
                  <c:v>2006.jan</c:v>
                </c:pt>
                <c:pt idx="13">
                  <c:v>febr</c:v>
                </c:pt>
                <c:pt idx="14">
                  <c:v>márc</c:v>
                </c:pt>
                <c:pt idx="15">
                  <c:v>ápr</c:v>
                </c:pt>
                <c:pt idx="16">
                  <c:v>máj</c:v>
                </c:pt>
                <c:pt idx="17">
                  <c:v>jún</c:v>
                </c:pt>
                <c:pt idx="18">
                  <c:v>júl</c:v>
                </c:pt>
                <c:pt idx="19">
                  <c:v>aug</c:v>
                </c:pt>
                <c:pt idx="20">
                  <c:v>szept</c:v>
                </c:pt>
                <c:pt idx="21">
                  <c:v>okt</c:v>
                </c:pt>
                <c:pt idx="22">
                  <c:v>nov</c:v>
                </c:pt>
                <c:pt idx="23">
                  <c:v>dec</c:v>
                </c:pt>
                <c:pt idx="24">
                  <c:v>2007.jan</c:v>
                </c:pt>
                <c:pt idx="25">
                  <c:v>febr</c:v>
                </c:pt>
                <c:pt idx="26">
                  <c:v>márc</c:v>
                </c:pt>
                <c:pt idx="27">
                  <c:v>ápr</c:v>
                </c:pt>
                <c:pt idx="28">
                  <c:v>máj</c:v>
                </c:pt>
                <c:pt idx="29">
                  <c:v>jún</c:v>
                </c:pt>
                <c:pt idx="30">
                  <c:v>júl</c:v>
                </c:pt>
                <c:pt idx="31">
                  <c:v>aug</c:v>
                </c:pt>
                <c:pt idx="32">
                  <c:v>szept</c:v>
                </c:pt>
                <c:pt idx="33">
                  <c:v>okt</c:v>
                </c:pt>
                <c:pt idx="34">
                  <c:v>nov</c:v>
                </c:pt>
                <c:pt idx="35">
                  <c:v>dec</c:v>
                </c:pt>
                <c:pt idx="36">
                  <c:v>2008.jan</c:v>
                </c:pt>
                <c:pt idx="37">
                  <c:v>febr</c:v>
                </c:pt>
                <c:pt idx="38">
                  <c:v>márc</c:v>
                </c:pt>
                <c:pt idx="39">
                  <c:v>ápr</c:v>
                </c:pt>
                <c:pt idx="40">
                  <c:v>máj</c:v>
                </c:pt>
                <c:pt idx="41">
                  <c:v>jún</c:v>
                </c:pt>
                <c:pt idx="42">
                  <c:v>júl</c:v>
                </c:pt>
                <c:pt idx="43">
                  <c:v>aug</c:v>
                </c:pt>
                <c:pt idx="44">
                  <c:v>szept</c:v>
                </c:pt>
                <c:pt idx="45">
                  <c:v>okt</c:v>
                </c:pt>
                <c:pt idx="46">
                  <c:v>nov</c:v>
                </c:pt>
                <c:pt idx="47">
                  <c:v>dec</c:v>
                </c:pt>
                <c:pt idx="48">
                  <c:v>2009.jan</c:v>
                </c:pt>
                <c:pt idx="49">
                  <c:v>febr</c:v>
                </c:pt>
                <c:pt idx="50">
                  <c:v>márc</c:v>
                </c:pt>
                <c:pt idx="51">
                  <c:v>ápr</c:v>
                </c:pt>
                <c:pt idx="52">
                  <c:v>máj</c:v>
                </c:pt>
                <c:pt idx="53">
                  <c:v>jún</c:v>
                </c:pt>
                <c:pt idx="54">
                  <c:v>júl</c:v>
                </c:pt>
                <c:pt idx="55">
                  <c:v>aug</c:v>
                </c:pt>
                <c:pt idx="56">
                  <c:v>szept</c:v>
                </c:pt>
                <c:pt idx="57">
                  <c:v>okt</c:v>
                </c:pt>
                <c:pt idx="58">
                  <c:v>nov</c:v>
                </c:pt>
                <c:pt idx="59">
                  <c:v>dec</c:v>
                </c:pt>
                <c:pt idx="60">
                  <c:v>2010.jan</c:v>
                </c:pt>
                <c:pt idx="61">
                  <c:v>febr</c:v>
                </c:pt>
                <c:pt idx="62">
                  <c:v>márc</c:v>
                </c:pt>
                <c:pt idx="63">
                  <c:v>ápr</c:v>
                </c:pt>
                <c:pt idx="64">
                  <c:v>máj</c:v>
                </c:pt>
                <c:pt idx="65">
                  <c:v>jún</c:v>
                </c:pt>
                <c:pt idx="66">
                  <c:v>júl</c:v>
                </c:pt>
                <c:pt idx="67">
                  <c:v>aug</c:v>
                </c:pt>
                <c:pt idx="68">
                  <c:v>szept</c:v>
                </c:pt>
                <c:pt idx="69">
                  <c:v>okt</c:v>
                </c:pt>
                <c:pt idx="70">
                  <c:v>nov</c:v>
                </c:pt>
                <c:pt idx="71">
                  <c:v>dec</c:v>
                </c:pt>
                <c:pt idx="72">
                  <c:v>2011.jan</c:v>
                </c:pt>
                <c:pt idx="73">
                  <c:v>febr</c:v>
                </c:pt>
                <c:pt idx="74">
                  <c:v>márc</c:v>
                </c:pt>
                <c:pt idx="75">
                  <c:v>ápr</c:v>
                </c:pt>
                <c:pt idx="76">
                  <c:v>máj</c:v>
                </c:pt>
                <c:pt idx="77">
                  <c:v>jún</c:v>
                </c:pt>
                <c:pt idx="78">
                  <c:v>júl</c:v>
                </c:pt>
                <c:pt idx="79">
                  <c:v>aug</c:v>
                </c:pt>
                <c:pt idx="80">
                  <c:v>szept</c:v>
                </c:pt>
                <c:pt idx="81">
                  <c:v>okt</c:v>
                </c:pt>
                <c:pt idx="82">
                  <c:v>nov</c:v>
                </c:pt>
                <c:pt idx="83">
                  <c:v>dec</c:v>
                </c:pt>
                <c:pt idx="84">
                  <c:v>2012.jan</c:v>
                </c:pt>
                <c:pt idx="85">
                  <c:v>febr</c:v>
                </c:pt>
                <c:pt idx="86">
                  <c:v>márc</c:v>
                </c:pt>
                <c:pt idx="87">
                  <c:v>ápr</c:v>
                </c:pt>
                <c:pt idx="88">
                  <c:v>máj</c:v>
                </c:pt>
                <c:pt idx="89">
                  <c:v>jún</c:v>
                </c:pt>
                <c:pt idx="90">
                  <c:v>júl</c:v>
                </c:pt>
                <c:pt idx="91">
                  <c:v>aug</c:v>
                </c:pt>
                <c:pt idx="92">
                  <c:v>szept</c:v>
                </c:pt>
                <c:pt idx="93">
                  <c:v>okt</c:v>
                </c:pt>
                <c:pt idx="94">
                  <c:v>nov</c:v>
                </c:pt>
                <c:pt idx="95">
                  <c:v>dec</c:v>
                </c:pt>
                <c:pt idx="96">
                  <c:v>2013.jan</c:v>
                </c:pt>
                <c:pt idx="97">
                  <c:v>febr</c:v>
                </c:pt>
                <c:pt idx="98">
                  <c:v>márc</c:v>
                </c:pt>
                <c:pt idx="99">
                  <c:v>ápr</c:v>
                </c:pt>
                <c:pt idx="100">
                  <c:v>máj</c:v>
                </c:pt>
                <c:pt idx="101">
                  <c:v>jún</c:v>
                </c:pt>
                <c:pt idx="102">
                  <c:v>júl</c:v>
                </c:pt>
                <c:pt idx="103">
                  <c:v>aug</c:v>
                </c:pt>
                <c:pt idx="104">
                  <c:v>szept</c:v>
                </c:pt>
                <c:pt idx="105">
                  <c:v>okt</c:v>
                </c:pt>
                <c:pt idx="106">
                  <c:v>nov</c:v>
                </c:pt>
                <c:pt idx="107">
                  <c:v>dec</c:v>
                </c:pt>
                <c:pt idx="108">
                  <c:v>2014.jan</c:v>
                </c:pt>
                <c:pt idx="109">
                  <c:v>febr</c:v>
                </c:pt>
                <c:pt idx="110">
                  <c:v>márc</c:v>
                </c:pt>
                <c:pt idx="111">
                  <c:v>ápr</c:v>
                </c:pt>
                <c:pt idx="112">
                  <c:v>máj</c:v>
                </c:pt>
                <c:pt idx="113">
                  <c:v>jún</c:v>
                </c:pt>
                <c:pt idx="114">
                  <c:v>júl</c:v>
                </c:pt>
                <c:pt idx="115">
                  <c:v>aug</c:v>
                </c:pt>
                <c:pt idx="116">
                  <c:v>szept</c:v>
                </c:pt>
                <c:pt idx="117">
                  <c:v>okt</c:v>
                </c:pt>
                <c:pt idx="118">
                  <c:v>nov</c:v>
                </c:pt>
                <c:pt idx="119">
                  <c:v>dec</c:v>
                </c:pt>
                <c:pt idx="120">
                  <c:v>2015.jan</c:v>
                </c:pt>
                <c:pt idx="121">
                  <c:v>febr</c:v>
                </c:pt>
                <c:pt idx="122">
                  <c:v>márc</c:v>
                </c:pt>
                <c:pt idx="123">
                  <c:v>ápr</c:v>
                </c:pt>
                <c:pt idx="124">
                  <c:v>máj</c:v>
                </c:pt>
                <c:pt idx="125">
                  <c:v>jún</c:v>
                </c:pt>
                <c:pt idx="126">
                  <c:v>júl</c:v>
                </c:pt>
                <c:pt idx="127">
                  <c:v>aug</c:v>
                </c:pt>
                <c:pt idx="128">
                  <c:v>szept</c:v>
                </c:pt>
                <c:pt idx="129">
                  <c:v>okt</c:v>
                </c:pt>
                <c:pt idx="130">
                  <c:v>nov</c:v>
                </c:pt>
                <c:pt idx="131">
                  <c:v>dec</c:v>
                </c:pt>
                <c:pt idx="132">
                  <c:v>2016.jan</c:v>
                </c:pt>
                <c:pt idx="133">
                  <c:v>febr</c:v>
                </c:pt>
                <c:pt idx="134">
                  <c:v>márc</c:v>
                </c:pt>
                <c:pt idx="135">
                  <c:v>ápr</c:v>
                </c:pt>
                <c:pt idx="136">
                  <c:v>máj</c:v>
                </c:pt>
                <c:pt idx="137">
                  <c:v>jún</c:v>
                </c:pt>
                <c:pt idx="138">
                  <c:v>júl</c:v>
                </c:pt>
              </c:strCache>
            </c:strRef>
          </c:cat>
          <c:val>
            <c:numRef>
              <c:f>'51_ábra_chart'!$F$12:$F$150</c:f>
              <c:numCache>
                <c:formatCode>0.00</c:formatCode>
                <c:ptCount val="139"/>
                <c:pt idx="0">
                  <c:v>5.1089629019736416</c:v>
                </c:pt>
                <c:pt idx="1">
                  <c:v>5.0369469132676725</c:v>
                </c:pt>
                <c:pt idx="2">
                  <c:v>5.124699182093261</c:v>
                </c:pt>
                <c:pt idx="3">
                  <c:v>5.1116811988767319</c:v>
                </c:pt>
                <c:pt idx="4">
                  <c:v>5.1118806348077088</c:v>
                </c:pt>
                <c:pt idx="5">
                  <c:v>5.196289041510969</c:v>
                </c:pt>
                <c:pt idx="6">
                  <c:v>5.2220699463114926</c:v>
                </c:pt>
                <c:pt idx="7">
                  <c:v>5.1925245130033444</c:v>
                </c:pt>
                <c:pt idx="8">
                  <c:v>5.1167036471390421</c:v>
                </c:pt>
                <c:pt idx="9">
                  <c:v>5.0968495872866111</c:v>
                </c:pt>
                <c:pt idx="10">
                  <c:v>4.9565742731064502</c:v>
                </c:pt>
                <c:pt idx="11">
                  <c:v>4.9224067589056162</c:v>
                </c:pt>
                <c:pt idx="12">
                  <c:v>4.481671670212604</c:v>
                </c:pt>
                <c:pt idx="13">
                  <c:v>4.455494570678459</c:v>
                </c:pt>
                <c:pt idx="14">
                  <c:v>4.4149066967961783</c:v>
                </c:pt>
                <c:pt idx="15">
                  <c:v>4.3240129188514382</c:v>
                </c:pt>
                <c:pt idx="16">
                  <c:v>4.2433636684055207</c:v>
                </c:pt>
                <c:pt idx="17">
                  <c:v>4.2267062201023347</c:v>
                </c:pt>
                <c:pt idx="18">
                  <c:v>4.2026532850001139</c:v>
                </c:pt>
                <c:pt idx="19">
                  <c:v>4.0141724877970155</c:v>
                </c:pt>
                <c:pt idx="20">
                  <c:v>4.1178406048031961</c:v>
                </c:pt>
                <c:pt idx="21">
                  <c:v>4.1284364483903753</c:v>
                </c:pt>
                <c:pt idx="22">
                  <c:v>4.1269852132753506</c:v>
                </c:pt>
                <c:pt idx="23">
                  <c:v>4.1299311199064279</c:v>
                </c:pt>
                <c:pt idx="24">
                  <c:v>4.0217097949279124</c:v>
                </c:pt>
                <c:pt idx="25">
                  <c:v>4.0133251697739993</c:v>
                </c:pt>
                <c:pt idx="26">
                  <c:v>4.0614724611052671</c:v>
                </c:pt>
                <c:pt idx="27">
                  <c:v>4.0130689539375473</c:v>
                </c:pt>
                <c:pt idx="28">
                  <c:v>3.9894911851128292</c:v>
                </c:pt>
                <c:pt idx="29">
                  <c:v>3.9740437412511307</c:v>
                </c:pt>
                <c:pt idx="30">
                  <c:v>3.904881347390444</c:v>
                </c:pt>
                <c:pt idx="31">
                  <c:v>3.7107249057719818</c:v>
                </c:pt>
                <c:pt idx="32">
                  <c:v>3.6263509423738416</c:v>
                </c:pt>
                <c:pt idx="33">
                  <c:v>3.6631508549769771</c:v>
                </c:pt>
                <c:pt idx="34">
                  <c:v>3.6539453388789518</c:v>
                </c:pt>
                <c:pt idx="35">
                  <c:v>3.5532250179933236</c:v>
                </c:pt>
                <c:pt idx="36">
                  <c:v>3.9158762739979851</c:v>
                </c:pt>
                <c:pt idx="37">
                  <c:v>3.8210511603488033</c:v>
                </c:pt>
                <c:pt idx="38">
                  <c:v>3.6583129802386996</c:v>
                </c:pt>
                <c:pt idx="39">
                  <c:v>3.6732980357547733</c:v>
                </c:pt>
                <c:pt idx="40">
                  <c:v>3.7554137500962037</c:v>
                </c:pt>
                <c:pt idx="41">
                  <c:v>3.823063603274699</c:v>
                </c:pt>
                <c:pt idx="42">
                  <c:v>3.798251149315333</c:v>
                </c:pt>
                <c:pt idx="43">
                  <c:v>3.7382053384771439</c:v>
                </c:pt>
                <c:pt idx="44">
                  <c:v>3.5316401541000264</c:v>
                </c:pt>
                <c:pt idx="45">
                  <c:v>3.4767462398342772</c:v>
                </c:pt>
                <c:pt idx="46">
                  <c:v>3.8665113721284277</c:v>
                </c:pt>
                <c:pt idx="47">
                  <c:v>3.8285031617805529</c:v>
                </c:pt>
                <c:pt idx="48">
                  <c:v>3.7846056739180014</c:v>
                </c:pt>
                <c:pt idx="49">
                  <c:v>3.7818590080779462</c:v>
                </c:pt>
                <c:pt idx="50">
                  <c:v>3.7336262370522366</c:v>
                </c:pt>
                <c:pt idx="51">
                  <c:v>3.759799420960098</c:v>
                </c:pt>
                <c:pt idx="52">
                  <c:v>3.7849314305293014</c:v>
                </c:pt>
                <c:pt idx="53">
                  <c:v>3.8969193839327509</c:v>
                </c:pt>
                <c:pt idx="54">
                  <c:v>3.8506346108674201</c:v>
                </c:pt>
                <c:pt idx="55">
                  <c:v>3.8448081257244526</c:v>
                </c:pt>
                <c:pt idx="56">
                  <c:v>3.8759562661429365</c:v>
                </c:pt>
                <c:pt idx="57">
                  <c:v>3.9585556227118248</c:v>
                </c:pt>
                <c:pt idx="58">
                  <c:v>4.0625630466792808</c:v>
                </c:pt>
                <c:pt idx="59">
                  <c:v>4.1918309738647102</c:v>
                </c:pt>
                <c:pt idx="60">
                  <c:v>4.4984745461547488</c:v>
                </c:pt>
                <c:pt idx="61">
                  <c:v>4.6402027534143908</c:v>
                </c:pt>
                <c:pt idx="62">
                  <c:v>4.891410153774058</c:v>
                </c:pt>
                <c:pt idx="63">
                  <c:v>4.9869642443092266</c:v>
                </c:pt>
                <c:pt idx="64">
                  <c:v>5.102914821774247</c:v>
                </c:pt>
                <c:pt idx="65">
                  <c:v>5.0121351877363889</c:v>
                </c:pt>
                <c:pt idx="66">
                  <c:v>4.9746522669305548</c:v>
                </c:pt>
                <c:pt idx="67">
                  <c:v>4.9140205784136537</c:v>
                </c:pt>
                <c:pt idx="68">
                  <c:v>4.971652951101829</c:v>
                </c:pt>
                <c:pt idx="69">
                  <c:v>4.9132633718605412</c:v>
                </c:pt>
                <c:pt idx="70">
                  <c:v>4.829804797002474</c:v>
                </c:pt>
                <c:pt idx="71">
                  <c:v>4.8725012808435597</c:v>
                </c:pt>
                <c:pt idx="72">
                  <c:v>4.9112785768970237</c:v>
                </c:pt>
                <c:pt idx="73">
                  <c:v>4.8494189748091898</c:v>
                </c:pt>
                <c:pt idx="74">
                  <c:v>4.9136564082131029</c:v>
                </c:pt>
                <c:pt idx="75">
                  <c:v>4.8859083267294068</c:v>
                </c:pt>
                <c:pt idx="76">
                  <c:v>4.8731327045319404</c:v>
                </c:pt>
                <c:pt idx="77">
                  <c:v>4.9191884944224382</c:v>
                </c:pt>
                <c:pt idx="78">
                  <c:v>4.8586437172581967</c:v>
                </c:pt>
                <c:pt idx="79">
                  <c:v>4.8961874253864313</c:v>
                </c:pt>
                <c:pt idx="80">
                  <c:v>4.7499465609990441</c:v>
                </c:pt>
                <c:pt idx="81">
                  <c:v>4.6390929259173372</c:v>
                </c:pt>
                <c:pt idx="82">
                  <c:v>4.5883696384165287</c:v>
                </c:pt>
                <c:pt idx="83">
                  <c:v>4.5872731778473472</c:v>
                </c:pt>
                <c:pt idx="84">
                  <c:v>4.7096671979566498</c:v>
                </c:pt>
                <c:pt idx="85">
                  <c:v>4.6796669843038874</c:v>
                </c:pt>
                <c:pt idx="86">
                  <c:v>4.5893421877097573</c:v>
                </c:pt>
                <c:pt idx="87">
                  <c:v>4.52614356286165</c:v>
                </c:pt>
                <c:pt idx="88">
                  <c:v>4.33909260640554</c:v>
                </c:pt>
                <c:pt idx="89">
                  <c:v>4.4352839439557421</c:v>
                </c:pt>
                <c:pt idx="90">
                  <c:v>4.550598115637122</c:v>
                </c:pt>
                <c:pt idx="91">
                  <c:v>4.4883098802074093</c:v>
                </c:pt>
                <c:pt idx="92">
                  <c:v>4.6299814914283424</c:v>
                </c:pt>
                <c:pt idx="93">
                  <c:v>4.6509746767688869</c:v>
                </c:pt>
                <c:pt idx="94">
                  <c:v>4.7473388415151128</c:v>
                </c:pt>
                <c:pt idx="95">
                  <c:v>4.6818252536357345</c:v>
                </c:pt>
                <c:pt idx="96">
                  <c:v>4.7106764948679123</c:v>
                </c:pt>
                <c:pt idx="97">
                  <c:v>4.8303627668338631</c:v>
                </c:pt>
                <c:pt idx="98">
                  <c:v>4.887545722165676</c:v>
                </c:pt>
                <c:pt idx="99">
                  <c:v>4.9908340180124835</c:v>
                </c:pt>
                <c:pt idx="100">
                  <c:v>5.1621472585411539</c:v>
                </c:pt>
                <c:pt idx="101">
                  <c:v>5.2245803402235929</c:v>
                </c:pt>
                <c:pt idx="102">
                  <c:v>5.31396999887387</c:v>
                </c:pt>
                <c:pt idx="103">
                  <c:v>5.3677883652009761</c:v>
                </c:pt>
                <c:pt idx="104">
                  <c:v>5.4738519433337114</c:v>
                </c:pt>
                <c:pt idx="105">
                  <c:v>5.4725660888628074</c:v>
                </c:pt>
                <c:pt idx="106">
                  <c:v>5.4714773963750494</c:v>
                </c:pt>
                <c:pt idx="107">
                  <c:v>5.51610767506744</c:v>
                </c:pt>
                <c:pt idx="108">
                  <c:v>5.4562696030504103</c:v>
                </c:pt>
                <c:pt idx="109">
                  <c:v>5.4526515620631049</c:v>
                </c:pt>
                <c:pt idx="110">
                  <c:v>5.5303747962942573</c:v>
                </c:pt>
                <c:pt idx="111">
                  <c:v>5.4541854402078673</c:v>
                </c:pt>
                <c:pt idx="112">
                  <c:v>5.5954414299532083</c:v>
                </c:pt>
                <c:pt idx="113">
                  <c:v>5.6072857325341241</c:v>
                </c:pt>
                <c:pt idx="114">
                  <c:v>5.5956229543451528</c:v>
                </c:pt>
                <c:pt idx="115">
                  <c:v>5.6563714031327024</c:v>
                </c:pt>
                <c:pt idx="116">
                  <c:v>5.6658557935090652</c:v>
                </c:pt>
                <c:pt idx="117">
                  <c:v>5.6406499997341797</c:v>
                </c:pt>
                <c:pt idx="118">
                  <c:v>5.6828317217229269</c:v>
                </c:pt>
                <c:pt idx="119">
                  <c:v>5.5217254082990062</c:v>
                </c:pt>
                <c:pt idx="120">
                  <c:v>5.4622636782288154</c:v>
                </c:pt>
                <c:pt idx="121">
                  <c:v>5.293200954061394</c:v>
                </c:pt>
                <c:pt idx="122">
                  <c:v>5.2791825240754413</c:v>
                </c:pt>
                <c:pt idx="123">
                  <c:v>5.2265424343200992</c:v>
                </c:pt>
                <c:pt idx="124">
                  <c:v>5.2141943196861407</c:v>
                </c:pt>
                <c:pt idx="125">
                  <c:v>5.2219610521085578</c:v>
                </c:pt>
                <c:pt idx="126">
                  <c:v>5.1583257529460997</c:v>
                </c:pt>
                <c:pt idx="127">
                  <c:v>5.0949362107683847</c:v>
                </c:pt>
                <c:pt idx="128">
                  <c:v>5.0442230243480406</c:v>
                </c:pt>
                <c:pt idx="129">
                  <c:v>4.9904817014259262</c:v>
                </c:pt>
                <c:pt idx="130">
                  <c:v>4.9953031689204153</c:v>
                </c:pt>
                <c:pt idx="131">
                  <c:v>5.0278264954139154</c:v>
                </c:pt>
                <c:pt idx="132">
                  <c:v>4.9859132230783185</c:v>
                </c:pt>
                <c:pt idx="133">
                  <c:v>5.0093000606003617</c:v>
                </c:pt>
                <c:pt idx="134">
                  <c:v>4.8817523164764518</c:v>
                </c:pt>
                <c:pt idx="135">
                  <c:v>4.8793290349543748</c:v>
                </c:pt>
                <c:pt idx="136">
                  <c:v>4.8887820970623865</c:v>
                </c:pt>
                <c:pt idx="137">
                  <c:v>4.8443558220656699</c:v>
                </c:pt>
                <c:pt idx="138">
                  <c:v>4.8105511968549708</c:v>
                </c:pt>
              </c:numCache>
            </c:numRef>
          </c:val>
          <c:smooth val="0"/>
        </c:ser>
        <c:dLbls>
          <c:showLegendKey val="0"/>
          <c:showVal val="0"/>
          <c:showCatName val="0"/>
          <c:showSerName val="0"/>
          <c:showPercent val="0"/>
          <c:showBubbleSize val="0"/>
        </c:dLbls>
        <c:marker val="1"/>
        <c:smooth val="0"/>
        <c:axId val="247762304"/>
        <c:axId val="247776384"/>
      </c:lineChart>
      <c:lineChart>
        <c:grouping val="standard"/>
        <c:varyColors val="0"/>
        <c:ser>
          <c:idx val="3"/>
          <c:order val="3"/>
          <c:tx>
            <c:v>fikt</c:v>
          </c:tx>
          <c:marker>
            <c:symbol val="none"/>
          </c:marker>
          <c:smooth val="0"/>
        </c:ser>
        <c:dLbls>
          <c:showLegendKey val="0"/>
          <c:showVal val="0"/>
          <c:showCatName val="0"/>
          <c:showSerName val="0"/>
          <c:showPercent val="0"/>
          <c:showBubbleSize val="0"/>
        </c:dLbls>
        <c:marker val="1"/>
        <c:smooth val="0"/>
        <c:axId val="247784576"/>
        <c:axId val="247778304"/>
      </c:lineChart>
      <c:catAx>
        <c:axId val="247762304"/>
        <c:scaling>
          <c:orientation val="minMax"/>
        </c:scaling>
        <c:delete val="0"/>
        <c:axPos val="b"/>
        <c:majorTickMark val="out"/>
        <c:minorTickMark val="none"/>
        <c:tickLblPos val="low"/>
        <c:spPr>
          <a:ln>
            <a:solidFill>
              <a:sysClr val="windowText" lastClr="000000">
                <a:lumMod val="100000"/>
              </a:sysClr>
            </a:solidFill>
          </a:ln>
        </c:spPr>
        <c:txPr>
          <a:bodyPr rot="-5400000" vert="horz"/>
          <a:lstStyle/>
          <a:p>
            <a:pPr>
              <a:defRPr/>
            </a:pPr>
            <a:endParaRPr lang="hu-HU"/>
          </a:p>
        </c:txPr>
        <c:crossAx val="247776384"/>
        <c:crosses val="autoZero"/>
        <c:auto val="1"/>
        <c:lblAlgn val="ctr"/>
        <c:lblOffset val="100"/>
        <c:tickMarkSkip val="5"/>
        <c:noMultiLvlLbl val="0"/>
      </c:catAx>
      <c:valAx>
        <c:axId val="2477763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a:t>
                </a:r>
              </a:p>
            </c:rich>
          </c:tx>
          <c:layout>
            <c:manualLayout>
              <c:xMode val="edge"/>
              <c:yMode val="edge"/>
              <c:x val="7.7611111111111117E-2"/>
              <c:y val="0"/>
            </c:manualLayout>
          </c:layout>
          <c:overlay val="0"/>
        </c:title>
        <c:numFmt formatCode="#\ ##0" sourceLinked="0"/>
        <c:majorTickMark val="out"/>
        <c:minorTickMark val="none"/>
        <c:tickLblPos val="nextTo"/>
        <c:spPr>
          <a:ln>
            <a:solidFill>
              <a:sysClr val="windowText" lastClr="000000">
                <a:lumMod val="100000"/>
              </a:sysClr>
            </a:solidFill>
          </a:ln>
        </c:spPr>
        <c:crossAx val="247762304"/>
        <c:crosses val="autoZero"/>
        <c:crossBetween val="between"/>
      </c:valAx>
      <c:valAx>
        <c:axId val="247778304"/>
        <c:scaling>
          <c:orientation val="minMax"/>
          <c:max val="12"/>
          <c:min val="0"/>
        </c:scaling>
        <c:delete val="0"/>
        <c:axPos val="r"/>
        <c:title>
          <c:tx>
            <c:rich>
              <a:bodyPr rot="0" vert="horz"/>
              <a:lstStyle/>
              <a:p>
                <a:pPr>
                  <a:defRPr b="0"/>
                </a:pPr>
                <a:r>
                  <a:rPr lang="en-US" b="0"/>
                  <a:t>%</a:t>
                </a:r>
              </a:p>
            </c:rich>
          </c:tx>
          <c:layout>
            <c:manualLayout>
              <c:xMode val="edge"/>
              <c:yMode val="edge"/>
              <c:x val="0.88547222222222222"/>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247784576"/>
        <c:crosses val="max"/>
        <c:crossBetween val="between"/>
        <c:majorUnit val="2"/>
      </c:valAx>
      <c:catAx>
        <c:axId val="247784576"/>
        <c:scaling>
          <c:orientation val="minMax"/>
        </c:scaling>
        <c:delete val="1"/>
        <c:axPos val="b"/>
        <c:majorTickMark val="out"/>
        <c:minorTickMark val="none"/>
        <c:tickLblPos val="nextTo"/>
        <c:crossAx val="24777830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ayout>
        <c:manualLayout>
          <c:xMode val="edge"/>
          <c:yMode val="edge"/>
          <c:x val="0.17156777777777779"/>
          <c:y val="0.8275159618828869"/>
          <c:w val="0.62335041666666668"/>
          <c:h val="0.1585934402471870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104.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90.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drawing1.xml><?xml version="1.0" encoding="utf-8"?>
<xdr:wsDr xmlns:xdr="http://schemas.openxmlformats.org/drawingml/2006/spreadsheetDrawing" xmlns:a="http://schemas.openxmlformats.org/drawingml/2006/main">
  <xdr:absoluteAnchor>
    <xdr:pos x="1282700" y="1611313"/>
    <xdr:ext cx="7165975" cy="533558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01750" y="7373938"/>
    <xdr:ext cx="7200000" cy="5400000"/>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1876424"/>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489031"/>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0.xml><?xml version="1.0" encoding="utf-8"?>
<c:userShapes xmlns:c="http://schemas.openxmlformats.org/drawingml/2006/chart">
  <cdr:relSizeAnchor xmlns:cdr="http://schemas.openxmlformats.org/drawingml/2006/chartDrawing">
    <cdr:from>
      <cdr:x>0.02442</cdr:x>
      <cdr:y>0.95931</cdr:y>
    </cdr:from>
    <cdr:to>
      <cdr:x>0.20257</cdr:x>
      <cdr:y>1</cdr:y>
    </cdr:to>
    <cdr:sp macro="" textlink="">
      <cdr:nvSpPr>
        <cdr:cNvPr id="2" name="TextBox 1"/>
        <cdr:cNvSpPr txBox="1"/>
      </cdr:nvSpPr>
      <cdr:spPr>
        <a:xfrm xmlns:a="http://schemas.openxmlformats.org/drawingml/2006/main">
          <a:off x="183304" y="5689600"/>
          <a:ext cx="1337161" cy="241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Forrás:</a:t>
          </a:r>
          <a:r>
            <a:rPr lang="hu-HU" sz="1200" baseline="0"/>
            <a:t> MNB</a:t>
          </a:r>
          <a:endParaRPr lang="hu-HU" sz="1200"/>
        </a:p>
      </cdr:txBody>
    </cdr:sp>
  </cdr:relSizeAnchor>
</c:userShapes>
</file>

<file path=xl/drawings/drawing101.xml><?xml version="1.0" encoding="utf-8"?>
<c:userShapes xmlns:c="http://schemas.openxmlformats.org/drawingml/2006/chart">
  <cdr:relSizeAnchor xmlns:cdr="http://schemas.openxmlformats.org/drawingml/2006/chartDrawing">
    <cdr:from>
      <cdr:x>0.02698</cdr:x>
      <cdr:y>0.94612</cdr:y>
    </cdr:from>
    <cdr:to>
      <cdr:x>0.25632</cdr:x>
      <cdr:y>0.99353</cdr:y>
    </cdr:to>
    <cdr:sp macro="" textlink="">
      <cdr:nvSpPr>
        <cdr:cNvPr id="2" name="TextBox 1"/>
        <cdr:cNvSpPr txBox="1"/>
      </cdr:nvSpPr>
      <cdr:spPr>
        <a:xfrm xmlns:a="http://schemas.openxmlformats.org/drawingml/2006/main">
          <a:off x="203200" y="5575300"/>
          <a:ext cx="172720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Source: MNB</a:t>
          </a:r>
        </a:p>
      </cdr:txBody>
    </cdr:sp>
  </cdr:relSizeAnchor>
</c:userShapes>
</file>

<file path=xl/drawings/drawing102.xml><?xml version="1.0" encoding="utf-8"?>
<c:userShapes xmlns:c="http://schemas.openxmlformats.org/drawingml/2006/chart">
  <cdr:relSizeAnchor xmlns:cdr="http://schemas.openxmlformats.org/drawingml/2006/chartDrawing">
    <cdr:from>
      <cdr:x>0.02698</cdr:x>
      <cdr:y>0.94612</cdr:y>
    </cdr:from>
    <cdr:to>
      <cdr:x>0.25632</cdr:x>
      <cdr:y>0.99353</cdr:y>
    </cdr:to>
    <cdr:sp macro="" textlink="">
      <cdr:nvSpPr>
        <cdr:cNvPr id="2" name="TextBox 1"/>
        <cdr:cNvSpPr txBox="1"/>
      </cdr:nvSpPr>
      <cdr:spPr>
        <a:xfrm xmlns:a="http://schemas.openxmlformats.org/drawingml/2006/main">
          <a:off x="203200" y="5575300"/>
          <a:ext cx="172720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Source: MNB</a:t>
          </a:r>
        </a:p>
      </cdr:txBody>
    </cdr:sp>
  </cdr:relSizeAnchor>
</c:userShapes>
</file>

<file path=xl/drawings/drawing103.xml><?xml version="1.0" encoding="utf-8"?>
<xdr:wsDr xmlns:xdr="http://schemas.openxmlformats.org/drawingml/2006/spreadsheetDrawing" xmlns:a="http://schemas.openxmlformats.org/drawingml/2006/main">
  <xdr:oneCellAnchor>
    <xdr:from>
      <xdr:col>0</xdr:col>
      <xdr:colOff>0</xdr:colOff>
      <xdr:row>7</xdr:row>
      <xdr:rowOff>53070</xdr:rowOff>
    </xdr:from>
    <xdr:ext cx="7200000" cy="5400000"/>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481820"/>
          <a:ext cx="7200000" cy="5400000"/>
        </a:xfrm>
        <a:prstGeom prst="rect">
          <a:avLst/>
        </a:prstGeom>
        <a:noFill/>
        <a:ln>
          <a:noFill/>
        </a:ln>
      </xdr:spPr>
    </xdr:pic>
    <xdr:clientData/>
  </xdr:oneCellAnchor>
  <xdr:twoCellAnchor editAs="oneCell">
    <xdr:from>
      <xdr:col>0</xdr:col>
      <xdr:colOff>367393</xdr:colOff>
      <xdr:row>42</xdr:row>
      <xdr:rowOff>108858</xdr:rowOff>
    </xdr:from>
    <xdr:to>
      <xdr:col>1</xdr:col>
      <xdr:colOff>6674756</xdr:colOff>
      <xdr:row>69</xdr:row>
      <xdr:rowOff>159658</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393" y="7252608"/>
          <a:ext cx="6919684" cy="4459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4.xml><?xml version="1.0" encoding="utf-8"?>
<xdr:wsDr xmlns:xdr="http://schemas.openxmlformats.org/drawingml/2006/spreadsheetDrawing" xmlns:a="http://schemas.openxmlformats.org/drawingml/2006/main">
  <xdr:absoluteAnchor>
    <xdr:pos x="148442" y="1679943"/>
    <xdr:ext cx="7263830" cy="5483004"/>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6406750" y="18889188"/>
    <xdr:ext cx="7380605" cy="55056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95250" y="7470321"/>
    <xdr:ext cx="7263830" cy="5483004"/>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05.xml><?xml version="1.0" encoding="utf-8"?>
<c:userShapes xmlns:c="http://schemas.openxmlformats.org/drawingml/2006/chart">
  <cdr:relSizeAnchor xmlns:cdr="http://schemas.openxmlformats.org/drawingml/2006/chartDrawing">
    <cdr:from>
      <cdr:x>0.08731</cdr:x>
      <cdr:y>0.09492</cdr:y>
    </cdr:from>
    <cdr:to>
      <cdr:x>0.57767</cdr:x>
      <cdr:y>0.52553</cdr:y>
    </cdr:to>
    <cdr:sp macro="" textlink="">
      <cdr:nvSpPr>
        <cdr:cNvPr id="2" name="Rectangle 1"/>
        <cdr:cNvSpPr/>
      </cdr:nvSpPr>
      <cdr:spPr>
        <a:xfrm xmlns:a="http://schemas.openxmlformats.org/drawingml/2006/main">
          <a:off x="628632" y="520701"/>
          <a:ext cx="3530592" cy="2362200"/>
        </a:xfrm>
        <a:prstGeom xmlns:a="http://schemas.openxmlformats.org/drawingml/2006/main" prst="rect">
          <a:avLst/>
        </a:prstGeom>
        <a:solidFill xmlns:a="http://schemas.openxmlformats.org/drawingml/2006/main">
          <a:schemeClr val="bg2">
            <a:lumMod val="90000"/>
            <a:alpha val="32000"/>
          </a:schemeClr>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0.4348</cdr:x>
      <cdr:y>0.05093</cdr:y>
    </cdr:from>
    <cdr:to>
      <cdr:x>0.58297</cdr:x>
      <cdr:y>0.09723</cdr:y>
    </cdr:to>
    <cdr:sp macro="" textlink="">
      <cdr:nvSpPr>
        <cdr:cNvPr id="3" name="TextBox 2"/>
        <cdr:cNvSpPr txBox="1"/>
      </cdr:nvSpPr>
      <cdr:spPr>
        <a:xfrm xmlns:a="http://schemas.openxmlformats.org/drawingml/2006/main">
          <a:off x="3130551" y="279401"/>
          <a:ext cx="1066800"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0.02381</cdr:x>
      <cdr:y>0.94907</cdr:y>
    </cdr:from>
    <cdr:to>
      <cdr:x>0.24959</cdr:x>
      <cdr:y>1</cdr:y>
    </cdr:to>
    <cdr:sp macro="" textlink="">
      <cdr:nvSpPr>
        <cdr:cNvPr id="4" name="TextBox 3"/>
        <cdr:cNvSpPr txBox="1"/>
      </cdr:nvSpPr>
      <cdr:spPr>
        <a:xfrm xmlns:a="http://schemas.openxmlformats.org/drawingml/2006/main">
          <a:off x="171451" y="5232401"/>
          <a:ext cx="162560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a:t>
          </a:r>
          <a:r>
            <a:rPr lang="hu-HU" sz="1200" i="1" baseline="0"/>
            <a:t> MNB.</a:t>
          </a:r>
          <a:endParaRPr lang="hu-HU" sz="1200" i="1"/>
        </a:p>
      </cdr:txBody>
    </cdr:sp>
  </cdr:relSizeAnchor>
</c:userShapes>
</file>

<file path=xl/drawings/drawing106.xml><?xml version="1.0" encoding="utf-8"?>
<c:userShapes xmlns:c="http://schemas.openxmlformats.org/drawingml/2006/chart">
  <cdr:relSizeAnchor xmlns:cdr="http://schemas.openxmlformats.org/drawingml/2006/chartDrawing">
    <cdr:from>
      <cdr:x>0.08731</cdr:x>
      <cdr:y>0.05325</cdr:y>
    </cdr:from>
    <cdr:to>
      <cdr:x>0.57767</cdr:x>
      <cdr:y>0.56951</cdr:y>
    </cdr:to>
    <cdr:sp macro="" textlink="">
      <cdr:nvSpPr>
        <cdr:cNvPr id="2" name="Rectangle 1"/>
        <cdr:cNvSpPr/>
      </cdr:nvSpPr>
      <cdr:spPr>
        <a:xfrm xmlns:a="http://schemas.openxmlformats.org/drawingml/2006/main">
          <a:off x="628632" y="292100"/>
          <a:ext cx="3530592" cy="2832100"/>
        </a:xfrm>
        <a:prstGeom xmlns:a="http://schemas.openxmlformats.org/drawingml/2006/main" prst="rect">
          <a:avLst/>
        </a:prstGeom>
        <a:solidFill xmlns:a="http://schemas.openxmlformats.org/drawingml/2006/main">
          <a:schemeClr val="bg2">
            <a:lumMod val="90000"/>
            <a:alpha val="32000"/>
          </a:schemeClr>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0.4348</cdr:x>
      <cdr:y>0.05093</cdr:y>
    </cdr:from>
    <cdr:to>
      <cdr:x>0.58297</cdr:x>
      <cdr:y>0.09723</cdr:y>
    </cdr:to>
    <cdr:sp macro="" textlink="">
      <cdr:nvSpPr>
        <cdr:cNvPr id="3" name="TextBox 2"/>
        <cdr:cNvSpPr txBox="1"/>
      </cdr:nvSpPr>
      <cdr:spPr>
        <a:xfrm xmlns:a="http://schemas.openxmlformats.org/drawingml/2006/main">
          <a:off x="3130551" y="279401"/>
          <a:ext cx="1066800"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0.17463</cdr:x>
      <cdr:y>0.06945</cdr:y>
    </cdr:from>
    <cdr:to>
      <cdr:x>0.4639</cdr:x>
      <cdr:y>0.15974</cdr:y>
    </cdr:to>
    <cdr:sp macro="" textlink="">
      <cdr:nvSpPr>
        <cdr:cNvPr id="5" name="TextBox 4"/>
        <cdr:cNvSpPr txBox="1"/>
      </cdr:nvSpPr>
      <cdr:spPr>
        <a:xfrm xmlns:a="http://schemas.openxmlformats.org/drawingml/2006/main">
          <a:off x="1257300" y="381000"/>
          <a:ext cx="2082800" cy="4953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1" i="1">
              <a:solidFill>
                <a:srgbClr val="FF0000"/>
              </a:solidFill>
            </a:rPr>
            <a:t>Fennálló</a:t>
          </a:r>
          <a:r>
            <a:rPr lang="hu-HU" sz="1600" b="1" i="1" baseline="0">
              <a:solidFill>
                <a:srgbClr val="FF0000"/>
              </a:solidFill>
            </a:rPr>
            <a:t> állomány</a:t>
          </a:r>
          <a:endParaRPr lang="hu-HU" sz="1600" b="1" i="1">
            <a:solidFill>
              <a:srgbClr val="FF0000"/>
            </a:solidFill>
          </a:endParaRPr>
        </a:p>
      </cdr:txBody>
    </cdr:sp>
  </cdr:relSizeAnchor>
  <cdr:relSizeAnchor xmlns:cdr="http://schemas.openxmlformats.org/drawingml/2006/chartDrawing">
    <cdr:from>
      <cdr:x>0.57679</cdr:x>
      <cdr:y>0.06482</cdr:y>
    </cdr:from>
    <cdr:to>
      <cdr:x>0.77435</cdr:x>
      <cdr:y>0.15511</cdr:y>
    </cdr:to>
    <cdr:sp macro="" textlink="">
      <cdr:nvSpPr>
        <cdr:cNvPr id="6" name="TextBox 1"/>
        <cdr:cNvSpPr txBox="1"/>
      </cdr:nvSpPr>
      <cdr:spPr>
        <a:xfrm xmlns:a="http://schemas.openxmlformats.org/drawingml/2006/main">
          <a:off x="4152900" y="355600"/>
          <a:ext cx="1422400" cy="4953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i="1">
              <a:solidFill>
                <a:srgbClr val="FF0000"/>
              </a:solidFill>
            </a:rPr>
            <a:t>Új kibocsátás</a:t>
          </a:r>
        </a:p>
      </cdr:txBody>
    </cdr:sp>
  </cdr:relSizeAnchor>
</c:userShapes>
</file>

<file path=xl/drawings/drawing107.xml><?xml version="1.0" encoding="utf-8"?>
<c:userShapes xmlns:c="http://schemas.openxmlformats.org/drawingml/2006/chart">
  <cdr:relSizeAnchor xmlns:cdr="http://schemas.openxmlformats.org/drawingml/2006/chartDrawing">
    <cdr:from>
      <cdr:x>0.08731</cdr:x>
      <cdr:y>0.09492</cdr:y>
    </cdr:from>
    <cdr:to>
      <cdr:x>0.57767</cdr:x>
      <cdr:y>0.52553</cdr:y>
    </cdr:to>
    <cdr:sp macro="" textlink="">
      <cdr:nvSpPr>
        <cdr:cNvPr id="2" name="Rectangle 1"/>
        <cdr:cNvSpPr/>
      </cdr:nvSpPr>
      <cdr:spPr>
        <a:xfrm xmlns:a="http://schemas.openxmlformats.org/drawingml/2006/main">
          <a:off x="628632" y="520701"/>
          <a:ext cx="3530592" cy="2362200"/>
        </a:xfrm>
        <a:prstGeom xmlns:a="http://schemas.openxmlformats.org/drawingml/2006/main" prst="rect">
          <a:avLst/>
        </a:prstGeom>
        <a:solidFill xmlns:a="http://schemas.openxmlformats.org/drawingml/2006/main">
          <a:schemeClr val="bg2">
            <a:lumMod val="90000"/>
            <a:alpha val="32000"/>
          </a:schemeClr>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0.4348</cdr:x>
      <cdr:y>0.05093</cdr:y>
    </cdr:from>
    <cdr:to>
      <cdr:x>0.58297</cdr:x>
      <cdr:y>0.09723</cdr:y>
    </cdr:to>
    <cdr:sp macro="" textlink="">
      <cdr:nvSpPr>
        <cdr:cNvPr id="3" name="TextBox 2"/>
        <cdr:cNvSpPr txBox="1"/>
      </cdr:nvSpPr>
      <cdr:spPr>
        <a:xfrm xmlns:a="http://schemas.openxmlformats.org/drawingml/2006/main">
          <a:off x="3130551" y="279401"/>
          <a:ext cx="1066800"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0.02381</cdr:x>
      <cdr:y>0.94907</cdr:y>
    </cdr:from>
    <cdr:to>
      <cdr:x>0.24959</cdr:x>
      <cdr:y>1</cdr:y>
    </cdr:to>
    <cdr:sp macro="" textlink="">
      <cdr:nvSpPr>
        <cdr:cNvPr id="4" name="TextBox 3"/>
        <cdr:cNvSpPr txBox="1"/>
      </cdr:nvSpPr>
      <cdr:spPr>
        <a:xfrm xmlns:a="http://schemas.openxmlformats.org/drawingml/2006/main">
          <a:off x="171451" y="5232401"/>
          <a:ext cx="1625600"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a:t>
          </a:r>
          <a:r>
            <a:rPr lang="hu-HU" sz="1200" i="1" baseline="0"/>
            <a:t> MNB.</a:t>
          </a:r>
          <a:endParaRPr lang="hu-HU" sz="1200" i="1"/>
        </a:p>
      </cdr:txBody>
    </cdr:sp>
  </cdr:relSizeAnchor>
</c:userShapes>
</file>

<file path=xl/drawings/drawing108.xml><?xml version="1.0" encoding="utf-8"?>
<xdr:wsDr xmlns:xdr="http://schemas.openxmlformats.org/drawingml/2006/spreadsheetDrawing" xmlns:a="http://schemas.openxmlformats.org/drawingml/2006/main">
  <xdr:absoluteAnchor>
    <xdr:pos x="132393" y="1743076"/>
    <xdr:ext cx="7136606" cy="5444903"/>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1643" y="7375072"/>
    <xdr:ext cx="7136606" cy="5444903"/>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9.xml><?xml version="1.0" encoding="utf-8"?>
<c:userShapes xmlns:c="http://schemas.openxmlformats.org/drawingml/2006/chart">
  <cdr:relSizeAnchor xmlns:cdr="http://schemas.openxmlformats.org/drawingml/2006/chartDrawing">
    <cdr:from>
      <cdr:x>0</cdr:x>
      <cdr:y>0.94646</cdr:y>
    </cdr:from>
    <cdr:to>
      <cdr:x>0.247</cdr:x>
      <cdr:y>1</cdr:y>
    </cdr:to>
    <cdr:sp macro="" textlink="">
      <cdr:nvSpPr>
        <cdr:cNvPr id="2" name="TextBox 1"/>
        <cdr:cNvSpPr txBox="1"/>
      </cdr:nvSpPr>
      <cdr:spPr>
        <a:xfrm xmlns:a="http://schemas.openxmlformats.org/drawingml/2006/main">
          <a:off x="0" y="4953387"/>
          <a:ext cx="17817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smtClean="0"/>
            <a:t>Forrás: MNB.</a:t>
          </a:r>
        </a:p>
      </cdr:txBody>
    </cdr:sp>
  </cdr:relSizeAnchor>
</c:userShapes>
</file>

<file path=xl/drawings/drawing11.xml><?xml version="1.0" encoding="utf-8"?>
<xdr:wsDr xmlns:xdr="http://schemas.openxmlformats.org/drawingml/2006/spreadsheetDrawing" xmlns:a="http://schemas.openxmlformats.org/drawingml/2006/main">
  <xdr:absoluteAnchor>
    <xdr:pos x="167822" y="1681388"/>
    <xdr:ext cx="7200000" cy="576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9700" y="7797799"/>
    <xdr:ext cx="7200000" cy="576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cdr:x>
      <cdr:y>0.94646</cdr:y>
    </cdr:from>
    <cdr:to>
      <cdr:x>0.247</cdr:x>
      <cdr:y>0.99792</cdr:y>
    </cdr:to>
    <cdr:sp macro="" textlink="">
      <cdr:nvSpPr>
        <cdr:cNvPr id="2" name="TextBox 1"/>
        <cdr:cNvSpPr txBox="1"/>
      </cdr:nvSpPr>
      <cdr:spPr>
        <a:xfrm xmlns:a="http://schemas.openxmlformats.org/drawingml/2006/main">
          <a:off x="0" y="5153383"/>
          <a:ext cx="1762742"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smtClean="0"/>
            <a:t>Source: MNB.</a:t>
          </a:r>
        </a:p>
      </cdr:txBody>
    </cdr:sp>
  </cdr:relSizeAnchor>
</c:userShapes>
</file>

<file path=xl/drawings/drawing12.xml><?xml version="1.0" encoding="utf-8"?>
<xdr:wsDr xmlns:xdr="http://schemas.openxmlformats.org/drawingml/2006/spreadsheetDrawing" xmlns:a="http://schemas.openxmlformats.org/drawingml/2006/main">
  <xdr:absoluteAnchor>
    <xdr:pos x="28574" y="1423986"/>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9977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0</xdr:col>
      <xdr:colOff>371474</xdr:colOff>
      <xdr:row>10</xdr:row>
      <xdr:rowOff>19050</xdr:rowOff>
    </xdr:from>
    <xdr:to>
      <xdr:col>1</xdr:col>
      <xdr:colOff>6745974</xdr:colOff>
      <xdr:row>36</xdr:row>
      <xdr:rowOff>135850</xdr:rowOff>
    </xdr:to>
    <xdr:grpSp>
      <xdr:nvGrpSpPr>
        <xdr:cNvPr id="2" name="Group 1"/>
        <xdr:cNvGrpSpPr/>
      </xdr:nvGrpSpPr>
      <xdr:grpSpPr>
        <a:xfrm>
          <a:off x="371474" y="2051050"/>
          <a:ext cx="7200000" cy="5400000"/>
          <a:chOff x="371475" y="2019300"/>
          <a:chExt cx="7200000" cy="5400000"/>
        </a:xfrm>
      </xdr:grpSpPr>
      <xdr:graphicFrame macro="">
        <xdr:nvGraphicFramePr>
          <xdr:cNvPr id="3" name="Chart 2"/>
          <xdr:cNvGraphicFramePr>
            <a:graphicFrameLocks/>
          </xdr:cNvGraphicFramePr>
        </xdr:nvGraphicFramePr>
        <xdr:xfrm>
          <a:off x="371475" y="2019300"/>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a:off x="4514850" y="2266950"/>
            <a:ext cx="0" cy="3400425"/>
          </a:xfrm>
          <a:prstGeom prst="line">
            <a:avLst/>
          </a:prstGeom>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479425</xdr:colOff>
      <xdr:row>38</xdr:row>
      <xdr:rowOff>168275</xdr:rowOff>
    </xdr:from>
    <xdr:to>
      <xdr:col>1</xdr:col>
      <xdr:colOff>6853925</xdr:colOff>
      <xdr:row>65</xdr:row>
      <xdr:rowOff>81875</xdr:rowOff>
    </xdr:to>
    <xdr:grpSp>
      <xdr:nvGrpSpPr>
        <xdr:cNvPr id="5" name="Csoportba foglalás 4"/>
        <xdr:cNvGrpSpPr/>
      </xdr:nvGrpSpPr>
      <xdr:grpSpPr>
        <a:xfrm>
          <a:off x="479425" y="7889875"/>
          <a:ext cx="7200000" cy="5400000"/>
          <a:chOff x="0" y="8162925"/>
          <a:chExt cx="7200000" cy="5400000"/>
        </a:xfrm>
      </xdr:grpSpPr>
      <xdr:graphicFrame macro="">
        <xdr:nvGraphicFramePr>
          <xdr:cNvPr id="6" name="Chart 5"/>
          <xdr:cNvGraphicFramePr>
            <a:graphicFrameLocks/>
          </xdr:cNvGraphicFramePr>
        </xdr:nvGraphicFramePr>
        <xdr:xfrm>
          <a:off x="0" y="8162925"/>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xdr:cNvCxnSpPr/>
        </xdr:nvCxnSpPr>
        <xdr:spPr>
          <a:xfrm>
            <a:off x="4143375" y="8420100"/>
            <a:ext cx="0" cy="3400425"/>
          </a:xfrm>
          <a:prstGeom prst="line">
            <a:avLst/>
          </a:prstGeom>
          <a:ln/>
        </xdr:spPr>
        <xdr:style>
          <a:lnRef idx="2">
            <a:schemeClr val="dk1"/>
          </a:lnRef>
          <a:fillRef idx="0">
            <a:schemeClr val="dk1"/>
          </a:fillRef>
          <a:effectRef idx="1">
            <a:schemeClr val="dk1"/>
          </a:effectRef>
          <a:fontRef idx="minor">
            <a:schemeClr val="tx1"/>
          </a:fontRef>
        </xdr:style>
      </xdr:cxnSp>
    </xdr:grpSp>
    <xdr:clientData/>
  </xdr:twoCellAnchor>
</xdr:wsDr>
</file>

<file path=xl/drawings/drawing14.xml><?xml version="1.0" encoding="utf-8"?>
<c:userShapes xmlns:c="http://schemas.openxmlformats.org/drawingml/2006/chart">
  <cdr:relSizeAnchor xmlns:cdr="http://schemas.openxmlformats.org/drawingml/2006/chartDrawing">
    <cdr:from>
      <cdr:x>0.36645</cdr:x>
      <cdr:y>0.0582</cdr:y>
    </cdr:from>
    <cdr:to>
      <cdr:x>0.55166</cdr:x>
      <cdr:y>0.1023</cdr:y>
    </cdr:to>
    <cdr:sp macro="" textlink="">
      <cdr:nvSpPr>
        <cdr:cNvPr id="2" name="TextBox 1"/>
        <cdr:cNvSpPr txBox="1"/>
      </cdr:nvSpPr>
      <cdr:spPr>
        <a:xfrm xmlns:a="http://schemas.openxmlformats.org/drawingml/2006/main">
          <a:off x="2638440" y="314304"/>
          <a:ext cx="1333512" cy="23814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hu-HU" sz="1100"/>
            <a:t>Brexit referendum</a:t>
          </a:r>
        </a:p>
      </cdr:txBody>
    </cdr:sp>
  </cdr:relSizeAnchor>
</c:userShapes>
</file>

<file path=xl/drawings/drawing15.xml><?xml version="1.0" encoding="utf-8"?>
<c:userShapes xmlns:c="http://schemas.openxmlformats.org/drawingml/2006/chart">
  <cdr:relSizeAnchor xmlns:cdr="http://schemas.openxmlformats.org/drawingml/2006/chartDrawing">
    <cdr:from>
      <cdr:x>0.35851</cdr:x>
      <cdr:y>0.07055</cdr:y>
    </cdr:from>
    <cdr:to>
      <cdr:x>0.54372</cdr:x>
      <cdr:y>0.11465</cdr:y>
    </cdr:to>
    <cdr:sp macro="" textlink="">
      <cdr:nvSpPr>
        <cdr:cNvPr id="2" name="TextBox 1"/>
        <cdr:cNvSpPr txBox="1"/>
      </cdr:nvSpPr>
      <cdr:spPr>
        <a:xfrm xmlns:a="http://schemas.openxmlformats.org/drawingml/2006/main">
          <a:off x="2581290" y="380979"/>
          <a:ext cx="1333512" cy="23814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hu-HU" sz="1100"/>
            <a:t>Brexit referendum</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371473</xdr:colOff>
      <xdr:row>7</xdr:row>
      <xdr:rowOff>11110</xdr:rowOff>
    </xdr:from>
    <xdr:to>
      <xdr:col>1</xdr:col>
      <xdr:colOff>6669773</xdr:colOff>
      <xdr:row>33</xdr:row>
      <xdr:rowOff>127910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457200</xdr:colOff>
      <xdr:row>36</xdr:row>
      <xdr:rowOff>0</xdr:rowOff>
    </xdr:from>
    <xdr:to>
      <xdr:col>1</xdr:col>
      <xdr:colOff>6755500</xdr:colOff>
      <xdr:row>62</xdr:row>
      <xdr:rowOff>116800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0.75318</cdr:x>
      <cdr:y>0.05498</cdr:y>
    </cdr:from>
    <cdr:to>
      <cdr:x>0.75318</cdr:x>
      <cdr:y>0.65294</cdr:y>
    </cdr:to>
    <cdr:cxnSp macro="">
      <cdr:nvCxnSpPr>
        <cdr:cNvPr id="3" name="Straight Connector 2"/>
        <cdr:cNvCxnSpPr/>
      </cdr:nvCxnSpPr>
      <cdr:spPr>
        <a:xfrm xmlns:a="http://schemas.openxmlformats.org/drawingml/2006/main">
          <a:off x="5422924" y="296882"/>
          <a:ext cx="0" cy="3228984"/>
        </a:xfrm>
        <a:prstGeom xmlns:a="http://schemas.openxmlformats.org/drawingml/2006/main" prst="line">
          <a:avLst/>
        </a:prstGeom>
        <a:ln xmlns:a="http://schemas.openxmlformats.org/drawingml/2006/main">
          <a:solidFill>
            <a:srgbClr val="FF0000"/>
          </a:solidFill>
          <a:prstDash val="dash"/>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0.77611</cdr:x>
      <cdr:y>0.06203</cdr:y>
    </cdr:from>
    <cdr:to>
      <cdr:x>0.77611</cdr:x>
      <cdr:y>0.73495</cdr:y>
    </cdr:to>
    <cdr:cxnSp macro="">
      <cdr:nvCxnSpPr>
        <cdr:cNvPr id="3" name="Straight Connector 2"/>
        <cdr:cNvCxnSpPr/>
      </cdr:nvCxnSpPr>
      <cdr:spPr>
        <a:xfrm xmlns:a="http://schemas.openxmlformats.org/drawingml/2006/main" flipH="1">
          <a:off x="5588024" y="334982"/>
          <a:ext cx="0" cy="3633768"/>
        </a:xfrm>
        <a:prstGeom xmlns:a="http://schemas.openxmlformats.org/drawingml/2006/main" prst="line">
          <a:avLst/>
        </a:prstGeom>
        <a:ln xmlns:a="http://schemas.openxmlformats.org/drawingml/2006/main">
          <a:solidFill>
            <a:srgbClr val="FF0000"/>
          </a:solidFill>
          <a:prstDash val="dash"/>
        </a:ln>
      </cdr:spPr>
      <cdr:style>
        <a:lnRef xmlns:a="http://schemas.openxmlformats.org/drawingml/2006/main" idx="3">
          <a:schemeClr val="accent2"/>
        </a:lnRef>
        <a:fillRef xmlns:a="http://schemas.openxmlformats.org/drawingml/2006/main" idx="0">
          <a:schemeClr val="accent2"/>
        </a:fillRef>
        <a:effectRef xmlns:a="http://schemas.openxmlformats.org/drawingml/2006/main" idx="2">
          <a:schemeClr val="accent2"/>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0</xdr:col>
      <xdr:colOff>444498</xdr:colOff>
      <xdr:row>6</xdr:row>
      <xdr:rowOff>296334</xdr:rowOff>
    </xdr:from>
    <xdr:to>
      <xdr:col>1</xdr:col>
      <xdr:colOff>6818998</xdr:colOff>
      <xdr:row>32</xdr:row>
      <xdr:rowOff>6734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393699</xdr:colOff>
      <xdr:row>32</xdr:row>
      <xdr:rowOff>114300</xdr:rowOff>
    </xdr:from>
    <xdr:to>
      <xdr:col>1</xdr:col>
      <xdr:colOff>6768199</xdr:colOff>
      <xdr:row>59</xdr:row>
      <xdr:rowOff>27900</xdr:rowOff>
    </xdr:to>
    <xdr:grpSp>
      <xdr:nvGrpSpPr>
        <xdr:cNvPr id="5" name="Group 4"/>
        <xdr:cNvGrpSpPr/>
      </xdr:nvGrpSpPr>
      <xdr:grpSpPr>
        <a:xfrm>
          <a:off x="393699" y="7023100"/>
          <a:ext cx="7200000" cy="5400000"/>
          <a:chOff x="497415" y="1344084"/>
          <a:chExt cx="7236164" cy="4341465"/>
        </a:xfrm>
      </xdr:grpSpPr>
      <xdr:graphicFrame macro="">
        <xdr:nvGraphicFramePr>
          <xdr:cNvPr id="6" name="Chart 5"/>
          <xdr:cNvGraphicFramePr>
            <a:graphicFrameLocks/>
          </xdr:cNvGraphicFramePr>
        </xdr:nvGraphicFramePr>
        <xdr:xfrm>
          <a:off x="497415" y="1344084"/>
          <a:ext cx="7236164" cy="434146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Oval 6"/>
          <xdr:cNvSpPr/>
        </xdr:nvSpPr>
        <xdr:spPr>
          <a:xfrm>
            <a:off x="2624665" y="2148727"/>
            <a:ext cx="243417" cy="2307168"/>
          </a:xfrm>
          <a:prstGeom prst="ellipse">
            <a:avLst/>
          </a:prstGeom>
          <a:noFill/>
          <a:ln w="19050">
            <a:solidFill>
              <a:srgbClr val="C00000"/>
            </a:solidFill>
            <a:prstDash val="dash"/>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hu-HU" sz="1100"/>
          </a:p>
        </xdr:txBody>
      </xdr:sp>
    </xdr:grpSp>
    <xdr:clientData/>
  </xdr:twoCellAnchor>
</xdr:wsDr>
</file>

<file path=xl/drawings/drawing2.xml><?xml version="1.0" encoding="utf-8"?>
<c:userShapes xmlns:c="http://schemas.openxmlformats.org/drawingml/2006/chart">
  <cdr:relSizeAnchor xmlns:cdr="http://schemas.openxmlformats.org/drawingml/2006/chartDrawing">
    <cdr:from>
      <cdr:x>0.79856</cdr:x>
      <cdr:y>0.07349</cdr:y>
    </cdr:from>
    <cdr:to>
      <cdr:x>0.94725</cdr:x>
      <cdr:y>0.60488</cdr:y>
    </cdr:to>
    <cdr:sp macro="" textlink="">
      <cdr:nvSpPr>
        <cdr:cNvPr id="6" name="Rectangle 5"/>
        <cdr:cNvSpPr/>
      </cdr:nvSpPr>
      <cdr:spPr>
        <a:xfrm xmlns:a="http://schemas.openxmlformats.org/drawingml/2006/main">
          <a:off x="5722461" y="392112"/>
          <a:ext cx="1065509" cy="2835275"/>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0.34914</cdr:x>
      <cdr:y>0.07529</cdr:y>
    </cdr:from>
    <cdr:to>
      <cdr:x>0.49623</cdr:x>
      <cdr:y>0.60798</cdr:y>
    </cdr:to>
    <cdr:sp macro="" textlink="">
      <cdr:nvSpPr>
        <cdr:cNvPr id="3" name="Rectangle 6"/>
        <cdr:cNvSpPr/>
      </cdr:nvSpPr>
      <cdr:spPr>
        <a:xfrm xmlns:a="http://schemas.openxmlformats.org/drawingml/2006/main">
          <a:off x="2501900" y="401718"/>
          <a:ext cx="1054099" cy="2842213"/>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0.29104</cdr:x>
      <cdr:y>0.21088</cdr:y>
    </cdr:from>
    <cdr:to>
      <cdr:x>0.33161</cdr:x>
      <cdr:y>0.73299</cdr:y>
    </cdr:to>
    <cdr:sp macro="" textlink="">
      <cdr:nvSpPr>
        <cdr:cNvPr id="2" name="Oval 1"/>
        <cdr:cNvSpPr/>
      </cdr:nvSpPr>
      <cdr:spPr>
        <a:xfrm xmlns:a="http://schemas.openxmlformats.org/drawingml/2006/main">
          <a:off x="2095500" y="1138766"/>
          <a:ext cx="292101" cy="2819402"/>
        </a:xfrm>
        <a:prstGeom xmlns:a="http://schemas.openxmlformats.org/drawingml/2006/main" prst="ellipse">
          <a:avLst/>
        </a:prstGeom>
        <a:noFill xmlns:a="http://schemas.openxmlformats.org/drawingml/2006/main"/>
        <a:ln xmlns:a="http://schemas.openxmlformats.org/drawingml/2006/main" w="19050">
          <a:solidFill>
            <a:srgbClr val="C00000"/>
          </a:solidFill>
          <a:prstDash val="dash"/>
        </a:ln>
      </cdr:spPr>
      <cdr:style>
        <a:lnRef xmlns:a="http://schemas.openxmlformats.org/drawingml/2006/main" idx="1">
          <a:schemeClr val="accent2"/>
        </a:lnRef>
        <a:fillRef xmlns:a="http://schemas.openxmlformats.org/drawingml/2006/main" idx="2">
          <a:schemeClr val="accent2"/>
        </a:fillRef>
        <a:effectRef xmlns:a="http://schemas.openxmlformats.org/drawingml/2006/main" idx="1">
          <a:schemeClr val="accent2"/>
        </a:effectRef>
        <a:fontRef xmlns:a="http://schemas.openxmlformats.org/drawingml/2006/main" idx="minor">
          <a:schemeClr val="dk1"/>
        </a:fontRef>
      </cdr:style>
      <cdr:txBody>
        <a:bodyPr xmlns:a="http://schemas.openxmlformats.org/drawingml/2006/main"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hu-HU" sz="1100"/>
        </a:p>
      </cdr:txBody>
    </cdr:sp>
  </cdr:relSizeAnchor>
</c:userShapes>
</file>

<file path=xl/drawings/drawing21.xml><?xml version="1.0" encoding="utf-8"?>
<xdr:wsDr xmlns:xdr="http://schemas.openxmlformats.org/drawingml/2006/spreadsheetDrawing" xmlns:a="http://schemas.openxmlformats.org/drawingml/2006/main">
  <xdr:absoluteAnchor>
    <xdr:pos x="313748" y="1932377"/>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65885" y="7702855"/>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0.17867</cdr:x>
      <cdr:y>0.86982</cdr:y>
    </cdr:from>
    <cdr:to>
      <cdr:x>0.21219</cdr:x>
      <cdr:y>0.89569</cdr:y>
    </cdr:to>
    <cdr:sp macro="" textlink="">
      <cdr:nvSpPr>
        <cdr:cNvPr id="2" name="Rectangle 1"/>
        <cdr:cNvSpPr/>
      </cdr:nvSpPr>
      <cdr:spPr>
        <a:xfrm xmlns:a="http://schemas.openxmlformats.org/drawingml/2006/main">
          <a:off x="1286452" y="4697023"/>
          <a:ext cx="241300" cy="139700"/>
        </a:xfrm>
        <a:prstGeom xmlns:a="http://schemas.openxmlformats.org/drawingml/2006/main" prst="rect">
          <a:avLst/>
        </a:prstGeom>
        <a:solidFill xmlns:a="http://schemas.openxmlformats.org/drawingml/2006/main">
          <a:schemeClr val="tx2">
            <a:lumMod val="40000"/>
            <a:lumOff val="6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3.xml><?xml version="1.0" encoding="utf-8"?>
<xdr:wsDr xmlns:xdr="http://schemas.openxmlformats.org/drawingml/2006/spreadsheetDrawing" xmlns:a="http://schemas.openxmlformats.org/drawingml/2006/main">
  <xdr:absoluteAnchor>
    <xdr:pos x="304800" y="1308099"/>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30200" y="68834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280986" y="1590675"/>
    <xdr:ext cx="7200000" cy="5400000"/>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49" y="7151687"/>
    <xdr:ext cx="7200000" cy="5400000"/>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0.15933</cdr:x>
      <cdr:y>0.03441</cdr:y>
    </cdr:from>
    <cdr:to>
      <cdr:x>0.15933</cdr:x>
      <cdr:y>0.83072</cdr:y>
    </cdr:to>
    <cdr:cxnSp macro="">
      <cdr:nvCxnSpPr>
        <cdr:cNvPr id="3" name="Straight Connector 2"/>
        <cdr:cNvCxnSpPr/>
      </cdr:nvCxnSpPr>
      <cdr:spPr>
        <a:xfrm xmlns:a="http://schemas.openxmlformats.org/drawingml/2006/main" flipV="1">
          <a:off x="1143000" y="185738"/>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0.25603</cdr:x>
      <cdr:y>0.035</cdr:y>
    </cdr:from>
    <cdr:to>
      <cdr:x>0.25603</cdr:x>
      <cdr:y>0.83131</cdr:y>
    </cdr:to>
    <cdr:cxnSp macro="">
      <cdr:nvCxnSpPr>
        <cdr:cNvPr id="4" name="Straight Connector 3"/>
        <cdr:cNvCxnSpPr/>
      </cdr:nvCxnSpPr>
      <cdr:spPr>
        <a:xfrm xmlns:a="http://schemas.openxmlformats.org/drawingml/2006/main" flipV="1">
          <a:off x="1836737" y="188913"/>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0.35108</cdr:x>
      <cdr:y>0.03338</cdr:y>
    </cdr:from>
    <cdr:to>
      <cdr:x>0.35108</cdr:x>
      <cdr:y>0.82969</cdr:y>
    </cdr:to>
    <cdr:cxnSp macro="">
      <cdr:nvCxnSpPr>
        <cdr:cNvPr id="5" name="Straight Connector 4"/>
        <cdr:cNvCxnSpPr/>
      </cdr:nvCxnSpPr>
      <cdr:spPr>
        <a:xfrm xmlns:a="http://schemas.openxmlformats.org/drawingml/2006/main" flipV="1">
          <a:off x="2518569" y="180181"/>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0.44734</cdr:x>
      <cdr:y>0.03338</cdr:y>
    </cdr:from>
    <cdr:to>
      <cdr:x>0.44734</cdr:x>
      <cdr:y>0.82969</cdr:y>
    </cdr:to>
    <cdr:cxnSp macro="">
      <cdr:nvCxnSpPr>
        <cdr:cNvPr id="6" name="Straight Connector 5"/>
        <cdr:cNvCxnSpPr/>
      </cdr:nvCxnSpPr>
      <cdr:spPr>
        <a:xfrm xmlns:a="http://schemas.openxmlformats.org/drawingml/2006/main" flipV="1">
          <a:off x="3209133" y="180182"/>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0.54404</cdr:x>
      <cdr:y>0.03618</cdr:y>
    </cdr:from>
    <cdr:to>
      <cdr:x>0.54404</cdr:x>
      <cdr:y>0.83248</cdr:y>
    </cdr:to>
    <cdr:cxnSp macro="">
      <cdr:nvCxnSpPr>
        <cdr:cNvPr id="7" name="Straight Connector 6"/>
        <cdr:cNvCxnSpPr/>
      </cdr:nvCxnSpPr>
      <cdr:spPr>
        <a:xfrm xmlns:a="http://schemas.openxmlformats.org/drawingml/2006/main" flipV="1">
          <a:off x="3902870" y="195263"/>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0.64031</cdr:x>
      <cdr:y>0.03397</cdr:y>
    </cdr:from>
    <cdr:to>
      <cdr:x>0.64031</cdr:x>
      <cdr:y>0.83028</cdr:y>
    </cdr:to>
    <cdr:cxnSp macro="">
      <cdr:nvCxnSpPr>
        <cdr:cNvPr id="8" name="Straight Connector 7"/>
        <cdr:cNvCxnSpPr/>
      </cdr:nvCxnSpPr>
      <cdr:spPr>
        <a:xfrm xmlns:a="http://schemas.openxmlformats.org/drawingml/2006/main" flipV="1">
          <a:off x="4593432" y="183357"/>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0.73657</cdr:x>
      <cdr:y>0.03397</cdr:y>
    </cdr:from>
    <cdr:to>
      <cdr:x>0.73657</cdr:x>
      <cdr:y>0.83028</cdr:y>
    </cdr:to>
    <cdr:cxnSp macro="">
      <cdr:nvCxnSpPr>
        <cdr:cNvPr id="9" name="Straight Connector 8"/>
        <cdr:cNvCxnSpPr/>
      </cdr:nvCxnSpPr>
      <cdr:spPr>
        <a:xfrm xmlns:a="http://schemas.openxmlformats.org/drawingml/2006/main" flipV="1">
          <a:off x="5283995" y="183357"/>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0.83283</cdr:x>
      <cdr:y>0.03397</cdr:y>
    </cdr:from>
    <cdr:to>
      <cdr:x>0.83283</cdr:x>
      <cdr:y>0.83028</cdr:y>
    </cdr:to>
    <cdr:cxnSp macro="">
      <cdr:nvCxnSpPr>
        <cdr:cNvPr id="10" name="Straight Connector 9"/>
        <cdr:cNvCxnSpPr/>
      </cdr:nvCxnSpPr>
      <cdr:spPr>
        <a:xfrm xmlns:a="http://schemas.openxmlformats.org/drawingml/2006/main" flipV="1">
          <a:off x="5974557" y="183356"/>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0.15933</cdr:x>
      <cdr:y>0.05065</cdr:y>
    </cdr:from>
    <cdr:to>
      <cdr:x>0.25559</cdr:x>
      <cdr:y>0.98733</cdr:y>
    </cdr:to>
    <cdr:sp macro="" textlink="">
      <cdr:nvSpPr>
        <cdr:cNvPr id="11" name="Rectangle 10"/>
        <cdr:cNvSpPr/>
      </cdr:nvSpPr>
      <cdr:spPr>
        <a:xfrm xmlns:a="http://schemas.openxmlformats.org/drawingml/2006/main">
          <a:off x="1147176" y="273504"/>
          <a:ext cx="693072" cy="5058077"/>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6.xml><?xml version="1.0" encoding="utf-8"?>
<c:userShapes xmlns:c="http://schemas.openxmlformats.org/drawingml/2006/chart">
  <cdr:relSizeAnchor xmlns:cdr="http://schemas.openxmlformats.org/drawingml/2006/chartDrawing">
    <cdr:from>
      <cdr:x>0.15933</cdr:x>
      <cdr:y>0.03441</cdr:y>
    </cdr:from>
    <cdr:to>
      <cdr:x>0.15933</cdr:x>
      <cdr:y>0.83072</cdr:y>
    </cdr:to>
    <cdr:cxnSp macro="">
      <cdr:nvCxnSpPr>
        <cdr:cNvPr id="3" name="Straight Connector 2"/>
        <cdr:cNvCxnSpPr/>
      </cdr:nvCxnSpPr>
      <cdr:spPr>
        <a:xfrm xmlns:a="http://schemas.openxmlformats.org/drawingml/2006/main" flipV="1">
          <a:off x="1143000" y="185738"/>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0.25603</cdr:x>
      <cdr:y>0.035</cdr:y>
    </cdr:from>
    <cdr:to>
      <cdr:x>0.25603</cdr:x>
      <cdr:y>0.83131</cdr:y>
    </cdr:to>
    <cdr:cxnSp macro="">
      <cdr:nvCxnSpPr>
        <cdr:cNvPr id="4" name="Straight Connector 3"/>
        <cdr:cNvCxnSpPr/>
      </cdr:nvCxnSpPr>
      <cdr:spPr>
        <a:xfrm xmlns:a="http://schemas.openxmlformats.org/drawingml/2006/main" flipV="1">
          <a:off x="1836737" y="188913"/>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0.35108</cdr:x>
      <cdr:y>0.03338</cdr:y>
    </cdr:from>
    <cdr:to>
      <cdr:x>0.35108</cdr:x>
      <cdr:y>0.82969</cdr:y>
    </cdr:to>
    <cdr:cxnSp macro="">
      <cdr:nvCxnSpPr>
        <cdr:cNvPr id="5" name="Straight Connector 4"/>
        <cdr:cNvCxnSpPr/>
      </cdr:nvCxnSpPr>
      <cdr:spPr>
        <a:xfrm xmlns:a="http://schemas.openxmlformats.org/drawingml/2006/main" flipV="1">
          <a:off x="2518569" y="180181"/>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0.44734</cdr:x>
      <cdr:y>0.03338</cdr:y>
    </cdr:from>
    <cdr:to>
      <cdr:x>0.44734</cdr:x>
      <cdr:y>0.82969</cdr:y>
    </cdr:to>
    <cdr:cxnSp macro="">
      <cdr:nvCxnSpPr>
        <cdr:cNvPr id="6" name="Straight Connector 5"/>
        <cdr:cNvCxnSpPr/>
      </cdr:nvCxnSpPr>
      <cdr:spPr>
        <a:xfrm xmlns:a="http://schemas.openxmlformats.org/drawingml/2006/main" flipV="1">
          <a:off x="3209133" y="180182"/>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0.54404</cdr:x>
      <cdr:y>0.03618</cdr:y>
    </cdr:from>
    <cdr:to>
      <cdr:x>0.54404</cdr:x>
      <cdr:y>0.83248</cdr:y>
    </cdr:to>
    <cdr:cxnSp macro="">
      <cdr:nvCxnSpPr>
        <cdr:cNvPr id="7" name="Straight Connector 6"/>
        <cdr:cNvCxnSpPr/>
      </cdr:nvCxnSpPr>
      <cdr:spPr>
        <a:xfrm xmlns:a="http://schemas.openxmlformats.org/drawingml/2006/main" flipV="1">
          <a:off x="3902870" y="195263"/>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0.64031</cdr:x>
      <cdr:y>0.03397</cdr:y>
    </cdr:from>
    <cdr:to>
      <cdr:x>0.64031</cdr:x>
      <cdr:y>0.83028</cdr:y>
    </cdr:to>
    <cdr:cxnSp macro="">
      <cdr:nvCxnSpPr>
        <cdr:cNvPr id="8" name="Straight Connector 7"/>
        <cdr:cNvCxnSpPr/>
      </cdr:nvCxnSpPr>
      <cdr:spPr>
        <a:xfrm xmlns:a="http://schemas.openxmlformats.org/drawingml/2006/main" flipV="1">
          <a:off x="4593432" y="183357"/>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0.73657</cdr:x>
      <cdr:y>0.03397</cdr:y>
    </cdr:from>
    <cdr:to>
      <cdr:x>0.73657</cdr:x>
      <cdr:y>0.83028</cdr:y>
    </cdr:to>
    <cdr:cxnSp macro="">
      <cdr:nvCxnSpPr>
        <cdr:cNvPr id="9" name="Straight Connector 8"/>
        <cdr:cNvCxnSpPr/>
      </cdr:nvCxnSpPr>
      <cdr:spPr>
        <a:xfrm xmlns:a="http://schemas.openxmlformats.org/drawingml/2006/main" flipV="1">
          <a:off x="5283995" y="183357"/>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0.83283</cdr:x>
      <cdr:y>0.03397</cdr:y>
    </cdr:from>
    <cdr:to>
      <cdr:x>0.83283</cdr:x>
      <cdr:y>0.83028</cdr:y>
    </cdr:to>
    <cdr:cxnSp macro="">
      <cdr:nvCxnSpPr>
        <cdr:cNvPr id="10" name="Straight Connector 9"/>
        <cdr:cNvCxnSpPr/>
      </cdr:nvCxnSpPr>
      <cdr:spPr>
        <a:xfrm xmlns:a="http://schemas.openxmlformats.org/drawingml/2006/main" flipV="1">
          <a:off x="5974557" y="183356"/>
          <a:ext cx="0" cy="429815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0.15933</cdr:x>
      <cdr:y>0.03441</cdr:y>
    </cdr:from>
    <cdr:to>
      <cdr:x>0.25559</cdr:x>
      <cdr:y>0.98733</cdr:y>
    </cdr:to>
    <cdr:sp macro="" textlink="">
      <cdr:nvSpPr>
        <cdr:cNvPr id="11" name="Rectangle 10"/>
        <cdr:cNvSpPr/>
      </cdr:nvSpPr>
      <cdr:spPr>
        <a:xfrm xmlns:a="http://schemas.openxmlformats.org/drawingml/2006/main">
          <a:off x="1143000" y="185738"/>
          <a:ext cx="690563" cy="5143500"/>
        </a:xfrm>
        <a:prstGeom xmlns:a="http://schemas.openxmlformats.org/drawingml/2006/main" prst="rect">
          <a:avLst/>
        </a:prstGeom>
        <a:noFill xmlns:a="http://schemas.openxmlformats.org/drawingml/2006/main"/>
        <a:ln xmlns:a="http://schemas.openxmlformats.org/drawingml/2006/main" w="28575">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105335</xdr:colOff>
      <xdr:row>34</xdr:row>
      <xdr:rowOff>32870</xdr:rowOff>
    </xdr:from>
    <xdr:to>
      <xdr:col>7</xdr:col>
      <xdr:colOff>434635</xdr:colOff>
      <xdr:row>60</xdr:row>
      <xdr:rowOff>149670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6</xdr:row>
      <xdr:rowOff>114300</xdr:rowOff>
    </xdr:from>
    <xdr:to>
      <xdr:col>7</xdr:col>
      <xdr:colOff>469000</xdr:colOff>
      <xdr:row>33</xdr:row>
      <xdr:rowOff>27900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absoluteAnchor>
    <xdr:pos x="266700" y="1447800"/>
    <xdr:ext cx="7200000" cy="5400000"/>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 y="7086600"/>
    <xdr:ext cx="7200000" cy="5400000"/>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6361800</xdr:colOff>
      <xdr:row>28</xdr:row>
      <xdr:rowOff>47695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19200"/>
          <a:ext cx="7200000" cy="451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0.79877</cdr:x>
      <cdr:y>0.07361</cdr:y>
    </cdr:from>
    <cdr:to>
      <cdr:x>0.94834</cdr:x>
      <cdr:y>0.58514</cdr:y>
    </cdr:to>
    <cdr:sp macro="" textlink="">
      <cdr:nvSpPr>
        <cdr:cNvPr id="6" name="Rectangle 5"/>
        <cdr:cNvSpPr/>
      </cdr:nvSpPr>
      <cdr:spPr>
        <a:xfrm xmlns:a="http://schemas.openxmlformats.org/drawingml/2006/main">
          <a:off x="5751144" y="397494"/>
          <a:ext cx="1076904" cy="2762262"/>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0.3508</cdr:x>
      <cdr:y>0.07497</cdr:y>
    </cdr:from>
    <cdr:to>
      <cdr:x>0.50043</cdr:x>
      <cdr:y>0.58649</cdr:y>
    </cdr:to>
    <cdr:sp macro="" textlink="">
      <cdr:nvSpPr>
        <cdr:cNvPr id="7" name="Rectangle 6"/>
        <cdr:cNvSpPr/>
      </cdr:nvSpPr>
      <cdr:spPr>
        <a:xfrm xmlns:a="http://schemas.openxmlformats.org/drawingml/2006/main">
          <a:off x="2525766" y="404838"/>
          <a:ext cx="1077311" cy="2762208"/>
        </a:xfrm>
        <a:prstGeom xmlns:a="http://schemas.openxmlformats.org/drawingml/2006/main" prst="rect">
          <a:avLst/>
        </a:prstGeom>
        <a:solidFill xmlns:a="http://schemas.openxmlformats.org/drawingml/2006/main">
          <a:schemeClr val="bg1">
            <a:lumMod val="85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8</xdr:row>
      <xdr:rowOff>1</xdr:rowOff>
    </xdr:from>
    <xdr:to>
      <xdr:col>1</xdr:col>
      <xdr:colOff>6590400</xdr:colOff>
      <xdr:row>34</xdr:row>
      <xdr:rowOff>116801</xdr:rowOff>
    </xdr:to>
    <xdr:grpSp>
      <xdr:nvGrpSpPr>
        <xdr:cNvPr id="2" name="Group 1"/>
        <xdr:cNvGrpSpPr/>
      </xdr:nvGrpSpPr>
      <xdr:grpSpPr>
        <a:xfrm>
          <a:off x="0" y="1625601"/>
          <a:ext cx="7200000" cy="5400000"/>
          <a:chOff x="5459024" y="7361384"/>
          <a:chExt cx="8369914" cy="5285094"/>
        </a:xfrm>
      </xdr:grpSpPr>
      <xdr:graphicFrame macro="">
        <xdr:nvGraphicFramePr>
          <xdr:cNvPr id="3" name="Chart 2"/>
          <xdr:cNvGraphicFramePr/>
        </xdr:nvGraphicFramePr>
        <xdr:xfrm>
          <a:off x="5459024" y="7361384"/>
          <a:ext cx="8369914" cy="528509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xdr:cNvSpPr txBox="1"/>
        </xdr:nvSpPr>
        <xdr:spPr>
          <a:xfrm>
            <a:off x="7837714" y="7897213"/>
            <a:ext cx="720000" cy="288000"/>
          </a:xfrm>
          <a:prstGeom prst="rect">
            <a:avLst/>
          </a:prstGeom>
          <a:noFill/>
        </xdr:spPr>
        <xdr:txBody>
          <a:bodyPr vertOverflow="clip" horzOverflow="clip" wrap="square" rtlCol="0" anchor="ctr">
            <a:spAutoFit/>
          </a:bodyPr>
          <a:lstStyle/>
          <a:p>
            <a:pPr algn="ctr"/>
            <a:r>
              <a:rPr lang="hu-HU" sz="1600" b="1" dirty="0" err="1" smtClean="0">
                <a:solidFill>
                  <a:schemeClr val="bg1"/>
                </a:solidFill>
              </a:rPr>
              <a:t>+10%</a:t>
            </a:r>
          </a:p>
        </xdr:txBody>
      </xdr:sp>
      <xdr:sp macro="" textlink="">
        <xdr:nvSpPr>
          <xdr:cNvPr id="5" name="TextBox 4"/>
          <xdr:cNvSpPr txBox="1"/>
        </xdr:nvSpPr>
        <xdr:spPr>
          <a:xfrm>
            <a:off x="9282797" y="7894283"/>
            <a:ext cx="782471" cy="335492"/>
          </a:xfrm>
          <a:prstGeom prst="rect">
            <a:avLst/>
          </a:prstGeom>
          <a:noFill/>
        </xdr:spPr>
        <xdr:txBody>
          <a:bodyPr vertOverflow="clip" horzOverflow="clip" wrap="square" rtlCol="0" anchor="ctr">
            <a:spAutoFit/>
          </a:bodyPr>
          <a:lstStyle/>
          <a:p>
            <a:pPr algn="ctr"/>
            <a:r>
              <a:rPr lang="hu-HU" sz="1600" b="1" dirty="0" err="1" smtClean="0">
                <a:solidFill>
                  <a:sysClr val="windowText" lastClr="000000"/>
                </a:solidFill>
              </a:rPr>
              <a:t>-1%</a:t>
            </a:r>
          </a:p>
        </xdr:txBody>
      </xdr:sp>
      <xdr:sp macro="" textlink="">
        <xdr:nvSpPr>
          <xdr:cNvPr id="6" name="TextBox 5"/>
          <xdr:cNvSpPr txBox="1"/>
        </xdr:nvSpPr>
        <xdr:spPr>
          <a:xfrm>
            <a:off x="12419239" y="7869820"/>
            <a:ext cx="720000" cy="342786"/>
          </a:xfrm>
          <a:prstGeom prst="rect">
            <a:avLst/>
          </a:prstGeom>
          <a:noFill/>
        </xdr:spPr>
        <xdr:txBody>
          <a:bodyPr vertOverflow="clip" horzOverflow="clip" wrap="square" rtlCol="0" anchor="ctr">
            <a:spAutoFit/>
          </a:bodyPr>
          <a:lstStyle/>
          <a:p>
            <a:pPr algn="ctr"/>
            <a:r>
              <a:rPr lang="hu-HU" sz="1600" b="1" dirty="0" err="1" smtClean="0">
                <a:solidFill>
                  <a:sysClr val="windowText" lastClr="000000"/>
                </a:solidFill>
              </a:rPr>
              <a:t>-6%</a:t>
            </a:r>
          </a:p>
        </xdr:txBody>
      </xdr:sp>
    </xdr:grpSp>
    <xdr:clientData/>
  </xdr:twoCellAnchor>
  <xdr:twoCellAnchor>
    <xdr:from>
      <xdr:col>0</xdr:col>
      <xdr:colOff>228600</xdr:colOff>
      <xdr:row>38</xdr:row>
      <xdr:rowOff>95250</xdr:rowOff>
    </xdr:from>
    <xdr:to>
      <xdr:col>1</xdr:col>
      <xdr:colOff>6819000</xdr:colOff>
      <xdr:row>65</xdr:row>
      <xdr:rowOff>8850</xdr:rowOff>
    </xdr:to>
    <xdr:grpSp>
      <xdr:nvGrpSpPr>
        <xdr:cNvPr id="12" name="Group 11"/>
        <xdr:cNvGrpSpPr/>
      </xdr:nvGrpSpPr>
      <xdr:grpSpPr>
        <a:xfrm>
          <a:off x="228600" y="7816850"/>
          <a:ext cx="7200000" cy="5400000"/>
          <a:chOff x="5060931" y="7284149"/>
          <a:chExt cx="8369914" cy="5285094"/>
        </a:xfrm>
      </xdr:grpSpPr>
      <xdr:graphicFrame macro="">
        <xdr:nvGraphicFramePr>
          <xdr:cNvPr id="13" name="Chart 12"/>
          <xdr:cNvGraphicFramePr/>
        </xdr:nvGraphicFramePr>
        <xdr:xfrm>
          <a:off x="5060931" y="7284149"/>
          <a:ext cx="8369914" cy="528509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4" name="TextBox 13"/>
          <xdr:cNvSpPr txBox="1"/>
        </xdr:nvSpPr>
        <xdr:spPr>
          <a:xfrm>
            <a:off x="7260707" y="7795854"/>
            <a:ext cx="1297005" cy="335492"/>
          </a:xfrm>
          <a:prstGeom prst="rect">
            <a:avLst/>
          </a:prstGeom>
          <a:noFill/>
        </xdr:spPr>
        <xdr:txBody>
          <a:bodyPr vertOverflow="clip" horzOverflow="clip" wrap="square" rtlCol="0" anchor="ctr">
            <a:spAutoFit/>
          </a:bodyPr>
          <a:lstStyle/>
          <a:p>
            <a:pPr algn="ctr"/>
            <a:r>
              <a:rPr lang="hu-HU" sz="1600" b="1" dirty="0" err="1" smtClean="0">
                <a:solidFill>
                  <a:schemeClr val="bg1"/>
                </a:solidFill>
              </a:rPr>
              <a:t>+10%</a:t>
            </a:r>
          </a:p>
        </xdr:txBody>
      </xdr:sp>
      <xdr:sp macro="" textlink="">
        <xdr:nvSpPr>
          <xdr:cNvPr id="15" name="TextBox 14"/>
          <xdr:cNvSpPr txBox="1"/>
        </xdr:nvSpPr>
        <xdr:spPr>
          <a:xfrm>
            <a:off x="8796121" y="7774038"/>
            <a:ext cx="856289" cy="386409"/>
          </a:xfrm>
          <a:prstGeom prst="rect">
            <a:avLst/>
          </a:prstGeom>
          <a:noFill/>
        </xdr:spPr>
        <xdr:txBody>
          <a:bodyPr vertOverflow="clip" horzOverflow="clip" wrap="square" rtlCol="0" anchor="ctr">
            <a:noAutofit/>
          </a:bodyPr>
          <a:lstStyle/>
          <a:p>
            <a:pPr algn="ctr"/>
            <a:r>
              <a:rPr lang="hu-HU" sz="1600" b="1" dirty="0" err="1" smtClean="0">
                <a:solidFill>
                  <a:sysClr val="windowText" lastClr="000000"/>
                </a:solidFill>
              </a:rPr>
              <a:t>-1%</a:t>
            </a:r>
          </a:p>
        </xdr:txBody>
      </xdr:sp>
      <xdr:sp macro="" textlink="">
        <xdr:nvSpPr>
          <xdr:cNvPr id="16" name="TextBox 15"/>
          <xdr:cNvSpPr txBox="1"/>
        </xdr:nvSpPr>
        <xdr:spPr>
          <a:xfrm rot="10800000" flipV="1">
            <a:off x="11187824" y="7750265"/>
            <a:ext cx="1062979" cy="472331"/>
          </a:xfrm>
          <a:prstGeom prst="rect">
            <a:avLst/>
          </a:prstGeom>
          <a:noFill/>
        </xdr:spPr>
        <xdr:txBody>
          <a:bodyPr vertOverflow="clip" horzOverflow="clip" wrap="square" rtlCol="0" anchor="ctr">
            <a:noAutofit/>
          </a:bodyPr>
          <a:lstStyle/>
          <a:p>
            <a:pPr algn="ctr"/>
            <a:r>
              <a:rPr lang="hu-HU" sz="1600" b="1" dirty="0" err="1" smtClean="0">
                <a:solidFill>
                  <a:sysClr val="windowText" lastClr="000000"/>
                </a:solidFill>
              </a:rPr>
              <a:t>-6%</a:t>
            </a:r>
          </a:p>
        </xdr:txBody>
      </xdr:sp>
    </xdr:grpSp>
    <xdr:clientData/>
  </xdr:twoCellAnchor>
</xdr:wsDr>
</file>

<file path=xl/drawings/drawing31.xml><?xml version="1.0" encoding="utf-8"?>
<c:userShapes xmlns:c="http://schemas.openxmlformats.org/drawingml/2006/chart">
  <cdr:relSizeAnchor xmlns:cdr="http://schemas.openxmlformats.org/drawingml/2006/chartDrawing">
    <cdr:from>
      <cdr:x>0.28453</cdr:x>
      <cdr:y>0.18414</cdr:y>
    </cdr:from>
    <cdr:to>
      <cdr:x>0.38806</cdr:x>
      <cdr:y>0.24954</cdr:y>
    </cdr:to>
    <cdr:sp macro="" textlink="">
      <cdr:nvSpPr>
        <cdr:cNvPr id="2" name="TextBox 3"/>
        <cdr:cNvSpPr txBox="1"/>
      </cdr:nvSpPr>
      <cdr:spPr>
        <a:xfrm xmlns:a="http://schemas.openxmlformats.org/drawingml/2006/main">
          <a:off x="2048616" y="994356"/>
          <a:ext cx="745384"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+16%</a:t>
          </a:r>
        </a:p>
      </cdr:txBody>
    </cdr:sp>
  </cdr:relSizeAnchor>
  <cdr:relSizeAnchor xmlns:cdr="http://schemas.openxmlformats.org/drawingml/2006/chartDrawing">
    <cdr:from>
      <cdr:x>0.53129</cdr:x>
      <cdr:y>0.18414</cdr:y>
    </cdr:from>
    <cdr:to>
      <cdr:x>0.61755</cdr:x>
      <cdr:y>0.24954</cdr:y>
    </cdr:to>
    <cdr:sp macro="" textlink="">
      <cdr:nvSpPr>
        <cdr:cNvPr id="3" name="TextBox 4"/>
        <cdr:cNvSpPr txBox="1"/>
      </cdr:nvSpPr>
      <cdr:spPr>
        <a:xfrm xmlns:a="http://schemas.openxmlformats.org/drawingml/2006/main">
          <a:off x="4438642" y="964141"/>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+4%</a:t>
          </a:r>
        </a:p>
      </cdr:txBody>
    </cdr:sp>
  </cdr:relSizeAnchor>
  <cdr:relSizeAnchor xmlns:cdr="http://schemas.openxmlformats.org/drawingml/2006/chartDrawing">
    <cdr:from>
      <cdr:x>0.78565</cdr:x>
      <cdr:y>0.18414</cdr:y>
    </cdr:from>
    <cdr:to>
      <cdr:x>0.87191</cdr:x>
      <cdr:y>0.24954</cdr:y>
    </cdr:to>
    <cdr:sp macro="" textlink="">
      <cdr:nvSpPr>
        <cdr:cNvPr id="4" name="TextBox 5"/>
        <cdr:cNvSpPr txBox="1"/>
      </cdr:nvSpPr>
      <cdr:spPr>
        <a:xfrm xmlns:a="http://schemas.openxmlformats.org/drawingml/2006/main">
          <a:off x="6563741" y="964141"/>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-2%</a:t>
          </a:r>
        </a:p>
      </cdr:txBody>
    </cdr:sp>
  </cdr:relSizeAnchor>
  <cdr:relSizeAnchor xmlns:cdr="http://schemas.openxmlformats.org/drawingml/2006/chartDrawing">
    <cdr:from>
      <cdr:x>0.28453</cdr:x>
      <cdr:y>0.27319</cdr:y>
    </cdr:from>
    <cdr:to>
      <cdr:x>0.39158</cdr:x>
      <cdr:y>0.33859</cdr:y>
    </cdr:to>
    <cdr:sp macro="" textlink="">
      <cdr:nvSpPr>
        <cdr:cNvPr id="5" name="TextBox 3"/>
        <cdr:cNvSpPr txBox="1"/>
      </cdr:nvSpPr>
      <cdr:spPr>
        <a:xfrm xmlns:a="http://schemas.openxmlformats.org/drawingml/2006/main">
          <a:off x="2048616" y="1475226"/>
          <a:ext cx="770784"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+12%</a:t>
          </a:r>
        </a:p>
      </cdr:txBody>
    </cdr:sp>
  </cdr:relSizeAnchor>
  <cdr:relSizeAnchor xmlns:cdr="http://schemas.openxmlformats.org/drawingml/2006/chartDrawing">
    <cdr:from>
      <cdr:x>0.48683</cdr:x>
      <cdr:y>0.27456</cdr:y>
    </cdr:from>
    <cdr:to>
      <cdr:x>0.58385</cdr:x>
      <cdr:y>0.33804</cdr:y>
    </cdr:to>
    <cdr:sp macro="" textlink="">
      <cdr:nvSpPr>
        <cdr:cNvPr id="6" name="TextBox 4"/>
        <cdr:cNvSpPr txBox="1"/>
      </cdr:nvSpPr>
      <cdr:spPr>
        <a:xfrm xmlns:a="http://schemas.openxmlformats.org/drawingml/2006/main">
          <a:off x="3505200" y="1482649"/>
          <a:ext cx="6985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-2%</a:t>
          </a:r>
        </a:p>
      </cdr:txBody>
    </cdr:sp>
  </cdr:relSizeAnchor>
  <cdr:relSizeAnchor xmlns:cdr="http://schemas.openxmlformats.org/drawingml/2006/chartDrawing">
    <cdr:from>
      <cdr:x>0.81076</cdr:x>
      <cdr:y>0.27319</cdr:y>
    </cdr:from>
    <cdr:to>
      <cdr:x>0.89702</cdr:x>
      <cdr:y>0.33859</cdr:y>
    </cdr:to>
    <cdr:sp macro="" textlink="">
      <cdr:nvSpPr>
        <cdr:cNvPr id="7" name="TextBox 5"/>
        <cdr:cNvSpPr txBox="1"/>
      </cdr:nvSpPr>
      <cdr:spPr>
        <a:xfrm xmlns:a="http://schemas.openxmlformats.org/drawingml/2006/main">
          <a:off x="6773461" y="1430354"/>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-7%</a:t>
          </a:r>
        </a:p>
      </cdr:txBody>
    </cdr:sp>
  </cdr:relSizeAnchor>
  <cdr:relSizeAnchor xmlns:cdr="http://schemas.openxmlformats.org/drawingml/2006/chartDrawing">
    <cdr:from>
      <cdr:x>0.28453</cdr:x>
      <cdr:y>0.3586</cdr:y>
    </cdr:from>
    <cdr:to>
      <cdr:x>0.37079</cdr:x>
      <cdr:y>0.42399</cdr:y>
    </cdr:to>
    <cdr:sp macro="" textlink="">
      <cdr:nvSpPr>
        <cdr:cNvPr id="8" name="TextBox 3"/>
        <cdr:cNvSpPr txBox="1"/>
      </cdr:nvSpPr>
      <cdr:spPr>
        <a:xfrm xmlns:a="http://schemas.openxmlformats.org/drawingml/2006/main">
          <a:off x="2374900" y="1879600"/>
          <a:ext cx="7200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+5%</a:t>
          </a:r>
        </a:p>
      </cdr:txBody>
    </cdr:sp>
  </cdr:relSizeAnchor>
  <cdr:relSizeAnchor xmlns:cdr="http://schemas.openxmlformats.org/drawingml/2006/chartDrawing">
    <cdr:from>
      <cdr:x>0.75786</cdr:x>
      <cdr:y>0.3586</cdr:y>
    </cdr:from>
    <cdr:to>
      <cdr:x>0.84412</cdr:x>
      <cdr:y>0.42399</cdr:y>
    </cdr:to>
    <cdr:sp macro="" textlink="">
      <cdr:nvSpPr>
        <cdr:cNvPr id="10" name="TextBox 5"/>
        <cdr:cNvSpPr txBox="1"/>
      </cdr:nvSpPr>
      <cdr:spPr>
        <a:xfrm xmlns:a="http://schemas.openxmlformats.org/drawingml/2006/main">
          <a:off x="6331511" y="1877538"/>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-6%</a:t>
          </a:r>
        </a:p>
      </cdr:txBody>
    </cdr:sp>
  </cdr:relSizeAnchor>
  <cdr:relSizeAnchor xmlns:cdr="http://schemas.openxmlformats.org/drawingml/2006/chartDrawing">
    <cdr:from>
      <cdr:x>0.28453</cdr:x>
      <cdr:y>0.44829</cdr:y>
    </cdr:from>
    <cdr:to>
      <cdr:x>0.37079</cdr:x>
      <cdr:y>0.51368</cdr:y>
    </cdr:to>
    <cdr:sp macro="" textlink="">
      <cdr:nvSpPr>
        <cdr:cNvPr id="11" name="TextBox 3"/>
        <cdr:cNvSpPr txBox="1"/>
      </cdr:nvSpPr>
      <cdr:spPr>
        <a:xfrm xmlns:a="http://schemas.openxmlformats.org/drawingml/2006/main">
          <a:off x="2377099" y="2347134"/>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+4%</a:t>
          </a:r>
        </a:p>
      </cdr:txBody>
    </cdr:sp>
  </cdr:relSizeAnchor>
  <cdr:relSizeAnchor xmlns:cdr="http://schemas.openxmlformats.org/drawingml/2006/chartDrawing">
    <cdr:from>
      <cdr:x>0.53269</cdr:x>
      <cdr:y>0.45123</cdr:y>
    </cdr:from>
    <cdr:to>
      <cdr:x>0.67028</cdr:x>
      <cdr:y>0.51471</cdr:y>
    </cdr:to>
    <cdr:sp macro="" textlink="">
      <cdr:nvSpPr>
        <cdr:cNvPr id="12" name="TextBox 4"/>
        <cdr:cNvSpPr txBox="1"/>
      </cdr:nvSpPr>
      <cdr:spPr>
        <a:xfrm xmlns:a="http://schemas.openxmlformats.org/drawingml/2006/main">
          <a:off x="3835400" y="2436626"/>
          <a:ext cx="9906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12%</a:t>
          </a:r>
        </a:p>
      </cdr:txBody>
    </cdr:sp>
  </cdr:relSizeAnchor>
  <cdr:relSizeAnchor xmlns:cdr="http://schemas.openxmlformats.org/drawingml/2006/chartDrawing">
    <cdr:from>
      <cdr:x>0.77398</cdr:x>
      <cdr:y>0.44829</cdr:y>
    </cdr:from>
    <cdr:to>
      <cdr:x>0.86024</cdr:x>
      <cdr:y>0.51368</cdr:y>
    </cdr:to>
    <cdr:sp macro="" textlink="">
      <cdr:nvSpPr>
        <cdr:cNvPr id="13" name="TextBox 5"/>
        <cdr:cNvSpPr txBox="1"/>
      </cdr:nvSpPr>
      <cdr:spPr>
        <a:xfrm xmlns:a="http://schemas.openxmlformats.org/drawingml/2006/main">
          <a:off x="6466211" y="2347134"/>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18%</a:t>
          </a:r>
        </a:p>
      </cdr:txBody>
    </cdr:sp>
  </cdr:relSizeAnchor>
  <cdr:relSizeAnchor xmlns:cdr="http://schemas.openxmlformats.org/drawingml/2006/chartDrawing">
    <cdr:from>
      <cdr:x>0.28453</cdr:x>
      <cdr:y>0.536</cdr:y>
    </cdr:from>
    <cdr:to>
      <cdr:x>0.37079</cdr:x>
      <cdr:y>0.60139</cdr:y>
    </cdr:to>
    <cdr:sp macro="" textlink="">
      <cdr:nvSpPr>
        <cdr:cNvPr id="14" name="TextBox 3"/>
        <cdr:cNvSpPr txBox="1"/>
      </cdr:nvSpPr>
      <cdr:spPr>
        <a:xfrm xmlns:a="http://schemas.openxmlformats.org/drawingml/2006/main">
          <a:off x="2377099" y="2806370"/>
          <a:ext cx="720666" cy="342409"/>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-4%</a:t>
          </a:r>
        </a:p>
      </cdr:txBody>
    </cdr:sp>
  </cdr:relSizeAnchor>
  <cdr:relSizeAnchor xmlns:cdr="http://schemas.openxmlformats.org/drawingml/2006/chartDrawing">
    <cdr:from>
      <cdr:x>0.58385</cdr:x>
      <cdr:y>0.51035</cdr:y>
    </cdr:from>
    <cdr:to>
      <cdr:x>0.76729</cdr:x>
      <cdr:y>0.61618</cdr:y>
    </cdr:to>
    <cdr:sp macro="" textlink="">
      <cdr:nvSpPr>
        <cdr:cNvPr id="16" name="TextBox 5"/>
        <cdr:cNvSpPr txBox="1"/>
      </cdr:nvSpPr>
      <cdr:spPr>
        <a:xfrm xmlns:a="http://schemas.openxmlformats.org/drawingml/2006/main">
          <a:off x="4203700" y="2755899"/>
          <a:ext cx="1320800" cy="571499"/>
        </a:xfrm>
        <a:prstGeom xmlns:a="http://schemas.openxmlformats.org/drawingml/2006/main" prst="rect">
          <a:avLst/>
        </a:prstGeom>
        <a:noFill xmlns:a="http://schemas.openxmlformats.org/drawingml/2006/mai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8%</a:t>
          </a:r>
        </a:p>
      </cdr:txBody>
    </cdr:sp>
  </cdr:relSizeAnchor>
  <cdr:relSizeAnchor xmlns:cdr="http://schemas.openxmlformats.org/drawingml/2006/chartDrawing">
    <cdr:from>
      <cdr:x>0.29633</cdr:x>
      <cdr:y>0.62209</cdr:y>
    </cdr:from>
    <cdr:to>
      <cdr:x>0.37394</cdr:x>
      <cdr:y>0.68749</cdr:y>
    </cdr:to>
    <cdr:sp macro="" textlink="">
      <cdr:nvSpPr>
        <cdr:cNvPr id="17" name="TextBox 3"/>
        <cdr:cNvSpPr txBox="1"/>
      </cdr:nvSpPr>
      <cdr:spPr>
        <a:xfrm xmlns:a="http://schemas.openxmlformats.org/drawingml/2006/main">
          <a:off x="2133600" y="3359286"/>
          <a:ext cx="558800"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+3%</a:t>
          </a:r>
        </a:p>
      </cdr:txBody>
    </cdr:sp>
  </cdr:relSizeAnchor>
  <cdr:relSizeAnchor xmlns:cdr="http://schemas.openxmlformats.org/drawingml/2006/chartDrawing">
    <cdr:from>
      <cdr:x>0.46236</cdr:x>
      <cdr:y>0.62209</cdr:y>
    </cdr:from>
    <cdr:to>
      <cdr:x>0.54862</cdr:x>
      <cdr:y>0.68749</cdr:y>
    </cdr:to>
    <cdr:sp macro="" textlink="">
      <cdr:nvSpPr>
        <cdr:cNvPr id="18" name="TextBox 4"/>
        <cdr:cNvSpPr txBox="1"/>
      </cdr:nvSpPr>
      <cdr:spPr>
        <a:xfrm xmlns:a="http://schemas.openxmlformats.org/drawingml/2006/main">
          <a:off x="3857323" y="3287813"/>
          <a:ext cx="719648" cy="345633"/>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15%</a:t>
          </a:r>
        </a:p>
      </cdr:txBody>
    </cdr:sp>
  </cdr:relSizeAnchor>
  <cdr:relSizeAnchor xmlns:cdr="http://schemas.openxmlformats.org/drawingml/2006/chartDrawing">
    <cdr:from>
      <cdr:x>0.79176</cdr:x>
      <cdr:y>0.62209</cdr:y>
    </cdr:from>
    <cdr:to>
      <cdr:x>0.87802</cdr:x>
      <cdr:y>0.68749</cdr:y>
    </cdr:to>
    <cdr:sp macro="" textlink="">
      <cdr:nvSpPr>
        <cdr:cNvPr id="19" name="TextBox 5"/>
        <cdr:cNvSpPr txBox="1"/>
      </cdr:nvSpPr>
      <cdr:spPr>
        <a:xfrm xmlns:a="http://schemas.openxmlformats.org/drawingml/2006/main">
          <a:off x="6614780" y="3257147"/>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9%</a:t>
          </a:r>
        </a:p>
      </cdr:txBody>
    </cdr:sp>
  </cdr:relSizeAnchor>
  <cdr:relSizeAnchor xmlns:cdr="http://schemas.openxmlformats.org/drawingml/2006/chartDrawing">
    <cdr:from>
      <cdr:x>0.56728</cdr:x>
      <cdr:y>0.70962</cdr:y>
    </cdr:from>
    <cdr:to>
      <cdr:x>0.65354</cdr:x>
      <cdr:y>0.77502</cdr:y>
    </cdr:to>
    <cdr:sp macro="" textlink="">
      <cdr:nvSpPr>
        <cdr:cNvPr id="20" name="TextBox 3"/>
        <cdr:cNvSpPr txBox="1"/>
      </cdr:nvSpPr>
      <cdr:spPr>
        <a:xfrm xmlns:a="http://schemas.openxmlformats.org/drawingml/2006/main">
          <a:off x="4739349" y="3715431"/>
          <a:ext cx="720666" cy="342411"/>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9%</a:t>
          </a:r>
        </a:p>
      </cdr:txBody>
    </cdr:sp>
  </cdr:relSizeAnchor>
</c:userShapes>
</file>

<file path=xl/drawings/drawing32.xml><?xml version="1.0" encoding="utf-8"?>
<c:userShapes xmlns:c="http://schemas.openxmlformats.org/drawingml/2006/chart">
  <cdr:relSizeAnchor xmlns:cdr="http://schemas.openxmlformats.org/drawingml/2006/chartDrawing">
    <cdr:from>
      <cdr:x>0.28453</cdr:x>
      <cdr:y>0.18414</cdr:y>
    </cdr:from>
    <cdr:to>
      <cdr:x>0.39158</cdr:x>
      <cdr:y>0.24954</cdr:y>
    </cdr:to>
    <cdr:sp macro="" textlink="">
      <cdr:nvSpPr>
        <cdr:cNvPr id="2" name="TextBox 3"/>
        <cdr:cNvSpPr txBox="1"/>
      </cdr:nvSpPr>
      <cdr:spPr>
        <a:xfrm xmlns:a="http://schemas.openxmlformats.org/drawingml/2006/main">
          <a:off x="2048616" y="994356"/>
          <a:ext cx="770784"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+16%</a:t>
          </a:r>
        </a:p>
      </cdr:txBody>
    </cdr:sp>
  </cdr:relSizeAnchor>
  <cdr:relSizeAnchor xmlns:cdr="http://schemas.openxmlformats.org/drawingml/2006/chartDrawing">
    <cdr:from>
      <cdr:x>0.53129</cdr:x>
      <cdr:y>0.18414</cdr:y>
    </cdr:from>
    <cdr:to>
      <cdr:x>0.61755</cdr:x>
      <cdr:y>0.24954</cdr:y>
    </cdr:to>
    <cdr:sp macro="" textlink="">
      <cdr:nvSpPr>
        <cdr:cNvPr id="3" name="TextBox 4"/>
        <cdr:cNvSpPr txBox="1"/>
      </cdr:nvSpPr>
      <cdr:spPr>
        <a:xfrm xmlns:a="http://schemas.openxmlformats.org/drawingml/2006/main">
          <a:off x="4438642" y="964141"/>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+4%</a:t>
          </a:r>
        </a:p>
      </cdr:txBody>
    </cdr:sp>
  </cdr:relSizeAnchor>
  <cdr:relSizeAnchor xmlns:cdr="http://schemas.openxmlformats.org/drawingml/2006/chartDrawing">
    <cdr:from>
      <cdr:x>0.78565</cdr:x>
      <cdr:y>0.18414</cdr:y>
    </cdr:from>
    <cdr:to>
      <cdr:x>0.87191</cdr:x>
      <cdr:y>0.24954</cdr:y>
    </cdr:to>
    <cdr:sp macro="" textlink="">
      <cdr:nvSpPr>
        <cdr:cNvPr id="4" name="TextBox 5"/>
        <cdr:cNvSpPr txBox="1"/>
      </cdr:nvSpPr>
      <cdr:spPr>
        <a:xfrm xmlns:a="http://schemas.openxmlformats.org/drawingml/2006/main">
          <a:off x="6563741" y="964141"/>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-2%</a:t>
          </a:r>
        </a:p>
      </cdr:txBody>
    </cdr:sp>
  </cdr:relSizeAnchor>
  <cdr:relSizeAnchor xmlns:cdr="http://schemas.openxmlformats.org/drawingml/2006/chartDrawing">
    <cdr:from>
      <cdr:x>0.28453</cdr:x>
      <cdr:y>0.27319</cdr:y>
    </cdr:from>
    <cdr:to>
      <cdr:x>0.39511</cdr:x>
      <cdr:y>0.33859</cdr:y>
    </cdr:to>
    <cdr:sp macro="" textlink="">
      <cdr:nvSpPr>
        <cdr:cNvPr id="5" name="TextBox 3"/>
        <cdr:cNvSpPr txBox="1"/>
      </cdr:nvSpPr>
      <cdr:spPr>
        <a:xfrm xmlns:a="http://schemas.openxmlformats.org/drawingml/2006/main">
          <a:off x="2048616" y="1475226"/>
          <a:ext cx="796184"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+12%</a:t>
          </a:r>
        </a:p>
      </cdr:txBody>
    </cdr:sp>
  </cdr:relSizeAnchor>
  <cdr:relSizeAnchor xmlns:cdr="http://schemas.openxmlformats.org/drawingml/2006/chartDrawing">
    <cdr:from>
      <cdr:x>0.4886</cdr:x>
      <cdr:y>0.27486</cdr:y>
    </cdr:from>
    <cdr:to>
      <cdr:x>0.58914</cdr:x>
      <cdr:y>0.33834</cdr:y>
    </cdr:to>
    <cdr:sp macro="" textlink="">
      <cdr:nvSpPr>
        <cdr:cNvPr id="6" name="TextBox 4"/>
        <cdr:cNvSpPr txBox="1"/>
      </cdr:nvSpPr>
      <cdr:spPr>
        <a:xfrm xmlns:a="http://schemas.openxmlformats.org/drawingml/2006/main">
          <a:off x="3517900" y="1484237"/>
          <a:ext cx="7239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-2%</a:t>
          </a:r>
        </a:p>
      </cdr:txBody>
    </cdr:sp>
  </cdr:relSizeAnchor>
  <cdr:relSizeAnchor xmlns:cdr="http://schemas.openxmlformats.org/drawingml/2006/chartDrawing">
    <cdr:from>
      <cdr:x>0.81076</cdr:x>
      <cdr:y>0.27319</cdr:y>
    </cdr:from>
    <cdr:to>
      <cdr:x>0.89702</cdr:x>
      <cdr:y>0.33859</cdr:y>
    </cdr:to>
    <cdr:sp macro="" textlink="">
      <cdr:nvSpPr>
        <cdr:cNvPr id="7" name="TextBox 5"/>
        <cdr:cNvSpPr txBox="1"/>
      </cdr:nvSpPr>
      <cdr:spPr>
        <a:xfrm xmlns:a="http://schemas.openxmlformats.org/drawingml/2006/main">
          <a:off x="6773461" y="1430354"/>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-7%</a:t>
          </a:r>
        </a:p>
      </cdr:txBody>
    </cdr:sp>
  </cdr:relSizeAnchor>
  <cdr:relSizeAnchor xmlns:cdr="http://schemas.openxmlformats.org/drawingml/2006/chartDrawing">
    <cdr:from>
      <cdr:x>0.28453</cdr:x>
      <cdr:y>0.3586</cdr:y>
    </cdr:from>
    <cdr:to>
      <cdr:x>0.37079</cdr:x>
      <cdr:y>0.42399</cdr:y>
    </cdr:to>
    <cdr:sp macro="" textlink="">
      <cdr:nvSpPr>
        <cdr:cNvPr id="8" name="TextBox 3"/>
        <cdr:cNvSpPr txBox="1"/>
      </cdr:nvSpPr>
      <cdr:spPr>
        <a:xfrm xmlns:a="http://schemas.openxmlformats.org/drawingml/2006/main">
          <a:off x="2374900" y="1879600"/>
          <a:ext cx="7200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+5%</a:t>
          </a:r>
        </a:p>
      </cdr:txBody>
    </cdr:sp>
  </cdr:relSizeAnchor>
  <cdr:relSizeAnchor xmlns:cdr="http://schemas.openxmlformats.org/drawingml/2006/chartDrawing">
    <cdr:from>
      <cdr:x>0.75786</cdr:x>
      <cdr:y>0.3586</cdr:y>
    </cdr:from>
    <cdr:to>
      <cdr:x>0.84412</cdr:x>
      <cdr:y>0.42399</cdr:y>
    </cdr:to>
    <cdr:sp macro="" textlink="">
      <cdr:nvSpPr>
        <cdr:cNvPr id="10" name="TextBox 5"/>
        <cdr:cNvSpPr txBox="1"/>
      </cdr:nvSpPr>
      <cdr:spPr>
        <a:xfrm xmlns:a="http://schemas.openxmlformats.org/drawingml/2006/main">
          <a:off x="6331511" y="1877538"/>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-6%</a:t>
          </a:r>
        </a:p>
      </cdr:txBody>
    </cdr:sp>
  </cdr:relSizeAnchor>
  <cdr:relSizeAnchor xmlns:cdr="http://schemas.openxmlformats.org/drawingml/2006/chartDrawing">
    <cdr:from>
      <cdr:x>0.28453</cdr:x>
      <cdr:y>0.44829</cdr:y>
    </cdr:from>
    <cdr:to>
      <cdr:x>0.37079</cdr:x>
      <cdr:y>0.51368</cdr:y>
    </cdr:to>
    <cdr:sp macro="" textlink="">
      <cdr:nvSpPr>
        <cdr:cNvPr id="11" name="TextBox 3"/>
        <cdr:cNvSpPr txBox="1"/>
      </cdr:nvSpPr>
      <cdr:spPr>
        <a:xfrm xmlns:a="http://schemas.openxmlformats.org/drawingml/2006/main">
          <a:off x="2377099" y="2347134"/>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+4%</a:t>
          </a:r>
        </a:p>
      </cdr:txBody>
    </cdr:sp>
  </cdr:relSizeAnchor>
  <cdr:relSizeAnchor xmlns:cdr="http://schemas.openxmlformats.org/drawingml/2006/chartDrawing">
    <cdr:from>
      <cdr:x>0.54328</cdr:x>
      <cdr:y>0.45039</cdr:y>
    </cdr:from>
    <cdr:to>
      <cdr:x>0.63324</cdr:x>
      <cdr:y>0.51387</cdr:y>
    </cdr:to>
    <cdr:sp macro="" textlink="">
      <cdr:nvSpPr>
        <cdr:cNvPr id="12" name="TextBox 4"/>
        <cdr:cNvSpPr txBox="1"/>
      </cdr:nvSpPr>
      <cdr:spPr>
        <a:xfrm xmlns:a="http://schemas.openxmlformats.org/drawingml/2006/main">
          <a:off x="3911600" y="2432107"/>
          <a:ext cx="647700" cy="342786"/>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12%</a:t>
          </a:r>
        </a:p>
      </cdr:txBody>
    </cdr:sp>
  </cdr:relSizeAnchor>
  <cdr:relSizeAnchor xmlns:cdr="http://schemas.openxmlformats.org/drawingml/2006/chartDrawing">
    <cdr:from>
      <cdr:x>0.77398</cdr:x>
      <cdr:y>0.44829</cdr:y>
    </cdr:from>
    <cdr:to>
      <cdr:x>0.86024</cdr:x>
      <cdr:y>0.51368</cdr:y>
    </cdr:to>
    <cdr:sp macro="" textlink="">
      <cdr:nvSpPr>
        <cdr:cNvPr id="13" name="TextBox 5"/>
        <cdr:cNvSpPr txBox="1"/>
      </cdr:nvSpPr>
      <cdr:spPr>
        <a:xfrm xmlns:a="http://schemas.openxmlformats.org/drawingml/2006/main">
          <a:off x="6466211" y="2347134"/>
          <a:ext cx="720666"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18%</a:t>
          </a:r>
        </a:p>
      </cdr:txBody>
    </cdr:sp>
  </cdr:relSizeAnchor>
  <cdr:relSizeAnchor xmlns:cdr="http://schemas.openxmlformats.org/drawingml/2006/chartDrawing">
    <cdr:from>
      <cdr:x>0.28453</cdr:x>
      <cdr:y>0.536</cdr:y>
    </cdr:from>
    <cdr:to>
      <cdr:x>0.37079</cdr:x>
      <cdr:y>0.60139</cdr:y>
    </cdr:to>
    <cdr:sp macro="" textlink="">
      <cdr:nvSpPr>
        <cdr:cNvPr id="14" name="TextBox 3"/>
        <cdr:cNvSpPr txBox="1"/>
      </cdr:nvSpPr>
      <cdr:spPr>
        <a:xfrm xmlns:a="http://schemas.openxmlformats.org/drawingml/2006/main">
          <a:off x="2377099" y="2806370"/>
          <a:ext cx="720666" cy="342409"/>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-4%</a:t>
          </a:r>
        </a:p>
      </cdr:txBody>
    </cdr:sp>
  </cdr:relSizeAnchor>
  <cdr:relSizeAnchor xmlns:cdr="http://schemas.openxmlformats.org/drawingml/2006/chartDrawing">
    <cdr:from>
      <cdr:x>0.59443</cdr:x>
      <cdr:y>0.53754</cdr:y>
    </cdr:from>
    <cdr:to>
      <cdr:x>0.76553</cdr:x>
      <cdr:y>0.60102</cdr:y>
    </cdr:to>
    <cdr:sp macro="" textlink="">
      <cdr:nvSpPr>
        <cdr:cNvPr id="16" name="TextBox 5"/>
        <cdr:cNvSpPr txBox="1"/>
      </cdr:nvSpPr>
      <cdr:spPr>
        <a:xfrm xmlns:a="http://schemas.openxmlformats.org/drawingml/2006/main">
          <a:off x="4279900" y="2902716"/>
          <a:ext cx="1231900" cy="342792"/>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8%</a:t>
          </a:r>
        </a:p>
      </cdr:txBody>
    </cdr:sp>
  </cdr:relSizeAnchor>
  <cdr:relSizeAnchor xmlns:cdr="http://schemas.openxmlformats.org/drawingml/2006/chartDrawing">
    <cdr:from>
      <cdr:x>0.27693</cdr:x>
      <cdr:y>0.62209</cdr:y>
    </cdr:from>
    <cdr:to>
      <cdr:x>0.38982</cdr:x>
      <cdr:y>0.68749</cdr:y>
    </cdr:to>
    <cdr:sp macro="" textlink="">
      <cdr:nvSpPr>
        <cdr:cNvPr id="17" name="TextBox 3"/>
        <cdr:cNvSpPr txBox="1"/>
      </cdr:nvSpPr>
      <cdr:spPr>
        <a:xfrm xmlns:a="http://schemas.openxmlformats.org/drawingml/2006/main">
          <a:off x="1993900" y="3359286"/>
          <a:ext cx="812800" cy="35316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+3%</a:t>
          </a:r>
        </a:p>
      </cdr:txBody>
    </cdr:sp>
  </cdr:relSizeAnchor>
  <cdr:relSizeAnchor xmlns:cdr="http://schemas.openxmlformats.org/drawingml/2006/chartDrawing">
    <cdr:from>
      <cdr:x>0.46236</cdr:x>
      <cdr:y>0.62209</cdr:y>
    </cdr:from>
    <cdr:to>
      <cdr:x>0.54862</cdr:x>
      <cdr:y>0.68749</cdr:y>
    </cdr:to>
    <cdr:sp macro="" textlink="">
      <cdr:nvSpPr>
        <cdr:cNvPr id="18" name="TextBox 4"/>
        <cdr:cNvSpPr txBox="1"/>
      </cdr:nvSpPr>
      <cdr:spPr>
        <a:xfrm xmlns:a="http://schemas.openxmlformats.org/drawingml/2006/main">
          <a:off x="3857323" y="3287813"/>
          <a:ext cx="719648" cy="345633"/>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15%</a:t>
          </a:r>
        </a:p>
      </cdr:txBody>
    </cdr:sp>
  </cdr:relSizeAnchor>
  <cdr:relSizeAnchor xmlns:cdr="http://schemas.openxmlformats.org/drawingml/2006/chartDrawing">
    <cdr:from>
      <cdr:x>0.79176</cdr:x>
      <cdr:y>0.62209</cdr:y>
    </cdr:from>
    <cdr:to>
      <cdr:x>0.87802</cdr:x>
      <cdr:y>0.68749</cdr:y>
    </cdr:to>
    <cdr:sp macro="" textlink="">
      <cdr:nvSpPr>
        <cdr:cNvPr id="19" name="TextBox 5"/>
        <cdr:cNvSpPr txBox="1"/>
      </cdr:nvSpPr>
      <cdr:spPr>
        <a:xfrm xmlns:a="http://schemas.openxmlformats.org/drawingml/2006/main">
          <a:off x="6614780" y="3257147"/>
          <a:ext cx="720667" cy="342410"/>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ysClr val="windowText" lastClr="000000"/>
              </a:solidFill>
            </a:rPr>
            <a:t>9%</a:t>
          </a:r>
        </a:p>
      </cdr:txBody>
    </cdr:sp>
  </cdr:relSizeAnchor>
  <cdr:relSizeAnchor xmlns:cdr="http://schemas.openxmlformats.org/drawingml/2006/chartDrawing">
    <cdr:from>
      <cdr:x>0.56728</cdr:x>
      <cdr:y>0.70962</cdr:y>
    </cdr:from>
    <cdr:to>
      <cdr:x>0.65354</cdr:x>
      <cdr:y>0.77502</cdr:y>
    </cdr:to>
    <cdr:sp macro="" textlink="">
      <cdr:nvSpPr>
        <cdr:cNvPr id="20" name="TextBox 3"/>
        <cdr:cNvSpPr txBox="1"/>
      </cdr:nvSpPr>
      <cdr:spPr>
        <a:xfrm xmlns:a="http://schemas.openxmlformats.org/drawingml/2006/main">
          <a:off x="4739349" y="3715431"/>
          <a:ext cx="720666" cy="342411"/>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dirty="0" err="1" smtClean="0">
              <a:solidFill>
                <a:schemeClr val="bg1"/>
              </a:solidFill>
            </a:rPr>
            <a:t>9%</a:t>
          </a:r>
        </a:p>
      </cdr:txBody>
    </cdr:sp>
  </cdr:relSizeAnchor>
</c:userShapes>
</file>

<file path=xl/drawings/drawing33.xml><?xml version="1.0" encoding="utf-8"?>
<xdr:wsDr xmlns:xdr="http://schemas.openxmlformats.org/drawingml/2006/spreadsheetDrawing" xmlns:a="http://schemas.openxmlformats.org/drawingml/2006/main">
  <xdr:absoluteAnchor>
    <xdr:pos x="38100" y="1377043"/>
    <xdr:ext cx="7199539" cy="54000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7150" y="6935477"/>
    <xdr:ext cx="7199539" cy="5400000"/>
    <xdr:graphicFrame macro="">
      <xdr:nvGraphicFramePr>
        <xdr:cNvPr id="3" name="Diagram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7531100"/>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18161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1331464" y="2112816"/>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389529" y="7575175"/>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768164" y="2298886"/>
    <xdr:ext cx="7153835" cy="4606738"/>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27530" y="7205383"/>
    <xdr:ext cx="7153835" cy="4606738"/>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542925" y="1495425"/>
    <xdr:ext cx="72009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95300" y="7029450"/>
    <xdr:ext cx="7200900" cy="5400675"/>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8.xml><?xml version="1.0" encoding="utf-8"?>
<xdr:wsDr xmlns:xdr="http://schemas.openxmlformats.org/drawingml/2006/spreadsheetDrawing" xmlns:a="http://schemas.openxmlformats.org/drawingml/2006/main">
  <xdr:absoluteAnchor>
    <xdr:pos x="319368" y="1774451"/>
    <xdr:ext cx="7092424" cy="5072229"/>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68941" y="7138147"/>
    <xdr:ext cx="7092424" cy="5072229"/>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381000" y="1660525"/>
    <xdr:ext cx="7200900" cy="53865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0525" y="7377257"/>
    <xdr:ext cx="7200900" cy="5400675"/>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0</xdr:col>
      <xdr:colOff>200025</xdr:colOff>
      <xdr:row>7</xdr:row>
      <xdr:rowOff>76199</xdr:rowOff>
    </xdr:from>
    <xdr:to>
      <xdr:col>1</xdr:col>
      <xdr:colOff>6790425</xdr:colOff>
      <xdr:row>31</xdr:row>
      <xdr:rowOff>2499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31</xdr:row>
      <xdr:rowOff>158749</xdr:rowOff>
    </xdr:from>
    <xdr:to>
      <xdr:col>1</xdr:col>
      <xdr:colOff>6742800</xdr:colOff>
      <xdr:row>58</xdr:row>
      <xdr:rowOff>72349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absoluteAnchor>
    <xdr:pos x="0" y="7632700"/>
    <xdr:ext cx="7210425" cy="54864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66700" y="2108200"/>
    <xdr:ext cx="7210425" cy="54864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0.32128</cdr:x>
      <cdr:y>0.02772</cdr:y>
    </cdr:from>
    <cdr:to>
      <cdr:x>0.51027</cdr:x>
      <cdr:y>0.03618</cdr:y>
    </cdr:to>
    <cdr:sp macro="" textlink="">
      <cdr:nvSpPr>
        <cdr:cNvPr id="2" name="TextBox 1"/>
        <cdr:cNvSpPr txBox="1"/>
      </cdr:nvSpPr>
      <cdr:spPr>
        <a:xfrm xmlns:a="http://schemas.openxmlformats.org/drawingml/2006/main">
          <a:off x="2313216" y="149678"/>
          <a:ext cx="136071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Corporate loan to GDP and development of the credit gap (MFI)</a:t>
          </a:r>
        </a:p>
      </cdr:txBody>
    </cdr:sp>
  </cdr:relSizeAnchor>
</c:userShapes>
</file>

<file path=xl/drawings/drawing42.xml><?xml version="1.0" encoding="utf-8"?>
<c:userShapes xmlns:c="http://schemas.openxmlformats.org/drawingml/2006/chart">
  <cdr:relSizeAnchor xmlns:cdr="http://schemas.openxmlformats.org/drawingml/2006/chartDrawing">
    <cdr:from>
      <cdr:x>0.32128</cdr:x>
      <cdr:y>0.02772</cdr:y>
    </cdr:from>
    <cdr:to>
      <cdr:x>0.51027</cdr:x>
      <cdr:y>0.03618</cdr:y>
    </cdr:to>
    <cdr:sp macro="" textlink="">
      <cdr:nvSpPr>
        <cdr:cNvPr id="2" name="TextBox 1"/>
        <cdr:cNvSpPr txBox="1"/>
      </cdr:nvSpPr>
      <cdr:spPr>
        <a:xfrm xmlns:a="http://schemas.openxmlformats.org/drawingml/2006/main">
          <a:off x="2313216" y="149678"/>
          <a:ext cx="136071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Corporate loan to GDP and development of the credit gap (MFI)</a:t>
          </a:r>
        </a:p>
      </cdr:txBody>
    </cdr:sp>
  </cdr:relSizeAnchor>
</c:userShapes>
</file>

<file path=xl/drawings/drawing43.xml><?xml version="1.0" encoding="utf-8"?>
<xdr:wsDr xmlns:xdr="http://schemas.openxmlformats.org/drawingml/2006/spreadsheetDrawing" xmlns:a="http://schemas.openxmlformats.org/drawingml/2006/main">
  <xdr:absoluteAnchor>
    <xdr:pos x="0" y="1390650"/>
    <xdr:ext cx="7200000" cy="54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934200"/>
    <xdr:ext cx="7200000" cy="54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272472" y="1722582"/>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11728" y="7544954"/>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382681" y="1678828"/>
    <xdr:ext cx="7198186" cy="5403628"/>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5556" y="7419108"/>
    <xdr:ext cx="7187334" cy="57556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0.00176</cdr:x>
      <cdr:y>0.0565</cdr:y>
    </cdr:from>
    <cdr:to>
      <cdr:x>0.05293</cdr:x>
      <cdr:y>0.29924</cdr:y>
    </cdr:to>
    <cdr:sp macro="" textlink="">
      <cdr:nvSpPr>
        <cdr:cNvPr id="2" name="TextBox 1"/>
        <cdr:cNvSpPr txBox="1"/>
      </cdr:nvSpPr>
      <cdr:spPr>
        <a:xfrm xmlns:a="http://schemas.openxmlformats.org/drawingml/2006/main">
          <a:off x="12659" y="294154"/>
          <a:ext cx="368040" cy="1263741"/>
        </a:xfrm>
        <a:prstGeom xmlns:a="http://schemas.openxmlformats.org/drawingml/2006/main" prst="rect">
          <a:avLst/>
        </a:prstGeom>
      </cdr:spPr>
      <cdr:txBody>
        <a:bodyPr xmlns:a="http://schemas.openxmlformats.org/drawingml/2006/main" vertOverflow="clip" vert="vert270" wrap="square" rtlCol="0" anchor="b"/>
        <a:lstStyle xmlns:a="http://schemas.openxmlformats.org/drawingml/2006/main"/>
        <a:p xmlns:a="http://schemas.openxmlformats.org/drawingml/2006/main">
          <a:pPr algn="ctr"/>
          <a:r>
            <a:rPr lang="hu-HU" sz="1600"/>
            <a:t>SZIGORÍTÁS</a:t>
          </a:r>
        </a:p>
      </cdr:txBody>
    </cdr:sp>
  </cdr:relSizeAnchor>
  <cdr:relSizeAnchor xmlns:cdr="http://schemas.openxmlformats.org/drawingml/2006/chartDrawing">
    <cdr:from>
      <cdr:x>0.00176</cdr:x>
      <cdr:y>0.36449</cdr:y>
    </cdr:from>
    <cdr:to>
      <cdr:x>0.05293</cdr:x>
      <cdr:y>0.63706</cdr:y>
    </cdr:to>
    <cdr:sp macro="" textlink="">
      <cdr:nvSpPr>
        <cdr:cNvPr id="3" name="TextBox 1"/>
        <cdr:cNvSpPr txBox="1"/>
      </cdr:nvSpPr>
      <cdr:spPr>
        <a:xfrm xmlns:a="http://schemas.openxmlformats.org/drawingml/2006/main">
          <a:off x="12653" y="1534375"/>
          <a:ext cx="367869" cy="1147433"/>
        </a:xfrm>
        <a:prstGeom xmlns:a="http://schemas.openxmlformats.org/drawingml/2006/main" prst="rect">
          <a:avLst/>
        </a:prstGeom>
      </cdr:spPr>
      <cdr:txBody>
        <a:bodyPr xmlns:a="http://schemas.openxmlformats.org/drawingml/2006/main" vert="vert270"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ENYHÍTÉS</a:t>
          </a:r>
        </a:p>
      </cdr:txBody>
    </cdr:sp>
  </cdr:relSizeAnchor>
  <cdr:relSizeAnchor xmlns:cdr="http://schemas.openxmlformats.org/drawingml/2006/chartDrawing">
    <cdr:from>
      <cdr:x>0.87848</cdr:x>
      <cdr:y>0.0522</cdr:y>
    </cdr:from>
    <cdr:to>
      <cdr:x>0.87848</cdr:x>
      <cdr:y>0.64805</cdr:y>
    </cdr:to>
    <cdr:cxnSp macro="">
      <cdr:nvCxnSpPr>
        <cdr:cNvPr id="5" name="Straight Connector 4"/>
        <cdr:cNvCxnSpPr/>
      </cdr:nvCxnSpPr>
      <cdr:spPr>
        <a:xfrm xmlns:a="http://schemas.openxmlformats.org/drawingml/2006/main" flipV="1">
          <a:off x="6330682" y="280042"/>
          <a:ext cx="0" cy="319658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0.00176</cdr:x>
      <cdr:y>0.04223</cdr:y>
    </cdr:from>
    <cdr:to>
      <cdr:x>0.05293</cdr:x>
      <cdr:y>0.29924</cdr:y>
    </cdr:to>
    <cdr:sp macro="" textlink="">
      <cdr:nvSpPr>
        <cdr:cNvPr id="2" name="TextBox 1"/>
        <cdr:cNvSpPr txBox="1"/>
      </cdr:nvSpPr>
      <cdr:spPr>
        <a:xfrm xmlns:a="http://schemas.openxmlformats.org/drawingml/2006/main">
          <a:off x="12657" y="211148"/>
          <a:ext cx="367975" cy="1285111"/>
        </a:xfrm>
        <a:prstGeom xmlns:a="http://schemas.openxmlformats.org/drawingml/2006/main" prst="rect">
          <a:avLst/>
        </a:prstGeom>
      </cdr:spPr>
      <cdr:txBody>
        <a:bodyPr xmlns:a="http://schemas.openxmlformats.org/drawingml/2006/main" vertOverflow="clip" vert="vert270" wrap="square" rtlCol="0" anchor="b"/>
        <a:lstStyle xmlns:a="http://schemas.openxmlformats.org/drawingml/2006/main"/>
        <a:p xmlns:a="http://schemas.openxmlformats.org/drawingml/2006/main">
          <a:pPr algn="ctr"/>
          <a:r>
            <a:rPr lang="hu-HU" sz="1600"/>
            <a:t>THIGHTENING</a:t>
          </a:r>
        </a:p>
      </cdr:txBody>
    </cdr:sp>
  </cdr:relSizeAnchor>
  <cdr:relSizeAnchor xmlns:cdr="http://schemas.openxmlformats.org/drawingml/2006/chartDrawing">
    <cdr:from>
      <cdr:x>0.00176</cdr:x>
      <cdr:y>0.36449</cdr:y>
    </cdr:from>
    <cdr:to>
      <cdr:x>0.05293</cdr:x>
      <cdr:y>0.55026</cdr:y>
    </cdr:to>
    <cdr:sp macro="" textlink="">
      <cdr:nvSpPr>
        <cdr:cNvPr id="3" name="TextBox 1"/>
        <cdr:cNvSpPr txBox="1"/>
      </cdr:nvSpPr>
      <cdr:spPr>
        <a:xfrm xmlns:a="http://schemas.openxmlformats.org/drawingml/2006/main">
          <a:off x="12700" y="1968500"/>
          <a:ext cx="368300" cy="1003300"/>
        </a:xfrm>
        <a:prstGeom xmlns:a="http://schemas.openxmlformats.org/drawingml/2006/main" prst="rect">
          <a:avLst/>
        </a:prstGeom>
      </cdr:spPr>
      <cdr:txBody>
        <a:bodyPr xmlns:a="http://schemas.openxmlformats.org/drawingml/2006/main" vert="vert270"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EASING</a:t>
          </a:r>
        </a:p>
      </cdr:txBody>
    </cdr:sp>
  </cdr:relSizeAnchor>
  <cdr:relSizeAnchor xmlns:cdr="http://schemas.openxmlformats.org/drawingml/2006/chartDrawing">
    <cdr:from>
      <cdr:x>0.87848</cdr:x>
      <cdr:y>0.0522</cdr:y>
    </cdr:from>
    <cdr:to>
      <cdr:x>0.87848</cdr:x>
      <cdr:y>0.4789</cdr:y>
    </cdr:to>
    <cdr:cxnSp macro="">
      <cdr:nvCxnSpPr>
        <cdr:cNvPr id="5" name="Straight Connector 4"/>
        <cdr:cNvCxnSpPr/>
      </cdr:nvCxnSpPr>
      <cdr:spPr>
        <a:xfrm xmlns:a="http://schemas.openxmlformats.org/drawingml/2006/main" flipV="1">
          <a:off x="6317362" y="261010"/>
          <a:ext cx="0" cy="213356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absoluteAnchor>
    <xdr:pos x="81641" y="1368877"/>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128329"/>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2028537"/>
    <xdr:ext cx="7229625" cy="5412700"/>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637" y="7500792"/>
    <xdr:ext cx="7229625" cy="5392207"/>
    <xdr:graphicFrame macro="">
      <xdr:nvGraphicFramePr>
        <xdr:cNvPr id="3"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0.06667</cdr:x>
      <cdr:y>0.0191</cdr:y>
    </cdr:from>
    <cdr:to>
      <cdr:x>0.12708</cdr:x>
      <cdr:y>0.10243</cdr:y>
    </cdr:to>
    <cdr:sp macro="" textlink="">
      <cdr:nvSpPr>
        <cdr:cNvPr id="2" name="TextBox 1"/>
        <cdr:cNvSpPr txBox="1"/>
      </cdr:nvSpPr>
      <cdr:spPr>
        <a:xfrm xmlns:a="http://schemas.openxmlformats.org/drawingml/2006/main">
          <a:off x="304794" y="52388"/>
          <a:ext cx="276225" cy="228600"/>
        </a:xfrm>
        <a:prstGeom xmlns:a="http://schemas.openxmlformats.org/drawingml/2006/main" prst="rect">
          <a:avLst/>
        </a:prstGeom>
      </cdr:spPr>
      <cdr:txBody>
        <a:bodyPr xmlns:a="http://schemas.openxmlformats.org/drawingml/2006/main" vertOverflow="clip" wrap="square" lIns="36000" tIns="36000" rIns="36000" bIns="36000" rtlCol="0"/>
        <a:lstStyle xmlns:a="http://schemas.openxmlformats.org/drawingml/2006/main"/>
        <a:p xmlns:a="http://schemas.openxmlformats.org/drawingml/2006/main">
          <a:pPr algn="ctr"/>
          <a:r>
            <a:rPr lang="hu-HU" sz="1600"/>
            <a:t>%</a:t>
          </a:r>
        </a:p>
      </cdr:txBody>
    </cdr:sp>
  </cdr:relSizeAnchor>
  <cdr:relSizeAnchor xmlns:cdr="http://schemas.openxmlformats.org/drawingml/2006/chartDrawing">
    <cdr:from>
      <cdr:x>0.8125</cdr:x>
      <cdr:y>0.01852</cdr:y>
    </cdr:from>
    <cdr:to>
      <cdr:x>0.91736</cdr:x>
      <cdr:y>0.08854</cdr:y>
    </cdr:to>
    <cdr:sp macro="" textlink="">
      <cdr:nvSpPr>
        <cdr:cNvPr id="4" name="TextBox 1"/>
        <cdr:cNvSpPr txBox="1"/>
      </cdr:nvSpPr>
      <cdr:spPr>
        <a:xfrm xmlns:a="http://schemas.openxmlformats.org/drawingml/2006/main">
          <a:off x="3714744" y="50800"/>
          <a:ext cx="479431" cy="19208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Mrd EUR</a:t>
          </a:r>
        </a:p>
      </cdr:txBody>
    </cdr:sp>
  </cdr:relSizeAnchor>
</c:userShapes>
</file>

<file path=xl/drawings/drawing50.xml><?xml version="1.0" encoding="utf-8"?>
<c:userShapes xmlns:c="http://schemas.openxmlformats.org/drawingml/2006/chart">
  <cdr:relSizeAnchor xmlns:cdr="http://schemas.openxmlformats.org/drawingml/2006/chartDrawing">
    <cdr:from>
      <cdr:x>0.00759</cdr:x>
      <cdr:y>0.05901</cdr:y>
    </cdr:from>
    <cdr:to>
      <cdr:x>0.05896</cdr:x>
      <cdr:y>0.26559</cdr:y>
    </cdr:to>
    <cdr:sp macro="" textlink="">
      <cdr:nvSpPr>
        <cdr:cNvPr id="3" name="TextBox 1"/>
        <cdr:cNvSpPr txBox="1"/>
      </cdr:nvSpPr>
      <cdr:spPr>
        <a:xfrm xmlns:a="http://schemas.openxmlformats.org/drawingml/2006/main">
          <a:off x="54655" y="318699"/>
          <a:ext cx="369747" cy="11156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0.0092</cdr:x>
      <cdr:y>0.38412</cdr:y>
    </cdr:from>
    <cdr:to>
      <cdr:x>0.05262</cdr:x>
      <cdr:y>0.60813</cdr:y>
    </cdr:to>
    <cdr:sp macro="" textlink="">
      <cdr:nvSpPr>
        <cdr:cNvPr id="5" name="TextBox 1"/>
        <cdr:cNvSpPr txBox="1"/>
      </cdr:nvSpPr>
      <cdr:spPr>
        <a:xfrm xmlns:a="http://schemas.openxmlformats.org/drawingml/2006/main">
          <a:off x="66618" y="1765301"/>
          <a:ext cx="314382" cy="102947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51.xml><?xml version="1.0" encoding="utf-8"?>
<c:userShapes xmlns:c="http://schemas.openxmlformats.org/drawingml/2006/chart">
  <cdr:relSizeAnchor xmlns:cdr="http://schemas.openxmlformats.org/drawingml/2006/chartDrawing">
    <cdr:from>
      <cdr:x>0.00759</cdr:x>
      <cdr:y>0.05901</cdr:y>
    </cdr:from>
    <cdr:to>
      <cdr:x>0.05896</cdr:x>
      <cdr:y>0.26559</cdr:y>
    </cdr:to>
    <cdr:sp macro="" textlink="">
      <cdr:nvSpPr>
        <cdr:cNvPr id="3" name="TextBox 1"/>
        <cdr:cNvSpPr txBox="1"/>
      </cdr:nvSpPr>
      <cdr:spPr>
        <a:xfrm xmlns:a="http://schemas.openxmlformats.org/drawingml/2006/main">
          <a:off x="54655" y="318699"/>
          <a:ext cx="369747" cy="11156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WEAKER</a:t>
          </a:r>
        </a:p>
      </cdr:txBody>
    </cdr:sp>
  </cdr:relSizeAnchor>
  <cdr:relSizeAnchor xmlns:cdr="http://schemas.openxmlformats.org/drawingml/2006/chartDrawing">
    <cdr:from>
      <cdr:x>0.0092</cdr:x>
      <cdr:y>0.38412</cdr:y>
    </cdr:from>
    <cdr:to>
      <cdr:x>0.05262</cdr:x>
      <cdr:y>0.60813</cdr:y>
    </cdr:to>
    <cdr:sp macro="" textlink="">
      <cdr:nvSpPr>
        <cdr:cNvPr id="5" name="TextBox 1"/>
        <cdr:cNvSpPr txBox="1"/>
      </cdr:nvSpPr>
      <cdr:spPr>
        <a:xfrm xmlns:a="http://schemas.openxmlformats.org/drawingml/2006/main">
          <a:off x="66618" y="1765301"/>
          <a:ext cx="314382" cy="102947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STRONGER</a:t>
          </a:r>
        </a:p>
      </cdr:txBody>
    </cdr:sp>
  </cdr:relSizeAnchor>
</c:userShapes>
</file>

<file path=xl/drawings/drawing52.xml><?xml version="1.0" encoding="utf-8"?>
<xdr:wsDr xmlns:xdr="http://schemas.openxmlformats.org/drawingml/2006/spreadsheetDrawing" xmlns:a="http://schemas.openxmlformats.org/drawingml/2006/main">
  <xdr:absoluteAnchor>
    <xdr:pos x="139700" y="1314449"/>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6935" y="693556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227238" y="7411809"/>
    <xdr:ext cx="7200000" cy="5400000"/>
    <xdr:graphicFrame macro="">
      <xdr:nvGraphicFramePr>
        <xdr:cNvPr id="2"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1724025"/>
    <xdr:ext cx="7200000" cy="5400000"/>
    <xdr:graphicFrame macro="">
      <xdr:nvGraphicFramePr>
        <xdr:cNvPr id="3"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0.50139</cdr:x>
      <cdr:y>0.06706</cdr:y>
    </cdr:from>
    <cdr:to>
      <cdr:x>0.92412</cdr:x>
      <cdr:y>0.68439</cdr:y>
    </cdr:to>
    <cdr:sp macro="" textlink="">
      <cdr:nvSpPr>
        <cdr:cNvPr id="2" name="Rectangle 1"/>
        <cdr:cNvSpPr/>
      </cdr:nvSpPr>
      <cdr:spPr>
        <a:xfrm xmlns:a="http://schemas.openxmlformats.org/drawingml/2006/main">
          <a:off x="3609976" y="362124"/>
          <a:ext cx="3043688" cy="3333582"/>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0.17953</cdr:x>
      <cdr:y>0.11097</cdr:y>
    </cdr:from>
    <cdr:to>
      <cdr:x>0.48299</cdr:x>
      <cdr:y>0.17558</cdr:y>
    </cdr:to>
    <cdr:sp macro="" textlink="">
      <cdr:nvSpPr>
        <cdr:cNvPr id="3" name="TextBox 1"/>
        <cdr:cNvSpPr txBox="1"/>
      </cdr:nvSpPr>
      <cdr:spPr>
        <a:xfrm xmlns:a="http://schemas.openxmlformats.org/drawingml/2006/main">
          <a:off x="1292643" y="599244"/>
          <a:ext cx="2184912" cy="348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CRR/CRD IV regulation</a:t>
          </a:r>
        </a:p>
      </cdr:txBody>
    </cdr:sp>
  </cdr:relSizeAnchor>
  <cdr:relSizeAnchor xmlns:cdr="http://schemas.openxmlformats.org/drawingml/2006/chartDrawing">
    <cdr:from>
      <cdr:x>0.41266</cdr:x>
      <cdr:y>0.17723</cdr:y>
    </cdr:from>
    <cdr:to>
      <cdr:x>0.48748</cdr:x>
      <cdr:y>0.19919</cdr:y>
    </cdr:to>
    <cdr:sp macro="" textlink="">
      <cdr:nvSpPr>
        <cdr:cNvPr id="4" name="Straight Arrow Connector 3"/>
        <cdr:cNvSpPr/>
      </cdr:nvSpPr>
      <cdr:spPr>
        <a:xfrm xmlns:a="http://schemas.openxmlformats.org/drawingml/2006/main">
          <a:off x="2971166" y="957044"/>
          <a:ext cx="538704" cy="118584"/>
        </a:xfrm>
        <a:prstGeom xmlns:a="http://schemas.openxmlformats.org/drawingml/2006/main" prst="straightConnector1">
          <a:avLst/>
        </a:prstGeom>
        <a:ln xmlns:a="http://schemas.openxmlformats.org/drawingml/2006/main" w="22225">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55.xml><?xml version="1.0" encoding="utf-8"?>
<c:userShapes xmlns:c="http://schemas.openxmlformats.org/drawingml/2006/chart">
  <cdr:relSizeAnchor xmlns:cdr="http://schemas.openxmlformats.org/drawingml/2006/chartDrawing">
    <cdr:from>
      <cdr:x>0.44979</cdr:x>
      <cdr:y>0.05471</cdr:y>
    </cdr:from>
    <cdr:to>
      <cdr:x>0.92808</cdr:x>
      <cdr:y>0.6408</cdr:y>
    </cdr:to>
    <cdr:sp macro="" textlink="">
      <cdr:nvSpPr>
        <cdr:cNvPr id="2" name="Rectangle 1"/>
        <cdr:cNvSpPr/>
      </cdr:nvSpPr>
      <cdr:spPr>
        <a:xfrm xmlns:a="http://schemas.openxmlformats.org/drawingml/2006/main">
          <a:off x="3238500" y="295434"/>
          <a:ext cx="3443676" cy="3164886"/>
        </a:xfrm>
        <a:prstGeom xmlns:a="http://schemas.openxmlformats.org/drawingml/2006/main" prst="rect">
          <a:avLst/>
        </a:prstGeom>
        <a:noFill xmlns:a="http://schemas.openxmlformats.org/drawingml/2006/main"/>
        <a:ln xmlns:a="http://schemas.openxmlformats.org/drawingml/2006/main">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0.10058</cdr:x>
      <cdr:y>0.07559</cdr:y>
    </cdr:from>
    <cdr:to>
      <cdr:x>0.40404</cdr:x>
      <cdr:y>0.1402</cdr:y>
    </cdr:to>
    <cdr:sp macro="" textlink="">
      <cdr:nvSpPr>
        <cdr:cNvPr id="3" name="TextBox 1"/>
        <cdr:cNvSpPr txBox="1"/>
      </cdr:nvSpPr>
      <cdr:spPr>
        <a:xfrm xmlns:a="http://schemas.openxmlformats.org/drawingml/2006/main">
          <a:off x="724210" y="408188"/>
          <a:ext cx="2184912" cy="348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CRR/CRD IV szabályozás</a:t>
          </a:r>
        </a:p>
      </cdr:txBody>
    </cdr:sp>
  </cdr:relSizeAnchor>
  <cdr:relSizeAnchor xmlns:cdr="http://schemas.openxmlformats.org/drawingml/2006/chartDrawing">
    <cdr:from>
      <cdr:x>0.36265</cdr:x>
      <cdr:y>0.15713</cdr:y>
    </cdr:from>
    <cdr:to>
      <cdr:x>0.43747</cdr:x>
      <cdr:y>0.17909</cdr:y>
    </cdr:to>
    <cdr:sp macro="" textlink="">
      <cdr:nvSpPr>
        <cdr:cNvPr id="4" name="Straight Arrow Connector 3"/>
        <cdr:cNvSpPr/>
      </cdr:nvSpPr>
      <cdr:spPr>
        <a:xfrm xmlns:a="http://schemas.openxmlformats.org/drawingml/2006/main">
          <a:off x="2611111" y="848504"/>
          <a:ext cx="538704" cy="118584"/>
        </a:xfrm>
        <a:prstGeom xmlns:a="http://schemas.openxmlformats.org/drawingml/2006/main" prst="straightConnector1">
          <a:avLst/>
        </a:prstGeom>
        <a:ln xmlns:a="http://schemas.openxmlformats.org/drawingml/2006/main" w="22225">
          <a:tailEnd type="arrow"/>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56.xml><?xml version="1.0" encoding="utf-8"?>
<xdr:wsDr xmlns:xdr="http://schemas.openxmlformats.org/drawingml/2006/spreadsheetDrawing" xmlns:a="http://schemas.openxmlformats.org/drawingml/2006/main">
  <xdr:absoluteAnchor>
    <xdr:pos x="266700" y="1441450"/>
    <xdr:ext cx="7197279" cy="5360086"/>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54000" y="7062107"/>
    <xdr:ext cx="7197279" cy="5341943"/>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0.77082</cdr:x>
      <cdr:y>0.39746</cdr:y>
    </cdr:from>
    <cdr:to>
      <cdr:x>0.89429</cdr:x>
      <cdr:y>0.39747</cdr:y>
    </cdr:to>
    <cdr:cxnSp macro="">
      <cdr:nvCxnSpPr>
        <cdr:cNvPr id="3" name="Egyenes összekötő 2"/>
        <cdr:cNvCxnSpPr/>
      </cdr:nvCxnSpPr>
      <cdr:spPr>
        <a:xfrm xmlns:a="http://schemas.openxmlformats.org/drawingml/2006/main">
          <a:off x="5549896" y="2146274"/>
          <a:ext cx="888984" cy="54"/>
        </a:xfrm>
        <a:prstGeom xmlns:a="http://schemas.openxmlformats.org/drawingml/2006/main" prst="line">
          <a:avLst/>
        </a:prstGeom>
        <a:ln xmlns:a="http://schemas.openxmlformats.org/drawingml/2006/main" w="50800">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absoluteAnchor>
    <xdr:pos x="228600" y="1625600"/>
    <xdr:ext cx="7200000" cy="5400000"/>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 y="7404100"/>
    <xdr:ext cx="7200000" cy="5400000"/>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9.xml><?xml version="1.0" encoding="utf-8"?>
<xdr:wsDr xmlns:xdr="http://schemas.openxmlformats.org/drawingml/2006/spreadsheetDrawing" xmlns:a="http://schemas.openxmlformats.org/drawingml/2006/main">
  <xdr:absoluteAnchor>
    <xdr:pos x="88900" y="1498601"/>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675"/>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0.06814</cdr:x>
      <cdr:y>0.00545</cdr:y>
    </cdr:from>
    <cdr:to>
      <cdr:x>0.19462</cdr:x>
      <cdr:y>0.06356</cdr:y>
    </cdr:to>
    <cdr:sp macro="" textlink="">
      <cdr:nvSpPr>
        <cdr:cNvPr id="2" name="TextBox 1"/>
        <cdr:cNvSpPr txBox="1"/>
      </cdr:nvSpPr>
      <cdr:spPr>
        <a:xfrm xmlns:a="http://schemas.openxmlformats.org/drawingml/2006/main">
          <a:off x="492159" y="29603"/>
          <a:ext cx="913601" cy="315415"/>
        </a:xfrm>
        <a:prstGeom xmlns:a="http://schemas.openxmlformats.org/drawingml/2006/main" prst="rect">
          <a:avLst/>
        </a:prstGeom>
      </cdr:spPr>
      <cdr:txBody>
        <a:bodyPr xmlns:a="http://schemas.openxmlformats.org/drawingml/2006/main" vertOverflow="clip" wrap="square" lIns="36000" tIns="36000" rIns="36000" bIns="36000" rtlCol="0"/>
        <a:lstStyle xmlns:a="http://schemas.openxmlformats.org/drawingml/2006/main"/>
        <a:p xmlns:a="http://schemas.openxmlformats.org/drawingml/2006/main">
          <a:pPr algn="ctr"/>
          <a:r>
            <a:rPr lang="hu-HU" sz="1600"/>
            <a:t>per</a:t>
          </a:r>
          <a:r>
            <a:rPr lang="hu-HU" sz="1600" baseline="0"/>
            <a:t> cent</a:t>
          </a:r>
          <a:endParaRPr lang="hu-HU" sz="1600"/>
        </a:p>
      </cdr:txBody>
    </cdr:sp>
  </cdr:relSizeAnchor>
  <cdr:relSizeAnchor xmlns:cdr="http://schemas.openxmlformats.org/drawingml/2006/chartDrawing">
    <cdr:from>
      <cdr:x>0.80957</cdr:x>
      <cdr:y>0.01267</cdr:y>
    </cdr:from>
    <cdr:to>
      <cdr:x>0.91443</cdr:x>
      <cdr:y>0.08269</cdr:y>
    </cdr:to>
    <cdr:sp macro="" textlink="">
      <cdr:nvSpPr>
        <cdr:cNvPr id="4" name="TextBox 1"/>
        <cdr:cNvSpPr txBox="1"/>
      </cdr:nvSpPr>
      <cdr:spPr>
        <a:xfrm xmlns:a="http://schemas.openxmlformats.org/drawingml/2006/main">
          <a:off x="5847750" y="68787"/>
          <a:ext cx="757434" cy="38010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EUR Bn</a:t>
          </a:r>
        </a:p>
      </cdr:txBody>
    </cdr:sp>
  </cdr:relSizeAnchor>
</c:userShapes>
</file>

<file path=xl/drawings/drawing60.xml><?xml version="1.0" encoding="utf-8"?>
<xdr:wsDr xmlns:xdr="http://schemas.openxmlformats.org/drawingml/2006/spreadsheetDrawing" xmlns:a="http://schemas.openxmlformats.org/drawingml/2006/main">
  <xdr:absoluteAnchor>
    <xdr:pos x="104774" y="1485900"/>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5725" y="7038975"/>
    <xdr:ext cx="7200000" cy="5400675"/>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1.xml><?xml version="1.0" encoding="utf-8"?>
<xdr:wsDr xmlns:xdr="http://schemas.openxmlformats.org/drawingml/2006/spreadsheetDrawing" xmlns:a="http://schemas.openxmlformats.org/drawingml/2006/main">
  <xdr:absoluteAnchor>
    <xdr:pos x="212724" y="1584325"/>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324" y="7324724"/>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0.7642</cdr:x>
      <cdr:y>0.07584</cdr:y>
    </cdr:from>
    <cdr:to>
      <cdr:x>0.76443</cdr:x>
      <cdr:y>0.68724</cdr:y>
    </cdr:to>
    <cdr:sp macro="" textlink="">
      <cdr:nvSpPr>
        <cdr:cNvPr id="3" name="Egyenes összekötő 2"/>
        <cdr:cNvSpPr/>
      </cdr:nvSpPr>
      <cdr:spPr>
        <a:xfrm xmlns:a="http://schemas.openxmlformats.org/drawingml/2006/main" rot="5400000" flipH="1" flipV="1">
          <a:off x="3852074" y="2059746"/>
          <a:ext cx="3301973" cy="165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3.xml><?xml version="1.0" encoding="utf-8"?>
<c:userShapes xmlns:c="http://schemas.openxmlformats.org/drawingml/2006/chart">
  <cdr:relSizeAnchor xmlns:cdr="http://schemas.openxmlformats.org/drawingml/2006/chartDrawing">
    <cdr:from>
      <cdr:x>0.76244</cdr:x>
      <cdr:y>0.0483</cdr:y>
    </cdr:from>
    <cdr:to>
      <cdr:x>0.76597</cdr:x>
      <cdr:y>0.65653</cdr:y>
    </cdr:to>
    <cdr:sp macro="" textlink="">
      <cdr:nvSpPr>
        <cdr:cNvPr id="3" name="Egyenes összekötő 2"/>
        <cdr:cNvSpPr/>
      </cdr:nvSpPr>
      <cdr:spPr>
        <a:xfrm xmlns:a="http://schemas.openxmlformats.org/drawingml/2006/main" rot="5400000" flipH="1" flipV="1">
          <a:off x="3860047" y="1890333"/>
          <a:ext cx="3284442" cy="25416"/>
        </a:xfrm>
        <a:prstGeom xmlns:a="http://schemas.openxmlformats.org/drawingml/2006/main" prst="line">
          <a:avLst/>
        </a:prstGeom>
        <a:ln xmlns:a="http://schemas.openxmlformats.org/drawingml/2006/main" w="95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4.xml><?xml version="1.0" encoding="utf-8"?>
<xdr:wsDr xmlns:xdr="http://schemas.openxmlformats.org/drawingml/2006/spreadsheetDrawing" xmlns:a="http://schemas.openxmlformats.org/drawingml/2006/main">
  <xdr:absoluteAnchor>
    <xdr:pos x="190499" y="1590675"/>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2400" y="7200900"/>
    <xdr:ext cx="7200000" cy="5400675"/>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85724" y="1571625"/>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2399" y="7077075"/>
    <xdr:ext cx="7200000" cy="5400675"/>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184149" y="1577975"/>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52400" y="7289800"/>
    <xdr:ext cx="7200000" cy="5400675"/>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0.23372</cdr:x>
      <cdr:y>0.87549</cdr:y>
    </cdr:from>
    <cdr:to>
      <cdr:x>0.7717</cdr:x>
      <cdr:y>0.94238</cdr:y>
    </cdr:to>
    <cdr:sp macro="" textlink="">
      <cdr:nvSpPr>
        <cdr:cNvPr id="14" name="Szövegdoboz 1"/>
        <cdr:cNvSpPr txBox="1"/>
      </cdr:nvSpPr>
      <cdr:spPr>
        <a:xfrm xmlns:a="http://schemas.openxmlformats.org/drawingml/2006/main">
          <a:off x="1682784" y="4728237"/>
          <a:ext cx="3873456"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mn-lt"/>
            </a:rPr>
            <a:t>     A bankrendszer </a:t>
          </a:r>
          <a:r>
            <a:rPr lang="hu-HU" sz="1600">
              <a:solidFill>
                <a:sysClr val="windowText" lastClr="000000"/>
              </a:solidFill>
              <a:latin typeface="+mn-lt"/>
            </a:rPr>
            <a:t>tőkemegfelelési</a:t>
          </a:r>
          <a:r>
            <a:rPr lang="hu-HU" sz="1600">
              <a:latin typeface="+mn-lt"/>
            </a:rPr>
            <a:t> mutatója</a:t>
          </a:r>
        </a:p>
      </cdr:txBody>
    </cdr:sp>
  </cdr:relSizeAnchor>
  <cdr:relSizeAnchor xmlns:cdr="http://schemas.openxmlformats.org/drawingml/2006/chartDrawing">
    <cdr:from>
      <cdr:x>0.05902</cdr:x>
      <cdr:y>0.59332</cdr:y>
    </cdr:from>
    <cdr:to>
      <cdr:x>0.49301</cdr:x>
      <cdr:y>0.6649</cdr:y>
    </cdr:to>
    <cdr:sp macro="" textlink="">
      <cdr:nvSpPr>
        <cdr:cNvPr id="5" name="Szövegdoboz 3"/>
        <cdr:cNvSpPr txBox="1"/>
      </cdr:nvSpPr>
      <cdr:spPr>
        <a:xfrm xmlns:a="http://schemas.openxmlformats.org/drawingml/2006/main">
          <a:off x="424943" y="3204349"/>
          <a:ext cx="3124708" cy="3865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9,875 százalékos</a:t>
          </a:r>
          <a:r>
            <a:rPr lang="hu-HU" sz="1600" baseline="0">
              <a:latin typeface="+mn-lt"/>
            </a:rPr>
            <a:t> t</a:t>
          </a:r>
          <a:r>
            <a:rPr lang="hu-HU" sz="1600">
              <a:latin typeface="+mn-lt"/>
            </a:rPr>
            <a:t>őkekövetelmény</a:t>
          </a:r>
        </a:p>
      </cdr:txBody>
    </cdr:sp>
  </cdr:relSizeAnchor>
  <cdr:relSizeAnchor xmlns:cdr="http://schemas.openxmlformats.org/drawingml/2006/chartDrawing">
    <cdr:from>
      <cdr:x>0.24922</cdr:x>
      <cdr:y>0.89767</cdr:y>
    </cdr:from>
    <cdr:to>
      <cdr:x>0.26802</cdr:x>
      <cdr:y>0.92122</cdr:y>
    </cdr:to>
    <cdr:sp macro="" textlink="">
      <cdr:nvSpPr>
        <cdr:cNvPr id="20" name="Ellipszis 11"/>
        <cdr:cNvSpPr/>
      </cdr:nvSpPr>
      <cdr:spPr>
        <a:xfrm xmlns:a="http://schemas.openxmlformats.org/drawingml/2006/main">
          <a:off x="1794384" y="4848024"/>
          <a:ext cx="135360" cy="127186"/>
        </a:xfrm>
        <a:prstGeom xmlns:a="http://schemas.openxmlformats.org/drawingml/2006/main" prst="ellipse">
          <a:avLst/>
        </a:prstGeom>
        <a:solidFill xmlns:a="http://schemas.openxmlformats.org/drawingml/2006/main">
          <a:srgbClr val="FFC00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0.49875</cdr:x>
      <cdr:y>0.70076</cdr:y>
    </cdr:from>
    <cdr:to>
      <cdr:x>0.49875</cdr:x>
      <cdr:y>0.83715</cdr:y>
    </cdr:to>
    <cdr:sp macro="" textlink="">
      <cdr:nvSpPr>
        <cdr:cNvPr id="24" name="Egyenes összekötő 18"/>
        <cdr:cNvSpPr/>
      </cdr:nvSpPr>
      <cdr:spPr>
        <a:xfrm xmlns:a="http://schemas.openxmlformats.org/drawingml/2006/main">
          <a:off x="3591000" y="3784577"/>
          <a:ext cx="0" cy="73659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0.56709</cdr:x>
      <cdr:y>0.78718</cdr:y>
    </cdr:from>
    <cdr:to>
      <cdr:x>0.89518</cdr:x>
      <cdr:y>0.85068</cdr:y>
    </cdr:to>
    <cdr:sp macro="" textlink="">
      <cdr:nvSpPr>
        <cdr:cNvPr id="26" name="Szövegdoboz 25"/>
        <cdr:cNvSpPr txBox="1"/>
      </cdr:nvSpPr>
      <cdr:spPr>
        <a:xfrm xmlns:a="http://schemas.openxmlformats.org/drawingml/2006/main">
          <a:off x="4083048" y="4251303"/>
          <a:ext cx="2362248" cy="342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Stresszpálya</a:t>
          </a:r>
        </a:p>
      </cdr:txBody>
    </cdr:sp>
  </cdr:relSizeAnchor>
  <cdr:relSizeAnchor xmlns:cdr="http://schemas.openxmlformats.org/drawingml/2006/chartDrawing">
    <cdr:from>
      <cdr:x>0.13141</cdr:x>
      <cdr:y>0.79247</cdr:y>
    </cdr:from>
    <cdr:to>
      <cdr:x>0.42333</cdr:x>
      <cdr:y>0.85538</cdr:y>
    </cdr:to>
    <cdr:sp macro="" textlink="">
      <cdr:nvSpPr>
        <cdr:cNvPr id="21" name="Szövegdoboz 1"/>
        <cdr:cNvSpPr txBox="1"/>
      </cdr:nvSpPr>
      <cdr:spPr>
        <a:xfrm xmlns:a="http://schemas.openxmlformats.org/drawingml/2006/main">
          <a:off x="946152" y="4279873"/>
          <a:ext cx="2101824" cy="339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Alappálya</a:t>
          </a:r>
        </a:p>
      </cdr:txBody>
    </cdr:sp>
  </cdr:relSizeAnchor>
  <cdr:relSizeAnchor xmlns:cdr="http://schemas.openxmlformats.org/drawingml/2006/chartDrawing">
    <cdr:from>
      <cdr:x>0.05909</cdr:x>
      <cdr:y>0.59788</cdr:y>
    </cdr:from>
    <cdr:to>
      <cdr:x>0.94191</cdr:x>
      <cdr:y>0.59847</cdr:y>
    </cdr:to>
    <cdr:sp macro="" textlink="">
      <cdr:nvSpPr>
        <cdr:cNvPr id="10" name="Egyenes összekötő 9"/>
        <cdr:cNvSpPr/>
      </cdr:nvSpPr>
      <cdr:spPr>
        <a:xfrm xmlns:a="http://schemas.openxmlformats.org/drawingml/2006/main" flipV="1">
          <a:off x="425448" y="3228964"/>
          <a:ext cx="6356304" cy="3186"/>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userShapes>
</file>

<file path=xl/drawings/drawing68.xml><?xml version="1.0" encoding="utf-8"?>
<c:userShapes xmlns:c="http://schemas.openxmlformats.org/drawingml/2006/chart">
  <cdr:relSizeAnchor xmlns:cdr="http://schemas.openxmlformats.org/drawingml/2006/chartDrawing">
    <cdr:from>
      <cdr:x>0.23812</cdr:x>
      <cdr:y>0.86844</cdr:y>
    </cdr:from>
    <cdr:to>
      <cdr:x>0.76023</cdr:x>
      <cdr:y>0.93533</cdr:y>
    </cdr:to>
    <cdr:sp macro="" textlink="">
      <cdr:nvSpPr>
        <cdr:cNvPr id="14" name="Szövegdoboz 1"/>
        <cdr:cNvSpPr txBox="1"/>
      </cdr:nvSpPr>
      <cdr:spPr>
        <a:xfrm xmlns:a="http://schemas.openxmlformats.org/drawingml/2006/main">
          <a:off x="1714496" y="4690148"/>
          <a:ext cx="3759192" cy="36125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latin typeface="+mn-lt"/>
            </a:rPr>
            <a:t>     Capital adequacy ratio of banking sector</a:t>
          </a:r>
        </a:p>
      </cdr:txBody>
    </cdr:sp>
  </cdr:relSizeAnchor>
  <cdr:relSizeAnchor xmlns:cdr="http://schemas.openxmlformats.org/drawingml/2006/chartDrawing">
    <cdr:from>
      <cdr:x>0.06078</cdr:x>
      <cdr:y>0.55334</cdr:y>
    </cdr:from>
    <cdr:to>
      <cdr:x>0.56266</cdr:x>
      <cdr:y>0.61607</cdr:y>
    </cdr:to>
    <cdr:sp macro="" textlink="">
      <cdr:nvSpPr>
        <cdr:cNvPr id="5" name="Szövegdoboz 3"/>
        <cdr:cNvSpPr txBox="1"/>
      </cdr:nvSpPr>
      <cdr:spPr>
        <a:xfrm xmlns:a="http://schemas.openxmlformats.org/drawingml/2006/main">
          <a:off x="437616" y="2988426"/>
          <a:ext cx="3613536" cy="3387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latin typeface="+mn-lt"/>
            </a:rPr>
            <a:t>9.875 per cent capital requirement</a:t>
          </a:r>
        </a:p>
      </cdr:txBody>
    </cdr:sp>
  </cdr:relSizeAnchor>
  <cdr:relSizeAnchor xmlns:cdr="http://schemas.openxmlformats.org/drawingml/2006/chartDrawing">
    <cdr:from>
      <cdr:x>0.25452</cdr:x>
      <cdr:y>0.89296</cdr:y>
    </cdr:from>
    <cdr:to>
      <cdr:x>0.27332</cdr:x>
      <cdr:y>0.91651</cdr:y>
    </cdr:to>
    <cdr:sp macro="" textlink="">
      <cdr:nvSpPr>
        <cdr:cNvPr id="20" name="Ellipszis 11"/>
        <cdr:cNvSpPr/>
      </cdr:nvSpPr>
      <cdr:spPr>
        <a:xfrm xmlns:a="http://schemas.openxmlformats.org/drawingml/2006/main">
          <a:off x="1832516" y="4822597"/>
          <a:ext cx="135360" cy="127186"/>
        </a:xfrm>
        <a:prstGeom xmlns:a="http://schemas.openxmlformats.org/drawingml/2006/main" prst="ellipse">
          <a:avLst/>
        </a:prstGeom>
        <a:solidFill xmlns:a="http://schemas.openxmlformats.org/drawingml/2006/main">
          <a:srgbClr val="FFC000"/>
        </a:solidFill>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hu-HU"/>
        </a:p>
      </cdr:txBody>
    </cdr:sp>
  </cdr:relSizeAnchor>
  <cdr:relSizeAnchor xmlns:cdr="http://schemas.openxmlformats.org/drawingml/2006/chartDrawing">
    <cdr:from>
      <cdr:x>0.05832</cdr:x>
      <cdr:y>0.55945</cdr:y>
    </cdr:from>
    <cdr:to>
      <cdr:x>0.94149</cdr:x>
      <cdr:y>0.55954</cdr:y>
    </cdr:to>
    <cdr:sp macro="" textlink="">
      <cdr:nvSpPr>
        <cdr:cNvPr id="22" name="Egyenes összekötő 2"/>
        <cdr:cNvSpPr/>
      </cdr:nvSpPr>
      <cdr:spPr>
        <a:xfrm xmlns:a="http://schemas.openxmlformats.org/drawingml/2006/main" flipV="1">
          <a:off x="420010" y="2932339"/>
          <a:ext cx="6360429" cy="486"/>
        </a:xfrm>
        <a:prstGeom xmlns:a="http://schemas.openxmlformats.org/drawingml/2006/main" prst="line">
          <a:avLst/>
        </a:prstGeom>
        <a:ln xmlns:a="http://schemas.openxmlformats.org/drawingml/2006/main" w="254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0.49875</cdr:x>
      <cdr:y>0.65373</cdr:y>
    </cdr:from>
    <cdr:to>
      <cdr:x>0.49918</cdr:x>
      <cdr:y>0.8207</cdr:y>
    </cdr:to>
    <cdr:sp macro="" textlink="">
      <cdr:nvSpPr>
        <cdr:cNvPr id="24" name="Egyenes összekötő 18"/>
        <cdr:cNvSpPr/>
      </cdr:nvSpPr>
      <cdr:spPr>
        <a:xfrm xmlns:a="http://schemas.openxmlformats.org/drawingml/2006/main">
          <a:off x="3590976" y="3530558"/>
          <a:ext cx="3096" cy="90175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0.60148</cdr:x>
      <cdr:y>0.74544</cdr:y>
    </cdr:from>
    <cdr:to>
      <cdr:x>0.85196</cdr:x>
      <cdr:y>0.82069</cdr:y>
    </cdr:to>
    <cdr:sp macro="" textlink="">
      <cdr:nvSpPr>
        <cdr:cNvPr id="26" name="Szövegdoboz 25"/>
        <cdr:cNvSpPr txBox="1"/>
      </cdr:nvSpPr>
      <cdr:spPr>
        <a:xfrm xmlns:a="http://schemas.openxmlformats.org/drawingml/2006/main">
          <a:off x="4330668" y="4025893"/>
          <a:ext cx="1803432" cy="406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a:latin typeface="+mn-lt"/>
            </a:rPr>
            <a:t>Stress scenario</a:t>
          </a:r>
        </a:p>
      </cdr:txBody>
    </cdr:sp>
  </cdr:relSizeAnchor>
  <cdr:relSizeAnchor xmlns:cdr="http://schemas.openxmlformats.org/drawingml/2006/chartDrawing">
    <cdr:from>
      <cdr:x>0.14993</cdr:x>
      <cdr:y>0.7478</cdr:y>
    </cdr:from>
    <cdr:to>
      <cdr:x>0.44274</cdr:x>
      <cdr:y>0.81835</cdr:y>
    </cdr:to>
    <cdr:sp macro="" textlink="">
      <cdr:nvSpPr>
        <cdr:cNvPr id="23" name="Szövegdoboz 1"/>
        <cdr:cNvSpPr txBox="1"/>
      </cdr:nvSpPr>
      <cdr:spPr>
        <a:xfrm xmlns:a="http://schemas.openxmlformats.org/drawingml/2006/main">
          <a:off x="1079468" y="4038609"/>
          <a:ext cx="2108232" cy="3810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Baseline scenario</a:t>
          </a:r>
        </a:p>
      </cdr:txBody>
    </cdr:sp>
  </cdr:relSizeAnchor>
</c:userShapes>
</file>

<file path=xl/drawings/drawing69.xml><?xml version="1.0" encoding="utf-8"?>
<xdr:wsDr xmlns:xdr="http://schemas.openxmlformats.org/drawingml/2006/spreadsheetDrawing" xmlns:a="http://schemas.openxmlformats.org/drawingml/2006/main">
  <xdr:absoluteAnchor>
    <xdr:pos x="63500" y="1444625"/>
    <xdr:ext cx="7200000" cy="5400675"/>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23824" y="7086600"/>
    <xdr:ext cx="7200000" cy="5400675"/>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782512</xdr:colOff>
      <xdr:row>8</xdr:row>
      <xdr:rowOff>37540</xdr:rowOff>
    </xdr:from>
    <xdr:to>
      <xdr:col>1</xdr:col>
      <xdr:colOff>6873130</xdr:colOff>
      <xdr:row>32</xdr:row>
      <xdr:rowOff>58717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605117</xdr:colOff>
      <xdr:row>34</xdr:row>
      <xdr:rowOff>190499</xdr:rowOff>
    </xdr:from>
    <xdr:to>
      <xdr:col>1</xdr:col>
      <xdr:colOff>6695735</xdr:colOff>
      <xdr:row>58</xdr:row>
      <xdr:rowOff>211676</xdr:rowOff>
    </xdr:to>
    <xdr:graphicFrame macro="">
      <xdr:nvGraphicFramePr>
        <xdr:cNvPr id="3"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0.94948</cdr:x>
      <cdr:y>0.59024</cdr:y>
    </cdr:from>
    <cdr:to>
      <cdr:x>1</cdr:x>
      <cdr:y>0.71076</cdr:y>
    </cdr:to>
    <cdr:sp macro="" textlink="">
      <cdr:nvSpPr>
        <cdr:cNvPr id="2" name="Téglalap 1"/>
        <cdr:cNvSpPr/>
      </cdr:nvSpPr>
      <cdr:spPr>
        <a:xfrm xmlns:a="http://schemas.openxmlformats.org/drawingml/2006/main">
          <a:off x="6836256" y="3187694"/>
          <a:ext cx="363744" cy="650881"/>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hu-HU"/>
        </a:p>
      </cdr:txBody>
    </cdr:sp>
  </cdr:relSizeAnchor>
</c:userShapes>
</file>

<file path=xl/drawings/drawing71.xml><?xml version="1.0" encoding="utf-8"?>
<c:userShapes xmlns:c="http://schemas.openxmlformats.org/drawingml/2006/chart">
  <cdr:relSizeAnchor xmlns:cdr="http://schemas.openxmlformats.org/drawingml/2006/chartDrawing">
    <cdr:from>
      <cdr:x>0.94897</cdr:x>
      <cdr:y>0.56673</cdr:y>
    </cdr:from>
    <cdr:to>
      <cdr:x>0.9995</cdr:x>
      <cdr:y>0.77837</cdr:y>
    </cdr:to>
    <cdr:sp macro="" textlink="">
      <cdr:nvSpPr>
        <cdr:cNvPr id="2" name="Téglalap 1"/>
        <cdr:cNvSpPr/>
      </cdr:nvSpPr>
      <cdr:spPr>
        <a:xfrm xmlns:a="http://schemas.openxmlformats.org/drawingml/2006/main">
          <a:off x="6832584" y="3060701"/>
          <a:ext cx="363816" cy="1143000"/>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hu-HU"/>
        </a:p>
      </cdr:txBody>
    </cdr:sp>
  </cdr:relSizeAnchor>
</c:userShapes>
</file>

<file path=xl/drawings/drawing72.xml><?xml version="1.0" encoding="utf-8"?>
<xdr:wsDr xmlns:xdr="http://schemas.openxmlformats.org/drawingml/2006/spreadsheetDrawing" xmlns:a="http://schemas.openxmlformats.org/drawingml/2006/main">
  <xdr:absoluteAnchor>
    <xdr:pos x="685800" y="1943100"/>
    <xdr:ext cx="7200000" cy="5400000"/>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74700" y="7861300"/>
    <xdr:ext cx="7200000" cy="5400000"/>
    <xdr:graphicFrame macro="">
      <xdr:nvGraphicFramePr>
        <xdr:cNvPr id="5"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927100" y="2054225"/>
    <xdr:ext cx="7200000" cy="5400000"/>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90600" y="7645400"/>
    <xdr:ext cx="7200000" cy="5400000"/>
    <xdr:graphicFrame macro="">
      <xdr:nvGraphicFramePr>
        <xdr:cNvPr id="3"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879475" y="1841500"/>
    <xdr:ext cx="7200000" cy="5400000"/>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89000" y="7658100"/>
    <xdr:ext cx="7200000" cy="5400000"/>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126999" y="1371599"/>
    <xdr:ext cx="7200000" cy="5436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92099" y="69596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85725" y="1482725"/>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152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239325" y="1439675"/>
    <xdr:ext cx="7158459" cy="522855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858000"/>
    <xdr:ext cx="7158459" cy="522855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0.18335</cdr:x>
      <cdr:y>0.04971</cdr:y>
    </cdr:from>
    <cdr:to>
      <cdr:x>0.18335</cdr:x>
      <cdr:y>0.64414</cdr:y>
    </cdr:to>
    <cdr:cxnSp macro="">
      <cdr:nvCxnSpPr>
        <cdr:cNvPr id="3" name="Straight Connector 2"/>
        <cdr:cNvCxnSpPr/>
      </cdr:nvCxnSpPr>
      <cdr:spPr>
        <a:xfrm xmlns:a="http://schemas.openxmlformats.org/drawingml/2006/main" flipV="1">
          <a:off x="1322370" y="26842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0.26844</cdr:x>
      <cdr:y>0.04867</cdr:y>
    </cdr:from>
    <cdr:to>
      <cdr:x>0.26844</cdr:x>
      <cdr:y>0.6431</cdr:y>
    </cdr:to>
    <cdr:cxnSp macro="">
      <cdr:nvCxnSpPr>
        <cdr:cNvPr id="4" name="Straight Connector 3"/>
        <cdr:cNvCxnSpPr/>
      </cdr:nvCxnSpPr>
      <cdr:spPr>
        <a:xfrm xmlns:a="http://schemas.openxmlformats.org/drawingml/2006/main" flipV="1">
          <a:off x="1936069" y="26283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0.35201</cdr:x>
      <cdr:y>0.04831</cdr:y>
    </cdr:from>
    <cdr:to>
      <cdr:x>0.35201</cdr:x>
      <cdr:y>0.64274</cdr:y>
    </cdr:to>
    <cdr:cxnSp macro="">
      <cdr:nvCxnSpPr>
        <cdr:cNvPr id="5" name="Straight Connector 4"/>
        <cdr:cNvCxnSpPr/>
      </cdr:nvCxnSpPr>
      <cdr:spPr>
        <a:xfrm xmlns:a="http://schemas.openxmlformats.org/drawingml/2006/main" flipV="1">
          <a:off x="2538781" y="26086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0.43843</cdr:x>
      <cdr:y>0.05258</cdr:y>
    </cdr:from>
    <cdr:to>
      <cdr:x>0.43843</cdr:x>
      <cdr:y>0.64701</cdr:y>
    </cdr:to>
    <cdr:cxnSp macro="">
      <cdr:nvCxnSpPr>
        <cdr:cNvPr id="6" name="Straight Connector 5"/>
        <cdr:cNvCxnSpPr/>
      </cdr:nvCxnSpPr>
      <cdr:spPr>
        <a:xfrm xmlns:a="http://schemas.openxmlformats.org/drawingml/2006/main" flipV="1">
          <a:off x="3162062" y="283932"/>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0.52161</cdr:x>
      <cdr:y>0.05317</cdr:y>
    </cdr:from>
    <cdr:to>
      <cdr:x>0.52161</cdr:x>
      <cdr:y>0.6476</cdr:y>
    </cdr:to>
    <cdr:cxnSp macro="">
      <cdr:nvCxnSpPr>
        <cdr:cNvPr id="7" name="Straight Connector 6"/>
        <cdr:cNvCxnSpPr/>
      </cdr:nvCxnSpPr>
      <cdr:spPr>
        <a:xfrm xmlns:a="http://schemas.openxmlformats.org/drawingml/2006/main" flipV="1">
          <a:off x="3761976" y="287106"/>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0.6081</cdr:x>
      <cdr:y>0.05376</cdr:y>
    </cdr:from>
    <cdr:to>
      <cdr:x>0.6081</cdr:x>
      <cdr:y>0.64819</cdr:y>
    </cdr:to>
    <cdr:cxnSp macro="">
      <cdr:nvCxnSpPr>
        <cdr:cNvPr id="9" name="Straight Connector 8"/>
        <cdr:cNvCxnSpPr/>
      </cdr:nvCxnSpPr>
      <cdr:spPr>
        <a:xfrm xmlns:a="http://schemas.openxmlformats.org/drawingml/2006/main" flipV="1">
          <a:off x="4385772" y="29032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0.69306</cdr:x>
      <cdr:y>0.05082</cdr:y>
    </cdr:from>
    <cdr:to>
      <cdr:x>0.69306</cdr:x>
      <cdr:y>0.64525</cdr:y>
    </cdr:to>
    <cdr:cxnSp macro="">
      <cdr:nvCxnSpPr>
        <cdr:cNvPr id="8" name="Straight Connector 7"/>
        <cdr:cNvCxnSpPr/>
      </cdr:nvCxnSpPr>
      <cdr:spPr>
        <a:xfrm xmlns:a="http://schemas.openxmlformats.org/drawingml/2006/main" flipV="1">
          <a:off x="4998547" y="27445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0.77803</cdr:x>
      <cdr:y>0.05318</cdr:y>
    </cdr:from>
    <cdr:to>
      <cdr:x>0.77803</cdr:x>
      <cdr:y>0.64761</cdr:y>
    </cdr:to>
    <cdr:cxnSp macro="">
      <cdr:nvCxnSpPr>
        <cdr:cNvPr id="10" name="Straight Connector 9"/>
        <cdr:cNvCxnSpPr/>
      </cdr:nvCxnSpPr>
      <cdr:spPr>
        <a:xfrm xmlns:a="http://schemas.openxmlformats.org/drawingml/2006/main" flipV="1">
          <a:off x="5611322" y="28715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0.86167</cdr:x>
      <cdr:y>0.052</cdr:y>
    </cdr:from>
    <cdr:to>
      <cdr:x>0.86167</cdr:x>
      <cdr:y>0.64643</cdr:y>
    </cdr:to>
    <cdr:cxnSp macro="">
      <cdr:nvCxnSpPr>
        <cdr:cNvPr id="11" name="Straight Connector 10"/>
        <cdr:cNvCxnSpPr/>
      </cdr:nvCxnSpPr>
      <cdr:spPr>
        <a:xfrm xmlns:a="http://schemas.openxmlformats.org/drawingml/2006/main" flipV="1">
          <a:off x="6214572" y="28080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0.18335</cdr:x>
      <cdr:y>0.04971</cdr:y>
    </cdr:from>
    <cdr:to>
      <cdr:x>0.18335</cdr:x>
      <cdr:y>0.64414</cdr:y>
    </cdr:to>
    <cdr:cxnSp macro="">
      <cdr:nvCxnSpPr>
        <cdr:cNvPr id="3" name="Straight Connector 2"/>
        <cdr:cNvCxnSpPr/>
      </cdr:nvCxnSpPr>
      <cdr:spPr>
        <a:xfrm xmlns:a="http://schemas.openxmlformats.org/drawingml/2006/main" flipV="1">
          <a:off x="1322370" y="26842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0.26844</cdr:x>
      <cdr:y>0.04867</cdr:y>
    </cdr:from>
    <cdr:to>
      <cdr:x>0.26844</cdr:x>
      <cdr:y>0.6431</cdr:y>
    </cdr:to>
    <cdr:cxnSp macro="">
      <cdr:nvCxnSpPr>
        <cdr:cNvPr id="4" name="Straight Connector 3"/>
        <cdr:cNvCxnSpPr/>
      </cdr:nvCxnSpPr>
      <cdr:spPr>
        <a:xfrm xmlns:a="http://schemas.openxmlformats.org/drawingml/2006/main" flipV="1">
          <a:off x="1936069" y="26283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0.35201</cdr:x>
      <cdr:y>0.04831</cdr:y>
    </cdr:from>
    <cdr:to>
      <cdr:x>0.35201</cdr:x>
      <cdr:y>0.64274</cdr:y>
    </cdr:to>
    <cdr:cxnSp macro="">
      <cdr:nvCxnSpPr>
        <cdr:cNvPr id="5" name="Straight Connector 4"/>
        <cdr:cNvCxnSpPr/>
      </cdr:nvCxnSpPr>
      <cdr:spPr>
        <a:xfrm xmlns:a="http://schemas.openxmlformats.org/drawingml/2006/main" flipV="1">
          <a:off x="2538781" y="26086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0.43843</cdr:x>
      <cdr:y>0.05258</cdr:y>
    </cdr:from>
    <cdr:to>
      <cdr:x>0.43843</cdr:x>
      <cdr:y>0.64701</cdr:y>
    </cdr:to>
    <cdr:cxnSp macro="">
      <cdr:nvCxnSpPr>
        <cdr:cNvPr id="6" name="Straight Connector 5"/>
        <cdr:cNvCxnSpPr/>
      </cdr:nvCxnSpPr>
      <cdr:spPr>
        <a:xfrm xmlns:a="http://schemas.openxmlformats.org/drawingml/2006/main" flipV="1">
          <a:off x="3162062" y="283932"/>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0.52161</cdr:x>
      <cdr:y>0.05317</cdr:y>
    </cdr:from>
    <cdr:to>
      <cdr:x>0.52161</cdr:x>
      <cdr:y>0.6476</cdr:y>
    </cdr:to>
    <cdr:cxnSp macro="">
      <cdr:nvCxnSpPr>
        <cdr:cNvPr id="7" name="Straight Connector 6"/>
        <cdr:cNvCxnSpPr/>
      </cdr:nvCxnSpPr>
      <cdr:spPr>
        <a:xfrm xmlns:a="http://schemas.openxmlformats.org/drawingml/2006/main" flipV="1">
          <a:off x="3761976" y="287106"/>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0.6081</cdr:x>
      <cdr:y>0.05376</cdr:y>
    </cdr:from>
    <cdr:to>
      <cdr:x>0.6081</cdr:x>
      <cdr:y>0.64819</cdr:y>
    </cdr:to>
    <cdr:cxnSp macro="">
      <cdr:nvCxnSpPr>
        <cdr:cNvPr id="9" name="Straight Connector 8"/>
        <cdr:cNvCxnSpPr/>
      </cdr:nvCxnSpPr>
      <cdr:spPr>
        <a:xfrm xmlns:a="http://schemas.openxmlformats.org/drawingml/2006/main" flipV="1">
          <a:off x="4385772" y="290325"/>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0.69306</cdr:x>
      <cdr:y>0.05082</cdr:y>
    </cdr:from>
    <cdr:to>
      <cdr:x>0.69306</cdr:x>
      <cdr:y>0.64525</cdr:y>
    </cdr:to>
    <cdr:cxnSp macro="">
      <cdr:nvCxnSpPr>
        <cdr:cNvPr id="8" name="Straight Connector 7"/>
        <cdr:cNvCxnSpPr/>
      </cdr:nvCxnSpPr>
      <cdr:spPr>
        <a:xfrm xmlns:a="http://schemas.openxmlformats.org/drawingml/2006/main" flipV="1">
          <a:off x="4998547" y="27445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0.77803</cdr:x>
      <cdr:y>0.05318</cdr:y>
    </cdr:from>
    <cdr:to>
      <cdr:x>0.77803</cdr:x>
      <cdr:y>0.64761</cdr:y>
    </cdr:to>
    <cdr:cxnSp macro="">
      <cdr:nvCxnSpPr>
        <cdr:cNvPr id="10" name="Straight Connector 9"/>
        <cdr:cNvCxnSpPr/>
      </cdr:nvCxnSpPr>
      <cdr:spPr>
        <a:xfrm xmlns:a="http://schemas.openxmlformats.org/drawingml/2006/main" flipV="1">
          <a:off x="5611322" y="28715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0.86167</cdr:x>
      <cdr:y>0.052</cdr:y>
    </cdr:from>
    <cdr:to>
      <cdr:x>0.86167</cdr:x>
      <cdr:y>0.64643</cdr:y>
    </cdr:to>
    <cdr:cxnSp macro="">
      <cdr:nvCxnSpPr>
        <cdr:cNvPr id="11" name="Straight Connector 10"/>
        <cdr:cNvCxnSpPr/>
      </cdr:nvCxnSpPr>
      <cdr:spPr>
        <a:xfrm xmlns:a="http://schemas.openxmlformats.org/drawingml/2006/main" flipV="1">
          <a:off x="6214572" y="280800"/>
          <a:ext cx="0" cy="320992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0.4983</cdr:x>
      <cdr:y>0.0642</cdr:y>
    </cdr:from>
    <cdr:to>
      <cdr:x>0.49898</cdr:x>
      <cdr:y>0.90197</cdr:y>
    </cdr:to>
    <cdr:cxnSp macro="">
      <cdr:nvCxnSpPr>
        <cdr:cNvPr id="3" name="Straight Connector 2"/>
        <cdr:cNvCxnSpPr/>
      </cdr:nvCxnSpPr>
      <cdr:spPr>
        <a:xfrm xmlns:a="http://schemas.openxmlformats.org/drawingml/2006/main" flipH="1">
          <a:off x="3587782" y="346680"/>
          <a:ext cx="4874" cy="452395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0.15041</cdr:x>
      <cdr:y>0.75062</cdr:y>
    </cdr:from>
    <cdr:to>
      <cdr:x>0.43353</cdr:x>
      <cdr:y>0.79559</cdr:y>
    </cdr:to>
    <cdr:sp macro="" textlink="">
      <cdr:nvSpPr>
        <cdr:cNvPr id="4" name="TextBox 3"/>
        <cdr:cNvSpPr txBox="1"/>
      </cdr:nvSpPr>
      <cdr:spPr>
        <a:xfrm xmlns:a="http://schemas.openxmlformats.org/drawingml/2006/main">
          <a:off x="1082952" y="4053360"/>
          <a:ext cx="2038464" cy="24283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400"/>
            <a:t>Nem pénzügyi vállalatok</a:t>
          </a:r>
        </a:p>
      </cdr:txBody>
    </cdr:sp>
  </cdr:relSizeAnchor>
  <cdr:relSizeAnchor xmlns:cdr="http://schemas.openxmlformats.org/drawingml/2006/chartDrawing">
    <cdr:from>
      <cdr:x>0.62678</cdr:x>
      <cdr:y>0.75054</cdr:y>
    </cdr:from>
    <cdr:to>
      <cdr:x>0.806</cdr:x>
      <cdr:y>0.80392</cdr:y>
    </cdr:to>
    <cdr:sp macro="" textlink="">
      <cdr:nvSpPr>
        <cdr:cNvPr id="5" name="TextBox 1"/>
        <cdr:cNvSpPr txBox="1"/>
      </cdr:nvSpPr>
      <cdr:spPr>
        <a:xfrm xmlns:a="http://schemas.openxmlformats.org/drawingml/2006/main">
          <a:off x="4512842" y="4052903"/>
          <a:ext cx="1290384" cy="288252"/>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t>Háztartások</a:t>
          </a:r>
        </a:p>
      </cdr:txBody>
    </cdr:sp>
  </cdr:relSizeAnchor>
  <cdr:relSizeAnchor xmlns:cdr="http://schemas.openxmlformats.org/drawingml/2006/chartDrawing">
    <cdr:from>
      <cdr:x>0.31932</cdr:x>
      <cdr:y>0.92065</cdr:y>
    </cdr:from>
    <cdr:to>
      <cdr:x>0.3987</cdr:x>
      <cdr:y>0.98498</cdr:y>
    </cdr:to>
    <cdr:sp macro="" textlink="">
      <cdr:nvSpPr>
        <cdr:cNvPr id="6" name="Téglalap 5"/>
        <cdr:cNvSpPr/>
      </cdr:nvSpPr>
      <cdr:spPr>
        <a:xfrm xmlns:a="http://schemas.openxmlformats.org/drawingml/2006/main">
          <a:off x="2299107" y="4971489"/>
          <a:ext cx="571500" cy="347383"/>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0.36601</cdr:x>
      <cdr:y>0.91442</cdr:y>
    </cdr:from>
    <cdr:to>
      <cdr:x>0.65238</cdr:x>
      <cdr:y>0.9912</cdr:y>
    </cdr:to>
    <cdr:sp macro="" textlink="">
      <cdr:nvSpPr>
        <cdr:cNvPr id="8" name="Téglalap 7"/>
        <cdr:cNvSpPr/>
      </cdr:nvSpPr>
      <cdr:spPr>
        <a:xfrm xmlns:a="http://schemas.openxmlformats.org/drawingml/2006/main">
          <a:off x="2635282" y="4937872"/>
          <a:ext cx="2061882" cy="414617"/>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80.xml><?xml version="1.0" encoding="utf-8"?>
<xdr:wsDr xmlns:xdr="http://schemas.openxmlformats.org/drawingml/2006/spreadsheetDrawing" xmlns:a="http://schemas.openxmlformats.org/drawingml/2006/main">
  <xdr:absoluteAnchor>
    <xdr:pos x="229615" y="1837312"/>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61950" y="7400925"/>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320674" y="1347107"/>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71475" y="7000875"/>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2.xml><?xml version="1.0" encoding="utf-8"?>
<xdr:wsDr xmlns:xdr="http://schemas.openxmlformats.org/drawingml/2006/spreadsheetDrawing" xmlns:a="http://schemas.openxmlformats.org/drawingml/2006/main">
  <xdr:absoluteAnchor>
    <xdr:pos x="571500" y="1571625"/>
    <xdr:ext cx="7200000" cy="540000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14375" y="7181850"/>
    <xdr:ext cx="7200000" cy="540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3.xml><?xml version="1.0" encoding="utf-8"?>
<xdr:wsDr xmlns:xdr="http://schemas.openxmlformats.org/drawingml/2006/spreadsheetDrawing" xmlns:a="http://schemas.openxmlformats.org/drawingml/2006/main">
  <xdr:absoluteAnchor>
    <xdr:pos x="336176" y="1553135"/>
    <xdr:ext cx="7198879"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28625" y="7134225"/>
    <xdr:ext cx="7198879"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4.xml><?xml version="1.0" encoding="utf-8"?>
<xdr:wsDr xmlns:xdr="http://schemas.openxmlformats.org/drawingml/2006/spreadsheetDrawing" xmlns:a="http://schemas.openxmlformats.org/drawingml/2006/main">
  <xdr:absoluteAnchor>
    <xdr:pos x="266700" y="1571624"/>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04800" y="7096125"/>
    <xdr:ext cx="7200000" cy="540000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5.xml><?xml version="1.0" encoding="utf-8"?>
<xdr:wsDr xmlns:xdr="http://schemas.openxmlformats.org/drawingml/2006/spreadsheetDrawing" xmlns:a="http://schemas.openxmlformats.org/drawingml/2006/main">
  <xdr:absoluteAnchor>
    <xdr:pos x="0" y="1657350"/>
    <xdr:ext cx="7200900" cy="5400675"/>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24725"/>
    <xdr:ext cx="7200900" cy="5400675"/>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6.xml><?xml version="1.0" encoding="utf-8"?>
<xdr:wsDr xmlns:xdr="http://schemas.openxmlformats.org/drawingml/2006/spreadsheetDrawing" xmlns:a="http://schemas.openxmlformats.org/drawingml/2006/main">
  <xdr:absoluteAnchor>
    <xdr:pos x="0" y="2314575"/>
    <xdr:ext cx="7200000" cy="540000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839075"/>
    <xdr:ext cx="7200000" cy="5400000"/>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7.xml><?xml version="1.0" encoding="utf-8"?>
<xdr:wsDr xmlns:xdr="http://schemas.openxmlformats.org/drawingml/2006/spreadsheetDrawing" xmlns:a="http://schemas.openxmlformats.org/drawingml/2006/main">
  <xdr:absoluteAnchor>
    <xdr:pos x="47625" y="1771650"/>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362825"/>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8.xml><?xml version="1.0" encoding="utf-8"?>
<xdr:wsDr xmlns:xdr="http://schemas.openxmlformats.org/drawingml/2006/spreadsheetDrawing" xmlns:a="http://schemas.openxmlformats.org/drawingml/2006/main">
  <xdr:absoluteAnchor>
    <xdr:pos x="609599" y="1600200"/>
    <xdr:ext cx="7200000" cy="5400000"/>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9599" y="72009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xdr:col>
      <xdr:colOff>6590400</xdr:colOff>
      <xdr:row>45</xdr:row>
      <xdr:rowOff>103202</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0"/>
          <a:ext cx="7200000" cy="604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1</xdr:col>
      <xdr:colOff>6590400</xdr:colOff>
      <xdr:row>83</xdr:row>
      <xdr:rowOff>103202</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988300"/>
          <a:ext cx="7200000" cy="604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0.49804</cdr:x>
      <cdr:y>0.0642</cdr:y>
    </cdr:from>
    <cdr:to>
      <cdr:x>0.49898</cdr:x>
      <cdr:y>0.8944</cdr:y>
    </cdr:to>
    <cdr:cxnSp macro="">
      <cdr:nvCxnSpPr>
        <cdr:cNvPr id="3" name="Straight Connector 2"/>
        <cdr:cNvCxnSpPr/>
      </cdr:nvCxnSpPr>
      <cdr:spPr>
        <a:xfrm xmlns:a="http://schemas.openxmlformats.org/drawingml/2006/main" flipH="1">
          <a:off x="3585883" y="346680"/>
          <a:ext cx="6773" cy="448305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0.11206</cdr:x>
      <cdr:y>0.75685</cdr:y>
    </cdr:from>
    <cdr:to>
      <cdr:x>0.43353</cdr:x>
      <cdr:y>0.80101</cdr:y>
    </cdr:to>
    <cdr:sp macro="" textlink="">
      <cdr:nvSpPr>
        <cdr:cNvPr id="4" name="TextBox 3"/>
        <cdr:cNvSpPr txBox="1"/>
      </cdr:nvSpPr>
      <cdr:spPr>
        <a:xfrm xmlns:a="http://schemas.openxmlformats.org/drawingml/2006/main">
          <a:off x="806824" y="4086990"/>
          <a:ext cx="2314592" cy="238481"/>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hu-HU" sz="1400"/>
            <a:t>Non-financial</a:t>
          </a:r>
          <a:r>
            <a:rPr lang="hu-HU" sz="1400" baseline="0"/>
            <a:t> corporations</a:t>
          </a:r>
          <a:endParaRPr lang="hu-HU" sz="1400"/>
        </a:p>
      </cdr:txBody>
    </cdr:sp>
  </cdr:relSizeAnchor>
  <cdr:relSizeAnchor xmlns:cdr="http://schemas.openxmlformats.org/drawingml/2006/chartDrawing">
    <cdr:from>
      <cdr:x>0.62834</cdr:x>
      <cdr:y>0.75261</cdr:y>
    </cdr:from>
    <cdr:to>
      <cdr:x>0.80756</cdr:x>
      <cdr:y>0.80599</cdr:y>
    </cdr:to>
    <cdr:sp macro="" textlink="">
      <cdr:nvSpPr>
        <cdr:cNvPr id="5" name="TextBox 1"/>
        <cdr:cNvSpPr txBox="1"/>
      </cdr:nvSpPr>
      <cdr:spPr>
        <a:xfrm xmlns:a="http://schemas.openxmlformats.org/drawingml/2006/main">
          <a:off x="4524048" y="4064110"/>
          <a:ext cx="1290384" cy="288252"/>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t>Households</a:t>
          </a:r>
        </a:p>
      </cdr:txBody>
    </cdr:sp>
  </cdr:relSizeAnchor>
  <cdr:relSizeAnchor xmlns:cdr="http://schemas.openxmlformats.org/drawingml/2006/chartDrawing">
    <cdr:from>
      <cdr:x>0.30661</cdr:x>
      <cdr:y>0.88817</cdr:y>
    </cdr:from>
    <cdr:to>
      <cdr:x>0.38442</cdr:x>
      <cdr:y>0.97948</cdr:y>
    </cdr:to>
    <cdr:sp macro="" textlink="">
      <cdr:nvSpPr>
        <cdr:cNvPr id="6" name="Téglalap 5"/>
        <cdr:cNvSpPr/>
      </cdr:nvSpPr>
      <cdr:spPr>
        <a:xfrm xmlns:a="http://schemas.openxmlformats.org/drawingml/2006/main">
          <a:off x="2207559" y="4796119"/>
          <a:ext cx="560295" cy="49305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0.3673</cdr:x>
      <cdr:y>0.9027</cdr:y>
    </cdr:from>
    <cdr:to>
      <cdr:x>0.66768</cdr:x>
      <cdr:y>0.9774</cdr:y>
    </cdr:to>
    <cdr:sp macro="" textlink="">
      <cdr:nvSpPr>
        <cdr:cNvPr id="7" name="Téglalap 6"/>
        <cdr:cNvSpPr/>
      </cdr:nvSpPr>
      <cdr:spPr>
        <a:xfrm xmlns:a="http://schemas.openxmlformats.org/drawingml/2006/main">
          <a:off x="2644588" y="4874559"/>
          <a:ext cx="2162735" cy="403412"/>
        </a:xfrm>
        <a:prstGeom xmlns:a="http://schemas.openxmlformats.org/drawingml/2006/main" prst="rect">
          <a:avLst/>
        </a:prstGeom>
        <a:noFill xmlns:a="http://schemas.openxmlformats.org/drawingml/2006/main"/>
        <a:ln xmlns:a="http://schemas.openxmlformats.org/drawingml/2006/main" w="317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10</xdr:row>
      <xdr:rowOff>0</xdr:rowOff>
    </xdr:from>
    <xdr:to>
      <xdr:col>1</xdr:col>
      <xdr:colOff>6590400</xdr:colOff>
      <xdr:row>40</xdr:row>
      <xdr:rowOff>104100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45</xdr:row>
      <xdr:rowOff>0</xdr:rowOff>
    </xdr:from>
    <xdr:to>
      <xdr:col>1</xdr:col>
      <xdr:colOff>6590400</xdr:colOff>
      <xdr:row>77</xdr:row>
      <xdr:rowOff>116800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0.873</cdr:x>
      <cdr:y>0.83067</cdr:y>
    </cdr:from>
    <cdr:to>
      <cdr:x>1</cdr:x>
      <cdr:y>1</cdr:y>
    </cdr:to>
    <cdr:sp macro="" textlink="">
      <cdr:nvSpPr>
        <cdr:cNvPr id="2" name="TextBox 1"/>
        <cdr:cNvSpPr txBox="1"/>
      </cdr:nvSpPr>
      <cdr:spPr>
        <a:xfrm xmlns:a="http://schemas.openxmlformats.org/drawingml/2006/main">
          <a:off x="6505575" y="50911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a:p>
      </cdr:txBody>
    </cdr:sp>
  </cdr:relSizeAnchor>
  <cdr:relSizeAnchor xmlns:cdr="http://schemas.openxmlformats.org/drawingml/2006/chartDrawing">
    <cdr:from>
      <cdr:x>0.86109</cdr:x>
      <cdr:y>0.94456</cdr:y>
    </cdr:from>
    <cdr:to>
      <cdr:x>1</cdr:x>
      <cdr:y>0.99395</cdr:y>
    </cdr:to>
    <cdr:sp macro="" textlink="">
      <cdr:nvSpPr>
        <cdr:cNvPr id="3" name="TextBox 2"/>
        <cdr:cNvSpPr txBox="1"/>
      </cdr:nvSpPr>
      <cdr:spPr>
        <a:xfrm xmlns:a="http://schemas.openxmlformats.org/drawingml/2006/main">
          <a:off x="6199875" y="5100638"/>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defRPr sz="1000"/>
          </a:pPr>
          <a:r>
            <a:rPr lang="hu-HU" sz="1100" b="0" i="0" u="none" strike="noStrike" baseline="0">
              <a:solidFill>
                <a:srgbClr val="000000"/>
              </a:solidFill>
              <a:latin typeface="Calibri"/>
            </a:rPr>
            <a:t>Forrás: MNB.</a:t>
          </a:r>
        </a:p>
      </cdr:txBody>
    </cdr:sp>
  </cdr:relSizeAnchor>
</c:userShapes>
</file>

<file path=xl/drawings/drawing92.xml><?xml version="1.0" encoding="utf-8"?>
<c:userShapes xmlns:c="http://schemas.openxmlformats.org/drawingml/2006/chart">
  <cdr:relSizeAnchor xmlns:cdr="http://schemas.openxmlformats.org/drawingml/2006/chartDrawing">
    <cdr:from>
      <cdr:x>0.873</cdr:x>
      <cdr:y>0.83067</cdr:y>
    </cdr:from>
    <cdr:to>
      <cdr:x>1</cdr:x>
      <cdr:y>1</cdr:y>
    </cdr:to>
    <cdr:sp macro="" textlink="">
      <cdr:nvSpPr>
        <cdr:cNvPr id="2" name="TextBox 1"/>
        <cdr:cNvSpPr txBox="1"/>
      </cdr:nvSpPr>
      <cdr:spPr>
        <a:xfrm xmlns:a="http://schemas.openxmlformats.org/drawingml/2006/main">
          <a:off x="6505575" y="509111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a:p>
      </cdr:txBody>
    </cdr:sp>
  </cdr:relSizeAnchor>
  <cdr:relSizeAnchor xmlns:cdr="http://schemas.openxmlformats.org/drawingml/2006/chartDrawing">
    <cdr:from>
      <cdr:x>0.86109</cdr:x>
      <cdr:y>0.94456</cdr:y>
    </cdr:from>
    <cdr:to>
      <cdr:x>1</cdr:x>
      <cdr:y>0.99395</cdr:y>
    </cdr:to>
    <cdr:sp macro="" textlink="">
      <cdr:nvSpPr>
        <cdr:cNvPr id="3" name="TextBox 2"/>
        <cdr:cNvSpPr txBox="1"/>
      </cdr:nvSpPr>
      <cdr:spPr>
        <a:xfrm xmlns:a="http://schemas.openxmlformats.org/drawingml/2006/main">
          <a:off x="6199875" y="5100638"/>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rtl="0">
            <a:defRPr sz="1000"/>
          </a:pPr>
          <a:r>
            <a:rPr lang="hu-HU" sz="1100" b="0" i="0" u="none" strike="noStrike" baseline="0">
              <a:solidFill>
                <a:srgbClr val="000000"/>
              </a:solidFill>
              <a:latin typeface="Calibri"/>
            </a:rPr>
            <a:t>Source: MNB.</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8</xdr:row>
      <xdr:rowOff>101599</xdr:rowOff>
    </xdr:from>
    <xdr:to>
      <xdr:col>1</xdr:col>
      <xdr:colOff>6590400</xdr:colOff>
      <xdr:row>41</xdr:row>
      <xdr:rowOff>53299</xdr:rowOff>
    </xdr:to>
    <xdr:graphicFrame macro="">
      <xdr:nvGraphicFramePr>
        <xdr:cNvPr id="2"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6590400</xdr:colOff>
      <xdr:row>75</xdr:row>
      <xdr:rowOff>116800</xdr:rowOff>
    </xdr:to>
    <xdr:graphicFrame macro="">
      <xdr:nvGraphicFramePr>
        <xdr:cNvPr id="4"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0.08529</cdr:x>
      <cdr:y>0.08479</cdr:y>
    </cdr:from>
    <cdr:to>
      <cdr:x>0.20685</cdr:x>
      <cdr:y>0.15131</cdr:y>
    </cdr:to>
    <cdr:sp macro="" textlink="">
      <cdr:nvSpPr>
        <cdr:cNvPr id="2" name="Szövegdoboz 1"/>
        <cdr:cNvSpPr txBox="1"/>
      </cdr:nvSpPr>
      <cdr:spPr>
        <a:xfrm xmlns:a="http://schemas.openxmlformats.org/drawingml/2006/main">
          <a:off x="575983" y="406238"/>
          <a:ext cx="820922" cy="318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 Ft</a:t>
          </a:r>
        </a:p>
      </cdr:txBody>
    </cdr:sp>
  </cdr:relSizeAnchor>
  <cdr:relSizeAnchor xmlns:cdr="http://schemas.openxmlformats.org/drawingml/2006/chartDrawing">
    <cdr:from>
      <cdr:x>0.79904</cdr:x>
      <cdr:y>0.08682</cdr:y>
    </cdr:from>
    <cdr:to>
      <cdr:x>0.92075</cdr:x>
      <cdr:y>0.15334</cdr:y>
    </cdr:to>
    <cdr:sp macro="" textlink="">
      <cdr:nvSpPr>
        <cdr:cNvPr id="3" name="Szövegdoboz 2"/>
        <cdr:cNvSpPr txBox="1"/>
      </cdr:nvSpPr>
      <cdr:spPr>
        <a:xfrm xmlns:a="http://schemas.openxmlformats.org/drawingml/2006/main">
          <a:off x="5753100" y="468828"/>
          <a:ext cx="876300" cy="359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százalék</a:t>
          </a:r>
        </a:p>
      </cdr:txBody>
    </cdr:sp>
  </cdr:relSizeAnchor>
  <cdr:relSizeAnchor xmlns:cdr="http://schemas.openxmlformats.org/drawingml/2006/chartDrawing">
    <cdr:from>
      <cdr:x>0.09613</cdr:x>
      <cdr:y>0</cdr:y>
    </cdr:from>
    <cdr:to>
      <cdr:x>0.78256</cdr:x>
      <cdr:y>0.06958</cdr:y>
    </cdr:to>
    <cdr:sp macro="" textlink="">
      <cdr:nvSpPr>
        <cdr:cNvPr id="4" name="TextBox 3"/>
        <cdr:cNvSpPr txBox="1"/>
      </cdr:nvSpPr>
      <cdr:spPr>
        <a:xfrm xmlns:a="http://schemas.openxmlformats.org/drawingml/2006/main">
          <a:off x="723900" y="0"/>
          <a:ext cx="5168901" cy="4632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hu-HU" sz="1600" i="1">
              <a:effectLst/>
              <a:latin typeface="+mn-lt"/>
              <a:ea typeface="+mn-ea"/>
              <a:cs typeface="+mn-cs"/>
            </a:rPr>
            <a:t>Intézményi garanciaintézmények költségvetési korlátjának kihasználtsága</a:t>
          </a:r>
        </a:p>
        <a:p xmlns:a="http://schemas.openxmlformats.org/drawingml/2006/main">
          <a:endParaRPr lang="hu-HU" sz="1100"/>
        </a:p>
      </cdr:txBody>
    </cdr:sp>
  </cdr:relSizeAnchor>
  <cdr:relSizeAnchor xmlns:cdr="http://schemas.openxmlformats.org/drawingml/2006/chartDrawing">
    <cdr:from>
      <cdr:x>0.02257</cdr:x>
      <cdr:y>0.95229</cdr:y>
    </cdr:from>
    <cdr:to>
      <cdr:x>0.15797</cdr:x>
      <cdr:y>1</cdr:y>
    </cdr:to>
    <cdr:sp macro="" textlink="">
      <cdr:nvSpPr>
        <cdr:cNvPr id="5" name="TextBox 4"/>
        <cdr:cNvSpPr txBox="1"/>
      </cdr:nvSpPr>
      <cdr:spPr>
        <a:xfrm xmlns:a="http://schemas.openxmlformats.org/drawingml/2006/main">
          <a:off x="152400" y="4562476"/>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0.02116</cdr:x>
      <cdr:y>0.95427</cdr:y>
    </cdr:from>
    <cdr:to>
      <cdr:x>0.26375</cdr:x>
      <cdr:y>1</cdr:y>
    </cdr:to>
    <cdr:sp macro="" textlink="">
      <cdr:nvSpPr>
        <cdr:cNvPr id="6" name="TextBox 5"/>
        <cdr:cNvSpPr txBox="1"/>
      </cdr:nvSpPr>
      <cdr:spPr>
        <a:xfrm xmlns:a="http://schemas.openxmlformats.org/drawingml/2006/main">
          <a:off x="142875" y="4572002"/>
          <a:ext cx="1638300" cy="2190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100"/>
            <a:t>Forrás: AVHGA,</a:t>
          </a:r>
          <a:r>
            <a:rPr lang="hu-HU" sz="1100" baseline="0"/>
            <a:t> Garantiqa</a:t>
          </a:r>
          <a:r>
            <a:rPr lang="hu-HU" sz="1100"/>
            <a:t>.</a:t>
          </a:r>
        </a:p>
      </cdr:txBody>
    </cdr:sp>
  </cdr:relSizeAnchor>
</c:userShapes>
</file>

<file path=xl/drawings/drawing95.xml><?xml version="1.0" encoding="utf-8"?>
<c:userShapes xmlns:c="http://schemas.openxmlformats.org/drawingml/2006/chart">
  <cdr:relSizeAnchor xmlns:cdr="http://schemas.openxmlformats.org/drawingml/2006/chartDrawing">
    <cdr:from>
      <cdr:x>0.08529</cdr:x>
      <cdr:y>0.08479</cdr:y>
    </cdr:from>
    <cdr:to>
      <cdr:x>0.27869</cdr:x>
      <cdr:y>0.15131</cdr:y>
    </cdr:to>
    <cdr:sp macro="" textlink="">
      <cdr:nvSpPr>
        <cdr:cNvPr id="2" name="Szövegdoboz 1"/>
        <cdr:cNvSpPr txBox="1"/>
      </cdr:nvSpPr>
      <cdr:spPr>
        <a:xfrm xmlns:a="http://schemas.openxmlformats.org/drawingml/2006/main">
          <a:off x="614088" y="457866"/>
          <a:ext cx="1392512" cy="359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Billion HUF</a:t>
          </a:r>
        </a:p>
      </cdr:txBody>
    </cdr:sp>
  </cdr:relSizeAnchor>
  <cdr:relSizeAnchor xmlns:cdr="http://schemas.openxmlformats.org/drawingml/2006/chartDrawing">
    <cdr:from>
      <cdr:x>0.77611</cdr:x>
      <cdr:y>0.08682</cdr:y>
    </cdr:from>
    <cdr:to>
      <cdr:x>0.89958</cdr:x>
      <cdr:y>0.15334</cdr:y>
    </cdr:to>
    <cdr:sp macro="" textlink="">
      <cdr:nvSpPr>
        <cdr:cNvPr id="3" name="Szövegdoboz 2"/>
        <cdr:cNvSpPr txBox="1"/>
      </cdr:nvSpPr>
      <cdr:spPr>
        <a:xfrm xmlns:a="http://schemas.openxmlformats.org/drawingml/2006/main">
          <a:off x="5588000" y="468828"/>
          <a:ext cx="889000" cy="3592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dr:relSizeAnchor xmlns:cdr="http://schemas.openxmlformats.org/drawingml/2006/chartDrawing">
    <cdr:from>
      <cdr:x>0.1248</cdr:x>
      <cdr:y>0</cdr:y>
    </cdr:from>
    <cdr:to>
      <cdr:x>0.877</cdr:x>
      <cdr:y>0.06958</cdr:y>
    </cdr:to>
    <cdr:sp macro="" textlink="">
      <cdr:nvSpPr>
        <cdr:cNvPr id="4" name="TextBox 3"/>
        <cdr:cNvSpPr txBox="1"/>
      </cdr:nvSpPr>
      <cdr:spPr>
        <a:xfrm xmlns:a="http://schemas.openxmlformats.org/drawingml/2006/main">
          <a:off x="939800" y="0"/>
          <a:ext cx="5664200" cy="460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hu-HU" sz="1600" i="1">
              <a:effectLst/>
              <a:latin typeface="+mn-lt"/>
              <a:ea typeface="+mn-ea"/>
              <a:cs typeface="+mn-cs"/>
            </a:rPr>
            <a:t>Utilisation of statutory budget constrain of guarantee intsitutions</a:t>
          </a:r>
          <a:endParaRPr lang="hu-HU" sz="1600"/>
        </a:p>
      </cdr:txBody>
    </cdr:sp>
  </cdr:relSizeAnchor>
  <cdr:relSizeAnchor xmlns:cdr="http://schemas.openxmlformats.org/drawingml/2006/chartDrawing">
    <cdr:from>
      <cdr:x>0.02257</cdr:x>
      <cdr:y>0.95229</cdr:y>
    </cdr:from>
    <cdr:to>
      <cdr:x>0.15797</cdr:x>
      <cdr:y>1</cdr:y>
    </cdr:to>
    <cdr:sp macro="" textlink="">
      <cdr:nvSpPr>
        <cdr:cNvPr id="5" name="TextBox 4"/>
        <cdr:cNvSpPr txBox="1"/>
      </cdr:nvSpPr>
      <cdr:spPr>
        <a:xfrm xmlns:a="http://schemas.openxmlformats.org/drawingml/2006/main">
          <a:off x="152400" y="4562476"/>
          <a:ext cx="914400" cy="228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0.02116</cdr:x>
      <cdr:y>0.95427</cdr:y>
    </cdr:from>
    <cdr:to>
      <cdr:x>0.26375</cdr:x>
      <cdr:y>1</cdr:y>
    </cdr:to>
    <cdr:sp macro="" textlink="">
      <cdr:nvSpPr>
        <cdr:cNvPr id="6" name="TextBox 5"/>
        <cdr:cNvSpPr txBox="1"/>
      </cdr:nvSpPr>
      <cdr:spPr>
        <a:xfrm xmlns:a="http://schemas.openxmlformats.org/drawingml/2006/main">
          <a:off x="142875" y="4572002"/>
          <a:ext cx="1638300" cy="2190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100"/>
            <a:t>Source: AVHGA,</a:t>
          </a:r>
          <a:r>
            <a:rPr lang="hu-HU" sz="1100" baseline="0"/>
            <a:t> Garantiqa</a:t>
          </a:r>
          <a:r>
            <a:rPr lang="hu-HU" sz="1100"/>
            <a:t>.</a:t>
          </a:r>
        </a:p>
      </cdr:txBody>
    </cdr:sp>
  </cdr:relSizeAnchor>
</c:userShapes>
</file>

<file path=xl/drawings/drawing96.xml><?xml version="1.0" encoding="utf-8"?>
<xdr:wsDr xmlns:xdr="http://schemas.openxmlformats.org/drawingml/2006/spreadsheetDrawing" xmlns:a="http://schemas.openxmlformats.org/drawingml/2006/main">
  <xdr:absoluteAnchor>
    <xdr:pos x="1028700" y="1968500"/>
    <xdr:ext cx="7200000" cy="54000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079500" y="8026400"/>
    <xdr:ext cx="7200000" cy="5400000"/>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oneCellAnchor>
    <xdr:from>
      <xdr:col>1</xdr:col>
      <xdr:colOff>1663700</xdr:colOff>
      <xdr:row>31</xdr:row>
      <xdr:rowOff>177800</xdr:rowOff>
    </xdr:from>
    <xdr:ext cx="184731" cy="264560"/>
    <xdr:sp macro="" textlink="">
      <xdr:nvSpPr>
        <xdr:cNvPr id="4" name="TextBox 3"/>
        <xdr:cNvSpPr txBox="1"/>
      </xdr:nvSpPr>
      <xdr:spPr>
        <a:xfrm>
          <a:off x="1216025" y="51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wsDr>
</file>

<file path=xl/drawings/drawing97.xml><?xml version="1.0" encoding="utf-8"?>
<c:userShapes xmlns:c="http://schemas.openxmlformats.org/drawingml/2006/chart">
  <cdr:relSizeAnchor xmlns:cdr="http://schemas.openxmlformats.org/drawingml/2006/chartDrawing">
    <cdr:from>
      <cdr:x>0.02273</cdr:x>
      <cdr:y>0.94976</cdr:y>
    </cdr:from>
    <cdr:to>
      <cdr:x>0.25175</cdr:x>
      <cdr:y>0.99761</cdr:y>
    </cdr:to>
    <cdr:sp macro="" textlink="">
      <cdr:nvSpPr>
        <cdr:cNvPr id="2" name="TextBox 1"/>
        <cdr:cNvSpPr txBox="1"/>
      </cdr:nvSpPr>
      <cdr:spPr>
        <a:xfrm xmlns:a="http://schemas.openxmlformats.org/drawingml/2006/main">
          <a:off x="165100" y="5041900"/>
          <a:ext cx="1663700" cy="254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Forrás:</a:t>
          </a:r>
          <a:r>
            <a:rPr lang="hu-HU" sz="1200" baseline="0"/>
            <a:t> MNB</a:t>
          </a:r>
          <a:endParaRPr lang="hu-HU" sz="1200"/>
        </a:p>
      </cdr:txBody>
    </cdr:sp>
  </cdr:relSizeAnchor>
  <cdr:relSizeAnchor xmlns:cdr="http://schemas.openxmlformats.org/drawingml/2006/chartDrawing">
    <cdr:from>
      <cdr:x>0.19056</cdr:x>
      <cdr:y>0</cdr:y>
    </cdr:from>
    <cdr:to>
      <cdr:x>0.90799</cdr:x>
      <cdr:y>0.14693</cdr:y>
    </cdr:to>
    <cdr:sp macro="" textlink="">
      <cdr:nvSpPr>
        <cdr:cNvPr id="3" name="TextBox 2"/>
        <cdr:cNvSpPr txBox="1"/>
      </cdr:nvSpPr>
      <cdr:spPr>
        <a:xfrm xmlns:a="http://schemas.openxmlformats.org/drawingml/2006/main">
          <a:off x="1393980" y="0"/>
          <a:ext cx="5248120" cy="8509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hu-HU" sz="1600" b="1" i="1"/>
            <a:t>A bankrendszer </a:t>
          </a:r>
          <a:r>
            <a:rPr lang="hu-HU" sz="1600" b="1" i="1" baseline="0"/>
            <a:t>nemteljesítő háztartási hitelállományának arány aszerződésenként</a:t>
          </a:r>
          <a:endParaRPr lang="hu-HU" sz="1600" b="1" i="1"/>
        </a:p>
      </cdr:txBody>
    </cdr:sp>
  </cdr:relSizeAnchor>
</c:userShapes>
</file>

<file path=xl/drawings/drawing98.xml><?xml version="1.0" encoding="utf-8"?>
<c:userShapes xmlns:c="http://schemas.openxmlformats.org/drawingml/2006/chart">
  <cdr:relSizeAnchor xmlns:cdr="http://schemas.openxmlformats.org/drawingml/2006/chartDrawing">
    <cdr:from>
      <cdr:x>0.18826</cdr:x>
      <cdr:y>0</cdr:y>
    </cdr:from>
    <cdr:to>
      <cdr:x>0.83938</cdr:x>
      <cdr:y>0.12765</cdr:y>
    </cdr:to>
    <cdr:sp macro="" textlink="">
      <cdr:nvSpPr>
        <cdr:cNvPr id="2" name="TextBox 1"/>
        <cdr:cNvSpPr txBox="1"/>
      </cdr:nvSpPr>
      <cdr:spPr>
        <a:xfrm xmlns:a="http://schemas.openxmlformats.org/drawingml/2006/main">
          <a:off x="1384300" y="0"/>
          <a:ext cx="4787900" cy="7493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hu-HU" sz="1600" b="1" i="1"/>
            <a:t>Share of non-performing household loans of the banking sector</a:t>
          </a:r>
          <a:r>
            <a:rPr lang="hu-HU" sz="1600" b="1" i="1" baseline="0"/>
            <a:t> by contracts</a:t>
          </a:r>
          <a:endParaRPr lang="hu-HU" sz="1600" b="1" i="1"/>
        </a:p>
      </cdr:txBody>
    </cdr:sp>
  </cdr:relSizeAnchor>
  <cdr:relSizeAnchor xmlns:cdr="http://schemas.openxmlformats.org/drawingml/2006/chartDrawing">
    <cdr:from>
      <cdr:x>0.04786</cdr:x>
      <cdr:y>0.95228</cdr:y>
    </cdr:from>
    <cdr:to>
      <cdr:x>0.28547</cdr:x>
      <cdr:y>0.98963</cdr:y>
    </cdr:to>
    <cdr:sp macro="" textlink="">
      <cdr:nvSpPr>
        <cdr:cNvPr id="3" name="TextBox 2"/>
        <cdr:cNvSpPr txBox="1"/>
      </cdr:nvSpPr>
      <cdr:spPr>
        <a:xfrm xmlns:a="http://schemas.openxmlformats.org/drawingml/2006/main">
          <a:off x="355600" y="5829300"/>
          <a:ext cx="17653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Source:</a:t>
          </a:r>
          <a:r>
            <a:rPr lang="hu-HU" sz="1200" baseline="0"/>
            <a:t> </a:t>
          </a:r>
          <a:r>
            <a:rPr lang="hu-HU" sz="1200"/>
            <a:t>MNB</a:t>
          </a:r>
        </a:p>
      </cdr:txBody>
    </cdr:sp>
  </cdr:relSizeAnchor>
</c:userShapes>
</file>

<file path=xl/drawings/drawing99.xml><?xml version="1.0" encoding="utf-8"?>
<xdr:wsDr xmlns:xdr="http://schemas.openxmlformats.org/drawingml/2006/spreadsheetDrawing" xmlns:a="http://schemas.openxmlformats.org/drawingml/2006/main">
  <xdr:absoluteAnchor>
    <xdr:pos x="25400" y="1816100"/>
    <xdr:ext cx="7734300" cy="6337300"/>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8900" y="8661400"/>
    <xdr:ext cx="7810500" cy="6197600"/>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8763000" y="8677275"/>
    <xdr:ext cx="7810500" cy="6197600"/>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horvathga\AppData\Local\Microsoft\Windows\Temporary%20Internet%20Files\Content.Outlook\OCJ40CMN\Annual%20consolidated%20balance%20sheet%20of%20the%20Eurosyste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workflow/BAF/Ugyfel/Sumug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_Workflow\BAF\Adat\2014\Sumfed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_Workflow\BAF\Adat\2015\Sumfed1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_workflow/BAF/Adat/2016/Sumfed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rv01\mnb\PSF\_Common\T&#233;m&#225;k\Elemz&#233;sek\Rendszeres%20elemz&#233;sek\Portfoli&#243;%20min&#337;s&#233;g\&#193;brak&#233;szlet_j&#246;vedelems&#233;g%20&#233;s%20t&#337;kemegfelel&#233;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opy%20of%20&#193;bra_k&#246;lts&#233;gvet&#233;si%20korl&#225;t%20kihaszn&#225;lts&#225;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sheetNames>
    <sheetDataSet>
      <sheetData sheetId="0">
        <row r="23">
          <cell r="M23">
            <v>28782</v>
          </cell>
          <cell r="N23">
            <v>134829</v>
          </cell>
          <cell r="O23">
            <v>273854</v>
          </cell>
          <cell r="P23">
            <v>277153</v>
          </cell>
          <cell r="Q23">
            <v>235930</v>
          </cell>
          <cell r="R23">
            <v>217242</v>
          </cell>
          <cell r="S23">
            <v>803135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s>
    <sheetDataSet>
      <sheetData sheetId="0"/>
      <sheetData sheetId="1">
        <row r="82">
          <cell r="D82">
            <v>20.939073164093369</v>
          </cell>
        </row>
      </sheetData>
      <sheetData sheetId="2">
        <row r="30">
          <cell r="P30">
            <v>0.12793538866323118</v>
          </cell>
        </row>
      </sheetData>
      <sheetData sheetId="3"/>
      <sheetData sheetId="4"/>
      <sheetData sheetId="5">
        <row r="4">
          <cell r="DM4">
            <v>39082</v>
          </cell>
          <cell r="DN4">
            <v>39113</v>
          </cell>
          <cell r="DO4">
            <v>39141</v>
          </cell>
          <cell r="DP4">
            <v>39172</v>
          </cell>
          <cell r="DQ4">
            <v>39202</v>
          </cell>
          <cell r="DR4">
            <v>39233</v>
          </cell>
          <cell r="DS4">
            <v>39263</v>
          </cell>
          <cell r="DT4">
            <v>39294</v>
          </cell>
          <cell r="DU4">
            <v>39325</v>
          </cell>
          <cell r="DV4">
            <v>39355</v>
          </cell>
          <cell r="DW4">
            <v>39386</v>
          </cell>
          <cell r="DX4">
            <v>39416</v>
          </cell>
          <cell r="DY4">
            <v>39447</v>
          </cell>
          <cell r="DZ4">
            <v>39478</v>
          </cell>
          <cell r="EA4">
            <v>39507</v>
          </cell>
          <cell r="EB4">
            <v>39538</v>
          </cell>
          <cell r="EC4">
            <v>39568</v>
          </cell>
          <cell r="ED4">
            <v>39599</v>
          </cell>
          <cell r="EE4">
            <v>39629</v>
          </cell>
          <cell r="EF4">
            <v>39660</v>
          </cell>
          <cell r="EG4">
            <v>39691</v>
          </cell>
          <cell r="EH4">
            <v>39721</v>
          </cell>
          <cell r="EI4">
            <v>39752</v>
          </cell>
          <cell r="EJ4">
            <v>39782</v>
          </cell>
          <cell r="EK4">
            <v>39813</v>
          </cell>
          <cell r="EL4">
            <v>39844</v>
          </cell>
          <cell r="EM4">
            <v>39872</v>
          </cell>
          <cell r="EN4">
            <v>39903</v>
          </cell>
          <cell r="EO4">
            <v>39933</v>
          </cell>
          <cell r="EP4">
            <v>39964</v>
          </cell>
          <cell r="EQ4">
            <v>39994</v>
          </cell>
          <cell r="ER4">
            <v>40025</v>
          </cell>
          <cell r="ES4">
            <v>40056</v>
          </cell>
          <cell r="ET4">
            <v>40086</v>
          </cell>
          <cell r="EU4">
            <v>40117</v>
          </cell>
          <cell r="EV4">
            <v>40147</v>
          </cell>
          <cell r="EW4">
            <v>40178</v>
          </cell>
          <cell r="EX4">
            <v>40209</v>
          </cell>
          <cell r="EY4">
            <v>40237</v>
          </cell>
          <cell r="EZ4">
            <v>40268</v>
          </cell>
          <cell r="FA4">
            <v>40298</v>
          </cell>
          <cell r="FB4">
            <v>40329</v>
          </cell>
          <cell r="FC4">
            <v>40359</v>
          </cell>
          <cell r="FD4">
            <v>40390</v>
          </cell>
          <cell r="FE4">
            <v>40421</v>
          </cell>
          <cell r="FF4">
            <v>40451</v>
          </cell>
          <cell r="FG4">
            <v>40482</v>
          </cell>
          <cell r="FH4">
            <v>40512</v>
          </cell>
          <cell r="FI4">
            <v>40543</v>
          </cell>
          <cell r="FJ4">
            <v>40574</v>
          </cell>
          <cell r="FK4">
            <v>40602</v>
          </cell>
          <cell r="FL4">
            <v>40633</v>
          </cell>
          <cell r="FM4">
            <v>40663</v>
          </cell>
          <cell r="FN4">
            <v>40694</v>
          </cell>
          <cell r="FO4">
            <v>40724</v>
          </cell>
          <cell r="FP4">
            <v>40755</v>
          </cell>
          <cell r="FQ4">
            <v>40786</v>
          </cell>
          <cell r="FR4">
            <v>40816</v>
          </cell>
          <cell r="FS4">
            <v>40847</v>
          </cell>
          <cell r="FT4">
            <v>40877</v>
          </cell>
          <cell r="FU4">
            <v>40908</v>
          </cell>
          <cell r="FV4">
            <v>40939</v>
          </cell>
          <cell r="FW4">
            <v>40968</v>
          </cell>
          <cell r="FX4">
            <v>40999</v>
          </cell>
          <cell r="FY4">
            <v>41029</v>
          </cell>
          <cell r="FZ4">
            <v>41060</v>
          </cell>
          <cell r="GA4">
            <v>41090</v>
          </cell>
          <cell r="GB4">
            <v>41121</v>
          </cell>
          <cell r="GC4">
            <v>41152</v>
          </cell>
          <cell r="GD4">
            <v>41182</v>
          </cell>
          <cell r="GE4">
            <v>41213</v>
          </cell>
          <cell r="GF4">
            <v>41243</v>
          </cell>
          <cell r="GG4">
            <v>41274</v>
          </cell>
          <cell r="GH4">
            <v>41305</v>
          </cell>
          <cell r="GI4">
            <v>41333</v>
          </cell>
          <cell r="GJ4">
            <v>41364</v>
          </cell>
          <cell r="GK4">
            <v>41394</v>
          </cell>
          <cell r="GL4">
            <v>41425</v>
          </cell>
          <cell r="GM4">
            <v>41455</v>
          </cell>
          <cell r="GN4">
            <v>41486</v>
          </cell>
          <cell r="GO4">
            <v>41517</v>
          </cell>
          <cell r="GP4">
            <v>41547</v>
          </cell>
          <cell r="GQ4">
            <v>41578</v>
          </cell>
          <cell r="GR4">
            <v>41608</v>
          </cell>
          <cell r="GS4">
            <v>41639</v>
          </cell>
          <cell r="GT4">
            <v>41670</v>
          </cell>
          <cell r="GU4">
            <v>41698</v>
          </cell>
          <cell r="GV4">
            <v>41729</v>
          </cell>
          <cell r="GW4">
            <v>41759</v>
          </cell>
          <cell r="GX4">
            <v>41790</v>
          </cell>
          <cell r="GY4">
            <v>41820</v>
          </cell>
          <cell r="GZ4">
            <v>41851</v>
          </cell>
          <cell r="HA4">
            <v>41882</v>
          </cell>
          <cell r="HB4">
            <v>41912</v>
          </cell>
          <cell r="HC4">
            <v>41943</v>
          </cell>
          <cell r="HD4">
            <v>41973</v>
          </cell>
          <cell r="HE4">
            <v>42004</v>
          </cell>
          <cell r="HF4">
            <v>42035</v>
          </cell>
          <cell r="HG4">
            <v>42063</v>
          </cell>
          <cell r="HH4">
            <v>42094</v>
          </cell>
          <cell r="HI4">
            <v>42124</v>
          </cell>
          <cell r="HJ4">
            <v>42155</v>
          </cell>
          <cell r="HK4">
            <v>42185</v>
          </cell>
          <cell r="HL4">
            <v>42216</v>
          </cell>
          <cell r="HM4">
            <v>42247</v>
          </cell>
          <cell r="HN4">
            <v>42277</v>
          </cell>
          <cell r="HO4">
            <v>42308</v>
          </cell>
          <cell r="HP4">
            <v>42338</v>
          </cell>
          <cell r="HQ4">
            <v>42369</v>
          </cell>
        </row>
        <row r="5">
          <cell r="DM5">
            <v>1715358</v>
          </cell>
          <cell r="DN5">
            <v>1872558</v>
          </cell>
          <cell r="DO5">
            <v>1902310</v>
          </cell>
          <cell r="DP5">
            <v>1876744</v>
          </cell>
          <cell r="DQ5">
            <v>1889289</v>
          </cell>
          <cell r="DR5">
            <v>1933962</v>
          </cell>
          <cell r="DS5">
            <v>1945913</v>
          </cell>
          <cell r="DT5">
            <v>1985846</v>
          </cell>
          <cell r="DU5">
            <v>2012460</v>
          </cell>
          <cell r="DV5">
            <v>2037196</v>
          </cell>
          <cell r="DW5">
            <v>2026492</v>
          </cell>
          <cell r="DX5">
            <v>2047020</v>
          </cell>
          <cell r="DY5">
            <v>2003740</v>
          </cell>
          <cell r="DZ5">
            <v>2052222</v>
          </cell>
          <cell r="EA5">
            <v>2104377</v>
          </cell>
          <cell r="EB5">
            <v>2109989</v>
          </cell>
          <cell r="EC5">
            <v>2122496</v>
          </cell>
          <cell r="ED5">
            <v>2158352</v>
          </cell>
          <cell r="EE5">
            <v>2203026</v>
          </cell>
          <cell r="EF5">
            <v>2233511</v>
          </cell>
          <cell r="EG5">
            <v>2271523</v>
          </cell>
          <cell r="EH5">
            <v>2403496</v>
          </cell>
          <cell r="EI5">
            <v>2350316</v>
          </cell>
          <cell r="EJ5">
            <v>2365024</v>
          </cell>
          <cell r="EK5">
            <v>2185182</v>
          </cell>
          <cell r="EL5">
            <v>2224152</v>
          </cell>
          <cell r="EM5">
            <v>2158020</v>
          </cell>
          <cell r="EN5">
            <v>2236379</v>
          </cell>
          <cell r="EO5">
            <v>2237667</v>
          </cell>
          <cell r="EP5">
            <v>2317339</v>
          </cell>
          <cell r="EQ5">
            <v>2340084</v>
          </cell>
          <cell r="ER5">
            <v>2440324</v>
          </cell>
          <cell r="ES5">
            <v>2464233</v>
          </cell>
          <cell r="ET5">
            <v>2474606</v>
          </cell>
          <cell r="EU5">
            <v>2500222</v>
          </cell>
          <cell r="EV5">
            <v>2501891</v>
          </cell>
          <cell r="EW5">
            <v>2396098</v>
          </cell>
          <cell r="EX5">
            <v>2460222</v>
          </cell>
          <cell r="EY5">
            <v>2489074</v>
          </cell>
          <cell r="EZ5">
            <v>2555698</v>
          </cell>
          <cell r="FA5">
            <v>2581765</v>
          </cell>
          <cell r="FB5">
            <v>2632626</v>
          </cell>
          <cell r="FC5">
            <v>2545126</v>
          </cell>
          <cell r="FD5">
            <v>2521121</v>
          </cell>
          <cell r="FE5">
            <v>2563756</v>
          </cell>
          <cell r="FF5">
            <v>2493532</v>
          </cell>
          <cell r="FG5">
            <v>2489335</v>
          </cell>
          <cell r="FH5">
            <v>2510060</v>
          </cell>
          <cell r="FI5">
            <v>2321905</v>
          </cell>
          <cell r="FJ5">
            <v>2484056</v>
          </cell>
          <cell r="FK5">
            <v>2486239</v>
          </cell>
          <cell r="FL5">
            <v>2505720</v>
          </cell>
          <cell r="FM5">
            <v>2496720</v>
          </cell>
          <cell r="FN5">
            <v>2546428</v>
          </cell>
          <cell r="FO5">
            <v>2582864</v>
          </cell>
          <cell r="FP5">
            <v>2589070</v>
          </cell>
          <cell r="FQ5">
            <v>2652298</v>
          </cell>
          <cell r="FR5">
            <v>2517630</v>
          </cell>
          <cell r="FS5">
            <v>2504135</v>
          </cell>
          <cell r="FT5">
            <v>2642815</v>
          </cell>
          <cell r="FU5">
            <v>2333949</v>
          </cell>
          <cell r="FV5">
            <v>2516266</v>
          </cell>
          <cell r="FW5">
            <v>2482802</v>
          </cell>
          <cell r="FX5">
            <v>2575979</v>
          </cell>
          <cell r="FY5">
            <v>2574963</v>
          </cell>
          <cell r="FZ5">
            <v>2623185</v>
          </cell>
          <cell r="GA5">
            <v>2546194</v>
          </cell>
          <cell r="GB5">
            <v>2567850</v>
          </cell>
          <cell r="GC5">
            <v>2600778</v>
          </cell>
          <cell r="GD5">
            <v>2558564</v>
          </cell>
          <cell r="GE5">
            <v>2604369</v>
          </cell>
          <cell r="GF5">
            <v>2623697</v>
          </cell>
          <cell r="GG5">
            <v>2466569</v>
          </cell>
          <cell r="GH5">
            <v>2528902</v>
          </cell>
          <cell r="GI5">
            <v>2569243</v>
          </cell>
          <cell r="GJ5">
            <v>2611803</v>
          </cell>
          <cell r="GK5">
            <v>2657029</v>
          </cell>
          <cell r="GL5">
            <v>2699655</v>
          </cell>
          <cell r="GM5">
            <v>2611176</v>
          </cell>
          <cell r="GN5">
            <v>2625792</v>
          </cell>
          <cell r="GO5">
            <v>2648834</v>
          </cell>
          <cell r="GP5">
            <v>2627798</v>
          </cell>
          <cell r="GQ5">
            <v>2687339</v>
          </cell>
          <cell r="GR5">
            <v>2655654</v>
          </cell>
          <cell r="GS5">
            <v>2670453</v>
          </cell>
          <cell r="GT5">
            <v>2726382</v>
          </cell>
          <cell r="GU5">
            <v>2813238</v>
          </cell>
          <cell r="GV5">
            <v>2842772</v>
          </cell>
          <cell r="GW5">
            <v>2877548</v>
          </cell>
          <cell r="GX5">
            <v>2913862</v>
          </cell>
          <cell r="GY5">
            <v>2473542</v>
          </cell>
          <cell r="GZ5">
            <v>2481635</v>
          </cell>
          <cell r="HA5">
            <v>2500874</v>
          </cell>
          <cell r="HB5">
            <v>2595097</v>
          </cell>
          <cell r="HC5">
            <v>2594517</v>
          </cell>
          <cell r="HD5">
            <v>2591547</v>
          </cell>
          <cell r="HE5">
            <v>2417306</v>
          </cell>
          <cell r="HF5">
            <v>2612409</v>
          </cell>
          <cell r="HG5">
            <v>2523456</v>
          </cell>
          <cell r="HH5">
            <v>2559254</v>
          </cell>
          <cell r="HI5">
            <v>2579624</v>
          </cell>
          <cell r="HJ5">
            <v>2607009</v>
          </cell>
          <cell r="HK5">
            <v>2655098</v>
          </cell>
          <cell r="HL5">
            <v>2643967</v>
          </cell>
          <cell r="HM5">
            <v>2652595</v>
          </cell>
          <cell r="HN5">
            <v>2644784</v>
          </cell>
          <cell r="HO5">
            <v>2639306</v>
          </cell>
          <cell r="HP5">
            <v>2713257</v>
          </cell>
          <cell r="HQ5">
            <v>2423756</v>
          </cell>
        </row>
        <row r="6">
          <cell r="DM6">
            <v>431471</v>
          </cell>
          <cell r="DN6">
            <v>433490</v>
          </cell>
          <cell r="DO6">
            <v>433490</v>
          </cell>
          <cell r="DP6">
            <v>434225</v>
          </cell>
          <cell r="DQ6">
            <v>434225</v>
          </cell>
          <cell r="DR6">
            <v>449585</v>
          </cell>
          <cell r="DS6">
            <v>449174</v>
          </cell>
          <cell r="DT6">
            <v>449174</v>
          </cell>
          <cell r="DU6">
            <v>442099</v>
          </cell>
          <cell r="DV6">
            <v>451789</v>
          </cell>
          <cell r="DW6">
            <v>448789</v>
          </cell>
          <cell r="DX6">
            <v>448789</v>
          </cell>
          <cell r="DY6">
            <v>463115</v>
          </cell>
          <cell r="DZ6">
            <v>463115</v>
          </cell>
          <cell r="EA6">
            <v>463115</v>
          </cell>
          <cell r="EB6">
            <v>458325</v>
          </cell>
          <cell r="EC6">
            <v>458325</v>
          </cell>
          <cell r="ED6">
            <v>473625</v>
          </cell>
          <cell r="EE6">
            <v>480367</v>
          </cell>
          <cell r="EF6">
            <v>480367</v>
          </cell>
          <cell r="EG6">
            <v>480367</v>
          </cell>
          <cell r="EH6">
            <v>481243</v>
          </cell>
          <cell r="EI6">
            <v>460340</v>
          </cell>
          <cell r="EJ6">
            <v>462432</v>
          </cell>
          <cell r="EK6">
            <v>462432</v>
          </cell>
          <cell r="EL6">
            <v>445408</v>
          </cell>
          <cell r="EM6">
            <v>443418</v>
          </cell>
          <cell r="EN6">
            <v>444717</v>
          </cell>
          <cell r="EO6">
            <v>445717</v>
          </cell>
          <cell r="EP6">
            <v>460134</v>
          </cell>
          <cell r="EQ6">
            <v>467634</v>
          </cell>
          <cell r="ER6">
            <v>513149</v>
          </cell>
          <cell r="ES6">
            <v>513926</v>
          </cell>
          <cell r="ET6">
            <v>513926</v>
          </cell>
          <cell r="EU6">
            <v>513926</v>
          </cell>
          <cell r="EV6">
            <v>513936</v>
          </cell>
          <cell r="EW6">
            <v>511524</v>
          </cell>
          <cell r="EX6">
            <v>511524</v>
          </cell>
          <cell r="EY6">
            <v>511524</v>
          </cell>
          <cell r="EZ6">
            <v>512849</v>
          </cell>
          <cell r="FA6">
            <v>512849</v>
          </cell>
          <cell r="FB6">
            <v>512849</v>
          </cell>
          <cell r="FC6">
            <v>512849</v>
          </cell>
          <cell r="FD6">
            <v>508235</v>
          </cell>
          <cell r="FE6">
            <v>509508</v>
          </cell>
          <cell r="FF6">
            <v>510389</v>
          </cell>
          <cell r="FG6">
            <v>510389</v>
          </cell>
          <cell r="FH6">
            <v>510586</v>
          </cell>
          <cell r="FI6">
            <v>524556</v>
          </cell>
          <cell r="FJ6">
            <v>531257</v>
          </cell>
          <cell r="FK6">
            <v>531256</v>
          </cell>
          <cell r="FL6">
            <v>531256</v>
          </cell>
          <cell r="FM6">
            <v>592846</v>
          </cell>
          <cell r="FN6">
            <v>592846</v>
          </cell>
          <cell r="FO6">
            <v>592846</v>
          </cell>
          <cell r="FP6">
            <v>584736</v>
          </cell>
          <cell r="FQ6">
            <v>624736</v>
          </cell>
          <cell r="FR6">
            <v>626736</v>
          </cell>
          <cell r="FS6">
            <v>626736</v>
          </cell>
          <cell r="FT6">
            <v>665826</v>
          </cell>
          <cell r="FU6">
            <v>665418</v>
          </cell>
          <cell r="FV6">
            <v>779101</v>
          </cell>
          <cell r="FW6">
            <v>785165</v>
          </cell>
          <cell r="FX6">
            <v>808368</v>
          </cell>
          <cell r="FY6">
            <v>808420</v>
          </cell>
          <cell r="FZ6">
            <v>808420</v>
          </cell>
          <cell r="GA6">
            <v>808430</v>
          </cell>
          <cell r="GB6">
            <v>808430</v>
          </cell>
          <cell r="GC6">
            <v>808430</v>
          </cell>
          <cell r="GD6">
            <v>812430</v>
          </cell>
          <cell r="GE6">
            <v>847760</v>
          </cell>
          <cell r="GF6">
            <v>877760</v>
          </cell>
          <cell r="GG6">
            <v>877931</v>
          </cell>
          <cell r="GH6">
            <v>879231</v>
          </cell>
          <cell r="GI6">
            <v>772908</v>
          </cell>
          <cell r="GJ6">
            <v>772967</v>
          </cell>
          <cell r="GK6">
            <v>809924</v>
          </cell>
          <cell r="GL6">
            <v>809924</v>
          </cell>
          <cell r="GM6">
            <v>810673</v>
          </cell>
          <cell r="GN6">
            <v>810673</v>
          </cell>
          <cell r="GO6">
            <v>810673</v>
          </cell>
          <cell r="GP6">
            <v>810673</v>
          </cell>
          <cell r="GQ6">
            <v>816071</v>
          </cell>
          <cell r="GR6">
            <v>814071</v>
          </cell>
          <cell r="GS6">
            <v>818175</v>
          </cell>
          <cell r="GT6">
            <v>820375</v>
          </cell>
          <cell r="GU6">
            <v>902236</v>
          </cell>
          <cell r="GV6">
            <v>902236</v>
          </cell>
          <cell r="GW6">
            <v>902236</v>
          </cell>
          <cell r="GX6">
            <v>905223</v>
          </cell>
          <cell r="GY6">
            <v>905250</v>
          </cell>
          <cell r="GZ6">
            <v>905250</v>
          </cell>
          <cell r="HA6">
            <v>905250</v>
          </cell>
          <cell r="HB6">
            <v>909292</v>
          </cell>
          <cell r="HC6">
            <v>909292</v>
          </cell>
          <cell r="HD6">
            <v>903180</v>
          </cell>
          <cell r="HE6">
            <v>903205</v>
          </cell>
          <cell r="HF6">
            <v>903211</v>
          </cell>
          <cell r="HG6">
            <v>892303</v>
          </cell>
          <cell r="HH6">
            <v>892303</v>
          </cell>
          <cell r="HI6">
            <v>892403</v>
          </cell>
          <cell r="HJ6">
            <v>892403</v>
          </cell>
          <cell r="HK6">
            <v>892403</v>
          </cell>
          <cell r="HL6">
            <v>892403</v>
          </cell>
          <cell r="HM6">
            <v>892402</v>
          </cell>
          <cell r="HN6">
            <v>892717</v>
          </cell>
          <cell r="HO6">
            <v>892727</v>
          </cell>
          <cell r="HP6">
            <v>797727</v>
          </cell>
          <cell r="HQ6">
            <v>797727</v>
          </cell>
        </row>
        <row r="7">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9064</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row>
        <row r="8">
          <cell r="DM8">
            <v>133678</v>
          </cell>
          <cell r="DN8">
            <v>146649</v>
          </cell>
          <cell r="DO8">
            <v>146649</v>
          </cell>
          <cell r="DP8">
            <v>149348</v>
          </cell>
          <cell r="DQ8">
            <v>149348</v>
          </cell>
          <cell r="DR8">
            <v>153188</v>
          </cell>
          <cell r="DS8">
            <v>155807</v>
          </cell>
          <cell r="DT8">
            <v>155849</v>
          </cell>
          <cell r="DU8">
            <v>156257</v>
          </cell>
          <cell r="DV8">
            <v>158918</v>
          </cell>
          <cell r="DW8">
            <v>178902</v>
          </cell>
          <cell r="DX8">
            <v>178902</v>
          </cell>
          <cell r="DY8">
            <v>178901</v>
          </cell>
          <cell r="DZ8">
            <v>178903</v>
          </cell>
          <cell r="EA8">
            <v>178946</v>
          </cell>
          <cell r="EB8">
            <v>182225</v>
          </cell>
          <cell r="EC8">
            <v>182226</v>
          </cell>
          <cell r="ED8">
            <v>182323</v>
          </cell>
          <cell r="EE8">
            <v>198184</v>
          </cell>
          <cell r="EF8">
            <v>198184</v>
          </cell>
          <cell r="EG8">
            <v>198184</v>
          </cell>
          <cell r="EH8">
            <v>200855</v>
          </cell>
          <cell r="EI8">
            <v>203203</v>
          </cell>
          <cell r="EJ8">
            <v>203203</v>
          </cell>
          <cell r="EK8">
            <v>203203</v>
          </cell>
          <cell r="EL8">
            <v>202295</v>
          </cell>
          <cell r="EM8">
            <v>204204</v>
          </cell>
          <cell r="EN8">
            <v>227179</v>
          </cell>
          <cell r="EO8">
            <v>227179</v>
          </cell>
          <cell r="EP8">
            <v>255913</v>
          </cell>
          <cell r="EQ8">
            <v>255913</v>
          </cell>
          <cell r="ER8">
            <v>279952</v>
          </cell>
          <cell r="ES8">
            <v>279952</v>
          </cell>
          <cell r="ET8">
            <v>279952</v>
          </cell>
          <cell r="EU8">
            <v>279952</v>
          </cell>
          <cell r="EV8">
            <v>280042</v>
          </cell>
          <cell r="EW8">
            <v>280268</v>
          </cell>
          <cell r="EX8">
            <v>280268</v>
          </cell>
          <cell r="EY8">
            <v>280268</v>
          </cell>
          <cell r="EZ8">
            <v>280298</v>
          </cell>
          <cell r="FA8">
            <v>280298</v>
          </cell>
          <cell r="FB8">
            <v>280298</v>
          </cell>
          <cell r="FC8">
            <v>280897</v>
          </cell>
          <cell r="FD8">
            <v>280897</v>
          </cell>
          <cell r="FE8">
            <v>299875</v>
          </cell>
          <cell r="FF8">
            <v>308316</v>
          </cell>
          <cell r="FG8">
            <v>308316</v>
          </cell>
          <cell r="FH8">
            <v>309105</v>
          </cell>
          <cell r="FI8">
            <v>311847</v>
          </cell>
          <cell r="FJ8">
            <v>356660</v>
          </cell>
          <cell r="FK8">
            <v>356660</v>
          </cell>
          <cell r="FL8">
            <v>356660</v>
          </cell>
          <cell r="FM8">
            <v>356660</v>
          </cell>
          <cell r="FN8">
            <v>356660</v>
          </cell>
          <cell r="FO8">
            <v>312966</v>
          </cell>
          <cell r="FP8">
            <v>312830</v>
          </cell>
          <cell r="FQ8">
            <v>312830</v>
          </cell>
          <cell r="FR8">
            <v>313830</v>
          </cell>
          <cell r="FS8">
            <v>313830</v>
          </cell>
          <cell r="FT8">
            <v>454739</v>
          </cell>
          <cell r="FU8">
            <v>451478</v>
          </cell>
          <cell r="FV8">
            <v>464218</v>
          </cell>
          <cell r="FW8">
            <v>471454</v>
          </cell>
          <cell r="FX8">
            <v>506777</v>
          </cell>
          <cell r="FY8">
            <v>531824</v>
          </cell>
          <cell r="FZ8">
            <v>531824</v>
          </cell>
          <cell r="GA8">
            <v>533314</v>
          </cell>
          <cell r="GB8">
            <v>553314</v>
          </cell>
          <cell r="GC8">
            <v>553314</v>
          </cell>
          <cell r="GD8">
            <v>558378</v>
          </cell>
          <cell r="GE8">
            <v>563696</v>
          </cell>
          <cell r="GF8">
            <v>563696</v>
          </cell>
          <cell r="GG8">
            <v>620339</v>
          </cell>
          <cell r="GH8">
            <v>658540</v>
          </cell>
          <cell r="GI8">
            <v>790963</v>
          </cell>
          <cell r="GJ8">
            <v>790969</v>
          </cell>
          <cell r="GK8">
            <v>781822</v>
          </cell>
          <cell r="GL8">
            <v>827502</v>
          </cell>
          <cell r="GM8">
            <v>827743</v>
          </cell>
          <cell r="GN8">
            <v>836679</v>
          </cell>
          <cell r="GO8">
            <v>836680</v>
          </cell>
          <cell r="GP8">
            <v>836680</v>
          </cell>
          <cell r="GQ8">
            <v>877187</v>
          </cell>
          <cell r="GR8">
            <v>877187</v>
          </cell>
          <cell r="GS8">
            <v>877687</v>
          </cell>
          <cell r="GT8">
            <v>894076</v>
          </cell>
          <cell r="GU8">
            <v>894037</v>
          </cell>
          <cell r="GV8">
            <v>894231</v>
          </cell>
          <cell r="GW8">
            <v>901447</v>
          </cell>
          <cell r="GX8">
            <v>906270</v>
          </cell>
          <cell r="GY8">
            <v>906294</v>
          </cell>
          <cell r="GZ8">
            <v>921647</v>
          </cell>
          <cell r="HA8">
            <v>929318</v>
          </cell>
          <cell r="HB8">
            <v>1068686</v>
          </cell>
          <cell r="HC8">
            <v>1068686</v>
          </cell>
          <cell r="HD8">
            <v>1082235</v>
          </cell>
          <cell r="HE8">
            <v>1120260</v>
          </cell>
          <cell r="HF8">
            <v>1185628</v>
          </cell>
          <cell r="HG8">
            <v>1185550</v>
          </cell>
          <cell r="HH8">
            <v>1185550</v>
          </cell>
          <cell r="HI8">
            <v>1186650</v>
          </cell>
          <cell r="HJ8">
            <v>1186850</v>
          </cell>
          <cell r="HK8">
            <v>1230463</v>
          </cell>
          <cell r="HL8">
            <v>1230463</v>
          </cell>
          <cell r="HM8">
            <v>1230462</v>
          </cell>
          <cell r="HN8">
            <v>1230293</v>
          </cell>
          <cell r="HO8">
            <v>1231991</v>
          </cell>
          <cell r="HP8">
            <v>1326991</v>
          </cell>
          <cell r="HQ8">
            <v>1127157</v>
          </cell>
        </row>
        <row r="9">
          <cell r="DM9">
            <v>762559</v>
          </cell>
          <cell r="DN9">
            <v>1047648</v>
          </cell>
          <cell r="DO9">
            <v>1045547</v>
          </cell>
          <cell r="DP9">
            <v>972862</v>
          </cell>
          <cell r="DQ9">
            <v>962996</v>
          </cell>
          <cell r="DR9">
            <v>954929</v>
          </cell>
          <cell r="DS9">
            <v>948104</v>
          </cell>
          <cell r="DT9">
            <v>945969</v>
          </cell>
          <cell r="DU9">
            <v>940225</v>
          </cell>
          <cell r="DV9">
            <v>931877</v>
          </cell>
          <cell r="DW9">
            <v>886485</v>
          </cell>
          <cell r="DX9">
            <v>857894</v>
          </cell>
          <cell r="DY9">
            <v>856836</v>
          </cell>
          <cell r="DZ9">
            <v>1104492</v>
          </cell>
          <cell r="EA9">
            <v>1122994</v>
          </cell>
          <cell r="EB9">
            <v>1090844</v>
          </cell>
          <cell r="EC9">
            <v>1061640</v>
          </cell>
          <cell r="ED9">
            <v>1060675</v>
          </cell>
          <cell r="EE9">
            <v>1103140</v>
          </cell>
          <cell r="EF9">
            <v>1103092</v>
          </cell>
          <cell r="EG9">
            <v>1130714</v>
          </cell>
          <cell r="EH9">
            <v>1129291</v>
          </cell>
          <cell r="EI9">
            <v>1070617</v>
          </cell>
          <cell r="EJ9">
            <v>1069687</v>
          </cell>
          <cell r="EK9">
            <v>1074304</v>
          </cell>
          <cell r="EL9">
            <v>1255790</v>
          </cell>
          <cell r="EM9">
            <v>1194844</v>
          </cell>
          <cell r="EN9">
            <v>1178042</v>
          </cell>
          <cell r="EO9">
            <v>1225329</v>
          </cell>
          <cell r="EP9">
            <v>1225407</v>
          </cell>
          <cell r="EQ9">
            <v>1225958</v>
          </cell>
          <cell r="ER9">
            <v>1226870</v>
          </cell>
          <cell r="ES9">
            <v>1228722</v>
          </cell>
          <cell r="ET9">
            <v>1228732</v>
          </cell>
          <cell r="EU9">
            <v>1228811</v>
          </cell>
          <cell r="EV9">
            <v>1228326</v>
          </cell>
          <cell r="EW9">
            <v>1224919</v>
          </cell>
          <cell r="EX9">
            <v>1374390</v>
          </cell>
          <cell r="EY9">
            <v>1333958</v>
          </cell>
          <cell r="EZ9">
            <v>1332499</v>
          </cell>
          <cell r="FA9">
            <v>1321332</v>
          </cell>
          <cell r="FB9">
            <v>1321355</v>
          </cell>
          <cell r="FC9">
            <v>1323176</v>
          </cell>
          <cell r="FD9">
            <v>1353251</v>
          </cell>
          <cell r="FE9">
            <v>1353333</v>
          </cell>
          <cell r="FF9">
            <v>1355251</v>
          </cell>
          <cell r="FG9">
            <v>1355363</v>
          </cell>
          <cell r="FH9">
            <v>1354419</v>
          </cell>
          <cell r="FI9">
            <v>1285171</v>
          </cell>
          <cell r="FJ9">
            <v>1342570</v>
          </cell>
          <cell r="FK9">
            <v>1338328</v>
          </cell>
          <cell r="FL9">
            <v>1328914</v>
          </cell>
          <cell r="FM9">
            <v>1266722</v>
          </cell>
          <cell r="FN9">
            <v>1273799</v>
          </cell>
          <cell r="FO9">
            <v>1312971</v>
          </cell>
          <cell r="FP9">
            <v>1310597</v>
          </cell>
          <cell r="FQ9">
            <v>1310300</v>
          </cell>
          <cell r="FR9">
            <v>1302474</v>
          </cell>
          <cell r="FS9">
            <v>1302620</v>
          </cell>
          <cell r="FT9">
            <v>1302548</v>
          </cell>
          <cell r="FU9">
            <v>1288473</v>
          </cell>
          <cell r="FV9">
            <v>1086963</v>
          </cell>
          <cell r="FW9">
            <v>1007134</v>
          </cell>
          <cell r="FX9">
            <v>1004473</v>
          </cell>
          <cell r="FY9">
            <v>989667</v>
          </cell>
          <cell r="FZ9">
            <v>988371</v>
          </cell>
          <cell r="GA9">
            <v>988410</v>
          </cell>
          <cell r="GB9">
            <v>988464</v>
          </cell>
          <cell r="GC9">
            <v>988474</v>
          </cell>
          <cell r="GD9">
            <v>985341</v>
          </cell>
          <cell r="GE9">
            <v>985591</v>
          </cell>
          <cell r="GF9">
            <v>985389</v>
          </cell>
          <cell r="GG9">
            <v>981761</v>
          </cell>
          <cell r="GH9">
            <v>729049</v>
          </cell>
          <cell r="GI9">
            <v>721888</v>
          </cell>
          <cell r="GJ9">
            <v>720898</v>
          </cell>
          <cell r="GK9">
            <v>730858</v>
          </cell>
          <cell r="GL9">
            <v>730354</v>
          </cell>
          <cell r="GM9">
            <v>715584</v>
          </cell>
          <cell r="GN9">
            <v>715635</v>
          </cell>
          <cell r="GO9">
            <v>715800</v>
          </cell>
          <cell r="GP9">
            <v>713287</v>
          </cell>
          <cell r="GQ9">
            <v>712898</v>
          </cell>
          <cell r="GR9">
            <v>709767</v>
          </cell>
          <cell r="GS9">
            <v>746185</v>
          </cell>
          <cell r="GT9">
            <v>678362</v>
          </cell>
          <cell r="GU9">
            <v>670670</v>
          </cell>
          <cell r="GV9">
            <v>666549</v>
          </cell>
          <cell r="GW9">
            <v>666294</v>
          </cell>
          <cell r="GX9">
            <v>656495</v>
          </cell>
          <cell r="GY9">
            <v>645163</v>
          </cell>
          <cell r="GZ9">
            <v>633985</v>
          </cell>
          <cell r="HA9">
            <v>633268</v>
          </cell>
          <cell r="HB9">
            <v>638330</v>
          </cell>
          <cell r="HC9">
            <v>627040</v>
          </cell>
          <cell r="HD9">
            <v>632296</v>
          </cell>
          <cell r="HE9">
            <v>546556</v>
          </cell>
          <cell r="HF9">
            <v>111074</v>
          </cell>
          <cell r="HG9">
            <v>86394</v>
          </cell>
          <cell r="HH9">
            <v>88126</v>
          </cell>
          <cell r="HI9">
            <v>85438</v>
          </cell>
          <cell r="HJ9">
            <v>85626</v>
          </cell>
          <cell r="HK9">
            <v>86503</v>
          </cell>
          <cell r="HL9">
            <v>85457</v>
          </cell>
          <cell r="HM9">
            <v>85427</v>
          </cell>
          <cell r="HN9">
            <v>141310</v>
          </cell>
          <cell r="HO9">
            <v>130503</v>
          </cell>
          <cell r="HP9">
            <v>131312</v>
          </cell>
          <cell r="HQ9">
            <v>326890</v>
          </cell>
        </row>
        <row r="10">
          <cell r="DM10">
            <v>2543</v>
          </cell>
          <cell r="DN10">
            <v>1300</v>
          </cell>
          <cell r="DO10">
            <v>1165</v>
          </cell>
          <cell r="DP10">
            <v>4501</v>
          </cell>
          <cell r="DQ10">
            <v>6897</v>
          </cell>
          <cell r="DR10">
            <v>6965</v>
          </cell>
          <cell r="DS10">
            <v>8562</v>
          </cell>
          <cell r="DT10">
            <v>7025</v>
          </cell>
          <cell r="DU10">
            <v>6020</v>
          </cell>
          <cell r="DV10">
            <v>7940</v>
          </cell>
          <cell r="DW10">
            <v>7319</v>
          </cell>
          <cell r="DX10">
            <v>5016</v>
          </cell>
          <cell r="DY10">
            <v>3339</v>
          </cell>
          <cell r="DZ10">
            <v>3618</v>
          </cell>
          <cell r="EA10">
            <v>610</v>
          </cell>
          <cell r="EB10">
            <v>-2218</v>
          </cell>
          <cell r="EC10">
            <v>-812</v>
          </cell>
          <cell r="ED10">
            <v>-465</v>
          </cell>
          <cell r="EE10">
            <v>-2031</v>
          </cell>
          <cell r="EF10">
            <v>3055</v>
          </cell>
          <cell r="EG10">
            <v>1769</v>
          </cell>
          <cell r="EH10">
            <v>172</v>
          </cell>
          <cell r="EI10">
            <v>-7118</v>
          </cell>
          <cell r="EJ10">
            <v>340</v>
          </cell>
          <cell r="EK10">
            <v>732</v>
          </cell>
          <cell r="EL10">
            <v>-2104</v>
          </cell>
          <cell r="EM10">
            <v>-9067</v>
          </cell>
          <cell r="EN10">
            <v>-8720</v>
          </cell>
          <cell r="EO10">
            <v>-3419</v>
          </cell>
          <cell r="EP10">
            <v>-5993</v>
          </cell>
          <cell r="EQ10">
            <v>-9191</v>
          </cell>
          <cell r="ER10">
            <v>-197</v>
          </cell>
          <cell r="ES10">
            <v>3396</v>
          </cell>
          <cell r="ET10">
            <v>415</v>
          </cell>
          <cell r="EU10">
            <v>1077</v>
          </cell>
          <cell r="EV10">
            <v>1989</v>
          </cell>
          <cell r="EW10">
            <v>-3423</v>
          </cell>
          <cell r="EX10">
            <v>-1605</v>
          </cell>
          <cell r="EY10">
            <v>3462</v>
          </cell>
          <cell r="EZ10">
            <v>11986</v>
          </cell>
          <cell r="FA10">
            <v>14019</v>
          </cell>
          <cell r="FB10">
            <v>10756</v>
          </cell>
          <cell r="FC10">
            <v>5941</v>
          </cell>
          <cell r="FD10">
            <v>5411</v>
          </cell>
          <cell r="FE10">
            <v>922</v>
          </cell>
          <cell r="FF10">
            <v>7232</v>
          </cell>
          <cell r="FG10">
            <v>6622</v>
          </cell>
          <cell r="FH10">
            <v>183</v>
          </cell>
          <cell r="FI10">
            <v>220</v>
          </cell>
          <cell r="FJ10">
            <v>879</v>
          </cell>
          <cell r="FK10">
            <v>4338</v>
          </cell>
          <cell r="FL10">
            <v>4820</v>
          </cell>
          <cell r="FM10">
            <v>4624</v>
          </cell>
          <cell r="FN10">
            <v>4107</v>
          </cell>
          <cell r="FO10">
            <v>6556</v>
          </cell>
          <cell r="FP10">
            <v>5714</v>
          </cell>
          <cell r="FQ10">
            <v>12388</v>
          </cell>
          <cell r="FR10">
            <v>4687</v>
          </cell>
          <cell r="FS10">
            <v>773</v>
          </cell>
          <cell r="FT10">
            <v>3961</v>
          </cell>
          <cell r="FU10">
            <v>6983</v>
          </cell>
          <cell r="FV10">
            <v>10047</v>
          </cell>
          <cell r="FW10">
            <v>9789</v>
          </cell>
          <cell r="FX10">
            <v>9753</v>
          </cell>
          <cell r="FY10">
            <v>9474</v>
          </cell>
          <cell r="FZ10">
            <v>11643</v>
          </cell>
          <cell r="GA10">
            <v>12319</v>
          </cell>
          <cell r="GB10">
            <v>12259</v>
          </cell>
          <cell r="GC10">
            <v>12897</v>
          </cell>
          <cell r="GD10">
            <v>14177</v>
          </cell>
          <cell r="GE10">
            <v>13359</v>
          </cell>
          <cell r="GF10">
            <v>15556</v>
          </cell>
          <cell r="GG10">
            <v>19024</v>
          </cell>
          <cell r="GH10">
            <v>19685</v>
          </cell>
          <cell r="GI10">
            <v>21805</v>
          </cell>
          <cell r="GJ10">
            <v>20618</v>
          </cell>
          <cell r="GK10">
            <v>22868</v>
          </cell>
          <cell r="GL10">
            <v>17150</v>
          </cell>
          <cell r="GM10">
            <v>8183</v>
          </cell>
          <cell r="GN10">
            <v>6148</v>
          </cell>
          <cell r="GO10">
            <v>5548</v>
          </cell>
          <cell r="GP10">
            <v>13936</v>
          </cell>
          <cell r="GQ10">
            <v>19895</v>
          </cell>
          <cell r="GR10">
            <v>17365</v>
          </cell>
          <cell r="GS10">
            <v>20697</v>
          </cell>
          <cell r="GT10">
            <v>14405</v>
          </cell>
          <cell r="GU10">
            <v>12558</v>
          </cell>
          <cell r="GV10">
            <v>16075</v>
          </cell>
          <cell r="GW10">
            <v>25550</v>
          </cell>
          <cell r="GX10">
            <v>31497</v>
          </cell>
          <cell r="GY10">
            <v>32995</v>
          </cell>
          <cell r="GZ10">
            <v>17195</v>
          </cell>
          <cell r="HA10">
            <v>19665</v>
          </cell>
          <cell r="HB10">
            <v>21828</v>
          </cell>
          <cell r="HC10">
            <v>23260</v>
          </cell>
          <cell r="HD10">
            <v>25354</v>
          </cell>
          <cell r="HE10">
            <v>22334</v>
          </cell>
          <cell r="HF10">
            <v>31326</v>
          </cell>
          <cell r="HG10">
            <v>26174</v>
          </cell>
          <cell r="HH10">
            <v>22078</v>
          </cell>
          <cell r="HI10">
            <v>20964</v>
          </cell>
          <cell r="HJ10">
            <v>20711</v>
          </cell>
          <cell r="HK10">
            <v>17897</v>
          </cell>
          <cell r="HL10">
            <v>18145</v>
          </cell>
          <cell r="HM10">
            <v>19627</v>
          </cell>
          <cell r="HN10">
            <v>24519</v>
          </cell>
          <cell r="HO10">
            <v>21362</v>
          </cell>
          <cell r="HP10">
            <v>21390</v>
          </cell>
          <cell r="HQ10">
            <v>26670</v>
          </cell>
        </row>
        <row r="11">
          <cell r="DM11">
            <v>185009</v>
          </cell>
          <cell r="DN11">
            <v>179993</v>
          </cell>
          <cell r="DO11">
            <v>180186</v>
          </cell>
          <cell r="DP11">
            <v>185158</v>
          </cell>
          <cell r="DQ11">
            <v>189394</v>
          </cell>
          <cell r="DR11">
            <v>189376</v>
          </cell>
          <cell r="DS11">
            <v>190715</v>
          </cell>
          <cell r="DT11">
            <v>193681</v>
          </cell>
          <cell r="DU11">
            <v>192695</v>
          </cell>
          <cell r="DV11">
            <v>193069</v>
          </cell>
          <cell r="DW11">
            <v>191609</v>
          </cell>
          <cell r="DX11">
            <v>191648</v>
          </cell>
          <cell r="DY11">
            <v>213327</v>
          </cell>
          <cell r="DZ11">
            <v>203746</v>
          </cell>
          <cell r="EA11">
            <v>203806</v>
          </cell>
          <cell r="EB11">
            <v>208497</v>
          </cell>
          <cell r="EC11">
            <v>217629</v>
          </cell>
          <cell r="ED11">
            <v>216111</v>
          </cell>
          <cell r="EE11">
            <v>216386</v>
          </cell>
          <cell r="EF11">
            <v>218641</v>
          </cell>
          <cell r="EG11">
            <v>218737</v>
          </cell>
          <cell r="EH11">
            <v>221080</v>
          </cell>
          <cell r="EI11">
            <v>231982</v>
          </cell>
          <cell r="EJ11">
            <v>232541</v>
          </cell>
          <cell r="EK11">
            <v>233394</v>
          </cell>
          <cell r="EL11">
            <v>226493</v>
          </cell>
          <cell r="EM11">
            <v>218527</v>
          </cell>
          <cell r="EN11">
            <v>220091</v>
          </cell>
          <cell r="EO11">
            <v>229426</v>
          </cell>
          <cell r="EP11">
            <v>230717</v>
          </cell>
          <cell r="EQ11">
            <v>230841</v>
          </cell>
          <cell r="ER11">
            <v>234633</v>
          </cell>
          <cell r="ES11">
            <v>234745</v>
          </cell>
          <cell r="ET11">
            <v>234805</v>
          </cell>
          <cell r="EU11">
            <v>235752</v>
          </cell>
          <cell r="EV11">
            <v>235970</v>
          </cell>
          <cell r="EW11">
            <v>243697</v>
          </cell>
          <cell r="EX11">
            <v>243764</v>
          </cell>
          <cell r="EY11">
            <v>243014</v>
          </cell>
          <cell r="EZ11">
            <v>244604</v>
          </cell>
          <cell r="FA11">
            <v>253345</v>
          </cell>
          <cell r="FB11">
            <v>253544</v>
          </cell>
          <cell r="FC11">
            <v>252847</v>
          </cell>
          <cell r="FD11">
            <v>252970</v>
          </cell>
          <cell r="FE11">
            <v>252980</v>
          </cell>
          <cell r="FF11">
            <v>252960</v>
          </cell>
          <cell r="FG11">
            <v>253158</v>
          </cell>
          <cell r="FH11">
            <v>253175</v>
          </cell>
          <cell r="FI11">
            <v>209543</v>
          </cell>
          <cell r="FJ11">
            <v>231484</v>
          </cell>
          <cell r="FK11">
            <v>215370</v>
          </cell>
          <cell r="FL11">
            <v>209893</v>
          </cell>
          <cell r="FM11">
            <v>213204</v>
          </cell>
          <cell r="FN11">
            <v>213558</v>
          </cell>
          <cell r="FO11">
            <v>213750</v>
          </cell>
          <cell r="FP11">
            <v>220970</v>
          </cell>
          <cell r="FQ11">
            <v>221004</v>
          </cell>
          <cell r="FR11">
            <v>220952</v>
          </cell>
          <cell r="FS11">
            <v>224219</v>
          </cell>
          <cell r="FT11">
            <v>223893</v>
          </cell>
          <cell r="FU11">
            <v>203298</v>
          </cell>
          <cell r="FV11">
            <v>201462</v>
          </cell>
          <cell r="FW11">
            <v>201938</v>
          </cell>
          <cell r="FX11">
            <v>202177</v>
          </cell>
          <cell r="FY11">
            <v>208635</v>
          </cell>
          <cell r="FZ11">
            <v>208670</v>
          </cell>
          <cell r="GA11">
            <v>208566</v>
          </cell>
          <cell r="GB11">
            <v>206494</v>
          </cell>
          <cell r="GC11">
            <v>206508</v>
          </cell>
          <cell r="GD11">
            <v>206473</v>
          </cell>
          <cell r="GE11">
            <v>207441</v>
          </cell>
          <cell r="GF11">
            <v>207683</v>
          </cell>
          <cell r="GG11">
            <v>218505</v>
          </cell>
          <cell r="GH11">
            <v>217822</v>
          </cell>
          <cell r="GI11">
            <v>218436</v>
          </cell>
          <cell r="GJ11">
            <v>218428</v>
          </cell>
          <cell r="GK11">
            <v>226779</v>
          </cell>
          <cell r="GL11">
            <v>226845</v>
          </cell>
          <cell r="GM11">
            <v>226827</v>
          </cell>
          <cell r="GN11">
            <v>228185</v>
          </cell>
          <cell r="GO11">
            <v>228185</v>
          </cell>
          <cell r="GP11">
            <v>229136</v>
          </cell>
          <cell r="GQ11">
            <v>232089</v>
          </cell>
          <cell r="GR11">
            <v>232089</v>
          </cell>
          <cell r="GS11">
            <v>238701</v>
          </cell>
          <cell r="GT11">
            <v>237324</v>
          </cell>
          <cell r="GU11">
            <v>239166</v>
          </cell>
          <cell r="GV11">
            <v>239252</v>
          </cell>
          <cell r="GW11">
            <v>244288</v>
          </cell>
          <cell r="GX11">
            <v>244269</v>
          </cell>
          <cell r="GY11">
            <v>239270</v>
          </cell>
          <cell r="GZ11">
            <v>239272</v>
          </cell>
          <cell r="HA11">
            <v>239271</v>
          </cell>
          <cell r="HB11">
            <v>239978</v>
          </cell>
          <cell r="HC11">
            <v>239562</v>
          </cell>
          <cell r="HD11">
            <v>239976</v>
          </cell>
          <cell r="HE11">
            <v>159744</v>
          </cell>
          <cell r="HF11">
            <v>227432</v>
          </cell>
          <cell r="HG11">
            <v>174899</v>
          </cell>
          <cell r="HH11">
            <v>160289</v>
          </cell>
          <cell r="HI11">
            <v>165155</v>
          </cell>
          <cell r="HJ11">
            <v>164161</v>
          </cell>
          <cell r="HK11">
            <v>164161</v>
          </cell>
          <cell r="HL11">
            <v>168071</v>
          </cell>
          <cell r="HM11">
            <v>168071</v>
          </cell>
          <cell r="HN11">
            <v>124180</v>
          </cell>
          <cell r="HO11">
            <v>132403</v>
          </cell>
          <cell r="HP11">
            <v>132460</v>
          </cell>
          <cell r="HQ11">
            <v>84497</v>
          </cell>
        </row>
        <row r="12">
          <cell r="DM12">
            <v>193867</v>
          </cell>
          <cell r="DN12">
            <v>55323</v>
          </cell>
          <cell r="DO12">
            <v>86504</v>
          </cell>
          <cell r="DP12">
            <v>121811</v>
          </cell>
          <cell r="DQ12">
            <v>137842</v>
          </cell>
          <cell r="DR12">
            <v>171839</v>
          </cell>
          <cell r="DS12">
            <v>186120</v>
          </cell>
          <cell r="DT12">
            <v>224584</v>
          </cell>
          <cell r="DU12">
            <v>259420</v>
          </cell>
          <cell r="DV12">
            <v>268918</v>
          </cell>
          <cell r="DW12">
            <v>280751</v>
          </cell>
          <cell r="DX12">
            <v>303542</v>
          </cell>
          <cell r="DY12">
            <v>226548</v>
          </cell>
          <cell r="DZ12">
            <v>37092</v>
          </cell>
          <cell r="EA12">
            <v>57098</v>
          </cell>
          <cell r="EB12">
            <v>78214</v>
          </cell>
          <cell r="EC12">
            <v>109525</v>
          </cell>
          <cell r="ED12">
            <v>133068</v>
          </cell>
          <cell r="EE12">
            <v>156487</v>
          </cell>
          <cell r="EF12">
            <v>179660</v>
          </cell>
          <cell r="EG12">
            <v>218864</v>
          </cell>
          <cell r="EH12">
            <v>348296</v>
          </cell>
          <cell r="EI12">
            <v>332582</v>
          </cell>
          <cell r="EJ12">
            <v>336629</v>
          </cell>
          <cell r="EK12">
            <v>150407</v>
          </cell>
          <cell r="EL12">
            <v>35509</v>
          </cell>
          <cell r="EM12">
            <v>42843</v>
          </cell>
          <cell r="EN12">
            <v>98257</v>
          </cell>
          <cell r="EO12">
            <v>100804</v>
          </cell>
          <cell r="EP12">
            <v>138290</v>
          </cell>
          <cell r="EQ12">
            <v>156590</v>
          </cell>
          <cell r="ER12">
            <v>173499</v>
          </cell>
          <cell r="ES12">
            <v>193691</v>
          </cell>
          <cell r="ET12">
            <v>207035</v>
          </cell>
          <cell r="EU12">
            <v>231020</v>
          </cell>
          <cell r="EV12">
            <v>231481</v>
          </cell>
          <cell r="EW12">
            <v>127316</v>
          </cell>
          <cell r="EX12">
            <v>41213</v>
          </cell>
          <cell r="EY12">
            <v>75399</v>
          </cell>
          <cell r="EZ12">
            <v>132085</v>
          </cell>
          <cell r="FA12">
            <v>158484</v>
          </cell>
          <cell r="FB12">
            <v>212454</v>
          </cell>
          <cell r="FC12">
            <v>128122</v>
          </cell>
          <cell r="FD12">
            <v>109132</v>
          </cell>
          <cell r="FE12">
            <v>135845</v>
          </cell>
          <cell r="FF12">
            <v>49811</v>
          </cell>
          <cell r="FG12">
            <v>46027</v>
          </cell>
          <cell r="FH12">
            <v>73215</v>
          </cell>
          <cell r="FI12">
            <v>-19698</v>
          </cell>
          <cell r="FJ12">
            <v>11135</v>
          </cell>
          <cell r="FK12">
            <v>30078</v>
          </cell>
          <cell r="FL12">
            <v>63941</v>
          </cell>
          <cell r="FM12">
            <v>52534</v>
          </cell>
          <cell r="FN12">
            <v>95716</v>
          </cell>
          <cell r="FO12">
            <v>133878</v>
          </cell>
          <cell r="FP12">
            <v>144638</v>
          </cell>
          <cell r="FQ12">
            <v>161102</v>
          </cell>
          <cell r="FR12">
            <v>33264</v>
          </cell>
          <cell r="FS12">
            <v>20355</v>
          </cell>
          <cell r="FT12">
            <v>-23889</v>
          </cell>
          <cell r="FU12">
            <v>-298754</v>
          </cell>
          <cell r="FV12">
            <v>-38855</v>
          </cell>
          <cell r="FW12">
            <v>-6165</v>
          </cell>
          <cell r="FX12">
            <v>30809</v>
          </cell>
          <cell r="FY12">
            <v>13224</v>
          </cell>
          <cell r="FZ12">
            <v>60577</v>
          </cell>
          <cell r="GA12">
            <v>-16111</v>
          </cell>
          <cell r="GB12">
            <v>-12325</v>
          </cell>
          <cell r="GC12">
            <v>10890</v>
          </cell>
          <cell r="GD12">
            <v>-29289</v>
          </cell>
          <cell r="GE12">
            <v>-24426</v>
          </cell>
          <cell r="GF12">
            <v>-37456</v>
          </cell>
          <cell r="GG12">
            <v>-262025</v>
          </cell>
          <cell r="GH12">
            <v>14044</v>
          </cell>
          <cell r="GI12">
            <v>32691</v>
          </cell>
          <cell r="GJ12">
            <v>77530</v>
          </cell>
          <cell r="GK12">
            <v>74191</v>
          </cell>
          <cell r="GL12">
            <v>77719</v>
          </cell>
          <cell r="GM12">
            <v>8813</v>
          </cell>
          <cell r="GN12">
            <v>15167</v>
          </cell>
          <cell r="GO12">
            <v>38809</v>
          </cell>
          <cell r="GP12">
            <v>11433</v>
          </cell>
          <cell r="GQ12">
            <v>15605</v>
          </cell>
          <cell r="GR12">
            <v>-7561</v>
          </cell>
          <cell r="GS12">
            <v>-86073</v>
          </cell>
          <cell r="GT12">
            <v>24667</v>
          </cell>
          <cell r="GU12">
            <v>41521</v>
          </cell>
          <cell r="GV12">
            <v>71775</v>
          </cell>
          <cell r="GW12">
            <v>85170</v>
          </cell>
          <cell r="GX12">
            <v>118173</v>
          </cell>
          <cell r="GY12">
            <v>-307192</v>
          </cell>
          <cell r="GZ12">
            <v>-287104</v>
          </cell>
          <cell r="HA12">
            <v>-278005</v>
          </cell>
          <cell r="HB12">
            <v>-330795</v>
          </cell>
          <cell r="HC12">
            <v>-320842</v>
          </cell>
          <cell r="HD12">
            <v>-338742</v>
          </cell>
          <cell r="HE12">
            <v>-457612</v>
          </cell>
          <cell r="HF12">
            <v>30837</v>
          </cell>
          <cell r="HG12">
            <v>35444</v>
          </cell>
          <cell r="HH12">
            <v>84893</v>
          </cell>
          <cell r="HI12">
            <v>102081</v>
          </cell>
          <cell r="HJ12">
            <v>129550</v>
          </cell>
          <cell r="HK12">
            <v>136842</v>
          </cell>
          <cell r="HL12">
            <v>121553</v>
          </cell>
          <cell r="HM12">
            <v>128763</v>
          </cell>
          <cell r="HN12">
            <v>175487</v>
          </cell>
          <cell r="HO12">
            <v>174592</v>
          </cell>
          <cell r="HP12">
            <v>248461</v>
          </cell>
          <cell r="HQ12">
            <v>5368</v>
          </cell>
        </row>
        <row r="13">
          <cell r="DM13">
            <v>6231</v>
          </cell>
          <cell r="DN13">
            <v>8155</v>
          </cell>
          <cell r="DO13">
            <v>8769</v>
          </cell>
          <cell r="DP13">
            <v>8839</v>
          </cell>
          <cell r="DQ13">
            <v>8587</v>
          </cell>
          <cell r="DR13">
            <v>8080</v>
          </cell>
          <cell r="DS13">
            <v>7431</v>
          </cell>
          <cell r="DT13">
            <v>9564</v>
          </cell>
          <cell r="DU13">
            <v>15744</v>
          </cell>
          <cell r="DV13">
            <v>24685</v>
          </cell>
          <cell r="DW13">
            <v>32637</v>
          </cell>
          <cell r="DX13">
            <v>61229</v>
          </cell>
          <cell r="DY13">
            <v>61674</v>
          </cell>
          <cell r="DZ13">
            <v>61256</v>
          </cell>
          <cell r="EA13">
            <v>77808</v>
          </cell>
          <cell r="EB13">
            <v>94102</v>
          </cell>
          <cell r="EC13">
            <v>93963</v>
          </cell>
          <cell r="ED13">
            <v>93015</v>
          </cell>
          <cell r="EE13">
            <v>50493</v>
          </cell>
          <cell r="EF13">
            <v>50512</v>
          </cell>
          <cell r="EG13">
            <v>22888</v>
          </cell>
          <cell r="EH13">
            <v>22559</v>
          </cell>
          <cell r="EI13">
            <v>58710</v>
          </cell>
          <cell r="EJ13">
            <v>60192</v>
          </cell>
          <cell r="EK13">
            <v>60710</v>
          </cell>
          <cell r="EL13">
            <v>60761</v>
          </cell>
          <cell r="EM13">
            <v>63251</v>
          </cell>
          <cell r="EN13">
            <v>76813</v>
          </cell>
          <cell r="EO13">
            <v>12631</v>
          </cell>
          <cell r="EP13">
            <v>12871</v>
          </cell>
          <cell r="EQ13">
            <v>12339</v>
          </cell>
          <cell r="ER13">
            <v>12418</v>
          </cell>
          <cell r="ES13">
            <v>9801</v>
          </cell>
          <cell r="ET13">
            <v>9741</v>
          </cell>
          <cell r="EU13">
            <v>9684</v>
          </cell>
          <cell r="EV13">
            <v>10147</v>
          </cell>
          <cell r="EW13">
            <v>11797</v>
          </cell>
          <cell r="EX13">
            <v>10668</v>
          </cell>
          <cell r="EY13">
            <v>41449</v>
          </cell>
          <cell r="EZ13">
            <v>41377</v>
          </cell>
          <cell r="FA13">
            <v>41438</v>
          </cell>
          <cell r="FB13">
            <v>41370</v>
          </cell>
          <cell r="FC13">
            <v>41294</v>
          </cell>
          <cell r="FD13">
            <v>11225</v>
          </cell>
          <cell r="FE13">
            <v>11293</v>
          </cell>
          <cell r="FF13">
            <v>9573</v>
          </cell>
          <cell r="FG13">
            <v>9460</v>
          </cell>
          <cell r="FH13">
            <v>9377</v>
          </cell>
          <cell r="FI13">
            <v>10266</v>
          </cell>
          <cell r="FJ13">
            <v>10071</v>
          </cell>
          <cell r="FK13">
            <v>10209</v>
          </cell>
          <cell r="FL13">
            <v>10236</v>
          </cell>
          <cell r="FM13">
            <v>10130</v>
          </cell>
          <cell r="FN13">
            <v>9742</v>
          </cell>
          <cell r="FO13">
            <v>9897</v>
          </cell>
          <cell r="FP13">
            <v>9585</v>
          </cell>
          <cell r="FQ13">
            <v>9938</v>
          </cell>
          <cell r="FR13">
            <v>15687</v>
          </cell>
          <cell r="FS13">
            <v>15602</v>
          </cell>
          <cell r="FT13">
            <v>15737</v>
          </cell>
          <cell r="FU13">
            <v>17053</v>
          </cell>
          <cell r="FV13">
            <v>13330</v>
          </cell>
          <cell r="FW13">
            <v>13487</v>
          </cell>
          <cell r="FX13">
            <v>13622</v>
          </cell>
          <cell r="FY13">
            <v>13719</v>
          </cell>
          <cell r="FZ13">
            <v>13680</v>
          </cell>
          <cell r="GA13">
            <v>11266</v>
          </cell>
          <cell r="GB13">
            <v>11214</v>
          </cell>
          <cell r="GC13">
            <v>11201</v>
          </cell>
          <cell r="GD13">
            <v>11054</v>
          </cell>
          <cell r="GE13">
            <v>10948</v>
          </cell>
          <cell r="GF13">
            <v>11069</v>
          </cell>
          <cell r="GG13">
            <v>11034</v>
          </cell>
          <cell r="GH13">
            <v>10531</v>
          </cell>
          <cell r="GI13">
            <v>10552</v>
          </cell>
          <cell r="GJ13">
            <v>10393</v>
          </cell>
          <cell r="GK13">
            <v>10587</v>
          </cell>
          <cell r="GL13">
            <v>10161</v>
          </cell>
          <cell r="GM13">
            <v>13353</v>
          </cell>
          <cell r="GN13">
            <v>13305</v>
          </cell>
          <cell r="GO13">
            <v>13139</v>
          </cell>
          <cell r="GP13">
            <v>12653</v>
          </cell>
          <cell r="GQ13">
            <v>13594</v>
          </cell>
          <cell r="GR13">
            <v>12736</v>
          </cell>
          <cell r="GS13">
            <v>55126</v>
          </cell>
          <cell r="GT13">
            <v>57173</v>
          </cell>
          <cell r="GU13">
            <v>53050</v>
          </cell>
          <cell r="GV13">
            <v>52654</v>
          </cell>
          <cell r="GW13">
            <v>52563</v>
          </cell>
          <cell r="GX13">
            <v>51935</v>
          </cell>
          <cell r="GY13">
            <v>51762</v>
          </cell>
          <cell r="GZ13">
            <v>51390</v>
          </cell>
          <cell r="HA13">
            <v>52107</v>
          </cell>
          <cell r="HB13">
            <v>47778</v>
          </cell>
          <cell r="HC13">
            <v>47519</v>
          </cell>
          <cell r="HD13">
            <v>47248</v>
          </cell>
          <cell r="HE13">
            <v>122819</v>
          </cell>
          <cell r="HF13">
            <v>122901</v>
          </cell>
          <cell r="HG13">
            <v>122692</v>
          </cell>
          <cell r="HH13">
            <v>126015</v>
          </cell>
          <cell r="HI13">
            <v>126933</v>
          </cell>
          <cell r="HJ13">
            <v>127708</v>
          </cell>
          <cell r="HK13">
            <v>126829</v>
          </cell>
          <cell r="HL13">
            <v>127875</v>
          </cell>
          <cell r="HM13">
            <v>127843</v>
          </cell>
          <cell r="HN13">
            <v>56278</v>
          </cell>
          <cell r="HO13">
            <v>55728</v>
          </cell>
          <cell r="HP13">
            <v>54916</v>
          </cell>
          <cell r="HQ13">
            <v>55447</v>
          </cell>
        </row>
        <row r="15">
          <cell r="DM15">
            <v>1503226</v>
          </cell>
          <cell r="DN15">
            <v>1529376</v>
          </cell>
          <cell r="DO15">
            <v>1545473</v>
          </cell>
          <cell r="DP15">
            <v>1513714</v>
          </cell>
          <cell r="DQ15">
            <v>1556042</v>
          </cell>
          <cell r="DR15">
            <v>1571195</v>
          </cell>
          <cell r="DS15">
            <v>1576583</v>
          </cell>
          <cell r="DT15">
            <v>1596711</v>
          </cell>
          <cell r="DU15">
            <v>1590219</v>
          </cell>
          <cell r="DV15">
            <v>1586756</v>
          </cell>
          <cell r="DW15">
            <v>1575052</v>
          </cell>
          <cell r="DX15">
            <v>1545233</v>
          </cell>
          <cell r="DY15">
            <v>1742139</v>
          </cell>
          <cell r="EB15">
            <v>1769439.28</v>
          </cell>
          <cell r="EC15">
            <v>1716534.6800000002</v>
          </cell>
          <cell r="ED15">
            <v>1714400.56</v>
          </cell>
          <cell r="EE15">
            <v>1831186.8</v>
          </cell>
          <cell r="EF15">
            <v>1835810.16</v>
          </cell>
          <cell r="EG15">
            <v>1871518.64</v>
          </cell>
          <cell r="EH15">
            <v>1878401.1600000001</v>
          </cell>
          <cell r="EI15">
            <v>1968732</v>
          </cell>
          <cell r="EJ15">
            <v>1974262.08</v>
          </cell>
          <cell r="EK15">
            <v>2015980.96</v>
          </cell>
          <cell r="EL15">
            <v>1954276.4</v>
          </cell>
          <cell r="EM15">
            <v>1942358.96</v>
          </cell>
          <cell r="EN15">
            <v>1954827.96</v>
          </cell>
          <cell r="EO15">
            <v>2085104.8</v>
          </cell>
          <cell r="EP15">
            <v>2158193.7999999998</v>
          </cell>
          <cell r="EQ15">
            <v>2197383.7999999998</v>
          </cell>
          <cell r="ER15">
            <v>2228142.3449999997</v>
          </cell>
          <cell r="ES15">
            <v>2233885.52</v>
          </cell>
          <cell r="ET15">
            <v>2215569.6800000002</v>
          </cell>
          <cell r="EU15">
            <v>2223047.6800000002</v>
          </cell>
          <cell r="EV15">
            <v>2210266.6800000002</v>
          </cell>
          <cell r="EW15">
            <v>2224565.36</v>
          </cell>
          <cell r="EX15">
            <v>2185534.88</v>
          </cell>
          <cell r="EY15">
            <v>2164708.36</v>
          </cell>
          <cell r="EZ15">
            <v>2182632.36</v>
          </cell>
          <cell r="FA15">
            <v>2279317.7199999997</v>
          </cell>
          <cell r="FB15">
            <v>2281557.7199999997</v>
          </cell>
          <cell r="FC15">
            <v>2287302.7199999997</v>
          </cell>
          <cell r="FD15">
            <v>2289347.64</v>
          </cell>
          <cell r="FE15">
            <v>2303617.64</v>
          </cell>
          <cell r="FF15">
            <v>2274750.64</v>
          </cell>
          <cell r="FG15">
            <v>2267869.04</v>
          </cell>
          <cell r="FH15">
            <v>2280073.04</v>
          </cell>
          <cell r="FI15">
            <v>2225478.5499999998</v>
          </cell>
          <cell r="FJ15">
            <v>2171569.44</v>
          </cell>
          <cell r="FK15">
            <v>2270448.52</v>
          </cell>
          <cell r="FL15">
            <v>2262180.36</v>
          </cell>
          <cell r="FM15">
            <v>2287361.64</v>
          </cell>
          <cell r="FN15">
            <v>2300197.4500000002</v>
          </cell>
          <cell r="FO15">
            <v>2313773.64</v>
          </cell>
          <cell r="FP15">
            <v>2382381.2400000002</v>
          </cell>
          <cell r="FQ15">
            <v>2383359.713</v>
          </cell>
          <cell r="FR15">
            <v>2253838.0499999998</v>
          </cell>
          <cell r="FS15">
            <v>2273594.4049999998</v>
          </cell>
          <cell r="FT15">
            <v>2408039.0430000001</v>
          </cell>
          <cell r="FU15">
            <v>2317002.7799999998</v>
          </cell>
          <cell r="FV15">
            <v>2390701.7799999998</v>
          </cell>
          <cell r="FW15">
            <v>2361713.9700000002</v>
          </cell>
          <cell r="FX15">
            <v>2346240.7799999998</v>
          </cell>
          <cell r="FY15">
            <v>2408544.25</v>
          </cell>
          <cell r="FZ15">
            <v>2423995.25</v>
          </cell>
          <cell r="GA15">
            <v>2363956.54</v>
          </cell>
          <cell r="GB15">
            <v>2365517.39</v>
          </cell>
          <cell r="GC15">
            <v>2348524.39</v>
          </cell>
          <cell r="GD15">
            <v>2355506.39</v>
          </cell>
          <cell r="GE15">
            <v>2380462.46</v>
          </cell>
          <cell r="GF15">
            <v>2372419.1349999998</v>
          </cell>
          <cell r="GG15">
            <v>2396843.2400000002</v>
          </cell>
          <cell r="GH15">
            <v>2368310.7000000002</v>
          </cell>
          <cell r="GI15">
            <v>2414016.2400000002</v>
          </cell>
          <cell r="GJ15">
            <v>2402956.9700000002</v>
          </cell>
          <cell r="GK15">
            <v>2489645.62</v>
          </cell>
          <cell r="GL15">
            <v>2518322.81</v>
          </cell>
          <cell r="GM15">
            <v>2442058.35</v>
          </cell>
          <cell r="GN15">
            <v>2440721.0099999998</v>
          </cell>
          <cell r="GO15">
            <v>2441359.0099999998</v>
          </cell>
          <cell r="GP15">
            <v>2410492.73</v>
          </cell>
          <cell r="GQ15">
            <v>2468565.85</v>
          </cell>
          <cell r="GR15">
            <v>2430280.25</v>
          </cell>
          <cell r="GS15">
            <v>2487447.73</v>
          </cell>
          <cell r="GY15">
            <v>0</v>
          </cell>
          <cell r="GZ15">
            <v>0</v>
          </cell>
          <cell r="HA15">
            <v>0</v>
          </cell>
          <cell r="HB15">
            <v>2402857.4408399533</v>
          </cell>
          <cell r="HC15">
            <v>0</v>
          </cell>
          <cell r="HD15">
            <v>0</v>
          </cell>
          <cell r="HE15">
            <v>2270391.0042709475</v>
          </cell>
          <cell r="HF15">
            <v>0</v>
          </cell>
          <cell r="HG15">
            <v>0</v>
          </cell>
          <cell r="HH15">
            <v>2301722.8473241222</v>
          </cell>
          <cell r="HI15">
            <v>0</v>
          </cell>
          <cell r="HJ15">
            <v>0</v>
          </cell>
          <cell r="HK15">
            <v>2404885.972009955</v>
          </cell>
          <cell r="HL15">
            <v>0</v>
          </cell>
          <cell r="HM15">
            <v>0</v>
          </cell>
          <cell r="HN15">
            <v>2366547.3499119547</v>
          </cell>
          <cell r="HO15">
            <v>0</v>
          </cell>
          <cell r="HP15">
            <v>0</v>
          </cell>
          <cell r="HQ15">
            <v>2254053.3819197565</v>
          </cell>
        </row>
        <row r="16">
          <cell r="DM16">
            <v>0</v>
          </cell>
          <cell r="DN16">
            <v>6873</v>
          </cell>
          <cell r="DO16">
            <v>6566</v>
          </cell>
          <cell r="DP16">
            <v>7604</v>
          </cell>
          <cell r="DQ16">
            <v>33329</v>
          </cell>
          <cell r="DR16">
            <v>33081</v>
          </cell>
          <cell r="DS16">
            <v>40448</v>
          </cell>
          <cell r="DT16">
            <v>57628</v>
          </cell>
          <cell r="DU16">
            <v>57628</v>
          </cell>
          <cell r="DV16">
            <v>61062</v>
          </cell>
          <cell r="DW16">
            <v>77313</v>
          </cell>
          <cell r="DX16">
            <v>77313</v>
          </cell>
          <cell r="DY16">
            <v>0</v>
          </cell>
          <cell r="EB16">
            <v>0</v>
          </cell>
          <cell r="EC16">
            <v>25200</v>
          </cell>
          <cell r="ED16">
            <v>26684</v>
          </cell>
          <cell r="EE16">
            <v>45657</v>
          </cell>
          <cell r="EF16">
            <v>48819</v>
          </cell>
          <cell r="EG16">
            <v>52586</v>
          </cell>
          <cell r="EH16">
            <v>55863</v>
          </cell>
          <cell r="EI16">
            <v>208174</v>
          </cell>
          <cell r="EJ16">
            <v>210370</v>
          </cell>
          <cell r="EK16">
            <v>0</v>
          </cell>
          <cell r="EL16">
            <v>0</v>
          </cell>
          <cell r="EM16">
            <v>-122</v>
          </cell>
          <cell r="EN16">
            <v>0</v>
          </cell>
          <cell r="EO16">
            <v>58283</v>
          </cell>
          <cell r="EP16">
            <v>66099</v>
          </cell>
          <cell r="EQ16">
            <v>66099</v>
          </cell>
          <cell r="ER16">
            <v>97910</v>
          </cell>
          <cell r="ES16">
            <v>97910</v>
          </cell>
          <cell r="ET16">
            <v>98373</v>
          </cell>
          <cell r="EU16">
            <v>106417</v>
          </cell>
          <cell r="EV16">
            <v>106417</v>
          </cell>
          <cell r="EW16">
            <v>140890</v>
          </cell>
          <cell r="EX16">
            <v>809</v>
          </cell>
          <cell r="EY16">
            <v>6009</v>
          </cell>
          <cell r="EZ16">
            <v>5946</v>
          </cell>
          <cell r="FA16">
            <v>68639</v>
          </cell>
          <cell r="FB16">
            <v>67614</v>
          </cell>
          <cell r="FC16">
            <v>68579</v>
          </cell>
          <cell r="FD16">
            <v>61784</v>
          </cell>
          <cell r="FE16">
            <v>61742</v>
          </cell>
          <cell r="FF16">
            <v>61693</v>
          </cell>
          <cell r="FG16">
            <v>75375</v>
          </cell>
          <cell r="FH16">
            <v>75375</v>
          </cell>
          <cell r="FI16">
            <v>105892</v>
          </cell>
          <cell r="FJ16">
            <v>1132</v>
          </cell>
          <cell r="FK16">
            <v>642</v>
          </cell>
          <cell r="FL16">
            <v>488</v>
          </cell>
          <cell r="FM16">
            <v>19290</v>
          </cell>
          <cell r="FN16">
            <v>19138</v>
          </cell>
          <cell r="FO16">
            <v>19189</v>
          </cell>
          <cell r="FP16">
            <v>86933</v>
          </cell>
          <cell r="FQ16">
            <v>88697</v>
          </cell>
          <cell r="FR16">
            <v>81596</v>
          </cell>
          <cell r="FS16">
            <v>108290</v>
          </cell>
          <cell r="FT16">
            <v>108290</v>
          </cell>
          <cell r="FU16">
            <v>110545</v>
          </cell>
          <cell r="FV16">
            <v>0</v>
          </cell>
          <cell r="FW16">
            <v>0</v>
          </cell>
          <cell r="FX16">
            <v>185</v>
          </cell>
          <cell r="FY16">
            <v>39126</v>
          </cell>
          <cell r="FZ16">
            <v>40646</v>
          </cell>
          <cell r="GA16">
            <v>38941</v>
          </cell>
          <cell r="GB16">
            <v>11813</v>
          </cell>
          <cell r="GC16">
            <v>11813</v>
          </cell>
          <cell r="GD16">
            <v>11813</v>
          </cell>
          <cell r="GE16">
            <v>12022</v>
          </cell>
          <cell r="GF16">
            <v>12022</v>
          </cell>
          <cell r="GG16">
            <v>54120</v>
          </cell>
          <cell r="GH16">
            <v>0</v>
          </cell>
          <cell r="GI16">
            <v>0</v>
          </cell>
          <cell r="GJ16">
            <v>78</v>
          </cell>
          <cell r="GK16">
            <v>64591</v>
          </cell>
          <cell r="GL16">
            <v>65304</v>
          </cell>
          <cell r="GM16">
            <v>64513</v>
          </cell>
          <cell r="GN16">
            <v>67300</v>
          </cell>
          <cell r="GO16">
            <v>67300</v>
          </cell>
          <cell r="GP16">
            <v>75141</v>
          </cell>
          <cell r="GQ16">
            <v>89225</v>
          </cell>
          <cell r="GR16">
            <v>89225</v>
          </cell>
          <cell r="GS16">
            <v>88589</v>
          </cell>
          <cell r="GY16">
            <v>-325163.00106791314</v>
          </cell>
          <cell r="GZ16">
            <v>0</v>
          </cell>
          <cell r="HA16">
            <v>0</v>
          </cell>
          <cell r="HB16">
            <v>-377600.81191243313</v>
          </cell>
          <cell r="HC16">
            <v>0</v>
          </cell>
          <cell r="HD16">
            <v>0</v>
          </cell>
          <cell r="HE16">
            <v>-457952.44417461171</v>
          </cell>
          <cell r="HF16">
            <v>0</v>
          </cell>
          <cell r="HG16">
            <v>0</v>
          </cell>
          <cell r="HH16">
            <v>-39087.109879599586</v>
          </cell>
          <cell r="HI16">
            <v>0</v>
          </cell>
          <cell r="HJ16">
            <v>0</v>
          </cell>
          <cell r="HK16">
            <v>34572.067580606941</v>
          </cell>
          <cell r="HL16">
            <v>0</v>
          </cell>
          <cell r="HM16">
            <v>0</v>
          </cell>
          <cell r="HN16">
            <v>53954.524930248663</v>
          </cell>
          <cell r="HO16">
            <v>0</v>
          </cell>
          <cell r="HP16">
            <v>0</v>
          </cell>
          <cell r="HQ16">
            <v>5252.8619450839005</v>
          </cell>
        </row>
        <row r="17">
          <cell r="DM17">
            <v>511409</v>
          </cell>
          <cell r="DN17">
            <v>515342</v>
          </cell>
          <cell r="DO17">
            <v>550839</v>
          </cell>
          <cell r="DP17">
            <v>545223</v>
          </cell>
          <cell r="DQ17">
            <v>550208</v>
          </cell>
          <cell r="DR17">
            <v>555219</v>
          </cell>
          <cell r="DS17">
            <v>547410</v>
          </cell>
          <cell r="DT17">
            <v>568881</v>
          </cell>
          <cell r="DU17">
            <v>572179</v>
          </cell>
          <cell r="DV17">
            <v>562808</v>
          </cell>
          <cell r="DW17">
            <v>573771</v>
          </cell>
          <cell r="DX17">
            <v>576441</v>
          </cell>
          <cell r="DY17">
            <v>573571</v>
          </cell>
          <cell r="EB17">
            <v>581409.5</v>
          </cell>
          <cell r="EC17">
            <v>557978.5</v>
          </cell>
          <cell r="ED17">
            <v>531542</v>
          </cell>
          <cell r="EE17">
            <v>539500</v>
          </cell>
          <cell r="EF17">
            <v>531154</v>
          </cell>
          <cell r="EG17">
            <v>540696</v>
          </cell>
          <cell r="EH17">
            <v>550028</v>
          </cell>
          <cell r="EI17">
            <v>592987</v>
          </cell>
          <cell r="EJ17">
            <v>595498</v>
          </cell>
          <cell r="EK17">
            <v>604883</v>
          </cell>
          <cell r="EL17">
            <v>640844</v>
          </cell>
          <cell r="EM17">
            <v>642919</v>
          </cell>
          <cell r="EN17">
            <v>694928</v>
          </cell>
          <cell r="EO17">
            <v>658656</v>
          </cell>
          <cell r="EP17">
            <v>640082</v>
          </cell>
          <cell r="EQ17">
            <v>618295</v>
          </cell>
          <cell r="ER17">
            <v>613980.36</v>
          </cell>
          <cell r="ES17">
            <v>628858</v>
          </cell>
          <cell r="ET17">
            <v>622012</v>
          </cell>
          <cell r="EU17">
            <v>620467</v>
          </cell>
          <cell r="EV17">
            <v>620909</v>
          </cell>
          <cell r="EW17">
            <v>604188</v>
          </cell>
          <cell r="EX17">
            <v>606166</v>
          </cell>
          <cell r="EY17">
            <v>616014</v>
          </cell>
          <cell r="EZ17">
            <v>613545</v>
          </cell>
          <cell r="FA17">
            <v>614306</v>
          </cell>
          <cell r="FB17">
            <v>624157</v>
          </cell>
          <cell r="FC17">
            <v>640380</v>
          </cell>
          <cell r="FD17">
            <v>636404</v>
          </cell>
          <cell r="FE17">
            <v>650758</v>
          </cell>
          <cell r="FF17">
            <v>622045</v>
          </cell>
          <cell r="FG17">
            <v>613039</v>
          </cell>
          <cell r="FH17">
            <v>623244</v>
          </cell>
          <cell r="FI17">
            <v>599818</v>
          </cell>
          <cell r="FJ17">
            <v>579604</v>
          </cell>
          <cell r="FK17">
            <v>591397</v>
          </cell>
          <cell r="FL17">
            <v>576907.5</v>
          </cell>
          <cell r="FM17">
            <v>570499.5</v>
          </cell>
          <cell r="FN17">
            <v>568979.5</v>
          </cell>
          <cell r="FO17">
            <v>566783</v>
          </cell>
          <cell r="FP17">
            <v>575383</v>
          </cell>
          <cell r="FQ17">
            <v>576885.39</v>
          </cell>
          <cell r="FR17">
            <v>585526.5</v>
          </cell>
          <cell r="FS17">
            <v>593073.9</v>
          </cell>
          <cell r="FT17">
            <v>619512.07999999996</v>
          </cell>
          <cell r="FU17">
            <v>599967</v>
          </cell>
          <cell r="FV17">
            <v>608348</v>
          </cell>
          <cell r="FW17">
            <v>591097</v>
          </cell>
          <cell r="FX17">
            <v>611018.97</v>
          </cell>
          <cell r="FY17">
            <v>590167.74</v>
          </cell>
          <cell r="FZ17">
            <v>611804.81999999995</v>
          </cell>
          <cell r="GA17">
            <v>607805.24</v>
          </cell>
          <cell r="GB17">
            <v>592191.42000000004</v>
          </cell>
          <cell r="GC17">
            <v>610963.92000000004</v>
          </cell>
          <cell r="GD17">
            <v>584632.37</v>
          </cell>
          <cell r="GE17">
            <v>592297.15</v>
          </cell>
          <cell r="GF17">
            <v>581186.77</v>
          </cell>
          <cell r="GG17">
            <v>624847.35</v>
          </cell>
          <cell r="GH17">
            <v>623828.08799999999</v>
          </cell>
          <cell r="GI17">
            <v>618920.35499999998</v>
          </cell>
          <cell r="GJ17">
            <v>624504.78899999999</v>
          </cell>
          <cell r="GK17">
            <v>621773.55290000001</v>
          </cell>
          <cell r="GL17">
            <v>615388.23089999997</v>
          </cell>
          <cell r="GM17">
            <v>590019.43900000001</v>
          </cell>
          <cell r="GN17">
            <v>596343.57149999996</v>
          </cell>
          <cell r="GO17">
            <v>595126.65079999994</v>
          </cell>
          <cell r="GP17">
            <v>543450.11600000004</v>
          </cell>
          <cell r="GQ17">
            <v>539328.26500000001</v>
          </cell>
          <cell r="GR17">
            <v>537084.50419999997</v>
          </cell>
          <cell r="GS17">
            <v>522347.516</v>
          </cell>
          <cell r="GY17">
            <v>0</v>
          </cell>
          <cell r="GZ17">
            <v>0</v>
          </cell>
          <cell r="HA17">
            <v>0</v>
          </cell>
          <cell r="HB17">
            <v>525106.61727514106</v>
          </cell>
          <cell r="HC17">
            <v>0</v>
          </cell>
          <cell r="HD17">
            <v>0</v>
          </cell>
          <cell r="HE17">
            <v>534211.84927425557</v>
          </cell>
          <cell r="HF17">
            <v>0</v>
          </cell>
          <cell r="HG17">
            <v>0</v>
          </cell>
          <cell r="HH17">
            <v>516627.55279124581</v>
          </cell>
          <cell r="HI17">
            <v>0</v>
          </cell>
          <cell r="HJ17">
            <v>0</v>
          </cell>
          <cell r="HK17">
            <v>483517.20103816089</v>
          </cell>
          <cell r="HL17">
            <v>0</v>
          </cell>
          <cell r="HM17">
            <v>0</v>
          </cell>
          <cell r="HN17">
            <v>477216.24662183208</v>
          </cell>
          <cell r="HO17">
            <v>0</v>
          </cell>
          <cell r="HP17">
            <v>0</v>
          </cell>
          <cell r="HQ17">
            <v>464706.74014539144</v>
          </cell>
        </row>
        <row r="18">
          <cell r="DM18">
            <v>541319</v>
          </cell>
          <cell r="DN18">
            <v>544387</v>
          </cell>
          <cell r="DO18">
            <v>590999</v>
          </cell>
          <cell r="DP18">
            <v>572291</v>
          </cell>
          <cell r="DQ18">
            <v>570543</v>
          </cell>
          <cell r="DR18">
            <v>580515</v>
          </cell>
          <cell r="DS18">
            <v>567063</v>
          </cell>
          <cell r="DT18">
            <v>595256</v>
          </cell>
          <cell r="DU18">
            <v>603096</v>
          </cell>
          <cell r="DV18">
            <v>584210</v>
          </cell>
          <cell r="DW18">
            <v>596221</v>
          </cell>
          <cell r="DX18">
            <v>601354</v>
          </cell>
          <cell r="DY18">
            <v>601299</v>
          </cell>
          <cell r="EB18">
            <v>615547</v>
          </cell>
          <cell r="EC18">
            <v>600800</v>
          </cell>
          <cell r="ED18">
            <v>572634</v>
          </cell>
          <cell r="EE18">
            <v>567785</v>
          </cell>
          <cell r="EF18">
            <v>554266</v>
          </cell>
          <cell r="EG18">
            <v>558304</v>
          </cell>
          <cell r="EH18">
            <v>569591</v>
          </cell>
          <cell r="EI18">
            <v>621424</v>
          </cell>
          <cell r="EJ18">
            <v>617923</v>
          </cell>
          <cell r="EK18">
            <v>640419</v>
          </cell>
          <cell r="EL18">
            <v>690617</v>
          </cell>
          <cell r="EM18">
            <v>702787</v>
          </cell>
          <cell r="EN18">
            <v>755929</v>
          </cell>
          <cell r="EO18">
            <v>708377</v>
          </cell>
          <cell r="EP18">
            <v>691133</v>
          </cell>
          <cell r="EQ18">
            <v>668204</v>
          </cell>
          <cell r="ER18">
            <v>653974</v>
          </cell>
          <cell r="ES18">
            <v>664764</v>
          </cell>
          <cell r="ET18">
            <v>660799</v>
          </cell>
          <cell r="EU18">
            <v>661147</v>
          </cell>
          <cell r="EV18">
            <v>660631</v>
          </cell>
          <cell r="EW18">
            <v>662331</v>
          </cell>
          <cell r="EX18">
            <v>655779</v>
          </cell>
          <cell r="EY18">
            <v>655779</v>
          </cell>
          <cell r="EZ18">
            <v>655779</v>
          </cell>
          <cell r="FA18">
            <v>655779</v>
          </cell>
          <cell r="FB18">
            <v>655779</v>
          </cell>
          <cell r="FC18">
            <v>655779</v>
          </cell>
          <cell r="FD18">
            <v>655779</v>
          </cell>
          <cell r="FE18">
            <v>655779</v>
          </cell>
          <cell r="FF18">
            <v>655779</v>
          </cell>
          <cell r="FG18">
            <v>655779</v>
          </cell>
          <cell r="FH18">
            <v>655779</v>
          </cell>
          <cell r="FI18">
            <v>655779</v>
          </cell>
          <cell r="FJ18">
            <v>624839</v>
          </cell>
          <cell r="FK18">
            <v>641307</v>
          </cell>
          <cell r="FL18">
            <v>626378</v>
          </cell>
          <cell r="FM18">
            <v>622629</v>
          </cell>
          <cell r="FN18">
            <v>628794</v>
          </cell>
          <cell r="FO18">
            <v>607996</v>
          </cell>
          <cell r="FP18">
            <v>618226</v>
          </cell>
          <cell r="FQ18">
            <v>620122</v>
          </cell>
          <cell r="FR18">
            <v>664960</v>
          </cell>
          <cell r="FS18">
            <v>686747</v>
          </cell>
          <cell r="FT18">
            <v>720230</v>
          </cell>
          <cell r="FU18">
            <v>720142</v>
          </cell>
          <cell r="FV18">
            <v>679463</v>
          </cell>
          <cell r="FW18">
            <v>670290</v>
          </cell>
          <cell r="FX18">
            <v>701621</v>
          </cell>
          <cell r="FY18">
            <v>676641</v>
          </cell>
          <cell r="FZ18">
            <v>706310</v>
          </cell>
          <cell r="GA18">
            <v>706558</v>
          </cell>
          <cell r="GB18">
            <v>684689</v>
          </cell>
          <cell r="GC18">
            <v>695645</v>
          </cell>
          <cell r="GD18">
            <v>694935</v>
          </cell>
          <cell r="GE18">
            <v>694609</v>
          </cell>
          <cell r="GF18">
            <v>687363</v>
          </cell>
          <cell r="GG18">
            <v>753317</v>
          </cell>
          <cell r="GH18">
            <v>754721</v>
          </cell>
          <cell r="GI18">
            <v>735295</v>
          </cell>
          <cell r="GJ18">
            <v>755101</v>
          </cell>
          <cell r="GK18">
            <v>744288</v>
          </cell>
          <cell r="GL18">
            <v>738411</v>
          </cell>
          <cell r="GM18">
            <v>735093</v>
          </cell>
          <cell r="GN18">
            <v>746627</v>
          </cell>
          <cell r="GO18">
            <v>744090</v>
          </cell>
          <cell r="GP18">
            <v>739296</v>
          </cell>
          <cell r="GQ18">
            <v>729413</v>
          </cell>
          <cell r="GR18">
            <v>745023</v>
          </cell>
          <cell r="GS18">
            <v>689200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row>
        <row r="19">
          <cell r="DM19">
            <v>382716</v>
          </cell>
          <cell r="DN19">
            <v>385022</v>
          </cell>
          <cell r="DO19">
            <v>422279</v>
          </cell>
          <cell r="DP19">
            <v>416807</v>
          </cell>
          <cell r="DQ19">
            <v>420101</v>
          </cell>
          <cell r="DR19">
            <v>423079</v>
          </cell>
          <cell r="DS19">
            <v>415898</v>
          </cell>
          <cell r="DT19">
            <v>436501</v>
          </cell>
          <cell r="DU19">
            <v>439129</v>
          </cell>
          <cell r="DV19">
            <v>429488</v>
          </cell>
          <cell r="DW19">
            <v>440887</v>
          </cell>
          <cell r="DX19">
            <v>444710</v>
          </cell>
          <cell r="DY19">
            <v>443557</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row>
        <row r="20">
          <cell r="DM20">
            <v>335790</v>
          </cell>
          <cell r="DN20">
            <v>321959</v>
          </cell>
          <cell r="DO20">
            <v>319743</v>
          </cell>
          <cell r="DP20">
            <v>315696</v>
          </cell>
          <cell r="DQ20">
            <v>312354</v>
          </cell>
          <cell r="DR20">
            <v>339974</v>
          </cell>
          <cell r="DS20">
            <v>344075</v>
          </cell>
          <cell r="DT20">
            <v>348484</v>
          </cell>
          <cell r="DU20">
            <v>365251</v>
          </cell>
          <cell r="DV20">
            <v>358085</v>
          </cell>
          <cell r="DW20">
            <v>365723</v>
          </cell>
          <cell r="DX20">
            <v>373164</v>
          </cell>
          <cell r="DY20">
            <v>368886</v>
          </cell>
          <cell r="EB20">
            <v>376089</v>
          </cell>
          <cell r="EC20">
            <v>376726</v>
          </cell>
          <cell r="ED20">
            <v>366708</v>
          </cell>
          <cell r="EE20">
            <v>369746</v>
          </cell>
          <cell r="EF20">
            <v>364724</v>
          </cell>
          <cell r="EG20">
            <v>424059</v>
          </cell>
          <cell r="EH20">
            <v>418199</v>
          </cell>
          <cell r="EI20">
            <v>443085</v>
          </cell>
          <cell r="EJ20">
            <v>416722</v>
          </cell>
          <cell r="EK20">
            <v>413482</v>
          </cell>
          <cell r="EL20">
            <v>455210</v>
          </cell>
          <cell r="EM20">
            <v>452072</v>
          </cell>
          <cell r="EN20">
            <v>471423</v>
          </cell>
          <cell r="EO20">
            <v>468455</v>
          </cell>
          <cell r="EP20">
            <v>485289</v>
          </cell>
          <cell r="EQ20">
            <v>469404</v>
          </cell>
          <cell r="ER20">
            <v>457971</v>
          </cell>
          <cell r="ES20">
            <v>464011</v>
          </cell>
          <cell r="ET20">
            <v>467708</v>
          </cell>
          <cell r="EU20">
            <v>469625</v>
          </cell>
          <cell r="EV20">
            <v>462637</v>
          </cell>
          <cell r="EW20">
            <v>470334</v>
          </cell>
          <cell r="EX20">
            <v>477168</v>
          </cell>
          <cell r="EY20">
            <v>469532</v>
          </cell>
          <cell r="EZ20">
            <v>481223</v>
          </cell>
          <cell r="FA20">
            <v>483891</v>
          </cell>
          <cell r="FB20">
            <v>505351</v>
          </cell>
          <cell r="FC20">
            <v>537141</v>
          </cell>
          <cell r="FD20">
            <v>521445</v>
          </cell>
          <cell r="FE20">
            <v>529345</v>
          </cell>
          <cell r="FF20">
            <v>491629</v>
          </cell>
          <cell r="FG20">
            <v>492139</v>
          </cell>
          <cell r="FH20">
            <v>521972</v>
          </cell>
          <cell r="FI20">
            <v>501777</v>
          </cell>
          <cell r="FJ20">
            <v>490133</v>
          </cell>
          <cell r="FK20">
            <v>485221</v>
          </cell>
          <cell r="FL20">
            <v>476507</v>
          </cell>
          <cell r="FM20">
            <v>476745</v>
          </cell>
          <cell r="FN20">
            <v>486784</v>
          </cell>
          <cell r="FO20">
            <v>483274</v>
          </cell>
          <cell r="FP20">
            <v>491418</v>
          </cell>
          <cell r="FQ20">
            <v>490413</v>
          </cell>
          <cell r="FR20">
            <v>521072</v>
          </cell>
          <cell r="FS20">
            <v>539828</v>
          </cell>
          <cell r="FT20">
            <v>565168</v>
          </cell>
          <cell r="FU20">
            <v>530895</v>
          </cell>
          <cell r="FV20">
            <v>532951</v>
          </cell>
          <cell r="FW20">
            <v>513933</v>
          </cell>
          <cell r="FX20">
            <v>527055</v>
          </cell>
          <cell r="FY20">
            <v>517280</v>
          </cell>
          <cell r="FZ20">
            <v>541840</v>
          </cell>
          <cell r="GA20">
            <v>520058</v>
          </cell>
          <cell r="GB20">
            <v>513597</v>
          </cell>
          <cell r="GC20">
            <v>521123</v>
          </cell>
          <cell r="GD20">
            <v>523023</v>
          </cell>
          <cell r="GE20">
            <v>506420</v>
          </cell>
          <cell r="GF20">
            <v>520717</v>
          </cell>
          <cell r="GG20">
            <v>556415</v>
          </cell>
          <cell r="GH20">
            <v>550970</v>
          </cell>
          <cell r="GI20">
            <v>560574</v>
          </cell>
          <cell r="GJ20">
            <v>578881</v>
          </cell>
          <cell r="GK20">
            <v>571390</v>
          </cell>
          <cell r="GL20">
            <v>567227</v>
          </cell>
          <cell r="GM20">
            <v>554988</v>
          </cell>
          <cell r="GN20">
            <v>559466</v>
          </cell>
          <cell r="GO20">
            <v>562255</v>
          </cell>
          <cell r="GP20">
            <v>535662</v>
          </cell>
          <cell r="GQ20">
            <v>522647</v>
          </cell>
          <cell r="GR20">
            <v>528726</v>
          </cell>
          <cell r="GS20">
            <v>522703</v>
          </cell>
          <cell r="GY20">
            <v>3592.851056</v>
          </cell>
          <cell r="GZ20">
            <v>0</v>
          </cell>
          <cell r="HA20">
            <v>0</v>
          </cell>
          <cell r="HB20">
            <v>3221.6161000000002</v>
          </cell>
          <cell r="HC20">
            <v>0</v>
          </cell>
          <cell r="HD20">
            <v>0</v>
          </cell>
          <cell r="HE20">
            <v>4431.1985014815</v>
          </cell>
          <cell r="HF20">
            <v>0</v>
          </cell>
          <cell r="HG20">
            <v>0</v>
          </cell>
          <cell r="HH20">
            <v>3886.0844664984998</v>
          </cell>
          <cell r="HI20">
            <v>0</v>
          </cell>
          <cell r="HJ20">
            <v>0</v>
          </cell>
          <cell r="HK20">
            <v>2410.495931729969</v>
          </cell>
          <cell r="HL20">
            <v>0</v>
          </cell>
          <cell r="HM20">
            <v>0</v>
          </cell>
          <cell r="HN20">
            <v>1538.5251671744991</v>
          </cell>
          <cell r="HO20">
            <v>0</v>
          </cell>
          <cell r="HP20">
            <v>0</v>
          </cell>
          <cell r="HQ20">
            <v>1356.172624</v>
          </cell>
        </row>
        <row r="21">
          <cell r="DM21">
            <v>119467</v>
          </cell>
          <cell r="DN21">
            <v>107946</v>
          </cell>
          <cell r="DO21">
            <v>105440</v>
          </cell>
          <cell r="DP21">
            <v>105031</v>
          </cell>
          <cell r="DQ21">
            <v>104879</v>
          </cell>
          <cell r="DR21">
            <v>109094</v>
          </cell>
          <cell r="DS21">
            <v>92181</v>
          </cell>
          <cell r="DT21">
            <v>90673</v>
          </cell>
          <cell r="DU21">
            <v>81939</v>
          </cell>
          <cell r="DV21">
            <v>79232</v>
          </cell>
          <cell r="DW21">
            <v>84325</v>
          </cell>
          <cell r="DX21">
            <v>84942</v>
          </cell>
          <cell r="DY21">
            <v>72164</v>
          </cell>
          <cell r="EB21">
            <v>66073.437000000034</v>
          </cell>
          <cell r="EC21">
            <v>93523.584000000032</v>
          </cell>
          <cell r="ED21">
            <v>85084.638999999966</v>
          </cell>
          <cell r="EE21">
            <v>80885.750999999989</v>
          </cell>
          <cell r="EF21">
            <v>78510.604999999981</v>
          </cell>
          <cell r="EG21">
            <v>101420.77000000002</v>
          </cell>
          <cell r="EH21">
            <v>114040.98300000001</v>
          </cell>
          <cell r="EI21">
            <v>99277</v>
          </cell>
          <cell r="EJ21">
            <v>95317</v>
          </cell>
          <cell r="EK21">
            <v>95370</v>
          </cell>
          <cell r="EL21">
            <v>106557</v>
          </cell>
          <cell r="EM21">
            <v>107763</v>
          </cell>
          <cell r="EN21">
            <v>114705</v>
          </cell>
          <cell r="EO21">
            <v>126148</v>
          </cell>
          <cell r="EP21">
            <v>117414</v>
          </cell>
          <cell r="EQ21">
            <v>114600</v>
          </cell>
          <cell r="ER21">
            <v>105233.85999999999</v>
          </cell>
          <cell r="ES21">
            <v>81890.476999999955</v>
          </cell>
          <cell r="ET21">
            <v>78921.02899999998</v>
          </cell>
          <cell r="EU21">
            <v>76060.064000000013</v>
          </cell>
          <cell r="EV21">
            <v>80888.746000000043</v>
          </cell>
          <cell r="EW21">
            <v>66495.577000000048</v>
          </cell>
          <cell r="EX21">
            <v>73412</v>
          </cell>
          <cell r="EY21">
            <v>74298.820000000065</v>
          </cell>
          <cell r="EZ21">
            <v>71229.048999999999</v>
          </cell>
          <cell r="FA21">
            <v>91720.751000000047</v>
          </cell>
          <cell r="FB21">
            <v>90852.952000000048</v>
          </cell>
          <cell r="FC21">
            <v>92418.687000000034</v>
          </cell>
          <cell r="FD21">
            <v>78216.017999999924</v>
          </cell>
          <cell r="FE21">
            <v>82624.143999999971</v>
          </cell>
          <cell r="FF21">
            <v>73518.074000000022</v>
          </cell>
          <cell r="FG21">
            <v>55762.324000000022</v>
          </cell>
          <cell r="FH21">
            <v>58149.689000000013</v>
          </cell>
          <cell r="FI21">
            <v>66986.956999999937</v>
          </cell>
          <cell r="FJ21">
            <v>92803.816000000006</v>
          </cell>
          <cell r="FK21">
            <v>77445.201000000001</v>
          </cell>
          <cell r="FL21">
            <v>74123.879000000001</v>
          </cell>
          <cell r="FM21">
            <v>94115.400999999998</v>
          </cell>
          <cell r="FN21">
            <v>72332.763999999996</v>
          </cell>
          <cell r="FO21">
            <v>67362.232000000004</v>
          </cell>
          <cell r="FP21">
            <v>80312.923999999999</v>
          </cell>
          <cell r="FQ21">
            <v>72615.044999999998</v>
          </cell>
          <cell r="FR21">
            <v>66070.75</v>
          </cell>
          <cell r="FS21">
            <v>78097.159</v>
          </cell>
          <cell r="FT21">
            <v>99277.709000000003</v>
          </cell>
          <cell r="FU21">
            <v>105863.93799999999</v>
          </cell>
          <cell r="FV21">
            <v>71537.206000000006</v>
          </cell>
          <cell r="FW21">
            <v>76806.481</v>
          </cell>
          <cell r="FX21">
            <v>80507.592999999993</v>
          </cell>
          <cell r="FY21">
            <v>74089.803</v>
          </cell>
          <cell r="FZ21">
            <v>77115.479000000007</v>
          </cell>
          <cell r="GA21">
            <v>68919.259000000005</v>
          </cell>
          <cell r="GB21">
            <v>93874.986999999994</v>
          </cell>
          <cell r="GC21">
            <v>78002.145000000004</v>
          </cell>
          <cell r="GD21">
            <v>81296.884000000005</v>
          </cell>
          <cell r="GE21">
            <v>75616</v>
          </cell>
          <cell r="GF21">
            <v>77352</v>
          </cell>
          <cell r="GG21">
            <v>82019.035000000003</v>
          </cell>
          <cell r="GH21">
            <v>95720.777000000002</v>
          </cell>
          <cell r="GI21">
            <v>77237.634999999995</v>
          </cell>
          <cell r="GJ21">
            <v>71787.161999999997</v>
          </cell>
          <cell r="GK21">
            <v>74454.297999999995</v>
          </cell>
          <cell r="GL21">
            <v>75804.701000000001</v>
          </cell>
          <cell r="GM21">
            <v>78771.187000000005</v>
          </cell>
          <cell r="GN21">
            <v>84369.811000000002</v>
          </cell>
          <cell r="GO21">
            <v>81536.104000000007</v>
          </cell>
          <cell r="GP21">
            <v>69233.350999999995</v>
          </cell>
          <cell r="GQ21">
            <v>67300.45</v>
          </cell>
          <cell r="GR21">
            <v>75029.842000000004</v>
          </cell>
          <cell r="GS21">
            <v>68958.698000000004</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row>
        <row r="22">
          <cell r="DM22">
            <v>1486756</v>
          </cell>
          <cell r="DN22">
            <v>1550803</v>
          </cell>
          <cell r="DO22">
            <v>1610016</v>
          </cell>
          <cell r="DP22">
            <v>1578665</v>
          </cell>
          <cell r="DQ22">
            <v>1629341</v>
          </cell>
          <cell r="DR22">
            <v>1620587</v>
          </cell>
          <cell r="DS22">
            <v>1628621</v>
          </cell>
          <cell r="DT22">
            <v>1671897</v>
          </cell>
          <cell r="DU22">
            <v>1655867</v>
          </cell>
          <cell r="DV22">
            <v>1654672</v>
          </cell>
          <cell r="DW22">
            <v>1639891</v>
          </cell>
          <cell r="DX22">
            <v>1601786</v>
          </cell>
          <cell r="DY22">
            <v>1820822</v>
          </cell>
          <cell r="EB22">
            <v>1909893.8430000001</v>
          </cell>
          <cell r="EC22">
            <v>1806060.0959999999</v>
          </cell>
          <cell r="ED22">
            <v>1795667.9210000001</v>
          </cell>
          <cell r="EE22">
            <v>1911401.0489999999</v>
          </cell>
          <cell r="EF22">
            <v>1912398.5549999999</v>
          </cell>
          <cell r="EG22">
            <v>1875679.87</v>
          </cell>
          <cell r="EH22">
            <v>1882750.1770000001</v>
          </cell>
          <cell r="EI22">
            <v>2009423</v>
          </cell>
          <cell r="EJ22">
            <v>2046683.08</v>
          </cell>
          <cell r="EK22">
            <v>2106853.96</v>
          </cell>
          <cell r="EL22">
            <v>2030521.8406666671</v>
          </cell>
          <cell r="EM22">
            <v>2028652.8313333329</v>
          </cell>
          <cell r="EN22">
            <v>2065273.196</v>
          </cell>
          <cell r="EO22">
            <v>2150035.7999999998</v>
          </cell>
          <cell r="EP22">
            <v>2195832.7999999998</v>
          </cell>
          <cell r="EQ22">
            <v>2231597.7999999998</v>
          </cell>
          <cell r="ER22">
            <v>2278866.8449999997</v>
          </cell>
          <cell r="ES22">
            <v>2317405.0430000001</v>
          </cell>
          <cell r="ET22">
            <v>2290831.6510000001</v>
          </cell>
          <cell r="EU22">
            <v>2298587.6159999999</v>
          </cell>
          <cell r="EV22">
            <v>2288860.9339999999</v>
          </cell>
          <cell r="EW22">
            <v>2291404.7829999998</v>
          </cell>
          <cell r="EX22">
            <v>2240483.88</v>
          </cell>
          <cell r="EY22">
            <v>2236557.54</v>
          </cell>
          <cell r="EZ22">
            <v>2243169.3109999998</v>
          </cell>
          <cell r="FA22">
            <v>2317402.969</v>
          </cell>
          <cell r="FB22">
            <v>2309231.7680000002</v>
          </cell>
          <cell r="FC22">
            <v>2304949.4680000003</v>
          </cell>
          <cell r="FD22">
            <v>2330482.622</v>
          </cell>
          <cell r="FE22">
            <v>2346442.4960000003</v>
          </cell>
          <cell r="FF22">
            <v>2338675.5660000001</v>
          </cell>
          <cell r="FG22">
            <v>2339025.716</v>
          </cell>
          <cell r="FH22">
            <v>2328809.3509999998</v>
          </cell>
          <cell r="FI22">
            <v>2261588.5929999999</v>
          </cell>
          <cell r="FJ22">
            <v>2168687.6239999998</v>
          </cell>
          <cell r="FK22">
            <v>2303514.3190000001</v>
          </cell>
          <cell r="FL22">
            <v>2292251.9810000001</v>
          </cell>
          <cell r="FM22">
            <v>2289084.7390000001</v>
          </cell>
          <cell r="FN22">
            <v>2312844.1860000002</v>
          </cell>
          <cell r="FO22">
            <v>2332823.4079999998</v>
          </cell>
          <cell r="FP22">
            <v>2390830.3160000001</v>
          </cell>
          <cell r="FQ22">
            <v>2401897.868667</v>
          </cell>
          <cell r="FR22">
            <v>2256849.4580000001</v>
          </cell>
          <cell r="FS22">
            <v>2254175.2226669998</v>
          </cell>
          <cell r="FT22">
            <v>2366816.0313329999</v>
          </cell>
          <cell r="FU22">
            <v>2284294.5880010002</v>
          </cell>
          <cell r="FV22">
            <v>2399732.6313339998</v>
          </cell>
          <cell r="FW22">
            <v>2365220.0576670002</v>
          </cell>
          <cell r="FX22">
            <v>2352940.9943340002</v>
          </cell>
          <cell r="FY22">
            <v>2410737.6469999999</v>
          </cell>
          <cell r="FZ22">
            <v>2419920.169667</v>
          </cell>
          <cell r="GA22">
            <v>2386163.6963340002</v>
          </cell>
          <cell r="GB22">
            <v>2353305.0566670001</v>
          </cell>
          <cell r="GC22">
            <v>2363830.2163340002</v>
          </cell>
          <cell r="GD22">
            <v>2339207.3433329999</v>
          </cell>
          <cell r="GE22">
            <v>2391325.1433330001</v>
          </cell>
          <cell r="GF22">
            <v>2355666.7450000001</v>
          </cell>
          <cell r="GG22">
            <v>2387624.2353329998</v>
          </cell>
          <cell r="GH22">
            <v>2349109.6779999998</v>
          </cell>
          <cell r="GI22">
            <v>2399042.526333</v>
          </cell>
          <cell r="GJ22">
            <v>2380333.868667</v>
          </cell>
          <cell r="GK22">
            <v>2468876.0825669998</v>
          </cell>
          <cell r="GL22">
            <v>2494114.2648999998</v>
          </cell>
          <cell r="GM22">
            <v>2402391.3736669999</v>
          </cell>
          <cell r="GN22">
            <v>2397462.9921670002</v>
          </cell>
          <cell r="GO22">
            <v>2396614.7424670001</v>
          </cell>
          <cell r="GP22">
            <v>2352346.418333</v>
          </cell>
          <cell r="GQ22">
            <v>2419600.5016669999</v>
          </cell>
          <cell r="GR22">
            <v>2365552.4411999998</v>
          </cell>
          <cell r="GS22">
            <v>2418204.548</v>
          </cell>
          <cell r="GY22">
            <v>2838220.0863197395</v>
          </cell>
          <cell r="GZ22">
            <v>0</v>
          </cell>
          <cell r="HA22">
            <v>0</v>
          </cell>
          <cell r="HB22">
            <v>2927964.0581150954</v>
          </cell>
          <cell r="HC22">
            <v>0</v>
          </cell>
          <cell r="HD22">
            <v>0</v>
          </cell>
          <cell r="HE22">
            <v>2804602.8535452019</v>
          </cell>
          <cell r="HF22">
            <v>0</v>
          </cell>
          <cell r="HG22">
            <v>0</v>
          </cell>
          <cell r="HH22">
            <v>2818350.4001143696</v>
          </cell>
          <cell r="HI22">
            <v>0</v>
          </cell>
          <cell r="HJ22">
            <v>0</v>
          </cell>
          <cell r="HK22">
            <v>2888403.1730491123</v>
          </cell>
          <cell r="HL22">
            <v>0</v>
          </cell>
          <cell r="HM22">
            <v>0</v>
          </cell>
          <cell r="HN22">
            <v>2843763.5965337888</v>
          </cell>
          <cell r="HO22">
            <v>0</v>
          </cell>
          <cell r="HP22">
            <v>0</v>
          </cell>
          <cell r="HQ22">
            <v>2718760.1220651474</v>
          </cell>
        </row>
        <row r="23">
          <cell r="EB23">
            <v>1460144.1369999999</v>
          </cell>
          <cell r="EC23">
            <v>1469598.32</v>
          </cell>
          <cell r="ED23">
            <v>1404617.6379999998</v>
          </cell>
          <cell r="EE23">
            <v>1409949.503</v>
          </cell>
          <cell r="EF23">
            <v>1416632.7430000007</v>
          </cell>
          <cell r="EG23">
            <v>1463140.0940000003</v>
          </cell>
          <cell r="EH23">
            <v>1477590.7619999996</v>
          </cell>
          <cell r="EI23">
            <v>1614263.2220000001</v>
          </cell>
          <cell r="EJ23">
            <v>1529963.5705000001</v>
          </cell>
          <cell r="EK23">
            <v>1500206.3365000002</v>
          </cell>
          <cell r="EL23">
            <v>1587883.8937000001</v>
          </cell>
          <cell r="EM23">
            <v>1582469.6991999997</v>
          </cell>
          <cell r="EN23">
            <v>1609394.2231000001</v>
          </cell>
          <cell r="EO23">
            <v>1524978.2006999999</v>
          </cell>
          <cell r="EP23">
            <v>1491316.6767000002</v>
          </cell>
          <cell r="EQ23">
            <v>1450977.0563000003</v>
          </cell>
          <cell r="ER23">
            <v>1406547.3642000002</v>
          </cell>
          <cell r="ES23">
            <v>1414922.0411999999</v>
          </cell>
          <cell r="ET23">
            <v>1401619.4422999998</v>
          </cell>
          <cell r="EU23">
            <v>1401655.4076999999</v>
          </cell>
          <cell r="EV23">
            <v>1392850.3926999997</v>
          </cell>
          <cell r="EW23">
            <v>1397305.6122999999</v>
          </cell>
          <cell r="EX23">
            <v>1401174.5487000004</v>
          </cell>
          <cell r="EY23">
            <v>1405341.6182000001</v>
          </cell>
          <cell r="EZ23">
            <v>1379684.6032000002</v>
          </cell>
          <cell r="FA23">
            <v>1362072.8022000005</v>
          </cell>
          <cell r="FB23">
            <v>1415184.4151999999</v>
          </cell>
          <cell r="FC23">
            <v>1472074.0952000008</v>
          </cell>
          <cell r="FD23">
            <v>1442468.4286400003</v>
          </cell>
          <cell r="FE23">
            <v>1467690.2891999998</v>
          </cell>
          <cell r="FF23">
            <v>1417440.5712000001</v>
          </cell>
          <cell r="FG23">
            <v>1404878.1552000002</v>
          </cell>
          <cell r="FH23">
            <v>1438041.588</v>
          </cell>
          <cell r="FI23">
            <v>1391217.7211500001</v>
          </cell>
          <cell r="FJ23">
            <v>1298325.0484499999</v>
          </cell>
          <cell r="FK23">
            <v>1354177.9844500001</v>
          </cell>
          <cell r="FL23">
            <v>1328973.3494500001</v>
          </cell>
          <cell r="FM23">
            <v>1351711.5662499999</v>
          </cell>
          <cell r="FN23">
            <v>1365935.2814499999</v>
          </cell>
          <cell r="FO23">
            <v>1356519.42545</v>
          </cell>
          <cell r="FP23">
            <v>1385722.7504499999</v>
          </cell>
          <cell r="FQ23">
            <v>1387175.43845</v>
          </cell>
          <cell r="FR23">
            <v>1420959.2274499999</v>
          </cell>
          <cell r="FS23">
            <v>1447541.82745</v>
          </cell>
          <cell r="FT23">
            <v>1442447.98545</v>
          </cell>
          <cell r="FU23">
            <v>1406077.0054250001</v>
          </cell>
          <cell r="FV23">
            <v>1338991.49024</v>
          </cell>
          <cell r="FW23">
            <v>1312580.6580000001</v>
          </cell>
          <cell r="FX23">
            <v>1319080.8127850001</v>
          </cell>
          <cell r="FY23">
            <v>1315845.4129999999</v>
          </cell>
          <cell r="FZ23">
            <v>1336108.581</v>
          </cell>
          <cell r="GA23">
            <v>1290834.95</v>
          </cell>
          <cell r="GB23">
            <v>1263102.68</v>
          </cell>
          <cell r="GC23">
            <v>1291072.8030000001</v>
          </cell>
          <cell r="GD23">
            <v>1273122.9180000001</v>
          </cell>
          <cell r="GE23">
            <v>1266352.2860000001</v>
          </cell>
          <cell r="GF23">
            <v>1237796.077</v>
          </cell>
          <cell r="GG23">
            <v>1209299.7468000001</v>
          </cell>
          <cell r="GH23">
            <v>1187977.9539999999</v>
          </cell>
          <cell r="GI23">
            <v>1186896.9088000001</v>
          </cell>
          <cell r="GJ23">
            <v>1217784.4577929999</v>
          </cell>
          <cell r="GK23">
            <v>1204567.5317929999</v>
          </cell>
          <cell r="GL23">
            <v>1189965.7657930001</v>
          </cell>
          <cell r="GM23">
            <v>1162952.0719989999</v>
          </cell>
          <cell r="GN23">
            <v>1147723.388999</v>
          </cell>
          <cell r="GO23">
            <v>1158645.1949990001</v>
          </cell>
          <cell r="GP23">
            <v>1143776.0696070001</v>
          </cell>
          <cell r="GQ23">
            <v>1129859.1900510001</v>
          </cell>
          <cell r="GR23">
            <v>1131747.6769999999</v>
          </cell>
          <cell r="GS23">
            <v>1111902.3843400001</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row>
        <row r="24">
          <cell r="EB24">
            <v>1277116.4130000002</v>
          </cell>
          <cell r="EC24">
            <v>1283685.51</v>
          </cell>
          <cell r="ED24">
            <v>1226738.834</v>
          </cell>
          <cell r="EE24">
            <v>1207227.2249999999</v>
          </cell>
          <cell r="EF24">
            <v>1209008.6969999999</v>
          </cell>
          <cell r="EG24">
            <v>1235709.5319999999</v>
          </cell>
          <cell r="EH24">
            <v>1268354.5379999999</v>
          </cell>
          <cell r="EI24">
            <v>1383858.652</v>
          </cell>
          <cell r="EJ24">
            <v>1339346.139</v>
          </cell>
          <cell r="EK24">
            <v>1312921.4709999999</v>
          </cell>
          <cell r="EL24">
            <v>1410449.905</v>
          </cell>
          <cell r="EM24">
            <v>1401157.0840000003</v>
          </cell>
          <cell r="EN24">
            <v>1433264.675</v>
          </cell>
          <cell r="EO24">
            <v>1347318.7609999997</v>
          </cell>
          <cell r="EP24">
            <v>1307708.5759999999</v>
          </cell>
          <cell r="EQ24">
            <v>1264163.7579999999</v>
          </cell>
          <cell r="ER24">
            <v>1216507.5959999999</v>
          </cell>
          <cell r="ES24">
            <v>1228004.4639999999</v>
          </cell>
          <cell r="ET24">
            <v>1221624.6829999997</v>
          </cell>
          <cell r="EU24">
            <v>1222814.311</v>
          </cell>
          <cell r="EV24">
            <v>1212963.2619999999</v>
          </cell>
          <cell r="EW24">
            <v>1215366.3149999999</v>
          </cell>
          <cell r="EX24">
            <v>1219899.3999999999</v>
          </cell>
          <cell r="EY24">
            <v>1220456.3999999999</v>
          </cell>
          <cell r="EZ24">
            <v>1189134.6409999998</v>
          </cell>
          <cell r="FA24">
            <v>1165437.608</v>
          </cell>
          <cell r="FB24">
            <v>1211200.3590000002</v>
          </cell>
          <cell r="FC24">
            <v>1259910.7140000002</v>
          </cell>
          <cell r="FD24">
            <v>1234198.6114399997</v>
          </cell>
          <cell r="FE24">
            <v>1257150.1230000001</v>
          </cell>
          <cell r="FF24">
            <v>1205286.5280000002</v>
          </cell>
          <cell r="FG24">
            <v>1195462.933</v>
          </cell>
          <cell r="FH24">
            <v>1231679.5289999999</v>
          </cell>
          <cell r="FI24">
            <v>1184779.595</v>
          </cell>
          <cell r="FJ24">
            <v>1100371.317</v>
          </cell>
          <cell r="FK24">
            <v>1149122.611</v>
          </cell>
          <cell r="FL24">
            <v>1124864.6669999999</v>
          </cell>
          <cell r="FM24">
            <v>1128923.098</v>
          </cell>
          <cell r="FN24">
            <v>1141338.662</v>
          </cell>
          <cell r="FO24">
            <v>1130292.9609999999</v>
          </cell>
          <cell r="FP24">
            <v>1159565.2039999999</v>
          </cell>
          <cell r="FQ24">
            <v>1159934.808</v>
          </cell>
          <cell r="FR24">
            <v>1184569.75</v>
          </cell>
          <cell r="FS24">
            <v>1203623.1000000001</v>
          </cell>
          <cell r="FT24">
            <v>1206293.0419999999</v>
          </cell>
          <cell r="FU24">
            <v>1171889.291</v>
          </cell>
          <cell r="FV24">
            <v>1112609.612</v>
          </cell>
          <cell r="FW24">
            <v>1090506.5630000001</v>
          </cell>
          <cell r="FX24">
            <v>1095420.0930000001</v>
          </cell>
          <cell r="FY24">
            <v>1076253.0330000001</v>
          </cell>
          <cell r="FZ24">
            <v>1096493.5689999999</v>
          </cell>
          <cell r="GA24">
            <v>1049108.976</v>
          </cell>
          <cell r="GB24">
            <v>1025604.252</v>
          </cell>
          <cell r="GC24">
            <v>1055107.2109999999</v>
          </cell>
          <cell r="GD24">
            <v>1034929.057</v>
          </cell>
          <cell r="GE24">
            <v>1030157.373</v>
          </cell>
          <cell r="GF24">
            <v>1002214.6189999999</v>
          </cell>
          <cell r="GG24">
            <v>1006201.286</v>
          </cell>
          <cell r="GH24">
            <v>982778.326</v>
          </cell>
          <cell r="GI24">
            <v>985948.473</v>
          </cell>
          <cell r="GJ24">
            <v>1020700.728</v>
          </cell>
          <cell r="GK24">
            <v>1008811.5919999999</v>
          </cell>
          <cell r="GL24">
            <v>995957.04700000002</v>
          </cell>
          <cell r="GM24">
            <v>968489.53700000001</v>
          </cell>
          <cell r="GN24">
            <v>951983.152</v>
          </cell>
          <cell r="GO24">
            <v>964507.83299999998</v>
          </cell>
          <cell r="GP24">
            <v>952660.21299999999</v>
          </cell>
          <cell r="GQ24">
            <v>942163.68299999996</v>
          </cell>
          <cell r="GR24">
            <v>945541.59</v>
          </cell>
          <cell r="GS24">
            <v>920046.11548799998</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row>
        <row r="25">
          <cell r="DM25">
            <v>72783</v>
          </cell>
          <cell r="DN25">
            <v>64158</v>
          </cell>
          <cell r="DO25">
            <v>61319</v>
          </cell>
          <cell r="DP25">
            <v>59722</v>
          </cell>
          <cell r="DQ25">
            <v>59790</v>
          </cell>
          <cell r="DR25">
            <v>56873</v>
          </cell>
          <cell r="DS25">
            <v>59240</v>
          </cell>
          <cell r="DT25">
            <v>58710</v>
          </cell>
          <cell r="DU25">
            <v>63204</v>
          </cell>
          <cell r="DV25">
            <v>61718</v>
          </cell>
          <cell r="DW25">
            <v>58884</v>
          </cell>
          <cell r="DX25">
            <v>61783</v>
          </cell>
          <cell r="DY25">
            <v>53942</v>
          </cell>
          <cell r="EB25">
            <v>54612.265999999996</v>
          </cell>
          <cell r="EC25">
            <v>57975.137999999992</v>
          </cell>
          <cell r="ED25">
            <v>50334.17</v>
          </cell>
          <cell r="EE25">
            <v>74179.297999999995</v>
          </cell>
          <cell r="EF25">
            <v>79262.411999999982</v>
          </cell>
          <cell r="EG25">
            <v>93363.676000000007</v>
          </cell>
          <cell r="EH25">
            <v>74453.728000000003</v>
          </cell>
          <cell r="EI25">
            <v>98449.683000000005</v>
          </cell>
          <cell r="EJ25">
            <v>58514.5455</v>
          </cell>
          <cell r="EK25">
            <v>54009.157500000008</v>
          </cell>
          <cell r="EL25">
            <v>52726.491999999998</v>
          </cell>
          <cell r="EM25">
            <v>55518.215500000006</v>
          </cell>
          <cell r="EN25">
            <v>54477.907499999994</v>
          </cell>
          <cell r="EO25">
            <v>54257.128000000004</v>
          </cell>
          <cell r="EP25">
            <v>59406.146000000001</v>
          </cell>
          <cell r="EQ25">
            <v>55388.460999999996</v>
          </cell>
          <cell r="ER25">
            <v>58112.215499999998</v>
          </cell>
          <cell r="ES25">
            <v>54938.797500000001</v>
          </cell>
          <cell r="ET25">
            <v>51116.688999999998</v>
          </cell>
          <cell r="EU25">
            <v>51862.211000000003</v>
          </cell>
          <cell r="EV25">
            <v>52895.858</v>
          </cell>
          <cell r="EW25">
            <v>54664.308000000005</v>
          </cell>
          <cell r="EX25">
            <v>53218.380500000007</v>
          </cell>
          <cell r="EY25">
            <v>57421.547999999995</v>
          </cell>
          <cell r="EZ25">
            <v>47034.372000000003</v>
          </cell>
          <cell r="FA25">
            <v>49953.616999999998</v>
          </cell>
          <cell r="FB25">
            <v>56216.290999999997</v>
          </cell>
          <cell r="FC25">
            <v>59314.836000000592</v>
          </cell>
          <cell r="FD25">
            <v>57400.419000000002</v>
          </cell>
          <cell r="FE25">
            <v>59967.677000000003</v>
          </cell>
          <cell r="FF25">
            <v>61465.006000000001</v>
          </cell>
          <cell r="FG25">
            <v>58971.645000000004</v>
          </cell>
          <cell r="FH25">
            <v>55929.446000000004</v>
          </cell>
          <cell r="FI25">
            <v>55382.118999999999</v>
          </cell>
          <cell r="FJ25">
            <v>56780.491999999998</v>
          </cell>
          <cell r="FK25">
            <v>57086.631999999998</v>
          </cell>
          <cell r="FL25">
            <v>53113.27</v>
          </cell>
          <cell r="FM25">
            <v>50573.9908</v>
          </cell>
          <cell r="FN25">
            <v>52065.091999999997</v>
          </cell>
          <cell r="FO25">
            <v>52816.646000000001</v>
          </cell>
          <cell r="FP25">
            <v>53797.752</v>
          </cell>
          <cell r="FQ25">
            <v>56184.860999999997</v>
          </cell>
          <cell r="FR25">
            <v>69281.574999999997</v>
          </cell>
          <cell r="FS25">
            <v>75503.217999999993</v>
          </cell>
          <cell r="FT25">
            <v>69504.278999999995</v>
          </cell>
          <cell r="FU25">
            <v>65996.509000000005</v>
          </cell>
          <cell r="FV25">
            <v>58624.009239999999</v>
          </cell>
          <cell r="FW25">
            <v>54437.517</v>
          </cell>
          <cell r="FX25">
            <v>54154.553999999996</v>
          </cell>
          <cell r="FY25">
            <v>56610.762999999999</v>
          </cell>
          <cell r="FZ25">
            <v>56347.097000000002</v>
          </cell>
          <cell r="GA25">
            <v>57806.296000000002</v>
          </cell>
          <cell r="GB25">
            <v>53598.326000000001</v>
          </cell>
          <cell r="GC25">
            <v>52056.688999999998</v>
          </cell>
          <cell r="GD25">
            <v>53893.74</v>
          </cell>
          <cell r="GE25">
            <v>51879.373</v>
          </cell>
          <cell r="GF25">
            <v>51250.182999999997</v>
          </cell>
          <cell r="GG25">
            <v>54539.803</v>
          </cell>
          <cell r="GH25">
            <v>57353.127</v>
          </cell>
          <cell r="GI25">
            <v>55788.987000000001</v>
          </cell>
          <cell r="GJ25">
            <v>55784.648000000001</v>
          </cell>
          <cell r="GK25">
            <v>56993.161</v>
          </cell>
          <cell r="GL25">
            <v>55229.154999999999</v>
          </cell>
          <cell r="GM25">
            <v>53249.156999999999</v>
          </cell>
          <cell r="GN25">
            <v>54579.307999999997</v>
          </cell>
          <cell r="GO25">
            <v>52973.540999999997</v>
          </cell>
          <cell r="GP25">
            <v>54300.341</v>
          </cell>
          <cell r="GQ25">
            <v>50421.942999999999</v>
          </cell>
          <cell r="GR25">
            <v>49266.750999999997</v>
          </cell>
          <cell r="GS25">
            <v>46963.712</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row>
        <row r="26">
          <cell r="EB26">
            <v>128415.458</v>
          </cell>
          <cell r="EC26">
            <v>127653.67200000001</v>
          </cell>
          <cell r="ED26">
            <v>127543.63400000001</v>
          </cell>
          <cell r="EE26">
            <v>128541.98000000001</v>
          </cell>
          <cell r="EF26">
            <v>128361.63400000001</v>
          </cell>
          <cell r="EG26">
            <v>129135.886</v>
          </cell>
          <cell r="EH26">
            <v>129471.49600000001</v>
          </cell>
          <cell r="EI26">
            <v>126702.887</v>
          </cell>
          <cell r="EJ26">
            <v>127019.88600000001</v>
          </cell>
          <cell r="EK26">
            <v>128381.708</v>
          </cell>
          <cell r="EL26">
            <v>121745.49669999999</v>
          </cell>
          <cell r="EM26">
            <v>122649.39969999999</v>
          </cell>
          <cell r="EN26">
            <v>121651.6406</v>
          </cell>
          <cell r="EO26">
            <v>122680.27769999999</v>
          </cell>
          <cell r="EP26">
            <v>122811.89569999999</v>
          </cell>
          <cell r="EQ26">
            <v>130040.3783</v>
          </cell>
          <cell r="ER26">
            <v>130106.8107</v>
          </cell>
          <cell r="ES26">
            <v>130221.6847</v>
          </cell>
          <cell r="ET26">
            <v>126034.47930000001</v>
          </cell>
          <cell r="EU26">
            <v>125957.77370000001</v>
          </cell>
          <cell r="EV26">
            <v>125919.77370000001</v>
          </cell>
          <cell r="EW26">
            <v>126149.02930000001</v>
          </cell>
          <cell r="EX26">
            <v>125762.83120000002</v>
          </cell>
          <cell r="EY26">
            <v>126332.73120000002</v>
          </cell>
          <cell r="EZ26">
            <v>142326.2752</v>
          </cell>
          <cell r="FA26">
            <v>145476.9472</v>
          </cell>
          <cell r="FB26">
            <v>146662.6612</v>
          </cell>
          <cell r="FC26">
            <v>148697.47220000002</v>
          </cell>
          <cell r="FD26">
            <v>148616.85820000002</v>
          </cell>
          <cell r="FE26">
            <v>148408.85820000002</v>
          </cell>
          <cell r="FF26">
            <v>148471.90120000002</v>
          </cell>
          <cell r="FG26">
            <v>148213.30120000002</v>
          </cell>
          <cell r="FH26">
            <v>148212.90100000001</v>
          </cell>
          <cell r="FI26">
            <v>148742.83714999998</v>
          </cell>
          <cell r="FJ26">
            <v>139900.54845</v>
          </cell>
          <cell r="FK26">
            <v>146488.34245</v>
          </cell>
          <cell r="FL26">
            <v>149425.33645</v>
          </cell>
          <cell r="FM26">
            <v>170606.70744999999</v>
          </cell>
          <cell r="FN26">
            <v>170968.11744999999</v>
          </cell>
          <cell r="FO26">
            <v>172067.64645</v>
          </cell>
          <cell r="FP26">
            <v>171073.64645</v>
          </cell>
          <cell r="FQ26">
            <v>170854.64645</v>
          </cell>
          <cell r="FR26">
            <v>165546.82845</v>
          </cell>
          <cell r="FS26">
            <v>165546.82845</v>
          </cell>
          <cell r="FT26">
            <v>165567.82845</v>
          </cell>
          <cell r="FU26">
            <v>167098.08442500001</v>
          </cell>
          <cell r="FV26">
            <v>166734.204</v>
          </cell>
          <cell r="FW26">
            <v>166478.31400000001</v>
          </cell>
          <cell r="FX26">
            <v>167845.178785</v>
          </cell>
          <cell r="FY26">
            <v>181840.59700000001</v>
          </cell>
          <cell r="FZ26">
            <v>182108.59599999999</v>
          </cell>
          <cell r="GA26">
            <v>182715.027</v>
          </cell>
          <cell r="GB26">
            <v>182683.23199999999</v>
          </cell>
          <cell r="GC26">
            <v>182699.027</v>
          </cell>
          <cell r="GD26">
            <v>183075.29300000001</v>
          </cell>
          <cell r="GE26">
            <v>183075.29300000001</v>
          </cell>
          <cell r="GF26">
            <v>183063.29300000001</v>
          </cell>
          <cell r="GG26">
            <v>147310.0318</v>
          </cell>
          <cell r="GH26">
            <v>146573.99900000001</v>
          </cell>
          <cell r="GI26">
            <v>143880.49780000001</v>
          </cell>
          <cell r="GJ26">
            <v>140039.118793</v>
          </cell>
          <cell r="GK26">
            <v>137470.213793</v>
          </cell>
          <cell r="GL26">
            <v>137503.485793</v>
          </cell>
          <cell r="GM26">
            <v>139936.112999</v>
          </cell>
          <cell r="GN26">
            <v>139880.10899899999</v>
          </cell>
          <cell r="GO26">
            <v>139882.10899899999</v>
          </cell>
          <cell r="GP26">
            <v>135534.07460699999</v>
          </cell>
          <cell r="GQ26">
            <v>135998.05705100001</v>
          </cell>
          <cell r="GR26">
            <v>135675.057</v>
          </cell>
          <cell r="GS26">
            <v>143695.15385199999</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row>
        <row r="27">
          <cell r="EB27">
            <v>449749.70600000024</v>
          </cell>
          <cell r="EC27">
            <v>336461.77599999984</v>
          </cell>
          <cell r="ED27">
            <v>391050.28300000029</v>
          </cell>
          <cell r="EE27">
            <v>501451.54599999986</v>
          </cell>
          <cell r="EF27">
            <v>495765.81199999922</v>
          </cell>
          <cell r="EG27">
            <v>412539.77599999984</v>
          </cell>
          <cell r="EH27">
            <v>405159.4150000005</v>
          </cell>
          <cell r="EI27">
            <v>395159.77799999993</v>
          </cell>
          <cell r="EJ27">
            <v>516719.50949999993</v>
          </cell>
          <cell r="EK27">
            <v>606647.62349999975</v>
          </cell>
          <cell r="EL27">
            <v>442637.94696666696</v>
          </cell>
          <cell r="EM27">
            <v>446183.13213333325</v>
          </cell>
          <cell r="EN27">
            <v>455878.97289999994</v>
          </cell>
          <cell r="EO27">
            <v>625057.59929999989</v>
          </cell>
          <cell r="EP27">
            <v>704516.12329999963</v>
          </cell>
          <cell r="EQ27">
            <v>780620.74369999953</v>
          </cell>
          <cell r="ER27">
            <v>872319.48079999955</v>
          </cell>
          <cell r="ES27">
            <v>902483.0018000002</v>
          </cell>
          <cell r="ET27">
            <v>889212.20870000031</v>
          </cell>
          <cell r="EU27">
            <v>896932.20830000006</v>
          </cell>
          <cell r="EV27">
            <v>896010.54130000016</v>
          </cell>
          <cell r="EW27">
            <v>894099.1706999999</v>
          </cell>
          <cell r="EX27">
            <v>839309.3312999995</v>
          </cell>
          <cell r="EY27">
            <v>831215.92179999989</v>
          </cell>
          <cell r="EZ27">
            <v>863484.70779999951</v>
          </cell>
          <cell r="FA27">
            <v>955330.16679999954</v>
          </cell>
          <cell r="FB27">
            <v>894047.35280000023</v>
          </cell>
          <cell r="FC27">
            <v>832875.37279999955</v>
          </cell>
          <cell r="FD27">
            <v>888014.19335999968</v>
          </cell>
          <cell r="FE27">
            <v>878752.20680000051</v>
          </cell>
          <cell r="FF27">
            <v>921234.99479999999</v>
          </cell>
          <cell r="FG27">
            <v>934147.56079999986</v>
          </cell>
          <cell r="FH27">
            <v>890767.7629999998</v>
          </cell>
          <cell r="FI27">
            <v>870370.87184999976</v>
          </cell>
          <cell r="FJ27">
            <v>870362.57554999995</v>
          </cell>
          <cell r="FK27">
            <v>949336.33455000003</v>
          </cell>
          <cell r="FL27">
            <v>963278.63155000005</v>
          </cell>
          <cell r="FM27">
            <v>937373.17275000003</v>
          </cell>
          <cell r="FN27">
            <v>946908.90454999998</v>
          </cell>
          <cell r="FO27">
            <v>976303.98254999996</v>
          </cell>
          <cell r="FP27">
            <v>1005107.5655500001</v>
          </cell>
          <cell r="FQ27">
            <v>1014722.430217</v>
          </cell>
          <cell r="FR27">
            <v>835890.23054999998</v>
          </cell>
          <cell r="FS27">
            <v>806633.39521700004</v>
          </cell>
          <cell r="FT27">
            <v>924368.04588300001</v>
          </cell>
          <cell r="FU27">
            <v>878217.58257600002</v>
          </cell>
          <cell r="FV27">
            <v>1060741.1410940001</v>
          </cell>
          <cell r="FW27">
            <v>1052639.3996669999</v>
          </cell>
          <cell r="FX27">
            <v>1033860.181549</v>
          </cell>
          <cell r="FY27">
            <v>1094892.2339999999</v>
          </cell>
          <cell r="FZ27">
            <v>1083811.5886669999</v>
          </cell>
          <cell r="GA27">
            <v>1095328.746334</v>
          </cell>
          <cell r="GB27">
            <v>1090202.3766669999</v>
          </cell>
          <cell r="GC27">
            <v>1072757.4133339999</v>
          </cell>
          <cell r="GD27">
            <v>1066084.425333</v>
          </cell>
          <cell r="GE27">
            <v>1124972.8573330001</v>
          </cell>
          <cell r="GF27">
            <v>1117870.6680000001</v>
          </cell>
          <cell r="GG27">
            <v>1178324.488533</v>
          </cell>
          <cell r="GH27">
            <v>1161131.7239999999</v>
          </cell>
          <cell r="GI27">
            <v>1212145.617533</v>
          </cell>
          <cell r="GJ27">
            <v>1162549.4108740001</v>
          </cell>
          <cell r="GK27">
            <v>1264308.5507739999</v>
          </cell>
          <cell r="GL27">
            <v>1304148.499107</v>
          </cell>
          <cell r="GM27">
            <v>1239439.3016679999</v>
          </cell>
          <cell r="GN27">
            <v>1249739.603168</v>
          </cell>
          <cell r="GO27">
            <v>1237969.5474680001</v>
          </cell>
          <cell r="GP27">
            <v>1208570.3487259999</v>
          </cell>
          <cell r="GQ27">
            <v>1289741.311616</v>
          </cell>
          <cell r="GR27">
            <v>1233804.7642000001</v>
          </cell>
          <cell r="GS27">
            <v>1306302.1636600001</v>
          </cell>
          <cell r="GY27">
            <v>1670534.5771727355</v>
          </cell>
          <cell r="GZ27">
            <v>0</v>
          </cell>
          <cell r="HA27">
            <v>0</v>
          </cell>
          <cell r="HB27">
            <v>1745859.5120052926</v>
          </cell>
          <cell r="HC27">
            <v>0</v>
          </cell>
          <cell r="HD27">
            <v>0</v>
          </cell>
          <cell r="HE27">
            <v>1636165.1762858899</v>
          </cell>
          <cell r="HF27">
            <v>0</v>
          </cell>
          <cell r="HG27">
            <v>0</v>
          </cell>
          <cell r="HH27">
            <v>1690858.9896617327</v>
          </cell>
          <cell r="HI27">
            <v>0</v>
          </cell>
          <cell r="HJ27">
            <v>0</v>
          </cell>
          <cell r="HK27">
            <v>1780577.0137582491</v>
          </cell>
          <cell r="HL27">
            <v>0</v>
          </cell>
          <cell r="HM27">
            <v>0</v>
          </cell>
          <cell r="HN27">
            <v>1743060.8885208494</v>
          </cell>
          <cell r="HO27">
            <v>0</v>
          </cell>
          <cell r="HP27">
            <v>0</v>
          </cell>
          <cell r="HQ27">
            <v>1604409.3827123768</v>
          </cell>
        </row>
        <row r="29">
          <cell r="DM29">
            <v>13501244</v>
          </cell>
          <cell r="DN29">
            <v>13799132.1</v>
          </cell>
          <cell r="DO29">
            <v>13892067.800000001</v>
          </cell>
          <cell r="DP29">
            <v>13817020.300000001</v>
          </cell>
          <cell r="DQ29">
            <v>13816329.699999999</v>
          </cell>
          <cell r="DR29">
            <v>14196487.4</v>
          </cell>
          <cell r="DS29">
            <v>14409701.1</v>
          </cell>
          <cell r="DT29">
            <v>14831567.6</v>
          </cell>
          <cell r="DU29">
            <v>15283657.800000001</v>
          </cell>
          <cell r="DV29">
            <v>15319404.300000001</v>
          </cell>
          <cell r="DW29">
            <v>15427003.699999999</v>
          </cell>
          <cell r="DX29">
            <v>15881342.5</v>
          </cell>
          <cell r="DY29">
            <v>16170067</v>
          </cell>
        </row>
        <row r="30">
          <cell r="DM30">
            <v>0.11012000000000001</v>
          </cell>
          <cell r="DN30">
            <v>0.112384</v>
          </cell>
          <cell r="DO30">
            <v>0.115895</v>
          </cell>
          <cell r="DP30">
            <v>0.114255</v>
          </cell>
          <cell r="DQ30">
            <v>0.11792899999999999</v>
          </cell>
          <cell r="DR30">
            <v>0.11415400000000001</v>
          </cell>
          <cell r="DS30">
            <v>0.11302300000000001</v>
          </cell>
          <cell r="DT30">
            <v>0.11272600000000001</v>
          </cell>
          <cell r="DU30">
            <v>0.10834199999999999</v>
          </cell>
          <cell r="DV30">
            <v>0.108012</v>
          </cell>
          <cell r="DW30">
            <v>0.10630000000000001</v>
          </cell>
          <cell r="DX30">
            <v>0.10086000000000001</v>
          </cell>
          <cell r="DY30">
            <v>0.11260400000000001</v>
          </cell>
          <cell r="EB30">
            <v>0.10460000000000001</v>
          </cell>
          <cell r="EC30">
            <v>9.8299999999999998E-2</v>
          </cell>
          <cell r="ED30">
            <v>0.1023</v>
          </cell>
          <cell r="EE30">
            <v>0.1085</v>
          </cell>
          <cell r="EF30">
            <v>0.10800000000000001</v>
          </cell>
          <cell r="EG30">
            <v>0.1026</v>
          </cell>
          <cell r="EH30">
            <v>0.10189999999999999</v>
          </cell>
          <cell r="EI30">
            <v>9.9600000000000008E-2</v>
          </cell>
          <cell r="EJ30">
            <v>0.107</v>
          </cell>
          <cell r="EK30">
            <v>0.1124</v>
          </cell>
          <cell r="EL30">
            <v>0.1023</v>
          </cell>
          <cell r="EM30">
            <v>0.1026</v>
          </cell>
          <cell r="EN30">
            <v>0.1027</v>
          </cell>
          <cell r="EO30">
            <v>0.1128</v>
          </cell>
          <cell r="EP30">
            <v>0.11779999999999999</v>
          </cell>
          <cell r="EQ30">
            <v>0.12300000000000001</v>
          </cell>
          <cell r="ER30">
            <v>0.12960000000000002</v>
          </cell>
          <cell r="ES30">
            <v>0.13100000000000001</v>
          </cell>
          <cell r="ET30">
            <v>0.1308</v>
          </cell>
          <cell r="EU30">
            <v>0.13119999999999998</v>
          </cell>
          <cell r="EV30">
            <v>0.13150000000000001</v>
          </cell>
          <cell r="EW30">
            <v>0.13119999999999998</v>
          </cell>
          <cell r="EX30">
            <v>0.12789999999999999</v>
          </cell>
          <cell r="EY30">
            <v>0.1273</v>
          </cell>
          <cell r="EZ30">
            <v>0.13009999999999999</v>
          </cell>
          <cell r="FA30">
            <v>0.1361</v>
          </cell>
          <cell r="FB30">
            <v>0.1305</v>
          </cell>
          <cell r="FC30">
            <v>0.12529999999999999</v>
          </cell>
          <cell r="FD30">
            <v>0.12920000000000001</v>
          </cell>
          <cell r="FE30">
            <v>0.12789999999999999</v>
          </cell>
          <cell r="FF30">
            <v>0.13200000000000001</v>
          </cell>
          <cell r="FG30">
            <v>0.13320000000000001</v>
          </cell>
          <cell r="FH30">
            <v>0.12960000000000002</v>
          </cell>
          <cell r="FI30">
            <v>0.13</v>
          </cell>
          <cell r="FJ30">
            <v>0.1336298719</v>
          </cell>
          <cell r="FK30">
            <v>0.13608340090000001</v>
          </cell>
          <cell r="FL30">
            <v>0.1379863325</v>
          </cell>
          <cell r="FM30">
            <v>0.13547770370000001</v>
          </cell>
          <cell r="FN30">
            <v>0.13545849309999999</v>
          </cell>
          <cell r="FO30">
            <v>0.13757699969999998</v>
          </cell>
          <cell r="FP30">
            <v>0.13802647410000002</v>
          </cell>
          <cell r="FQ30">
            <v>0.13852020740000001</v>
          </cell>
          <cell r="FR30">
            <v>0.12706061730000001</v>
          </cell>
          <cell r="FS30">
            <v>0.12457948670000001</v>
          </cell>
          <cell r="FT30">
            <v>0.13126662759999999</v>
          </cell>
          <cell r="FU30">
            <v>0.12996696930000001</v>
          </cell>
          <cell r="FV30">
            <v>0.143375527</v>
          </cell>
          <cell r="FW30">
            <v>0.14415693499999999</v>
          </cell>
          <cell r="FX30">
            <v>0.1427018555</v>
          </cell>
          <cell r="FY30">
            <v>0.14656661779999999</v>
          </cell>
          <cell r="FZ30">
            <v>0.1448936234</v>
          </cell>
          <cell r="GA30">
            <v>0.14788342670000001</v>
          </cell>
          <cell r="GB30">
            <v>0.14904916879999999</v>
          </cell>
          <cell r="GC30">
            <v>0.1464723111</v>
          </cell>
          <cell r="GD30">
            <v>0.14699019620000001</v>
          </cell>
          <cell r="GE30">
            <v>0.15106855619999998</v>
          </cell>
          <cell r="GF30">
            <v>0.1522491007</v>
          </cell>
          <cell r="GG30">
            <v>0.15795086319999999</v>
          </cell>
          <cell r="GH30">
            <v>0.1581921395</v>
          </cell>
          <cell r="GI30">
            <v>0.16170182990000001</v>
          </cell>
          <cell r="GJ30">
            <v>0.15637144019999999</v>
          </cell>
          <cell r="GK30">
            <v>0.1639676327</v>
          </cell>
          <cell r="GL30">
            <v>0.16767637100000002</v>
          </cell>
          <cell r="GM30">
            <v>0.1652615912</v>
          </cell>
          <cell r="GN30">
            <v>0.16711085719999999</v>
          </cell>
          <cell r="GO30">
            <v>0.1654770418</v>
          </cell>
          <cell r="GP30">
            <v>0.1645319556</v>
          </cell>
          <cell r="GQ30">
            <v>0.17132049890000001</v>
          </cell>
          <cell r="GR30">
            <v>0.16721412300000002</v>
          </cell>
          <cell r="GS30">
            <v>0.17398682350000003</v>
          </cell>
          <cell r="GT30">
            <v>0</v>
          </cell>
          <cell r="GU30">
            <v>0</v>
          </cell>
          <cell r="GV30">
            <v>0.2135033895</v>
          </cell>
          <cell r="GW30">
            <v>0</v>
          </cell>
          <cell r="GX30">
            <v>0</v>
          </cell>
          <cell r="GY30">
            <v>0.1944509931</v>
          </cell>
          <cell r="GZ30">
            <v>0</v>
          </cell>
          <cell r="HA30">
            <v>0</v>
          </cell>
          <cell r="HB30">
            <v>0.19815262990000002</v>
          </cell>
          <cell r="HC30">
            <v>0</v>
          </cell>
          <cell r="HD30">
            <v>0</v>
          </cell>
          <cell r="HE30">
            <v>0.19202412989999998</v>
          </cell>
          <cell r="HF30">
            <v>0</v>
          </cell>
          <cell r="HG30">
            <v>0</v>
          </cell>
          <cell r="HH30">
            <v>0.19997317049999999</v>
          </cell>
          <cell r="HI30">
            <v>0</v>
          </cell>
          <cell r="HJ30">
            <v>0</v>
          </cell>
          <cell r="HK30">
            <v>0.2085816912</v>
          </cell>
          <cell r="HL30">
            <v>0</v>
          </cell>
          <cell r="HM30">
            <v>0</v>
          </cell>
          <cell r="HN30">
            <v>0.2066871337</v>
          </cell>
          <cell r="HO30">
            <v>0</v>
          </cell>
          <cell r="HP30">
            <v>0</v>
          </cell>
          <cell r="HQ30">
            <v>0.19953807470000001</v>
          </cell>
        </row>
        <row r="31">
          <cell r="EL31">
            <v>0</v>
          </cell>
          <cell r="EM31">
            <v>0</v>
          </cell>
          <cell r="EN31">
            <v>0</v>
          </cell>
          <cell r="EO31">
            <v>0</v>
          </cell>
          <cell r="EP31">
            <v>0</v>
          </cell>
          <cell r="EQ31">
            <v>0</v>
          </cell>
          <cell r="ER31">
            <v>0</v>
          </cell>
          <cell r="ES31">
            <v>0</v>
          </cell>
          <cell r="ET31">
            <v>0</v>
          </cell>
          <cell r="EU31">
            <v>0</v>
          </cell>
          <cell r="EV31">
            <v>0</v>
          </cell>
          <cell r="EX31">
            <v>0.13022700000000001</v>
          </cell>
          <cell r="EY31">
            <v>0.131268</v>
          </cell>
          <cell r="EZ31">
            <v>0.13738300000000001</v>
          </cell>
          <cell r="FA31">
            <v>0.14138700000000001</v>
          </cell>
          <cell r="FB31">
            <v>0.13872799999999999</v>
          </cell>
          <cell r="FC31">
            <v>0.128499</v>
          </cell>
          <cell r="FD31">
            <v>0.13187599999999999</v>
          </cell>
          <cell r="FE31">
            <v>0.131938</v>
          </cell>
          <cell r="FF31">
            <v>0.131324</v>
          </cell>
          <cell r="FG31">
            <v>0.131523</v>
          </cell>
          <cell r="FH31">
            <v>0.12943399999999999</v>
          </cell>
          <cell r="FI31">
            <v>0.13</v>
          </cell>
          <cell r="FJ31">
            <v>0.134246</v>
          </cell>
          <cell r="FK31">
            <v>0.137822</v>
          </cell>
          <cell r="FL31">
            <v>0.14180599999999999</v>
          </cell>
          <cell r="FM31">
            <v>0.13744500000000001</v>
          </cell>
          <cell r="FN31">
            <v>0.13994400000000001</v>
          </cell>
          <cell r="FO31">
            <v>0.144341</v>
          </cell>
          <cell r="FP31">
            <v>0.14135799999999998</v>
          </cell>
          <cell r="FQ31">
            <v>0.14269600000000002</v>
          </cell>
          <cell r="FR31">
            <v>0.12433999999999999</v>
          </cell>
          <cell r="FS31">
            <v>0.11971999999999999</v>
          </cell>
          <cell r="FT31">
            <v>0.13126662759999999</v>
          </cell>
          <cell r="FU31">
            <v>0.12996696930000001</v>
          </cell>
          <cell r="FV31">
            <v>0.143375527</v>
          </cell>
          <cell r="FW31">
            <v>0.14415693499999999</v>
          </cell>
          <cell r="FX31">
            <v>0.14455899999999999</v>
          </cell>
          <cell r="FY31">
            <v>0.14499200000000001</v>
          </cell>
          <cell r="FZ31">
            <v>0.14608699999999999</v>
          </cell>
          <cell r="GA31">
            <v>0.14788342670000001</v>
          </cell>
          <cell r="GB31">
            <v>0.14904916879999999</v>
          </cell>
          <cell r="GC31">
            <v>0.14641500000000002</v>
          </cell>
          <cell r="GD31">
            <v>0.14699019620000001</v>
          </cell>
          <cell r="GE31">
            <v>0.15106855619999998</v>
          </cell>
          <cell r="GF31">
            <v>0.1522491007</v>
          </cell>
          <cell r="GG31">
            <v>0.15795086319999999</v>
          </cell>
          <cell r="GH31">
            <v>0.159138</v>
          </cell>
          <cell r="GI31">
            <v>0.163905</v>
          </cell>
          <cell r="GJ31">
            <v>0.16145900000000002</v>
          </cell>
          <cell r="GK31">
            <v>0.164605</v>
          </cell>
          <cell r="GL31">
            <v>0.16851099999999999</v>
          </cell>
          <cell r="GM31">
            <v>0.16143000000000002</v>
          </cell>
          <cell r="GN31">
            <v>0.16347699999999998</v>
          </cell>
          <cell r="GO31">
            <v>0.16350999999999999</v>
          </cell>
          <cell r="GP31">
            <v>0.160076</v>
          </cell>
          <cell r="GQ31">
            <v>0.16610800000000001</v>
          </cell>
          <cell r="GR31">
            <v>0.16721412300000002</v>
          </cell>
          <cell r="GS31">
            <v>0.17398682350000003</v>
          </cell>
          <cell r="GT31" t="e">
            <v>#VALUE!</v>
          </cell>
          <cell r="GU31" t="e">
            <v>#VALUE!</v>
          </cell>
          <cell r="GV31">
            <v>0.216503</v>
          </cell>
          <cell r="GW31" t="e">
            <v>#VALUE!</v>
          </cell>
          <cell r="GX31" t="e">
            <v>#VALUE!</v>
          </cell>
          <cell r="GY31">
            <v>0.1944509931</v>
          </cell>
          <cell r="GZ31" t="e">
            <v>#VALUE!</v>
          </cell>
          <cell r="HA31" t="e">
            <v>#VALUE!</v>
          </cell>
          <cell r="HB31">
            <v>0.19815262990000002</v>
          </cell>
          <cell r="HC31" t="e">
            <v>#VALUE!</v>
          </cell>
          <cell r="HD31" t="e">
            <v>#VALUE!</v>
          </cell>
          <cell r="HE31">
            <v>0.19202412989999998</v>
          </cell>
          <cell r="HF31" t="e">
            <v>#VALUE!</v>
          </cell>
          <cell r="HG31" t="e">
            <v>#VALUE!</v>
          </cell>
          <cell r="HH31">
            <v>0.20876999999999998</v>
          </cell>
          <cell r="HI31" t="e">
            <v>#VALUE!</v>
          </cell>
          <cell r="HJ31" t="e">
            <v>#VALUE!</v>
          </cell>
          <cell r="HK31">
            <v>0.21596699999999999</v>
          </cell>
          <cell r="HL31" t="e">
            <v>#VALUE!</v>
          </cell>
          <cell r="HM31" t="e">
            <v>#VALUE!</v>
          </cell>
          <cell r="HN31">
            <v>0.21551999999999999</v>
          </cell>
          <cell r="HO31" t="e">
            <v>#VALUE!</v>
          </cell>
          <cell r="HP31" t="e">
            <v>#VALUE!</v>
          </cell>
          <cell r="HQ31">
            <v>0.20172399999999999</v>
          </cell>
        </row>
        <row r="32">
          <cell r="DM32">
            <v>12.1045</v>
          </cell>
          <cell r="DN32">
            <v>11.1531</v>
          </cell>
          <cell r="DO32">
            <v>10.9758</v>
          </cell>
          <cell r="DP32">
            <v>11.306100000000001</v>
          </cell>
          <cell r="DQ32">
            <v>11.130800000000001</v>
          </cell>
          <cell r="DR32">
            <v>11.014200000000001</v>
          </cell>
          <cell r="DS32">
            <v>11.295500000000001</v>
          </cell>
          <cell r="DT32">
            <v>11.1587</v>
          </cell>
          <cell r="DU32">
            <v>11.1967</v>
          </cell>
          <cell r="DV32">
            <v>11.3011</v>
          </cell>
          <cell r="DW32">
            <v>11.4955</v>
          </cell>
          <cell r="DX32">
            <v>11.6126</v>
          </cell>
          <cell r="DY32">
            <v>12.165100000000001</v>
          </cell>
          <cell r="DZ32">
            <v>12.0792</v>
          </cell>
          <cell r="EA32">
            <v>12.1759</v>
          </cell>
          <cell r="EB32">
            <v>12.332000000000001</v>
          </cell>
          <cell r="EC32">
            <v>12.250400000000001</v>
          </cell>
          <cell r="ED32">
            <v>11.7799</v>
          </cell>
          <cell r="EE32">
            <v>11.643800000000001</v>
          </cell>
          <cell r="EF32">
            <v>11.6661</v>
          </cell>
          <cell r="EG32">
            <v>11.6296</v>
          </cell>
          <cell r="EH32">
            <v>11.3665</v>
          </cell>
          <cell r="EI32">
            <v>12.5161</v>
          </cell>
          <cell r="EJ32">
            <v>12.2539</v>
          </cell>
          <cell r="EK32">
            <v>13.352600000000001</v>
          </cell>
          <cell r="EL32">
            <v>13.5822</v>
          </cell>
          <cell r="EM32">
            <v>14.0189</v>
          </cell>
          <cell r="EN32">
            <v>13.7453</v>
          </cell>
          <cell r="EO32">
            <v>13.2813</v>
          </cell>
          <cell r="EP32">
            <v>12.6548</v>
          </cell>
          <cell r="EQ32">
            <v>12.2965</v>
          </cell>
          <cell r="ER32">
            <v>11.5816</v>
          </cell>
          <cell r="ES32">
            <v>11.562799999999999</v>
          </cell>
          <cell r="ET32">
            <v>11.432700000000001</v>
          </cell>
          <cell r="EU32">
            <v>11.340400000000001</v>
          </cell>
          <cell r="EV32">
            <v>11.2394</v>
          </cell>
          <cell r="EW32">
            <v>12.1015</v>
          </cell>
          <cell r="EX32">
            <v>11.791499999999999</v>
          </cell>
          <cell r="EY32">
            <v>11.7567</v>
          </cell>
          <cell r="EZ32">
            <v>11.103400000000001</v>
          </cell>
          <cell r="FA32">
            <v>10.9864</v>
          </cell>
          <cell r="FB32">
            <v>11.071300000000001</v>
          </cell>
          <cell r="FC32">
            <v>11.72</v>
          </cell>
          <cell r="FD32">
            <v>11.4679</v>
          </cell>
          <cell r="FE32">
            <v>11.571</v>
          </cell>
          <cell r="FF32">
            <v>11.505699999999999</v>
          </cell>
          <cell r="FG32">
            <v>11.3705</v>
          </cell>
          <cell r="FH32">
            <v>11.459199999999999</v>
          </cell>
          <cell r="FI32">
            <v>12.113</v>
          </cell>
          <cell r="FJ32">
            <v>11.24269018</v>
          </cell>
          <cell r="FK32">
            <v>11.12074221</v>
          </cell>
          <cell r="FL32">
            <v>10.996536320000001</v>
          </cell>
          <cell r="FM32">
            <v>10.98695008</v>
          </cell>
          <cell r="FN32">
            <v>10.84181214</v>
          </cell>
          <cell r="FO32">
            <v>10.65708338</v>
          </cell>
          <cell r="FP32">
            <v>10.802970950000001</v>
          </cell>
          <cell r="FQ32">
            <v>10.7023057</v>
          </cell>
          <cell r="FR32">
            <v>11.603543009999999</v>
          </cell>
          <cell r="FS32">
            <v>11.645805040000001</v>
          </cell>
          <cell r="FT32">
            <v>11.373109729999999</v>
          </cell>
          <cell r="FU32">
            <v>12.338436700000001</v>
          </cell>
          <cell r="FV32">
            <v>11.05145958</v>
          </cell>
          <cell r="FW32">
            <v>10.949478450000001</v>
          </cell>
          <cell r="FX32">
            <v>10.59108052</v>
          </cell>
          <cell r="FY32">
            <v>10.377906790000001</v>
          </cell>
          <cell r="FZ32">
            <v>10.4381906</v>
          </cell>
          <cell r="GA32">
            <v>10.527221020000001</v>
          </cell>
          <cell r="GB32">
            <v>10.17636077</v>
          </cell>
          <cell r="GC32">
            <v>10.00013111</v>
          </cell>
          <cell r="GD32">
            <v>10.18018388</v>
          </cell>
          <cell r="GE32">
            <v>9.9985796899999997</v>
          </cell>
          <cell r="GF32">
            <v>9.8440887000000004</v>
          </cell>
          <cell r="GG32">
            <v>10.66286814</v>
          </cell>
          <cell r="GH32">
            <v>10.221609219999999</v>
          </cell>
          <cell r="GI32">
            <v>10.14227148</v>
          </cell>
          <cell r="GJ32">
            <v>10.19368727</v>
          </cell>
          <cell r="GK32">
            <v>9.8545044100000005</v>
          </cell>
          <cell r="GL32">
            <v>9.5770578099999994</v>
          </cell>
          <cell r="GM32">
            <v>9.8066560799999998</v>
          </cell>
          <cell r="GN32">
            <v>9.6568840900000001</v>
          </cell>
          <cell r="GO32">
            <v>9.6816897500000003</v>
          </cell>
          <cell r="GP32">
            <v>9.7777896200000001</v>
          </cell>
          <cell r="GQ32">
            <v>9.6357240399999995</v>
          </cell>
          <cell r="GR32">
            <v>9.7520369700000007</v>
          </cell>
          <cell r="GS32">
            <v>9.5550878400000006</v>
          </cell>
          <cell r="GT32">
            <v>9.4794119099999996</v>
          </cell>
          <cell r="GU32">
            <v>9.0883842700000006</v>
          </cell>
          <cell r="GV32">
            <v>9.0062217400000009</v>
          </cell>
          <cell r="GW32">
            <v>8.8582546700000009</v>
          </cell>
          <cell r="GX32">
            <v>8.6794436400000006</v>
          </cell>
          <cell r="GY32">
            <v>10.210791650000001</v>
          </cell>
          <cell r="GZ32">
            <v>10.372351289999999</v>
          </cell>
          <cell r="HA32">
            <v>10.780145259999999</v>
          </cell>
          <cell r="HB32">
            <v>10.244724959999999</v>
          </cell>
          <cell r="HC32">
            <v>10.197553920000001</v>
          </cell>
          <cell r="HD32">
            <v>10.30324821</v>
          </cell>
          <cell r="HE32">
            <v>11.166719479999999</v>
          </cell>
          <cell r="HF32">
            <v>10.66410619</v>
          </cell>
          <cell r="HG32">
            <v>10.94165898</v>
          </cell>
          <cell r="HH32">
            <v>10.168138839999999</v>
          </cell>
          <cell r="HI32">
            <v>10.07900182</v>
          </cell>
          <cell r="HJ32">
            <v>10.15374362</v>
          </cell>
          <cell r="HK32">
            <v>9.8055646200000002</v>
          </cell>
          <cell r="HL32">
            <v>9.8052275200000008</v>
          </cell>
          <cell r="HM32">
            <v>9.7697273800000008</v>
          </cell>
          <cell r="HN32">
            <v>9.7955307499999993</v>
          </cell>
          <cell r="HO32">
            <v>9.9162942800000007</v>
          </cell>
          <cell r="HP32">
            <v>9.8237148199999993</v>
          </cell>
          <cell r="HQ32">
            <v>10.938196339999999</v>
          </cell>
        </row>
        <row r="34">
          <cell r="DM34">
            <v>0.39762999999999998</v>
          </cell>
          <cell r="DN34">
            <v>0</v>
          </cell>
          <cell r="DO34">
            <v>0</v>
          </cell>
          <cell r="DP34">
            <v>0</v>
          </cell>
          <cell r="DQ34">
            <v>0</v>
          </cell>
          <cell r="DR34">
            <v>0</v>
          </cell>
          <cell r="DS34">
            <v>0</v>
          </cell>
          <cell r="DT34">
            <v>0</v>
          </cell>
          <cell r="DU34">
            <v>0</v>
          </cell>
          <cell r="DV34">
            <v>0</v>
          </cell>
          <cell r="DW34">
            <v>0</v>
          </cell>
          <cell r="DX34">
            <v>0</v>
          </cell>
          <cell r="DY34">
            <v>0.14203200000000002</v>
          </cell>
          <cell r="DZ34">
            <v>0</v>
          </cell>
          <cell r="EA34">
            <v>0</v>
          </cell>
          <cell r="EB34">
            <v>0</v>
          </cell>
          <cell r="EC34">
            <v>0</v>
          </cell>
          <cell r="ED34">
            <v>0</v>
          </cell>
          <cell r="EE34">
            <v>0</v>
          </cell>
          <cell r="EF34">
            <v>0</v>
          </cell>
          <cell r="EG34">
            <v>0</v>
          </cell>
          <cell r="EH34">
            <v>0</v>
          </cell>
          <cell r="EI34">
            <v>0</v>
          </cell>
          <cell r="EJ34">
            <v>0</v>
          </cell>
          <cell r="EK34">
            <v>0.13517699999999999</v>
          </cell>
          <cell r="EL34">
            <v>0</v>
          </cell>
          <cell r="EM34">
            <v>0</v>
          </cell>
          <cell r="EN34">
            <v>0</v>
          </cell>
          <cell r="EO34">
            <v>0</v>
          </cell>
          <cell r="EP34">
            <v>0</v>
          </cell>
          <cell r="EQ34">
            <v>0</v>
          </cell>
          <cell r="ER34">
            <v>0</v>
          </cell>
          <cell r="ES34">
            <v>0</v>
          </cell>
          <cell r="ET34">
            <v>0</v>
          </cell>
          <cell r="EU34">
            <v>0</v>
          </cell>
          <cell r="EV34">
            <v>0</v>
          </cell>
          <cell r="EW34">
            <v>0.12565599999999999</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row>
        <row r="35">
          <cell r="DM35">
            <v>0.48085299999999997</v>
          </cell>
          <cell r="DY35">
            <v>0.202594</v>
          </cell>
          <cell r="EK35">
            <v>0.26417800000000002</v>
          </cell>
          <cell r="EW35">
            <v>0.30741599999999997</v>
          </cell>
          <cell r="FI35">
            <v>0</v>
          </cell>
          <cell r="FU35">
            <v>0</v>
          </cell>
        </row>
      </sheetData>
      <sheetData sheetId="6"/>
      <sheetData sheetId="7">
        <row r="37">
          <cell r="EB37">
            <v>149881</v>
          </cell>
        </row>
      </sheetData>
      <sheetData sheetId="8">
        <row r="1">
          <cell r="E1">
            <v>34334</v>
          </cell>
          <cell r="AS1">
            <v>36891</v>
          </cell>
          <cell r="AT1">
            <v>36922</v>
          </cell>
          <cell r="AU1">
            <v>36950</v>
          </cell>
          <cell r="AV1">
            <v>36981</v>
          </cell>
          <cell r="AW1">
            <v>37011</v>
          </cell>
          <cell r="AX1">
            <v>37042</v>
          </cell>
          <cell r="AY1">
            <v>37072</v>
          </cell>
          <cell r="AZ1">
            <v>37103</v>
          </cell>
          <cell r="BA1">
            <v>37134</v>
          </cell>
          <cell r="BB1">
            <v>37164</v>
          </cell>
          <cell r="BC1">
            <v>37195</v>
          </cell>
          <cell r="BD1">
            <v>37225</v>
          </cell>
          <cell r="BE1">
            <v>37256</v>
          </cell>
          <cell r="BF1">
            <v>37287</v>
          </cell>
          <cell r="BG1">
            <v>37315</v>
          </cell>
          <cell r="BH1">
            <v>37346</v>
          </cell>
          <cell r="BI1">
            <v>37376</v>
          </cell>
          <cell r="BJ1">
            <v>37407</v>
          </cell>
          <cell r="BK1">
            <v>37437</v>
          </cell>
          <cell r="BL1">
            <v>37468</v>
          </cell>
          <cell r="BM1">
            <v>37499</v>
          </cell>
          <cell r="BN1">
            <v>37529</v>
          </cell>
          <cell r="BO1">
            <v>37560</v>
          </cell>
          <cell r="BP1">
            <v>37590</v>
          </cell>
          <cell r="BQ1">
            <v>37621</v>
          </cell>
          <cell r="BR1">
            <v>37652</v>
          </cell>
          <cell r="BS1">
            <v>37680</v>
          </cell>
          <cell r="BT1">
            <v>37711</v>
          </cell>
          <cell r="BU1">
            <v>37741</v>
          </cell>
          <cell r="BV1">
            <v>37772</v>
          </cell>
          <cell r="BW1">
            <v>37802</v>
          </cell>
          <cell r="BX1">
            <v>37833</v>
          </cell>
          <cell r="BY1">
            <v>37864</v>
          </cell>
          <cell r="BZ1">
            <v>37894</v>
          </cell>
          <cell r="CA1">
            <v>37925</v>
          </cell>
          <cell r="CB1">
            <v>37955</v>
          </cell>
          <cell r="CC1">
            <v>37986</v>
          </cell>
          <cell r="CD1">
            <v>38017</v>
          </cell>
          <cell r="CE1">
            <v>38046</v>
          </cell>
          <cell r="CF1">
            <v>38077</v>
          </cell>
          <cell r="CG1">
            <v>38107</v>
          </cell>
          <cell r="CH1">
            <v>38138</v>
          </cell>
          <cell r="CI1">
            <v>38168</v>
          </cell>
          <cell r="CJ1">
            <v>38199</v>
          </cell>
          <cell r="CK1">
            <v>38230</v>
          </cell>
          <cell r="CL1">
            <v>38260</v>
          </cell>
          <cell r="CM1">
            <v>38291</v>
          </cell>
          <cell r="CN1">
            <v>38321</v>
          </cell>
          <cell r="CO1">
            <v>38352</v>
          </cell>
          <cell r="CP1">
            <v>38383</v>
          </cell>
          <cell r="CQ1">
            <v>38411</v>
          </cell>
          <cell r="CR1">
            <v>38442</v>
          </cell>
          <cell r="CS1">
            <v>38472</v>
          </cell>
          <cell r="CT1">
            <v>38503</v>
          </cell>
          <cell r="CU1">
            <v>38533</v>
          </cell>
          <cell r="CV1">
            <v>38564</v>
          </cell>
          <cell r="CW1">
            <v>38595</v>
          </cell>
          <cell r="CX1">
            <v>38625</v>
          </cell>
          <cell r="CY1">
            <v>38656</v>
          </cell>
          <cell r="CZ1">
            <v>38686</v>
          </cell>
          <cell r="DA1">
            <v>38717</v>
          </cell>
          <cell r="DB1">
            <v>38748</v>
          </cell>
          <cell r="DC1">
            <v>38776</v>
          </cell>
          <cell r="DD1">
            <v>38807</v>
          </cell>
          <cell r="DE1">
            <v>38837</v>
          </cell>
          <cell r="DF1">
            <v>38868</v>
          </cell>
          <cell r="DG1">
            <v>38898</v>
          </cell>
          <cell r="DH1">
            <v>38929</v>
          </cell>
          <cell r="DI1">
            <v>38960</v>
          </cell>
          <cell r="DJ1">
            <v>38990</v>
          </cell>
          <cell r="DK1">
            <v>39021</v>
          </cell>
          <cell r="DL1">
            <v>39051</v>
          </cell>
          <cell r="DM1">
            <v>39082</v>
          </cell>
          <cell r="DN1">
            <v>39113</v>
          </cell>
          <cell r="DO1">
            <v>39141</v>
          </cell>
          <cell r="DP1">
            <v>39172</v>
          </cell>
          <cell r="DQ1">
            <v>39202</v>
          </cell>
          <cell r="DR1">
            <v>39233</v>
          </cell>
          <cell r="DS1">
            <v>39263</v>
          </cell>
          <cell r="DT1">
            <v>39294</v>
          </cell>
          <cell r="DU1">
            <v>39325</v>
          </cell>
          <cell r="DV1">
            <v>39355</v>
          </cell>
          <cell r="DW1">
            <v>39386</v>
          </cell>
          <cell r="DX1">
            <v>39416</v>
          </cell>
          <cell r="DY1">
            <v>39447</v>
          </cell>
          <cell r="DZ1">
            <v>39478</v>
          </cell>
          <cell r="EA1">
            <v>39507</v>
          </cell>
          <cell r="EB1">
            <v>39538</v>
          </cell>
          <cell r="EC1">
            <v>39568</v>
          </cell>
          <cell r="ED1">
            <v>39599</v>
          </cell>
          <cell r="EE1">
            <v>39629</v>
          </cell>
          <cell r="EF1">
            <v>39660</v>
          </cell>
          <cell r="EG1">
            <v>39691</v>
          </cell>
          <cell r="EH1">
            <v>39721</v>
          </cell>
          <cell r="EI1">
            <v>39752</v>
          </cell>
          <cell r="EJ1">
            <v>39782</v>
          </cell>
          <cell r="EK1">
            <v>39813</v>
          </cell>
          <cell r="EL1">
            <v>39844</v>
          </cell>
          <cell r="EM1">
            <v>39872</v>
          </cell>
          <cell r="EN1">
            <v>39903</v>
          </cell>
          <cell r="EO1">
            <v>39933</v>
          </cell>
          <cell r="EP1">
            <v>39964</v>
          </cell>
          <cell r="EQ1">
            <v>39994</v>
          </cell>
          <cell r="ER1">
            <v>40025</v>
          </cell>
          <cell r="ES1">
            <v>40056</v>
          </cell>
          <cell r="ET1">
            <v>40086</v>
          </cell>
          <cell r="EU1">
            <v>40117</v>
          </cell>
          <cell r="EV1">
            <v>40147</v>
          </cell>
          <cell r="EW1">
            <v>40178</v>
          </cell>
          <cell r="EX1">
            <v>40209</v>
          </cell>
          <cell r="EY1">
            <v>40237</v>
          </cell>
          <cell r="EZ1">
            <v>40268</v>
          </cell>
          <cell r="FA1">
            <v>40298</v>
          </cell>
          <cell r="FB1">
            <v>40329</v>
          </cell>
          <cell r="FC1">
            <v>40359</v>
          </cell>
          <cell r="FD1">
            <v>40390</v>
          </cell>
          <cell r="FE1">
            <v>40421</v>
          </cell>
          <cell r="FF1">
            <v>40451</v>
          </cell>
          <cell r="FG1">
            <v>40482</v>
          </cell>
          <cell r="FH1">
            <v>40512</v>
          </cell>
          <cell r="FI1">
            <v>40543</v>
          </cell>
          <cell r="FJ1">
            <v>40574</v>
          </cell>
          <cell r="FK1">
            <v>40602</v>
          </cell>
          <cell r="FL1">
            <v>40633</v>
          </cell>
          <cell r="FM1">
            <v>40663</v>
          </cell>
          <cell r="FN1">
            <v>40694</v>
          </cell>
          <cell r="FO1">
            <v>40724</v>
          </cell>
          <cell r="FP1">
            <v>40755</v>
          </cell>
          <cell r="FQ1">
            <v>40786</v>
          </cell>
          <cell r="FR1">
            <v>40816</v>
          </cell>
          <cell r="FS1">
            <v>40847</v>
          </cell>
          <cell r="FT1">
            <v>40877</v>
          </cell>
          <cell r="FU1">
            <v>40908</v>
          </cell>
          <cell r="FV1">
            <v>40939</v>
          </cell>
          <cell r="FW1">
            <v>40968</v>
          </cell>
          <cell r="FX1">
            <v>40999</v>
          </cell>
          <cell r="FY1">
            <v>41029</v>
          </cell>
          <cell r="FZ1">
            <v>41060</v>
          </cell>
          <cell r="GA1">
            <v>41090</v>
          </cell>
          <cell r="GB1">
            <v>41121</v>
          </cell>
          <cell r="GC1">
            <v>41152</v>
          </cell>
          <cell r="GD1">
            <v>41182</v>
          </cell>
          <cell r="GE1">
            <v>41213</v>
          </cell>
          <cell r="GF1">
            <v>41243</v>
          </cell>
          <cell r="GG1">
            <v>41274</v>
          </cell>
          <cell r="GH1">
            <v>41305</v>
          </cell>
          <cell r="GI1">
            <v>41333</v>
          </cell>
          <cell r="GJ1">
            <v>41364</v>
          </cell>
          <cell r="GK1">
            <v>41394</v>
          </cell>
          <cell r="GL1">
            <v>41425</v>
          </cell>
          <cell r="GM1">
            <v>41455</v>
          </cell>
          <cell r="GN1">
            <v>41486</v>
          </cell>
          <cell r="GO1">
            <v>41517</v>
          </cell>
          <cell r="GP1">
            <v>41547</v>
          </cell>
          <cell r="GQ1">
            <v>41578</v>
          </cell>
          <cell r="GR1">
            <v>41608</v>
          </cell>
          <cell r="GS1">
            <v>41639</v>
          </cell>
          <cell r="GT1">
            <v>41670</v>
          </cell>
          <cell r="GU1">
            <v>41698</v>
          </cell>
          <cell r="GV1">
            <v>41729</v>
          </cell>
          <cell r="GW1">
            <v>41759</v>
          </cell>
          <cell r="GX1">
            <v>41790</v>
          </cell>
          <cell r="GY1">
            <v>41820</v>
          </cell>
          <cell r="GZ1">
            <v>41851</v>
          </cell>
          <cell r="HA1">
            <v>41882</v>
          </cell>
          <cell r="HB1">
            <v>41912</v>
          </cell>
          <cell r="HC1">
            <v>41943</v>
          </cell>
          <cell r="HD1">
            <v>41973</v>
          </cell>
          <cell r="HE1">
            <v>42004</v>
          </cell>
          <cell r="HF1">
            <v>42035</v>
          </cell>
          <cell r="HG1">
            <v>42063</v>
          </cell>
          <cell r="HH1">
            <v>42094</v>
          </cell>
          <cell r="HI1">
            <v>42124</v>
          </cell>
          <cell r="HJ1">
            <v>42155</v>
          </cell>
          <cell r="HK1">
            <v>42185</v>
          </cell>
          <cell r="HL1">
            <v>42216</v>
          </cell>
          <cell r="HM1">
            <v>42247</v>
          </cell>
          <cell r="HN1">
            <v>42277</v>
          </cell>
          <cell r="HO1">
            <v>42308</v>
          </cell>
          <cell r="HP1">
            <v>42338</v>
          </cell>
          <cell r="HQ1">
            <v>42369</v>
          </cell>
          <cell r="HR1">
            <v>42400</v>
          </cell>
          <cell r="HS1">
            <v>42429</v>
          </cell>
          <cell r="HT1">
            <v>42460</v>
          </cell>
          <cell r="HU1">
            <v>42490</v>
          </cell>
          <cell r="HV1">
            <v>42521</v>
          </cell>
          <cell r="HW1">
            <v>42551</v>
          </cell>
          <cell r="HX1">
            <v>42582</v>
          </cell>
          <cell r="HY1">
            <v>42613</v>
          </cell>
          <cell r="HZ1">
            <v>42643</v>
          </cell>
          <cell r="IA1">
            <v>42674</v>
          </cell>
          <cell r="IB1">
            <v>42704</v>
          </cell>
          <cell r="IC1">
            <v>42735</v>
          </cell>
        </row>
        <row r="2">
          <cell r="AS2">
            <v>264.94</v>
          </cell>
          <cell r="AT2">
            <v>265.16000000000003</v>
          </cell>
          <cell r="AU2">
            <v>266.14</v>
          </cell>
          <cell r="AV2">
            <v>266.7</v>
          </cell>
          <cell r="AW2">
            <v>267.29000000000002</v>
          </cell>
          <cell r="AX2">
            <v>253.38</v>
          </cell>
          <cell r="AY2">
            <v>243.59</v>
          </cell>
          <cell r="AZ2">
            <v>247.7</v>
          </cell>
          <cell r="BA2">
            <v>253.55</v>
          </cell>
          <cell r="BB2">
            <v>257.75</v>
          </cell>
          <cell r="BC2">
            <v>255.35</v>
          </cell>
          <cell r="BD2">
            <v>251.63</v>
          </cell>
          <cell r="BE2">
            <v>246.33</v>
          </cell>
          <cell r="BF2">
            <v>243.49</v>
          </cell>
          <cell r="BG2">
            <v>245.84</v>
          </cell>
          <cell r="BH2">
            <v>243.5</v>
          </cell>
          <cell r="BI2">
            <v>243.48</v>
          </cell>
          <cell r="BJ2">
            <v>243.27</v>
          </cell>
          <cell r="BK2">
            <v>244.67</v>
          </cell>
          <cell r="BL2">
            <v>245.05</v>
          </cell>
          <cell r="BM2">
            <v>245.34</v>
          </cell>
          <cell r="BN2">
            <v>243.28</v>
          </cell>
          <cell r="BO2">
            <v>241.49</v>
          </cell>
          <cell r="BP2">
            <v>237.48</v>
          </cell>
          <cell r="BQ2">
            <v>235.9</v>
          </cell>
          <cell r="BR2">
            <v>243.93</v>
          </cell>
          <cell r="BS2">
            <v>243.33</v>
          </cell>
          <cell r="BT2">
            <v>246.84</v>
          </cell>
          <cell r="BU2">
            <v>245.82</v>
          </cell>
          <cell r="BV2">
            <v>249.38</v>
          </cell>
          <cell r="BW2">
            <v>266.3</v>
          </cell>
          <cell r="BX2">
            <v>264.41000000000003</v>
          </cell>
          <cell r="BY2">
            <v>257.16000000000003</v>
          </cell>
          <cell r="BZ2">
            <v>254.61</v>
          </cell>
          <cell r="CA2">
            <v>259.13</v>
          </cell>
          <cell r="CB2">
            <v>265.02999999999997</v>
          </cell>
          <cell r="CC2">
            <v>262.23</v>
          </cell>
          <cell r="CD2">
            <v>265.05</v>
          </cell>
          <cell r="CE2">
            <v>257.86</v>
          </cell>
          <cell r="CF2">
            <v>248.92</v>
          </cell>
          <cell r="CG2">
            <v>252.19</v>
          </cell>
          <cell r="CH2">
            <v>251.28</v>
          </cell>
          <cell r="CI2">
            <v>253.23</v>
          </cell>
          <cell r="CJ2">
            <v>247.93</v>
          </cell>
          <cell r="CK2">
            <v>249.28</v>
          </cell>
          <cell r="CL2">
            <v>247.02</v>
          </cell>
          <cell r="CM2">
            <v>246.12</v>
          </cell>
          <cell r="CN2">
            <v>246.67</v>
          </cell>
          <cell r="CO2">
            <v>245.93</v>
          </cell>
          <cell r="CP2">
            <v>245.7</v>
          </cell>
          <cell r="CQ2">
            <v>242.13</v>
          </cell>
          <cell r="CR2">
            <v>247.18</v>
          </cell>
          <cell r="CS2">
            <v>252.66</v>
          </cell>
          <cell r="CT2">
            <v>253.91</v>
          </cell>
          <cell r="CU2">
            <v>247.36</v>
          </cell>
          <cell r="CV2">
            <v>244.99</v>
          </cell>
          <cell r="CW2">
            <v>244.7</v>
          </cell>
          <cell r="CX2">
            <v>249.59</v>
          </cell>
          <cell r="CY2">
            <v>251.04</v>
          </cell>
          <cell r="CZ2">
            <v>252.56</v>
          </cell>
          <cell r="DA2">
            <v>252.73</v>
          </cell>
          <cell r="DB2">
            <v>252.43</v>
          </cell>
          <cell r="DC2">
            <v>252.65</v>
          </cell>
          <cell r="DD2">
            <v>265.54000000000002</v>
          </cell>
          <cell r="DE2">
            <v>263.61</v>
          </cell>
          <cell r="DF2">
            <v>262.70999999999998</v>
          </cell>
          <cell r="DG2">
            <v>281.93</v>
          </cell>
          <cell r="DH2">
            <v>271.95</v>
          </cell>
          <cell r="DI2">
            <v>274.76</v>
          </cell>
          <cell r="DJ2">
            <v>273.49</v>
          </cell>
          <cell r="DK2">
            <v>261.97000000000003</v>
          </cell>
          <cell r="DL2">
            <v>255.98</v>
          </cell>
          <cell r="DM2">
            <v>252.3</v>
          </cell>
          <cell r="DN2">
            <v>258.04000000000002</v>
          </cell>
          <cell r="DO2">
            <v>254.79</v>
          </cell>
          <cell r="DP2">
            <v>247.83</v>
          </cell>
          <cell r="DQ2">
            <v>246.42</v>
          </cell>
          <cell r="DR2">
            <v>250.35</v>
          </cell>
          <cell r="DS2">
            <v>245.9</v>
          </cell>
          <cell r="DT2">
            <v>250.71</v>
          </cell>
          <cell r="DU2">
            <v>254.06</v>
          </cell>
          <cell r="DV2">
            <v>250.76</v>
          </cell>
          <cell r="DW2">
            <v>251.13</v>
          </cell>
          <cell r="DX2">
            <v>253.43</v>
          </cell>
          <cell r="DY2">
            <v>253.35</v>
          </cell>
          <cell r="DZ2">
            <v>259.52</v>
          </cell>
          <cell r="EA2">
            <v>262.17</v>
          </cell>
          <cell r="EB2">
            <v>259.36</v>
          </cell>
          <cell r="EC2">
            <v>253.43</v>
          </cell>
          <cell r="ED2">
            <v>240.8</v>
          </cell>
          <cell r="EE2">
            <v>237.03</v>
          </cell>
          <cell r="EF2">
            <v>231.19</v>
          </cell>
          <cell r="EG2">
            <v>238.21</v>
          </cell>
          <cell r="EH2">
            <v>243.17</v>
          </cell>
          <cell r="EI2">
            <v>261.10000000000002</v>
          </cell>
          <cell r="EJ2">
            <v>259.58999999999997</v>
          </cell>
          <cell r="EK2">
            <v>264.77999999999997</v>
          </cell>
          <cell r="EL2">
            <v>294.93</v>
          </cell>
          <cell r="EM2">
            <v>296.54000000000002</v>
          </cell>
          <cell r="EN2">
            <v>309.22000000000003</v>
          </cell>
          <cell r="EO2">
            <v>287.52</v>
          </cell>
          <cell r="EP2">
            <v>281.56</v>
          </cell>
          <cell r="EQ2">
            <v>272.43</v>
          </cell>
          <cell r="ER2">
            <v>266.43</v>
          </cell>
          <cell r="ES2">
            <v>272.02</v>
          </cell>
          <cell r="ET2">
            <v>270.36</v>
          </cell>
          <cell r="EU2">
            <v>272.5</v>
          </cell>
          <cell r="EV2">
            <v>272.29000000000002</v>
          </cell>
          <cell r="EW2">
            <v>270.83999999999997</v>
          </cell>
          <cell r="EX2">
            <v>270.89999999999998</v>
          </cell>
          <cell r="EY2">
            <v>270.19</v>
          </cell>
          <cell r="EZ2">
            <v>266.39</v>
          </cell>
          <cell r="FA2">
            <v>266.27999999999997</v>
          </cell>
          <cell r="FB2">
            <v>275.33999999999997</v>
          </cell>
          <cell r="FC2">
            <v>286.45999999999998</v>
          </cell>
          <cell r="FD2">
            <v>284.36</v>
          </cell>
          <cell r="FE2">
            <v>287.26</v>
          </cell>
          <cell r="FF2">
            <v>277.33</v>
          </cell>
          <cell r="FG2">
            <v>273.69</v>
          </cell>
          <cell r="FH2">
            <v>284.54000000000002</v>
          </cell>
          <cell r="FI2">
            <v>278.75</v>
          </cell>
          <cell r="FJ2">
            <v>273.3</v>
          </cell>
          <cell r="FK2">
            <v>272.33999999999997</v>
          </cell>
          <cell r="FL2">
            <v>265.77999999999997</v>
          </cell>
          <cell r="FM2">
            <v>264.14</v>
          </cell>
          <cell r="FN2">
            <v>266.77999999999997</v>
          </cell>
          <cell r="FO2">
            <v>265.61</v>
          </cell>
          <cell r="FP2">
            <v>270.2</v>
          </cell>
          <cell r="FQ2">
            <v>271.27999999999997</v>
          </cell>
          <cell r="FR2">
            <v>292.12</v>
          </cell>
          <cell r="FS2">
            <v>300.89999999999998</v>
          </cell>
          <cell r="FT2">
            <v>311.58</v>
          </cell>
          <cell r="FU2">
            <v>311.13</v>
          </cell>
          <cell r="FV2">
            <v>293.7</v>
          </cell>
          <cell r="FW2">
            <v>289.88</v>
          </cell>
          <cell r="FX2">
            <v>295.60000000000002</v>
          </cell>
          <cell r="FY2">
            <v>287.63</v>
          </cell>
          <cell r="FZ2">
            <v>300.37</v>
          </cell>
          <cell r="GA2">
            <v>288.22000000000003</v>
          </cell>
          <cell r="GB2">
            <v>278.73</v>
          </cell>
          <cell r="GC2">
            <v>283.52</v>
          </cell>
          <cell r="GD2">
            <v>283.70999999999998</v>
          </cell>
          <cell r="GE2">
            <v>283.55</v>
          </cell>
          <cell r="GF2">
            <v>280.35000000000002</v>
          </cell>
          <cell r="GG2">
            <v>291.29000000000002</v>
          </cell>
          <cell r="GH2">
            <v>292.39999999999998</v>
          </cell>
          <cell r="GI2">
            <v>296.25</v>
          </cell>
          <cell r="GJ2">
            <v>304.3</v>
          </cell>
          <cell r="GK2">
            <v>300.02999999999997</v>
          </cell>
          <cell r="GL2">
            <v>296.63</v>
          </cell>
          <cell r="GM2">
            <v>295.16000000000003</v>
          </cell>
          <cell r="GN2">
            <v>300.05</v>
          </cell>
          <cell r="GO2">
            <v>300.56</v>
          </cell>
          <cell r="GP2">
            <v>298.48</v>
          </cell>
          <cell r="GQ2">
            <v>294.5</v>
          </cell>
          <cell r="GR2">
            <v>300.94</v>
          </cell>
          <cell r="GS2">
            <v>296.91000000000003</v>
          </cell>
          <cell r="GT2">
            <v>311.14999999999998</v>
          </cell>
          <cell r="GU2">
            <v>310.3</v>
          </cell>
          <cell r="GV2">
            <v>307.06</v>
          </cell>
          <cell r="GW2">
            <v>307.77999999999997</v>
          </cell>
          <cell r="GX2">
            <v>302.70999999999998</v>
          </cell>
          <cell r="GY2">
            <v>310.19</v>
          </cell>
          <cell r="GZ2">
            <v>312.01</v>
          </cell>
          <cell r="HA2">
            <v>315.27999999999997</v>
          </cell>
          <cell r="HB2">
            <v>310.36</v>
          </cell>
          <cell r="HC2">
            <v>307.19</v>
          </cell>
          <cell r="HD2">
            <v>307.45</v>
          </cell>
          <cell r="HE2">
            <v>314.89</v>
          </cell>
          <cell r="HF2">
            <v>311.02999999999997</v>
          </cell>
          <cell r="HG2">
            <v>302.93</v>
          </cell>
          <cell r="HH2">
            <v>299.14</v>
          </cell>
          <cell r="HI2">
            <v>303.06</v>
          </cell>
          <cell r="HJ2">
            <v>309.39999999999998</v>
          </cell>
          <cell r="HK2">
            <v>315.04000000000002</v>
          </cell>
          <cell r="HL2">
            <v>309.11</v>
          </cell>
          <cell r="HM2">
            <v>314.49</v>
          </cell>
          <cell r="HN2">
            <v>313.32</v>
          </cell>
          <cell r="HO2">
            <v>309.77</v>
          </cell>
          <cell r="HP2">
            <v>311.45</v>
          </cell>
          <cell r="HQ2">
            <v>313.12</v>
          </cell>
          <cell r="HR2">
            <v>312.42</v>
          </cell>
          <cell r="HS2">
            <v>310.75</v>
          </cell>
          <cell r="HT2">
            <v>314.16000000000003</v>
          </cell>
          <cell r="HU2">
            <v>311.76</v>
          </cell>
          <cell r="HV2">
            <v>314.2</v>
          </cell>
          <cell r="HW2">
            <v>316.16000000000003</v>
          </cell>
          <cell r="HX2">
            <v>312.38</v>
          </cell>
          <cell r="HY2">
            <v>309.92</v>
          </cell>
          <cell r="HZ2">
            <v>0</v>
          </cell>
          <cell r="IA2">
            <v>0</v>
          </cell>
          <cell r="IB2">
            <v>0</v>
          </cell>
          <cell r="IC2">
            <v>0</v>
          </cell>
        </row>
        <row r="3">
          <cell r="AS3">
            <v>284.73</v>
          </cell>
          <cell r="AT3">
            <v>284.83999999999997</v>
          </cell>
          <cell r="AU3">
            <v>288.87</v>
          </cell>
          <cell r="AV3">
            <v>302.79000000000002</v>
          </cell>
          <cell r="AW3">
            <v>296.3</v>
          </cell>
          <cell r="AX3">
            <v>299.01</v>
          </cell>
          <cell r="AY3">
            <v>287.39</v>
          </cell>
          <cell r="AZ3">
            <v>282.83</v>
          </cell>
          <cell r="BA3">
            <v>276.44</v>
          </cell>
          <cell r="BB3">
            <v>281.29000000000002</v>
          </cell>
          <cell r="BC3">
            <v>282.22000000000003</v>
          </cell>
          <cell r="BD3">
            <v>283.91000000000003</v>
          </cell>
          <cell r="BE3">
            <v>279.02999999999997</v>
          </cell>
          <cell r="BF3">
            <v>282.20999999999998</v>
          </cell>
          <cell r="BG3">
            <v>283.98</v>
          </cell>
          <cell r="BH3">
            <v>279.18</v>
          </cell>
          <cell r="BI3">
            <v>269.81</v>
          </cell>
          <cell r="BJ3">
            <v>259.45999999999998</v>
          </cell>
          <cell r="BK3">
            <v>246.72</v>
          </cell>
          <cell r="BL3">
            <v>250.18</v>
          </cell>
          <cell r="BM3">
            <v>249.03</v>
          </cell>
          <cell r="BN3">
            <v>247.36</v>
          </cell>
          <cell r="BO3">
            <v>244.67</v>
          </cell>
          <cell r="BP3">
            <v>239.01</v>
          </cell>
          <cell r="BQ3">
            <v>225.16</v>
          </cell>
          <cell r="BR3">
            <v>225.49</v>
          </cell>
          <cell r="BS3">
            <v>226.33</v>
          </cell>
          <cell r="BT3">
            <v>227.02</v>
          </cell>
          <cell r="BU3">
            <v>220.74</v>
          </cell>
          <cell r="BV3">
            <v>210.79</v>
          </cell>
          <cell r="BW3">
            <v>232.98</v>
          </cell>
          <cell r="BX3">
            <v>233.33</v>
          </cell>
          <cell r="BY3">
            <v>235.78</v>
          </cell>
          <cell r="BZ3">
            <v>218.23</v>
          </cell>
          <cell r="CA3">
            <v>222.7</v>
          </cell>
          <cell r="CB3">
            <v>221.12</v>
          </cell>
          <cell r="CC3">
            <v>207.92</v>
          </cell>
          <cell r="CD3">
            <v>214.2</v>
          </cell>
          <cell r="CE3">
            <v>208.2</v>
          </cell>
          <cell r="CF3">
            <v>203.65</v>
          </cell>
          <cell r="CG3">
            <v>210.88</v>
          </cell>
          <cell r="CH3">
            <v>204.79</v>
          </cell>
          <cell r="CI3">
            <v>208.76</v>
          </cell>
          <cell r="CJ3">
            <v>205.63</v>
          </cell>
          <cell r="CK3">
            <v>206.39</v>
          </cell>
          <cell r="CL3">
            <v>200.52</v>
          </cell>
          <cell r="CM3">
            <v>192.99</v>
          </cell>
          <cell r="CN3">
            <v>185.98</v>
          </cell>
          <cell r="CO3">
            <v>180.29</v>
          </cell>
          <cell r="CP3">
            <v>189.15</v>
          </cell>
          <cell r="CQ3">
            <v>182.59</v>
          </cell>
          <cell r="CR3">
            <v>190.81</v>
          </cell>
          <cell r="CS3">
            <v>194.86</v>
          </cell>
          <cell r="CT3">
            <v>204.96</v>
          </cell>
          <cell r="CU3">
            <v>204.79</v>
          </cell>
          <cell r="CV3">
            <v>202.55</v>
          </cell>
          <cell r="CW3">
            <v>200.39</v>
          </cell>
          <cell r="CX3">
            <v>207.56</v>
          </cell>
          <cell r="CY3">
            <v>206.57</v>
          </cell>
          <cell r="CZ3">
            <v>214.36</v>
          </cell>
          <cell r="DA3">
            <v>213.58</v>
          </cell>
          <cell r="DB3">
            <v>208.55</v>
          </cell>
          <cell r="DC3">
            <v>212.76</v>
          </cell>
          <cell r="DD3">
            <v>219.2</v>
          </cell>
          <cell r="DE3">
            <v>209.86</v>
          </cell>
          <cell r="DF3">
            <v>204.16</v>
          </cell>
          <cell r="DG3">
            <v>221.78</v>
          </cell>
          <cell r="DH3">
            <v>213.26</v>
          </cell>
          <cell r="DI3">
            <v>213.89</v>
          </cell>
          <cell r="DJ3">
            <v>215.74</v>
          </cell>
          <cell r="DK3">
            <v>206.42</v>
          </cell>
          <cell r="DL3">
            <v>193.89</v>
          </cell>
          <cell r="DM3">
            <v>191.62</v>
          </cell>
          <cell r="DN3">
            <v>199.52</v>
          </cell>
          <cell r="DO3">
            <v>193.21</v>
          </cell>
          <cell r="DP3">
            <v>186.13</v>
          </cell>
          <cell r="DQ3">
            <v>181.03</v>
          </cell>
          <cell r="DR3">
            <v>186.23</v>
          </cell>
          <cell r="DS3">
            <v>182.68</v>
          </cell>
          <cell r="DT3">
            <v>182.85</v>
          </cell>
          <cell r="DU3">
            <v>185.99</v>
          </cell>
          <cell r="DV3">
            <v>176.84</v>
          </cell>
          <cell r="DW3">
            <v>174.01</v>
          </cell>
          <cell r="DX3">
            <v>171.78</v>
          </cell>
          <cell r="DY3">
            <v>172.61</v>
          </cell>
          <cell r="DZ3">
            <v>174.84</v>
          </cell>
          <cell r="EA3">
            <v>172.49</v>
          </cell>
          <cell r="EB3">
            <v>163.9</v>
          </cell>
          <cell r="EC3">
            <v>163.13</v>
          </cell>
          <cell r="ED3">
            <v>155.51</v>
          </cell>
          <cell r="EE3">
            <v>149.76</v>
          </cell>
          <cell r="EF3">
            <v>148.07</v>
          </cell>
          <cell r="EG3">
            <v>161.79</v>
          </cell>
          <cell r="EH3">
            <v>169.15</v>
          </cell>
          <cell r="EI3">
            <v>204.85</v>
          </cell>
          <cell r="EJ3">
            <v>201.76</v>
          </cell>
          <cell r="EK3">
            <v>187.91</v>
          </cell>
          <cell r="EL3">
            <v>229.7</v>
          </cell>
          <cell r="EM3">
            <v>234.09</v>
          </cell>
          <cell r="EN3">
            <v>233</v>
          </cell>
          <cell r="EO3">
            <v>215.55</v>
          </cell>
          <cell r="EP3">
            <v>200.8</v>
          </cell>
          <cell r="EQ3">
            <v>193.27</v>
          </cell>
          <cell r="ER3">
            <v>189.08</v>
          </cell>
          <cell r="ES3">
            <v>190.36</v>
          </cell>
          <cell r="ET3">
            <v>184.79</v>
          </cell>
          <cell r="EU3">
            <v>183.71</v>
          </cell>
          <cell r="EV3">
            <v>181</v>
          </cell>
          <cell r="EW3">
            <v>188.07</v>
          </cell>
          <cell r="EX3">
            <v>193.98</v>
          </cell>
          <cell r="EY3">
            <v>198.74</v>
          </cell>
          <cell r="EZ3">
            <v>198.02</v>
          </cell>
          <cell r="FA3">
            <v>199.97</v>
          </cell>
          <cell r="FB3">
            <v>223.84</v>
          </cell>
          <cell r="FC3">
            <v>234.5</v>
          </cell>
          <cell r="FD3">
            <v>217.95</v>
          </cell>
          <cell r="FE3">
            <v>226.51</v>
          </cell>
          <cell r="FF3">
            <v>203.43</v>
          </cell>
          <cell r="FG3">
            <v>197.95</v>
          </cell>
          <cell r="FH3">
            <v>218.76</v>
          </cell>
          <cell r="FI3">
            <v>208.65</v>
          </cell>
          <cell r="FJ3">
            <v>200.31</v>
          </cell>
          <cell r="FK3">
            <v>197.05</v>
          </cell>
          <cell r="FL3">
            <v>186.98</v>
          </cell>
          <cell r="FM3">
            <v>177.79</v>
          </cell>
          <cell r="FN3">
            <v>185.19</v>
          </cell>
          <cell r="FO3">
            <v>183.39</v>
          </cell>
          <cell r="FP3">
            <v>189.27</v>
          </cell>
          <cell r="FQ3">
            <v>187.82</v>
          </cell>
          <cell r="FR3">
            <v>215.65</v>
          </cell>
          <cell r="FS3">
            <v>212.23</v>
          </cell>
          <cell r="FT3">
            <v>234.64</v>
          </cell>
          <cell r="FU3">
            <v>240.68</v>
          </cell>
          <cell r="FV3">
            <v>222.55</v>
          </cell>
          <cell r="FW3">
            <v>215.33</v>
          </cell>
          <cell r="FX3">
            <v>221.61</v>
          </cell>
          <cell r="FY3">
            <v>217.74</v>
          </cell>
          <cell r="FZ3">
            <v>242.06</v>
          </cell>
          <cell r="GA3">
            <v>229.13</v>
          </cell>
          <cell r="GB3">
            <v>227.35</v>
          </cell>
          <cell r="GC3">
            <v>225.93</v>
          </cell>
          <cell r="GD3">
            <v>219.17</v>
          </cell>
          <cell r="GE3">
            <v>218.13</v>
          </cell>
          <cell r="GF3">
            <v>215.6</v>
          </cell>
          <cell r="GG3">
            <v>220.93</v>
          </cell>
          <cell r="GH3">
            <v>215.6</v>
          </cell>
          <cell r="GI3">
            <v>225.8</v>
          </cell>
          <cell r="GJ3">
            <v>237.36</v>
          </cell>
          <cell r="GK3">
            <v>229.75</v>
          </cell>
          <cell r="GL3">
            <v>227.91</v>
          </cell>
          <cell r="GM3">
            <v>226.18</v>
          </cell>
          <cell r="GN3">
            <v>225.79</v>
          </cell>
          <cell r="GO3">
            <v>226.92</v>
          </cell>
          <cell r="GP3">
            <v>221.06</v>
          </cell>
          <cell r="GQ3">
            <v>215.06</v>
          </cell>
          <cell r="GR3">
            <v>220.99</v>
          </cell>
          <cell r="GS3">
            <v>215.67</v>
          </cell>
          <cell r="GT3">
            <v>229.8</v>
          </cell>
          <cell r="GU3">
            <v>226.03</v>
          </cell>
          <cell r="GV3">
            <v>223.38</v>
          </cell>
          <cell r="GW3">
            <v>223.11</v>
          </cell>
          <cell r="GX3">
            <v>222.4</v>
          </cell>
          <cell r="GY3">
            <v>227.13</v>
          </cell>
          <cell r="GZ3">
            <v>232.95</v>
          </cell>
          <cell r="HA3">
            <v>239.21</v>
          </cell>
          <cell r="HB3">
            <v>245.13</v>
          </cell>
          <cell r="HC3">
            <v>244.5</v>
          </cell>
          <cell r="HD3">
            <v>247.21</v>
          </cell>
          <cell r="HE3">
            <v>259.13</v>
          </cell>
          <cell r="HF3">
            <v>274.91000000000003</v>
          </cell>
          <cell r="HG3">
            <v>269.94</v>
          </cell>
          <cell r="HH3">
            <v>278.94</v>
          </cell>
          <cell r="HI3">
            <v>270.37</v>
          </cell>
          <cell r="HJ3">
            <v>282.35000000000002</v>
          </cell>
          <cell r="HK3">
            <v>282.75</v>
          </cell>
          <cell r="HL3">
            <v>282.63</v>
          </cell>
          <cell r="HM3">
            <v>280.74</v>
          </cell>
          <cell r="HN3">
            <v>279.05</v>
          </cell>
          <cell r="HO3">
            <v>281.48</v>
          </cell>
          <cell r="HP3">
            <v>294.35000000000002</v>
          </cell>
          <cell r="HQ3">
            <v>286.63</v>
          </cell>
          <cell r="HR3">
            <v>286.54000000000002</v>
          </cell>
          <cell r="HS3">
            <v>284.7</v>
          </cell>
          <cell r="HT3">
            <v>276.62</v>
          </cell>
          <cell r="HU3">
            <v>274.05</v>
          </cell>
          <cell r="HV3">
            <v>282.2</v>
          </cell>
          <cell r="HW3">
            <v>284.29000000000002</v>
          </cell>
          <cell r="HX3">
            <v>281.47000000000003</v>
          </cell>
          <cell r="HY3">
            <v>278.10000000000002</v>
          </cell>
          <cell r="HZ3">
            <v>0</v>
          </cell>
          <cell r="IA3">
            <v>0</v>
          </cell>
          <cell r="IB3">
            <v>0</v>
          </cell>
          <cell r="IC3">
            <v>0</v>
          </cell>
        </row>
        <row r="4">
          <cell r="AS4">
            <v>173.92</v>
          </cell>
          <cell r="AT4">
            <v>173.59</v>
          </cell>
          <cell r="AU4">
            <v>172.78</v>
          </cell>
          <cell r="AV4">
            <v>174.79</v>
          </cell>
          <cell r="AW4">
            <v>173.81</v>
          </cell>
          <cell r="AX4">
            <v>166.62</v>
          </cell>
          <cell r="AY4">
            <v>160.12</v>
          </cell>
          <cell r="AZ4">
            <v>163.95</v>
          </cell>
          <cell r="BA4">
            <v>167.23</v>
          </cell>
          <cell r="BB4">
            <v>174.48</v>
          </cell>
          <cell r="BC4">
            <v>173.75</v>
          </cell>
          <cell r="BD4">
            <v>170.92</v>
          </cell>
          <cell r="BE4">
            <v>166.23</v>
          </cell>
          <cell r="BF4">
            <v>165.09</v>
          </cell>
          <cell r="BG4">
            <v>166.48</v>
          </cell>
          <cell r="BH4">
            <v>166.14</v>
          </cell>
          <cell r="BI4">
            <v>166.31</v>
          </cell>
          <cell r="BJ4">
            <v>166.17</v>
          </cell>
          <cell r="BK4">
            <v>166.16</v>
          </cell>
          <cell r="BL4">
            <v>168.46</v>
          </cell>
          <cell r="BM4">
            <v>167.04</v>
          </cell>
          <cell r="BN4">
            <v>166.17</v>
          </cell>
          <cell r="BO4">
            <v>165.01</v>
          </cell>
          <cell r="BP4">
            <v>160.93</v>
          </cell>
          <cell r="BQ4">
            <v>162.37</v>
          </cell>
          <cell r="BR4">
            <v>166.27</v>
          </cell>
          <cell r="BS4">
            <v>166.31</v>
          </cell>
          <cell r="BT4">
            <v>167.2</v>
          </cell>
          <cell r="BU4">
            <v>162.44999999999999</v>
          </cell>
          <cell r="BV4">
            <v>163.02000000000001</v>
          </cell>
          <cell r="BW4">
            <v>171.61</v>
          </cell>
          <cell r="BX4">
            <v>170.73</v>
          </cell>
          <cell r="BY4">
            <v>167.31</v>
          </cell>
          <cell r="BZ4">
            <v>165.39</v>
          </cell>
          <cell r="CA4">
            <v>167.25</v>
          </cell>
          <cell r="CB4">
            <v>171.32</v>
          </cell>
          <cell r="CC4">
            <v>168.3</v>
          </cell>
          <cell r="CD4">
            <v>169.76</v>
          </cell>
          <cell r="CE4">
            <v>163.32</v>
          </cell>
          <cell r="CF4">
            <v>159.47999999999999</v>
          </cell>
          <cell r="CG4">
            <v>162.35</v>
          </cell>
          <cell r="CH4">
            <v>164.34</v>
          </cell>
          <cell r="CI4">
            <v>165.64</v>
          </cell>
          <cell r="CJ4">
            <v>160.9</v>
          </cell>
          <cell r="CK4">
            <v>161.6</v>
          </cell>
          <cell r="CL4">
            <v>159.03</v>
          </cell>
          <cell r="CM4">
            <v>161.11000000000001</v>
          </cell>
          <cell r="CN4">
            <v>162.93</v>
          </cell>
          <cell r="CO4">
            <v>159.34</v>
          </cell>
          <cell r="CP4">
            <v>158.56</v>
          </cell>
          <cell r="CQ4">
            <v>157.27000000000001</v>
          </cell>
          <cell r="CR4">
            <v>159.37</v>
          </cell>
          <cell r="CS4">
            <v>164.26</v>
          </cell>
          <cell r="CT4">
            <v>164.6</v>
          </cell>
          <cell r="CU4">
            <v>159.63999999999999</v>
          </cell>
          <cell r="CV4">
            <v>156.97999999999999</v>
          </cell>
          <cell r="CW4">
            <v>157.88999999999999</v>
          </cell>
          <cell r="CX4">
            <v>160.46</v>
          </cell>
          <cell r="CY4">
            <v>162.41</v>
          </cell>
          <cell r="CZ4">
            <v>163.09</v>
          </cell>
          <cell r="DA4">
            <v>162.33000000000001</v>
          </cell>
          <cell r="DB4">
            <v>162.44999999999999</v>
          </cell>
          <cell r="DC4">
            <v>161.44</v>
          </cell>
          <cell r="DD4">
            <v>168.07</v>
          </cell>
          <cell r="DE4">
            <v>167.54</v>
          </cell>
          <cell r="DF4">
            <v>168.52</v>
          </cell>
          <cell r="DG4">
            <v>179.88</v>
          </cell>
          <cell r="DH4">
            <v>172.97</v>
          </cell>
          <cell r="DI4">
            <v>174.36</v>
          </cell>
          <cell r="DJ4">
            <v>172.3</v>
          </cell>
          <cell r="DK4">
            <v>164.92</v>
          </cell>
          <cell r="DL4">
            <v>160.77000000000001</v>
          </cell>
          <cell r="DM4">
            <v>156.99</v>
          </cell>
          <cell r="DN4">
            <v>158.82</v>
          </cell>
          <cell r="DO4">
            <v>157.97999999999999</v>
          </cell>
          <cell r="DP4">
            <v>152.5</v>
          </cell>
          <cell r="DQ4">
            <v>150.03</v>
          </cell>
          <cell r="DR4">
            <v>151.94999999999999</v>
          </cell>
          <cell r="DS4">
            <v>148.44999999999999</v>
          </cell>
          <cell r="DT4">
            <v>151.79</v>
          </cell>
          <cell r="DU4">
            <v>154.27000000000001</v>
          </cell>
          <cell r="DV4">
            <v>151.07</v>
          </cell>
          <cell r="DW4">
            <v>149.74</v>
          </cell>
          <cell r="DX4">
            <v>153.33000000000001</v>
          </cell>
          <cell r="DY4">
            <v>152.41999999999999</v>
          </cell>
          <cell r="DZ4">
            <v>161.47</v>
          </cell>
          <cell r="EA4">
            <v>164.46</v>
          </cell>
          <cell r="EB4">
            <v>165.07</v>
          </cell>
          <cell r="EC4">
            <v>157.07</v>
          </cell>
          <cell r="ED4">
            <v>148.02000000000001</v>
          </cell>
          <cell r="EE4">
            <v>147.72</v>
          </cell>
          <cell r="EF4">
            <v>141.44999999999999</v>
          </cell>
          <cell r="EG4">
            <v>147.51</v>
          </cell>
          <cell r="EH4">
            <v>154.01</v>
          </cell>
          <cell r="EI4">
            <v>178.29</v>
          </cell>
          <cell r="EJ4">
            <v>167.67</v>
          </cell>
          <cell r="EK4">
            <v>177.78</v>
          </cell>
          <cell r="EL4">
            <v>198.69</v>
          </cell>
          <cell r="EM4">
            <v>199.6</v>
          </cell>
          <cell r="EN4">
            <v>203.9</v>
          </cell>
          <cell r="EO4">
            <v>190.45</v>
          </cell>
          <cell r="EP4">
            <v>185.87</v>
          </cell>
          <cell r="EQ4">
            <v>178.67</v>
          </cell>
          <cell r="ER4">
            <v>173.74</v>
          </cell>
          <cell r="ES4">
            <v>179.38</v>
          </cell>
          <cell r="ET4">
            <v>179.16</v>
          </cell>
          <cell r="EU4">
            <v>180.5</v>
          </cell>
          <cell r="EV4">
            <v>180.53</v>
          </cell>
          <cell r="EW4">
            <v>182.34</v>
          </cell>
          <cell r="EX4">
            <v>184.53</v>
          </cell>
          <cell r="EY4">
            <v>184.57</v>
          </cell>
          <cell r="EZ4">
            <v>186.23</v>
          </cell>
          <cell r="FA4">
            <v>185.6</v>
          </cell>
          <cell r="FB4">
            <v>193.55</v>
          </cell>
          <cell r="FC4">
            <v>216.67</v>
          </cell>
          <cell r="FD4">
            <v>209.67</v>
          </cell>
          <cell r="FE4">
            <v>222.44</v>
          </cell>
          <cell r="FF4">
            <v>208.24</v>
          </cell>
          <cell r="FG4">
            <v>200.31</v>
          </cell>
          <cell r="FH4">
            <v>219.04</v>
          </cell>
          <cell r="FI4">
            <v>222.68</v>
          </cell>
          <cell r="FJ4">
            <v>212.46</v>
          </cell>
          <cell r="FK4">
            <v>212.59</v>
          </cell>
          <cell r="FL4">
            <v>204.22</v>
          </cell>
          <cell r="FM4">
            <v>204.85</v>
          </cell>
          <cell r="FN4">
            <v>217.44</v>
          </cell>
          <cell r="FO4">
            <v>219.92</v>
          </cell>
          <cell r="FP4">
            <v>236.17</v>
          </cell>
          <cell r="FQ4">
            <v>231.08</v>
          </cell>
          <cell r="FR4">
            <v>239.4</v>
          </cell>
          <cell r="FS4">
            <v>246.09</v>
          </cell>
          <cell r="FT4">
            <v>254.16</v>
          </cell>
          <cell r="FU4">
            <v>255.91</v>
          </cell>
          <cell r="FV4">
            <v>243.54</v>
          </cell>
          <cell r="FW4">
            <v>240.48</v>
          </cell>
          <cell r="FX4">
            <v>245.33</v>
          </cell>
          <cell r="FY4">
            <v>239.38</v>
          </cell>
          <cell r="FZ4">
            <v>250.09</v>
          </cell>
          <cell r="GA4">
            <v>239.88</v>
          </cell>
          <cell r="GB4">
            <v>232.06</v>
          </cell>
          <cell r="GC4">
            <v>236.13</v>
          </cell>
          <cell r="GD4">
            <v>234.51</v>
          </cell>
          <cell r="GE4">
            <v>234.8</v>
          </cell>
          <cell r="GF4">
            <v>232.7</v>
          </cell>
          <cell r="GG4">
            <v>241.06</v>
          </cell>
          <cell r="GH4">
            <v>236.69</v>
          </cell>
          <cell r="GI4">
            <v>242.77</v>
          </cell>
          <cell r="GJ4">
            <v>249.96</v>
          </cell>
          <cell r="GK4">
            <v>244.94</v>
          </cell>
          <cell r="GL4">
            <v>239</v>
          </cell>
          <cell r="GM4">
            <v>239.14</v>
          </cell>
          <cell r="GN4">
            <v>243.75</v>
          </cell>
          <cell r="GO4">
            <v>243.95</v>
          </cell>
          <cell r="GP4">
            <v>244.21</v>
          </cell>
          <cell r="GQ4">
            <v>238.82</v>
          </cell>
          <cell r="GR4">
            <v>244.19</v>
          </cell>
          <cell r="GS4">
            <v>242.14</v>
          </cell>
          <cell r="GT4">
            <v>254.43</v>
          </cell>
          <cell r="GU4">
            <v>255.17</v>
          </cell>
          <cell r="GV4">
            <v>251.72</v>
          </cell>
          <cell r="GW4">
            <v>252.33</v>
          </cell>
          <cell r="GX4">
            <v>247.97</v>
          </cell>
          <cell r="GY4">
            <v>255.26</v>
          </cell>
          <cell r="GZ4">
            <v>256.44</v>
          </cell>
          <cell r="HA4">
            <v>261.32</v>
          </cell>
          <cell r="HB4">
            <v>257.14</v>
          </cell>
          <cell r="HC4">
            <v>254.77</v>
          </cell>
          <cell r="HD4">
            <v>255.81</v>
          </cell>
          <cell r="HE4">
            <v>261.85000000000002</v>
          </cell>
          <cell r="HF4">
            <v>296.64999999999998</v>
          </cell>
          <cell r="HG4">
            <v>284.12</v>
          </cell>
          <cell r="HH4">
            <v>286.12</v>
          </cell>
          <cell r="HI4">
            <v>288.76</v>
          </cell>
          <cell r="HJ4">
            <v>299</v>
          </cell>
          <cell r="HK4">
            <v>303.51</v>
          </cell>
          <cell r="HL4">
            <v>293.31</v>
          </cell>
          <cell r="HM4">
            <v>291.5</v>
          </cell>
          <cell r="HN4">
            <v>286.62</v>
          </cell>
          <cell r="HO4">
            <v>285.10000000000002</v>
          </cell>
          <cell r="HP4">
            <v>285.55</v>
          </cell>
          <cell r="HQ4">
            <v>289.38</v>
          </cell>
          <cell r="HR4">
            <v>281.08999999999997</v>
          </cell>
          <cell r="HS4">
            <v>284.58999999999997</v>
          </cell>
          <cell r="HT4">
            <v>287.25</v>
          </cell>
          <cell r="HU4">
            <v>284.52</v>
          </cell>
          <cell r="HV4">
            <v>284.68</v>
          </cell>
          <cell r="HW4">
            <v>290.57</v>
          </cell>
          <cell r="HX4">
            <v>287.70999999999998</v>
          </cell>
          <cell r="HY4">
            <v>282.79000000000002</v>
          </cell>
          <cell r="HZ4">
            <v>0</v>
          </cell>
          <cell r="IA4">
            <v>0</v>
          </cell>
          <cell r="IB4">
            <v>0</v>
          </cell>
          <cell r="IC4">
            <v>0</v>
          </cell>
        </row>
        <row r="5">
          <cell r="AS5">
            <v>2.4769999999999999</v>
          </cell>
          <cell r="AT5">
            <v>2.4478999999999997</v>
          </cell>
          <cell r="AU5">
            <v>2.4687999999999999</v>
          </cell>
          <cell r="AV5">
            <v>2.4161000000000001</v>
          </cell>
          <cell r="AW5">
            <v>2.3919999999999999</v>
          </cell>
          <cell r="AX5">
            <v>2.5199000000000003</v>
          </cell>
          <cell r="AY5">
            <v>2.3124000000000002</v>
          </cell>
          <cell r="AZ5">
            <v>2.2664</v>
          </cell>
          <cell r="BA5">
            <v>2.3279000000000001</v>
          </cell>
          <cell r="BB5">
            <v>2.3593999999999999</v>
          </cell>
          <cell r="BC5">
            <v>2.3174999999999999</v>
          </cell>
          <cell r="BD5">
            <v>2.2915999999999999</v>
          </cell>
          <cell r="BE5">
            <v>2.1250999999999998</v>
          </cell>
          <cell r="BF5">
            <v>2.1225000000000001</v>
          </cell>
          <cell r="BG5">
            <v>2.1225999999999998</v>
          </cell>
          <cell r="BH5">
            <v>2.1031999999999997</v>
          </cell>
          <cell r="BI5">
            <v>2.1038000000000001</v>
          </cell>
          <cell r="BJ5">
            <v>2.0962999999999998</v>
          </cell>
          <cell r="BK5">
            <v>2.0724</v>
          </cell>
          <cell r="BL5">
            <v>2.0869</v>
          </cell>
          <cell r="BM5">
            <v>2.1108000000000002</v>
          </cell>
          <cell r="BN5">
            <v>2.0316999999999998</v>
          </cell>
          <cell r="BO5">
            <v>1.9944</v>
          </cell>
          <cell r="BP5">
            <v>1.9502999999999999</v>
          </cell>
          <cell r="BQ5">
            <v>1.8966000000000001</v>
          </cell>
          <cell r="BR5">
            <v>1.8925000000000001</v>
          </cell>
          <cell r="BS5">
            <v>1.9224000000000001</v>
          </cell>
          <cell r="BT5">
            <v>1.9091999999999998</v>
          </cell>
          <cell r="BU5">
            <v>1.8477000000000001</v>
          </cell>
          <cell r="BV5">
            <v>1.7756999999999998</v>
          </cell>
          <cell r="BW5">
            <v>1.9424999999999999</v>
          </cell>
          <cell r="BX5">
            <v>1.9424999999999999</v>
          </cell>
          <cell r="BY5">
            <v>2.0140000000000002</v>
          </cell>
          <cell r="BZ5">
            <v>1.9784999999999999</v>
          </cell>
          <cell r="CA5">
            <v>2.0433000000000003</v>
          </cell>
          <cell r="CB5">
            <v>2.024</v>
          </cell>
          <cell r="CC5">
            <v>1.9443000000000001</v>
          </cell>
          <cell r="CD5">
            <v>2.0242</v>
          </cell>
          <cell r="CE5">
            <v>1.9094</v>
          </cell>
          <cell r="CF5">
            <v>1.9624999999999999</v>
          </cell>
          <cell r="CG5">
            <v>1.9127000000000001</v>
          </cell>
          <cell r="CH5">
            <v>1.8528</v>
          </cell>
          <cell r="CI5">
            <v>1.9178999999999999</v>
          </cell>
          <cell r="CJ5">
            <v>1.845</v>
          </cell>
          <cell r="CK5">
            <v>1.8784999999999998</v>
          </cell>
          <cell r="CL5">
            <v>1.8099000000000001</v>
          </cell>
          <cell r="CM5">
            <v>1.8215000000000001</v>
          </cell>
          <cell r="CN5">
            <v>1.8050999999999999</v>
          </cell>
          <cell r="CO5">
            <v>1.7584</v>
          </cell>
          <cell r="CP5">
            <v>1.8249000000000002</v>
          </cell>
          <cell r="CQ5">
            <v>1.75</v>
          </cell>
          <cell r="CR5">
            <v>1.7838000000000001</v>
          </cell>
          <cell r="CS5">
            <v>1.8513999999999999</v>
          </cell>
          <cell r="CT5">
            <v>1.8988</v>
          </cell>
          <cell r="CU5">
            <v>1.8534999999999999</v>
          </cell>
          <cell r="CV5">
            <v>1.8033000000000001</v>
          </cell>
          <cell r="CW5">
            <v>1.7983000000000002</v>
          </cell>
          <cell r="CX5">
            <v>1.8331</v>
          </cell>
          <cell r="CY5">
            <v>1.7936000000000001</v>
          </cell>
          <cell r="CZ5">
            <v>1.7930999999999999</v>
          </cell>
          <cell r="DA5">
            <v>1.82</v>
          </cell>
          <cell r="DB5">
            <v>1.7805000000000002</v>
          </cell>
          <cell r="DC5">
            <v>1.8312999999999999</v>
          </cell>
          <cell r="DD5">
            <v>1.8649</v>
          </cell>
          <cell r="DE5">
            <v>1.8393000000000002</v>
          </cell>
          <cell r="DF5">
            <v>1.8246</v>
          </cell>
          <cell r="DG5">
            <v>1.9332</v>
          </cell>
          <cell r="DH5">
            <v>1.8655000000000002</v>
          </cell>
          <cell r="DI5">
            <v>1.8244</v>
          </cell>
          <cell r="DJ5">
            <v>1.8271000000000002</v>
          </cell>
          <cell r="DK5">
            <v>1.7528999999999999</v>
          </cell>
          <cell r="DL5">
            <v>1.6683000000000001</v>
          </cell>
          <cell r="DM5">
            <v>1.6111000000000002</v>
          </cell>
          <cell r="DN5">
            <v>1.6422999999999999</v>
          </cell>
          <cell r="DO5">
            <v>1.6302000000000001</v>
          </cell>
          <cell r="DP5">
            <v>1.5762</v>
          </cell>
          <cell r="DQ5">
            <v>1.5149999999999999</v>
          </cell>
          <cell r="DR5">
            <v>1.5311000000000001</v>
          </cell>
          <cell r="DS5">
            <v>1.4794999999999998</v>
          </cell>
          <cell r="DT5">
            <v>1.5334999999999999</v>
          </cell>
          <cell r="DU5">
            <v>1.5997999999999999</v>
          </cell>
          <cell r="DV5">
            <v>1.5311000000000001</v>
          </cell>
          <cell r="DW5">
            <v>1.5105999999999999</v>
          </cell>
          <cell r="DX5">
            <v>1.5567</v>
          </cell>
          <cell r="DY5">
            <v>1.5244</v>
          </cell>
          <cell r="DZ5">
            <v>1.6405000000000001</v>
          </cell>
          <cell r="EA5">
            <v>1.6519999999999999</v>
          </cell>
          <cell r="EB5">
            <v>1.6496000000000002</v>
          </cell>
          <cell r="EC5">
            <v>1.5671999999999999</v>
          </cell>
          <cell r="ED5">
            <v>1.474</v>
          </cell>
          <cell r="EE5">
            <v>1.4240000000000002</v>
          </cell>
          <cell r="EF5">
            <v>1.3687</v>
          </cell>
          <cell r="EG5">
            <v>1.4883999999999999</v>
          </cell>
          <cell r="EH5">
            <v>1.6099000000000001</v>
          </cell>
          <cell r="EI5">
            <v>2.1109999999999998</v>
          </cell>
          <cell r="EJ5">
            <v>2.1180000000000003</v>
          </cell>
          <cell r="EK5">
            <v>2.0823</v>
          </cell>
          <cell r="EL5">
            <v>2.5682</v>
          </cell>
          <cell r="EM5">
            <v>2.4063999999999997</v>
          </cell>
          <cell r="EN5">
            <v>2.3705000000000003</v>
          </cell>
          <cell r="EO5">
            <v>2.2056</v>
          </cell>
          <cell r="EP5">
            <v>2.0834000000000001</v>
          </cell>
          <cell r="EQ5">
            <v>2.0247999999999999</v>
          </cell>
          <cell r="ER5">
            <v>1.9775999999999998</v>
          </cell>
          <cell r="ES5">
            <v>2.0467</v>
          </cell>
          <cell r="ET5">
            <v>2.0649000000000002</v>
          </cell>
          <cell r="EU5">
            <v>2.0181</v>
          </cell>
          <cell r="EV5">
            <v>2.0937000000000001</v>
          </cell>
          <cell r="EW5">
            <v>2.0362999999999998</v>
          </cell>
          <cell r="EX5">
            <v>2.1515</v>
          </cell>
          <cell r="EY5">
            <v>2.2263000000000002</v>
          </cell>
          <cell r="EZ5">
            <v>2.1249000000000002</v>
          </cell>
          <cell r="FA5">
            <v>2.1190000000000002</v>
          </cell>
          <cell r="FB5">
            <v>2.4468999999999999</v>
          </cell>
          <cell r="FC5">
            <v>2.6457999999999999</v>
          </cell>
          <cell r="FD5">
            <v>2.5258000000000003</v>
          </cell>
          <cell r="FE5">
            <v>2.6847000000000003</v>
          </cell>
          <cell r="FF5">
            <v>2.4433000000000002</v>
          </cell>
          <cell r="FG5">
            <v>2.4508000000000001</v>
          </cell>
          <cell r="FH5">
            <v>2.6055000000000001</v>
          </cell>
          <cell r="FI5">
            <v>2.5651999999999999</v>
          </cell>
          <cell r="FJ5">
            <v>2.4371999999999998</v>
          </cell>
          <cell r="FK5">
            <v>2.4091999999999998</v>
          </cell>
          <cell r="FL5">
            <v>2.2589999999999999</v>
          </cell>
          <cell r="FM5">
            <v>2.1822999999999997</v>
          </cell>
          <cell r="FN5">
            <v>2.2719999999999998</v>
          </cell>
          <cell r="FO5">
            <v>2.2810000000000001</v>
          </cell>
          <cell r="FP5">
            <v>2.4386999999999999</v>
          </cell>
          <cell r="FQ5">
            <v>2.4504000000000001</v>
          </cell>
          <cell r="FR5">
            <v>2.8061000000000003</v>
          </cell>
          <cell r="FS5">
            <v>2.798</v>
          </cell>
          <cell r="FT5">
            <v>3.0074000000000001</v>
          </cell>
          <cell r="FU5">
            <v>3.1050999999999997</v>
          </cell>
          <cell r="FV5">
            <v>2.9179000000000004</v>
          </cell>
          <cell r="FW5">
            <v>2.6723000000000003</v>
          </cell>
          <cell r="FX5">
            <v>2.6976</v>
          </cell>
          <cell r="FY5">
            <v>2.7022000000000004</v>
          </cell>
          <cell r="FZ5">
            <v>3.0687000000000002</v>
          </cell>
          <cell r="GA5">
            <v>2.8818000000000001</v>
          </cell>
          <cell r="GB5">
            <v>2.9051</v>
          </cell>
          <cell r="GC5">
            <v>2.8763000000000001</v>
          </cell>
          <cell r="GD5">
            <v>2.8243999999999998</v>
          </cell>
          <cell r="GE5">
            <v>2.7341000000000002</v>
          </cell>
          <cell r="GF5">
            <v>2.6080000000000001</v>
          </cell>
          <cell r="GG5">
            <v>2.5695999999999999</v>
          </cell>
          <cell r="GH5">
            <v>2.37</v>
          </cell>
          <cell r="GI5">
            <v>2.4519000000000002</v>
          </cell>
          <cell r="GJ5">
            <v>2.5232000000000001</v>
          </cell>
          <cell r="GK5">
            <v>2.3534999999999999</v>
          </cell>
          <cell r="GL5">
            <v>2.2690999999999999</v>
          </cell>
          <cell r="GM5">
            <v>2.2858000000000001</v>
          </cell>
          <cell r="GN5">
            <v>2.3106</v>
          </cell>
          <cell r="GO5">
            <v>2.3134000000000001</v>
          </cell>
          <cell r="GP5">
            <v>2.2582</v>
          </cell>
          <cell r="GQ5">
            <v>2.1888999999999998</v>
          </cell>
          <cell r="GR5">
            <v>2.1615000000000002</v>
          </cell>
          <cell r="GS5">
            <v>2.0541999999999998</v>
          </cell>
          <cell r="GT5">
            <v>2.2406000000000001</v>
          </cell>
          <cell r="GU5">
            <v>2.2218999999999998</v>
          </cell>
          <cell r="GV5">
            <v>2.1656</v>
          </cell>
          <cell r="GW5">
            <v>2.1766999999999999</v>
          </cell>
          <cell r="GX5">
            <v>2.1877</v>
          </cell>
          <cell r="GY5">
            <v>2.2406000000000001</v>
          </cell>
          <cell r="GZ5">
            <v>2.2658</v>
          </cell>
          <cell r="HA5">
            <v>2.3022999999999998</v>
          </cell>
          <cell r="HB5">
            <v>2.2374000000000001</v>
          </cell>
          <cell r="HC5">
            <v>2.1909000000000001</v>
          </cell>
          <cell r="HD5">
            <v>2.0924999999999998</v>
          </cell>
          <cell r="HE5">
            <v>2.1686000000000001</v>
          </cell>
          <cell r="HF5">
            <v>2.3367</v>
          </cell>
          <cell r="HG5">
            <v>2.2603999999999997</v>
          </cell>
          <cell r="HH5">
            <v>2.3218000000000001</v>
          </cell>
          <cell r="HI5">
            <v>2.2740999999999998</v>
          </cell>
          <cell r="HJ5">
            <v>2.2801</v>
          </cell>
          <cell r="HK5">
            <v>2.3169</v>
          </cell>
          <cell r="HL5">
            <v>2.2749000000000001</v>
          </cell>
          <cell r="HM5">
            <v>2.3149999999999999</v>
          </cell>
          <cell r="HN5">
            <v>2.3208000000000002</v>
          </cell>
          <cell r="HO5">
            <v>2.3367</v>
          </cell>
          <cell r="HP5">
            <v>2.3912999999999998</v>
          </cell>
          <cell r="HQ5">
            <v>2.3812000000000002</v>
          </cell>
          <cell r="HR5">
            <v>2.3698999999999999</v>
          </cell>
          <cell r="HS5">
            <v>2.5215000000000001</v>
          </cell>
          <cell r="HT5">
            <v>2.4626000000000001</v>
          </cell>
          <cell r="HU5">
            <v>2.5587999999999997</v>
          </cell>
          <cell r="HV5">
            <v>2.5433000000000003</v>
          </cell>
          <cell r="HW5">
            <v>2.7648999999999999</v>
          </cell>
          <cell r="HX5">
            <v>2.7126999999999999</v>
          </cell>
          <cell r="HY5">
            <v>2.6956000000000002</v>
          </cell>
          <cell r="HZ5">
            <v>0</v>
          </cell>
          <cell r="IA5">
            <v>0</v>
          </cell>
          <cell r="IB5">
            <v>0</v>
          </cell>
          <cell r="IC5">
            <v>0</v>
          </cell>
        </row>
        <row r="6">
          <cell r="AS6">
            <v>45</v>
          </cell>
          <cell r="AT6">
            <v>46</v>
          </cell>
          <cell r="AU6">
            <v>47</v>
          </cell>
          <cell r="AV6">
            <v>48</v>
          </cell>
          <cell r="AW6">
            <v>49</v>
          </cell>
          <cell r="AX6">
            <v>50</v>
          </cell>
          <cell r="AY6">
            <v>51</v>
          </cell>
          <cell r="AZ6">
            <v>52</v>
          </cell>
          <cell r="BA6">
            <v>53</v>
          </cell>
          <cell r="BB6">
            <v>54</v>
          </cell>
          <cell r="BC6">
            <v>55</v>
          </cell>
          <cell r="BD6">
            <v>56</v>
          </cell>
          <cell r="BE6">
            <v>57</v>
          </cell>
          <cell r="BF6">
            <v>58</v>
          </cell>
          <cell r="BG6">
            <v>59</v>
          </cell>
          <cell r="BH6">
            <v>60</v>
          </cell>
          <cell r="BI6">
            <v>61</v>
          </cell>
          <cell r="BJ6">
            <v>62</v>
          </cell>
          <cell r="BK6">
            <v>63</v>
          </cell>
          <cell r="BL6">
            <v>64</v>
          </cell>
          <cell r="BM6">
            <v>65</v>
          </cell>
          <cell r="BN6">
            <v>66</v>
          </cell>
          <cell r="BO6">
            <v>67</v>
          </cell>
          <cell r="BP6">
            <v>68</v>
          </cell>
          <cell r="BQ6">
            <v>69</v>
          </cell>
          <cell r="BR6">
            <v>70</v>
          </cell>
          <cell r="BS6">
            <v>71</v>
          </cell>
          <cell r="BT6">
            <v>72</v>
          </cell>
          <cell r="BU6">
            <v>73</v>
          </cell>
          <cell r="BV6">
            <v>74</v>
          </cell>
          <cell r="BW6">
            <v>75</v>
          </cell>
          <cell r="BX6">
            <v>76</v>
          </cell>
          <cell r="BY6">
            <v>77</v>
          </cell>
          <cell r="BZ6">
            <v>78</v>
          </cell>
          <cell r="CA6">
            <v>79</v>
          </cell>
          <cell r="CB6">
            <v>80</v>
          </cell>
          <cell r="CC6">
            <v>81</v>
          </cell>
          <cell r="CD6">
            <v>82</v>
          </cell>
          <cell r="CE6">
            <v>83</v>
          </cell>
          <cell r="CF6">
            <v>84</v>
          </cell>
          <cell r="CG6">
            <v>85</v>
          </cell>
          <cell r="CH6">
            <v>86</v>
          </cell>
          <cell r="CI6">
            <v>87</v>
          </cell>
          <cell r="CJ6">
            <v>88</v>
          </cell>
          <cell r="CK6">
            <v>89</v>
          </cell>
          <cell r="CL6">
            <v>90</v>
          </cell>
          <cell r="CM6">
            <v>91</v>
          </cell>
          <cell r="CN6">
            <v>92</v>
          </cell>
          <cell r="CO6">
            <v>93</v>
          </cell>
          <cell r="CP6">
            <v>94</v>
          </cell>
          <cell r="CQ6">
            <v>95</v>
          </cell>
          <cell r="CR6">
            <v>96</v>
          </cell>
          <cell r="CS6">
            <v>97</v>
          </cell>
          <cell r="CT6">
            <v>98</v>
          </cell>
          <cell r="CU6">
            <v>99</v>
          </cell>
          <cell r="CV6">
            <v>100</v>
          </cell>
          <cell r="CW6">
            <v>101</v>
          </cell>
          <cell r="CX6">
            <v>102</v>
          </cell>
          <cell r="CY6">
            <v>103</v>
          </cell>
          <cell r="CZ6">
            <v>104</v>
          </cell>
          <cell r="DA6">
            <v>105</v>
          </cell>
          <cell r="DB6">
            <v>106</v>
          </cell>
          <cell r="DC6">
            <v>107</v>
          </cell>
          <cell r="DD6">
            <v>108</v>
          </cell>
          <cell r="DE6">
            <v>109</v>
          </cell>
          <cell r="DF6">
            <v>110</v>
          </cell>
          <cell r="DG6">
            <v>111</v>
          </cell>
          <cell r="DH6">
            <v>112</v>
          </cell>
          <cell r="DI6">
            <v>113</v>
          </cell>
          <cell r="DJ6">
            <v>114</v>
          </cell>
          <cell r="DK6">
            <v>115</v>
          </cell>
          <cell r="DL6">
            <v>116</v>
          </cell>
          <cell r="DM6">
            <v>117</v>
          </cell>
          <cell r="DN6">
            <v>118</v>
          </cell>
          <cell r="DO6">
            <v>119</v>
          </cell>
          <cell r="DP6">
            <v>120</v>
          </cell>
          <cell r="DQ6">
            <v>121</v>
          </cell>
          <cell r="DR6">
            <v>122</v>
          </cell>
          <cell r="DS6">
            <v>123</v>
          </cell>
          <cell r="DT6">
            <v>124</v>
          </cell>
          <cell r="DU6">
            <v>125</v>
          </cell>
          <cell r="DV6">
            <v>126</v>
          </cell>
          <cell r="DW6">
            <v>127</v>
          </cell>
          <cell r="DX6">
            <v>128</v>
          </cell>
          <cell r="DY6">
            <v>129</v>
          </cell>
          <cell r="DZ6">
            <v>130</v>
          </cell>
          <cell r="EA6">
            <v>131</v>
          </cell>
          <cell r="EB6">
            <v>132</v>
          </cell>
          <cell r="EC6">
            <v>133</v>
          </cell>
          <cell r="ED6">
            <v>134</v>
          </cell>
          <cell r="EE6">
            <v>135</v>
          </cell>
          <cell r="EF6">
            <v>136</v>
          </cell>
          <cell r="EG6">
            <v>137</v>
          </cell>
          <cell r="EH6">
            <v>138</v>
          </cell>
          <cell r="EI6">
            <v>139</v>
          </cell>
          <cell r="EJ6">
            <v>140</v>
          </cell>
          <cell r="EK6">
            <v>141</v>
          </cell>
          <cell r="EL6">
            <v>142</v>
          </cell>
          <cell r="EM6">
            <v>143</v>
          </cell>
          <cell r="EN6">
            <v>144</v>
          </cell>
          <cell r="EO6">
            <v>145</v>
          </cell>
          <cell r="EP6">
            <v>146</v>
          </cell>
          <cell r="EQ6">
            <v>147</v>
          </cell>
          <cell r="ER6">
            <v>148</v>
          </cell>
          <cell r="ES6">
            <v>149</v>
          </cell>
          <cell r="ET6">
            <v>150</v>
          </cell>
          <cell r="EU6">
            <v>151</v>
          </cell>
          <cell r="EV6">
            <v>152</v>
          </cell>
          <cell r="EW6">
            <v>153</v>
          </cell>
          <cell r="EX6">
            <v>154</v>
          </cell>
          <cell r="EY6">
            <v>155</v>
          </cell>
          <cell r="EZ6">
            <v>156</v>
          </cell>
          <cell r="FA6">
            <v>157</v>
          </cell>
          <cell r="FB6">
            <v>158</v>
          </cell>
          <cell r="FC6">
            <v>159</v>
          </cell>
          <cell r="FD6">
            <v>160</v>
          </cell>
          <cell r="FE6">
            <v>161</v>
          </cell>
          <cell r="FF6">
            <v>162</v>
          </cell>
          <cell r="FG6">
            <v>163</v>
          </cell>
          <cell r="FH6">
            <v>164</v>
          </cell>
          <cell r="FI6">
            <v>165</v>
          </cell>
          <cell r="FJ6">
            <v>166</v>
          </cell>
          <cell r="FK6">
            <v>167</v>
          </cell>
          <cell r="FL6">
            <v>168</v>
          </cell>
          <cell r="FM6">
            <v>169</v>
          </cell>
          <cell r="FN6">
            <v>170</v>
          </cell>
          <cell r="FO6">
            <v>171</v>
          </cell>
          <cell r="FP6">
            <v>172</v>
          </cell>
          <cell r="FQ6">
            <v>173</v>
          </cell>
          <cell r="FR6">
            <v>174</v>
          </cell>
          <cell r="FS6">
            <v>175</v>
          </cell>
          <cell r="FT6">
            <v>176</v>
          </cell>
          <cell r="FU6">
            <v>177</v>
          </cell>
          <cell r="FV6">
            <v>178</v>
          </cell>
          <cell r="FW6">
            <v>179</v>
          </cell>
          <cell r="FX6">
            <v>180</v>
          </cell>
          <cell r="FY6">
            <v>181</v>
          </cell>
          <cell r="FZ6">
            <v>182</v>
          </cell>
          <cell r="GA6">
            <v>183</v>
          </cell>
          <cell r="GB6">
            <v>184</v>
          </cell>
          <cell r="GC6">
            <v>185</v>
          </cell>
          <cell r="GD6">
            <v>186</v>
          </cell>
          <cell r="GE6">
            <v>187</v>
          </cell>
          <cell r="GF6">
            <v>188</v>
          </cell>
          <cell r="GG6">
            <v>189</v>
          </cell>
          <cell r="GH6">
            <v>190</v>
          </cell>
          <cell r="GI6">
            <v>191</v>
          </cell>
          <cell r="GJ6">
            <v>192</v>
          </cell>
          <cell r="GK6">
            <v>193</v>
          </cell>
          <cell r="GL6">
            <v>194</v>
          </cell>
          <cell r="GM6">
            <v>195</v>
          </cell>
          <cell r="GN6">
            <v>196</v>
          </cell>
          <cell r="GO6">
            <v>197</v>
          </cell>
          <cell r="GP6">
            <v>198</v>
          </cell>
          <cell r="GQ6">
            <v>199</v>
          </cell>
          <cell r="GR6">
            <v>200</v>
          </cell>
          <cell r="GS6">
            <v>201</v>
          </cell>
          <cell r="GT6">
            <v>202</v>
          </cell>
          <cell r="GU6">
            <v>203</v>
          </cell>
          <cell r="GV6">
            <v>204</v>
          </cell>
          <cell r="GW6">
            <v>205</v>
          </cell>
          <cell r="GX6">
            <v>206</v>
          </cell>
          <cell r="GY6">
            <v>207</v>
          </cell>
          <cell r="GZ6">
            <v>208</v>
          </cell>
          <cell r="HA6">
            <v>209</v>
          </cell>
          <cell r="HB6">
            <v>210</v>
          </cell>
          <cell r="HC6">
            <v>211</v>
          </cell>
          <cell r="HD6">
            <v>212</v>
          </cell>
          <cell r="HE6">
            <v>213</v>
          </cell>
          <cell r="HF6">
            <v>214</v>
          </cell>
          <cell r="HG6">
            <v>215</v>
          </cell>
          <cell r="HH6">
            <v>216</v>
          </cell>
          <cell r="HI6">
            <v>217</v>
          </cell>
          <cell r="HJ6">
            <v>218</v>
          </cell>
          <cell r="HK6">
            <v>219</v>
          </cell>
          <cell r="HL6">
            <v>220</v>
          </cell>
          <cell r="HM6">
            <v>221</v>
          </cell>
          <cell r="HN6">
            <v>222</v>
          </cell>
          <cell r="HO6">
            <v>223</v>
          </cell>
          <cell r="HP6">
            <v>224</v>
          </cell>
          <cell r="HQ6">
            <v>225</v>
          </cell>
          <cell r="HR6">
            <v>226</v>
          </cell>
          <cell r="HS6">
            <v>227</v>
          </cell>
          <cell r="HT6">
            <v>228</v>
          </cell>
          <cell r="HU6">
            <v>229</v>
          </cell>
          <cell r="HV6">
            <v>230</v>
          </cell>
          <cell r="HW6">
            <v>231</v>
          </cell>
          <cell r="HX6">
            <v>232</v>
          </cell>
          <cell r="HY6">
            <v>233</v>
          </cell>
          <cell r="HZ6">
            <v>234</v>
          </cell>
          <cell r="IA6">
            <v>235</v>
          </cell>
          <cell r="IB6">
            <v>236</v>
          </cell>
          <cell r="IC6">
            <v>237</v>
          </cell>
        </row>
        <row r="7">
          <cell r="AS7">
            <v>8131045</v>
          </cell>
          <cell r="AT7">
            <v>8041955</v>
          </cell>
          <cell r="AU7">
            <v>8193786</v>
          </cell>
          <cell r="AV7">
            <v>8228986</v>
          </cell>
          <cell r="AW7">
            <v>8305761</v>
          </cell>
          <cell r="AX7">
            <v>8450449</v>
          </cell>
          <cell r="AY7">
            <v>8503780</v>
          </cell>
          <cell r="AZ7">
            <v>8314527</v>
          </cell>
          <cell r="BA7">
            <v>8487816</v>
          </cell>
          <cell r="BB7">
            <v>8572516</v>
          </cell>
          <cell r="BC7">
            <v>8619518</v>
          </cell>
          <cell r="BD7">
            <v>8754947</v>
          </cell>
          <cell r="BE7">
            <v>9052845</v>
          </cell>
          <cell r="BF7">
            <v>8869837</v>
          </cell>
          <cell r="BG7">
            <v>8794331</v>
          </cell>
          <cell r="BH7">
            <v>8842972</v>
          </cell>
          <cell r="BI7">
            <v>8936359</v>
          </cell>
          <cell r="BJ7">
            <v>8999477</v>
          </cell>
          <cell r="BK7">
            <v>9142397</v>
          </cell>
          <cell r="BL7">
            <v>9135197</v>
          </cell>
          <cell r="BM7">
            <v>9308543</v>
          </cell>
          <cell r="BN7">
            <v>9358692</v>
          </cell>
          <cell r="BO7">
            <v>9461545</v>
          </cell>
          <cell r="BP7">
            <v>9797615</v>
          </cell>
          <cell r="BQ7">
            <v>10184860</v>
          </cell>
          <cell r="BR7">
            <v>10921141</v>
          </cell>
          <cell r="BS7">
            <v>10528425</v>
          </cell>
          <cell r="BT7">
            <v>10630103</v>
          </cell>
          <cell r="BU7">
            <v>10794656</v>
          </cell>
          <cell r="BV7">
            <v>10849065</v>
          </cell>
          <cell r="BW7">
            <v>11479829</v>
          </cell>
          <cell r="BX7">
            <v>11910485</v>
          </cell>
          <cell r="BY7">
            <v>11691848</v>
          </cell>
          <cell r="BZ7">
            <v>11884013</v>
          </cell>
          <cell r="CA7">
            <v>12314641</v>
          </cell>
          <cell r="CB7">
            <v>12513972</v>
          </cell>
          <cell r="CC7">
            <v>12860695</v>
          </cell>
          <cell r="CD7">
            <v>12862273</v>
          </cell>
          <cell r="CE7">
            <v>12921859</v>
          </cell>
          <cell r="CF7">
            <v>13147985</v>
          </cell>
          <cell r="CG7">
            <v>13459094</v>
          </cell>
          <cell r="CH7">
            <v>13542329</v>
          </cell>
          <cell r="CI7">
            <v>13756833</v>
          </cell>
          <cell r="CJ7">
            <v>13782758</v>
          </cell>
          <cell r="CK7">
            <v>13968153</v>
          </cell>
          <cell r="CL7">
            <v>14265294</v>
          </cell>
          <cell r="CM7">
            <v>14437313</v>
          </cell>
          <cell r="CN7">
            <v>14770793</v>
          </cell>
          <cell r="CO7">
            <v>14911904</v>
          </cell>
          <cell r="CP7">
            <v>14864464</v>
          </cell>
          <cell r="CQ7">
            <v>14949363</v>
          </cell>
          <cell r="CR7">
            <v>15358538</v>
          </cell>
          <cell r="CS7">
            <v>15535560</v>
          </cell>
          <cell r="CT7">
            <v>15896555</v>
          </cell>
          <cell r="CU7">
            <v>15935879</v>
          </cell>
          <cell r="CV7">
            <v>15860086</v>
          </cell>
          <cell r="CW7">
            <v>16033363</v>
          </cell>
          <cell r="CX7">
            <v>16415654</v>
          </cell>
          <cell r="CY7">
            <v>16821431</v>
          </cell>
          <cell r="CZ7">
            <v>16998016</v>
          </cell>
          <cell r="DA7">
            <v>17568610</v>
          </cell>
          <cell r="DB7">
            <v>17680561</v>
          </cell>
          <cell r="DC7">
            <v>17866075</v>
          </cell>
          <cell r="DD7">
            <v>18667539</v>
          </cell>
          <cell r="DE7">
            <v>18694161</v>
          </cell>
          <cell r="DF7">
            <v>18993488</v>
          </cell>
          <cell r="DG7">
            <v>19899947</v>
          </cell>
          <cell r="DH7">
            <v>19815151</v>
          </cell>
          <cell r="DI7">
            <v>20629063</v>
          </cell>
          <cell r="DJ7">
            <v>20258606</v>
          </cell>
          <cell r="DK7">
            <v>20333823</v>
          </cell>
          <cell r="DL7">
            <v>20725339</v>
          </cell>
          <cell r="DM7">
            <v>20763479</v>
          </cell>
          <cell r="DN7">
            <v>20884862</v>
          </cell>
          <cell r="DO7">
            <v>20879339</v>
          </cell>
          <cell r="DP7">
            <v>21218615</v>
          </cell>
          <cell r="DQ7">
            <v>21029210</v>
          </cell>
          <cell r="DR7">
            <v>21301061</v>
          </cell>
          <cell r="DS7">
            <v>21980006</v>
          </cell>
          <cell r="DT7">
            <v>22159499</v>
          </cell>
          <cell r="DU7">
            <v>22532936</v>
          </cell>
          <cell r="DV7">
            <v>23022483</v>
          </cell>
          <cell r="DW7">
            <v>23295505</v>
          </cell>
          <cell r="DX7">
            <v>23771230</v>
          </cell>
          <cell r="DY7">
            <v>24375712</v>
          </cell>
          <cell r="DZ7">
            <v>24789122</v>
          </cell>
          <cell r="EA7">
            <v>25622732</v>
          </cell>
          <cell r="EB7">
            <v>26020399</v>
          </cell>
          <cell r="EC7">
            <v>26001388</v>
          </cell>
          <cell r="ED7">
            <v>25425144</v>
          </cell>
          <cell r="EE7">
            <v>25651538</v>
          </cell>
          <cell r="EF7">
            <v>26056466</v>
          </cell>
          <cell r="EG7">
            <v>26416823</v>
          </cell>
          <cell r="EH7">
            <v>27319268</v>
          </cell>
          <cell r="EI7">
            <v>29416865</v>
          </cell>
          <cell r="EJ7">
            <v>28980795</v>
          </cell>
          <cell r="EK7">
            <v>29177878</v>
          </cell>
          <cell r="EL7">
            <v>30208808</v>
          </cell>
          <cell r="EM7">
            <v>30252985</v>
          </cell>
          <cell r="EN7">
            <v>30739783</v>
          </cell>
          <cell r="EO7">
            <v>29719030</v>
          </cell>
          <cell r="EP7">
            <v>29325473</v>
          </cell>
          <cell r="EQ7">
            <v>28774732</v>
          </cell>
          <cell r="ER7">
            <v>28262748</v>
          </cell>
          <cell r="ES7">
            <v>28493525</v>
          </cell>
          <cell r="ET7">
            <v>28291546</v>
          </cell>
          <cell r="EU7">
            <v>28353481</v>
          </cell>
          <cell r="EV7">
            <v>28119720</v>
          </cell>
          <cell r="EW7">
            <v>28996373</v>
          </cell>
          <cell r="EX7">
            <v>29009690</v>
          </cell>
          <cell r="EY7">
            <v>29263370</v>
          </cell>
          <cell r="EZ7">
            <v>28376981</v>
          </cell>
          <cell r="FA7">
            <v>28364186</v>
          </cell>
          <cell r="FB7">
            <v>29146655</v>
          </cell>
          <cell r="FC7">
            <v>29828823</v>
          </cell>
          <cell r="FD7">
            <v>28911960</v>
          </cell>
          <cell r="FE7">
            <v>29665307</v>
          </cell>
          <cell r="FF7">
            <v>28689860</v>
          </cell>
          <cell r="FG7">
            <v>28304991</v>
          </cell>
          <cell r="FH7">
            <v>28763334</v>
          </cell>
          <cell r="FI7">
            <v>28125195</v>
          </cell>
          <cell r="FJ7">
            <v>27927472</v>
          </cell>
          <cell r="FK7">
            <v>27648823</v>
          </cell>
          <cell r="FL7">
            <v>27554241</v>
          </cell>
          <cell r="FM7">
            <v>27431338</v>
          </cell>
          <cell r="FN7">
            <v>27607894</v>
          </cell>
          <cell r="FO7">
            <v>27525797</v>
          </cell>
          <cell r="FP7">
            <v>27969648</v>
          </cell>
          <cell r="FQ7">
            <v>28385704</v>
          </cell>
          <cell r="FR7">
            <v>29213428</v>
          </cell>
          <cell r="FS7">
            <v>29162668</v>
          </cell>
          <cell r="FT7">
            <v>30057025</v>
          </cell>
          <cell r="FU7">
            <v>28797282</v>
          </cell>
          <cell r="FV7">
            <v>27808412</v>
          </cell>
          <cell r="FW7">
            <v>27185387</v>
          </cell>
          <cell r="FX7">
            <v>27282401</v>
          </cell>
          <cell r="FY7">
            <v>26722726</v>
          </cell>
          <cell r="FZ7">
            <v>27381305</v>
          </cell>
          <cell r="GA7">
            <v>26804347</v>
          </cell>
          <cell r="GB7">
            <v>26131368</v>
          </cell>
          <cell r="GC7">
            <v>26008121</v>
          </cell>
          <cell r="GD7">
            <v>26046652</v>
          </cell>
          <cell r="GE7">
            <v>26039991</v>
          </cell>
          <cell r="GF7">
            <v>25827906</v>
          </cell>
          <cell r="GG7">
            <v>26300700</v>
          </cell>
          <cell r="GH7">
            <v>25849448</v>
          </cell>
          <cell r="GI7">
            <v>26057960</v>
          </cell>
          <cell r="GJ7">
            <v>26623903</v>
          </cell>
          <cell r="GK7">
            <v>26183704</v>
          </cell>
          <cell r="GL7">
            <v>25854752</v>
          </cell>
          <cell r="GM7">
            <v>25606905</v>
          </cell>
          <cell r="GN7">
            <v>25356969</v>
          </cell>
          <cell r="GO7">
            <v>25645189</v>
          </cell>
          <cell r="GP7">
            <v>25694056</v>
          </cell>
          <cell r="GQ7">
            <v>25894457</v>
          </cell>
          <cell r="GR7">
            <v>25898036</v>
          </cell>
          <cell r="GS7">
            <v>25516413</v>
          </cell>
          <cell r="GT7">
            <v>25844498</v>
          </cell>
          <cell r="GU7">
            <v>25567788</v>
          </cell>
          <cell r="GV7">
            <v>25602635</v>
          </cell>
          <cell r="GW7">
            <v>25490053</v>
          </cell>
          <cell r="GX7">
            <v>25290701</v>
          </cell>
          <cell r="GY7">
            <v>25256822</v>
          </cell>
          <cell r="GZ7">
            <v>25740390</v>
          </cell>
          <cell r="HA7">
            <v>26959785</v>
          </cell>
          <cell r="HB7">
            <v>26586055</v>
          </cell>
          <cell r="HC7">
            <v>26457727</v>
          </cell>
          <cell r="HD7">
            <v>26701352</v>
          </cell>
          <cell r="HE7">
            <v>26993378</v>
          </cell>
          <cell r="HF7">
            <v>27859007</v>
          </cell>
          <cell r="HG7">
            <v>27610795</v>
          </cell>
          <cell r="HH7">
            <v>26022850</v>
          </cell>
          <cell r="HI7">
            <v>26000035</v>
          </cell>
          <cell r="HJ7">
            <v>26470901</v>
          </cell>
          <cell r="HK7">
            <v>26034735</v>
          </cell>
          <cell r="HL7">
            <v>25924698</v>
          </cell>
          <cell r="HM7">
            <v>25915130</v>
          </cell>
          <cell r="HN7">
            <v>25907063</v>
          </cell>
          <cell r="HO7">
            <v>26172135</v>
          </cell>
          <cell r="HP7">
            <v>26654263</v>
          </cell>
          <cell r="HQ7">
            <v>26511080</v>
          </cell>
          <cell r="HR7">
            <v>26004383</v>
          </cell>
          <cell r="HS7">
            <v>26400812</v>
          </cell>
          <cell r="HT7">
            <v>26442788</v>
          </cell>
          <cell r="HU7">
            <v>25929183</v>
          </cell>
          <cell r="HV7">
            <v>25948906</v>
          </cell>
          <cell r="HW7">
            <v>25767745</v>
          </cell>
          <cell r="HX7">
            <v>25829133</v>
          </cell>
          <cell r="HY7">
            <v>25997277</v>
          </cell>
          <cell r="HZ7">
            <v>0</v>
          </cell>
          <cell r="IA7">
            <v>0</v>
          </cell>
          <cell r="IB7">
            <v>0</v>
          </cell>
          <cell r="IC7">
            <v>0</v>
          </cell>
        </row>
        <row r="8">
          <cell r="AS8">
            <v>1100868</v>
          </cell>
          <cell r="AT8">
            <v>1309423</v>
          </cell>
          <cell r="AU8">
            <v>1283824</v>
          </cell>
          <cell r="AV8">
            <v>1286134</v>
          </cell>
          <cell r="AW8">
            <v>1254081</v>
          </cell>
          <cell r="AX8">
            <v>1186541</v>
          </cell>
          <cell r="AY8">
            <v>1184935</v>
          </cell>
          <cell r="AZ8">
            <v>1223757</v>
          </cell>
          <cell r="BA8">
            <v>1268898</v>
          </cell>
          <cell r="BB8">
            <v>1286472</v>
          </cell>
          <cell r="BC8">
            <v>1298338</v>
          </cell>
          <cell r="BD8">
            <v>1267430</v>
          </cell>
          <cell r="BE8">
            <v>1298584</v>
          </cell>
          <cell r="BF8">
            <v>1294243</v>
          </cell>
          <cell r="BG8">
            <v>1305729</v>
          </cell>
          <cell r="BH8">
            <v>1313641</v>
          </cell>
          <cell r="BI8">
            <v>1304447</v>
          </cell>
          <cell r="BJ8">
            <v>1339433</v>
          </cell>
          <cell r="BK8">
            <v>1322728</v>
          </cell>
          <cell r="BL8">
            <v>1313658</v>
          </cell>
          <cell r="BM8">
            <v>1341013</v>
          </cell>
          <cell r="BN8">
            <v>1285863</v>
          </cell>
          <cell r="BO8">
            <v>1288712</v>
          </cell>
          <cell r="BP8">
            <v>1314288</v>
          </cell>
          <cell r="BQ8">
            <v>1551774</v>
          </cell>
          <cell r="BR8">
            <v>1633900</v>
          </cell>
          <cell r="BS8">
            <v>1781445</v>
          </cell>
          <cell r="BT8">
            <v>1752333</v>
          </cell>
          <cell r="BU8">
            <v>1779025</v>
          </cell>
          <cell r="BV8">
            <v>1715389</v>
          </cell>
          <cell r="BW8">
            <v>1798682</v>
          </cell>
          <cell r="BX8">
            <v>1690312</v>
          </cell>
          <cell r="BY8">
            <v>1709161</v>
          </cell>
          <cell r="BZ8">
            <v>1689753</v>
          </cell>
          <cell r="CA8">
            <v>1740818</v>
          </cell>
          <cell r="CB8">
            <v>1695827</v>
          </cell>
          <cell r="CC8">
            <v>1612417</v>
          </cell>
          <cell r="CD8">
            <v>1601841</v>
          </cell>
          <cell r="CE8">
            <v>1615473</v>
          </cell>
          <cell r="CF8">
            <v>1590366</v>
          </cell>
          <cell r="CG8">
            <v>1660824</v>
          </cell>
          <cell r="CH8">
            <v>1662849</v>
          </cell>
          <cell r="CI8">
            <v>1838838</v>
          </cell>
          <cell r="CJ8">
            <v>1834651</v>
          </cell>
          <cell r="CK8">
            <v>1852500</v>
          </cell>
          <cell r="CL8">
            <v>1786823</v>
          </cell>
          <cell r="CM8">
            <v>1735429</v>
          </cell>
          <cell r="CN8">
            <v>1764180</v>
          </cell>
          <cell r="CO8">
            <v>1610635</v>
          </cell>
          <cell r="CP8">
            <v>1693928</v>
          </cell>
          <cell r="CQ8">
            <v>1591127</v>
          </cell>
          <cell r="CR8">
            <v>1748672</v>
          </cell>
          <cell r="CS8">
            <v>1858581</v>
          </cell>
          <cell r="CT8">
            <v>1826982</v>
          </cell>
          <cell r="CU8">
            <v>1866989</v>
          </cell>
          <cell r="CV8">
            <v>1745943</v>
          </cell>
          <cell r="CW8">
            <v>1742670</v>
          </cell>
          <cell r="CX8">
            <v>1733979</v>
          </cell>
          <cell r="CY8">
            <v>1793190</v>
          </cell>
          <cell r="CZ8">
            <v>1895722</v>
          </cell>
          <cell r="DA8">
            <v>1660154</v>
          </cell>
          <cell r="DB8">
            <v>1671236</v>
          </cell>
          <cell r="DC8">
            <v>1591952</v>
          </cell>
          <cell r="DD8">
            <v>1787399</v>
          </cell>
          <cell r="DE8">
            <v>1855097</v>
          </cell>
          <cell r="DF8">
            <v>1948288</v>
          </cell>
          <cell r="DG8">
            <v>2042369</v>
          </cell>
          <cell r="DH8">
            <v>2073051</v>
          </cell>
          <cell r="DI8">
            <v>2280926</v>
          </cell>
          <cell r="DJ8">
            <v>2209433</v>
          </cell>
          <cell r="DK8">
            <v>2107204</v>
          </cell>
          <cell r="DL8">
            <v>2131706</v>
          </cell>
          <cell r="DM8">
            <v>2097408</v>
          </cell>
          <cell r="DN8">
            <v>2163713</v>
          </cell>
          <cell r="DO8">
            <v>2117918</v>
          </cell>
          <cell r="DP8">
            <v>2277490</v>
          </cell>
          <cell r="DQ8">
            <v>2226799</v>
          </cell>
          <cell r="DR8">
            <v>2196156</v>
          </cell>
          <cell r="DS8">
            <v>2396481</v>
          </cell>
          <cell r="DT8">
            <v>2476305</v>
          </cell>
          <cell r="DU8">
            <v>2419797</v>
          </cell>
          <cell r="DV8">
            <v>2515082</v>
          </cell>
          <cell r="DW8">
            <v>2445286</v>
          </cell>
          <cell r="DX8">
            <v>2580255</v>
          </cell>
          <cell r="DY8">
            <v>2522859</v>
          </cell>
          <cell r="DZ8">
            <v>2655582</v>
          </cell>
          <cell r="EA8">
            <v>2787625</v>
          </cell>
          <cell r="EB8">
            <v>2833897</v>
          </cell>
          <cell r="EC8">
            <v>2855875</v>
          </cell>
          <cell r="ED8">
            <v>2771366</v>
          </cell>
          <cell r="EE8">
            <v>2789109</v>
          </cell>
          <cell r="EF8">
            <v>2841666</v>
          </cell>
          <cell r="EG8">
            <v>2874680</v>
          </cell>
          <cell r="EH8">
            <v>2746828</v>
          </cell>
          <cell r="EI8">
            <v>2861857</v>
          </cell>
          <cell r="EJ8">
            <v>3144125</v>
          </cell>
          <cell r="EK8">
            <v>3188277</v>
          </cell>
          <cell r="EL8">
            <v>3034891</v>
          </cell>
          <cell r="EM8">
            <v>3126110</v>
          </cell>
          <cell r="EN8">
            <v>3160151</v>
          </cell>
          <cell r="EO8">
            <v>3056354</v>
          </cell>
          <cell r="EP8">
            <v>3134136</v>
          </cell>
          <cell r="EQ8">
            <v>3117737</v>
          </cell>
          <cell r="ER8">
            <v>3044392</v>
          </cell>
          <cell r="ES8">
            <v>3036553</v>
          </cell>
          <cell r="ET8">
            <v>3057576</v>
          </cell>
          <cell r="EU8">
            <v>3132689</v>
          </cell>
          <cell r="EV8">
            <v>3134527</v>
          </cell>
          <cell r="EW8">
            <v>3242309</v>
          </cell>
          <cell r="EX8">
            <v>3096734</v>
          </cell>
          <cell r="EY8">
            <v>3168553</v>
          </cell>
          <cell r="EZ8">
            <v>3297232</v>
          </cell>
          <cell r="FA8">
            <v>3313407</v>
          </cell>
          <cell r="FB8">
            <v>3382735</v>
          </cell>
          <cell r="FC8">
            <v>3583763</v>
          </cell>
          <cell r="FD8">
            <v>3667914</v>
          </cell>
          <cell r="FE8">
            <v>3685416</v>
          </cell>
          <cell r="FF8">
            <v>3615828</v>
          </cell>
          <cell r="FG8">
            <v>3526358</v>
          </cell>
          <cell r="FH8">
            <v>3649450</v>
          </cell>
          <cell r="FI8">
            <v>3716766</v>
          </cell>
          <cell r="FJ8">
            <v>3753030</v>
          </cell>
          <cell r="FK8">
            <v>3697243</v>
          </cell>
          <cell r="FL8">
            <v>3706298</v>
          </cell>
          <cell r="FM8">
            <v>3541039</v>
          </cell>
          <cell r="FN8">
            <v>3559057</v>
          </cell>
          <cell r="FO8">
            <v>3547417</v>
          </cell>
          <cell r="FP8">
            <v>3422856</v>
          </cell>
          <cell r="FQ8">
            <v>3532278</v>
          </cell>
          <cell r="FR8">
            <v>3583963</v>
          </cell>
          <cell r="FS8">
            <v>3515855</v>
          </cell>
          <cell r="FT8">
            <v>3596417</v>
          </cell>
          <cell r="FU8">
            <v>3556176</v>
          </cell>
          <cell r="FV8">
            <v>3546856</v>
          </cell>
          <cell r="FW8">
            <v>3677414</v>
          </cell>
          <cell r="FX8">
            <v>3579233</v>
          </cell>
          <cell r="FY8">
            <v>3635858</v>
          </cell>
          <cell r="FZ8">
            <v>3846134</v>
          </cell>
          <cell r="GA8">
            <v>3740535</v>
          </cell>
          <cell r="GB8">
            <v>3709768</v>
          </cell>
          <cell r="GC8">
            <v>3621300</v>
          </cell>
          <cell r="GD8">
            <v>3674877</v>
          </cell>
          <cell r="GE8">
            <v>3827011</v>
          </cell>
          <cell r="GF8">
            <v>3868786</v>
          </cell>
          <cell r="GG8">
            <v>3798880</v>
          </cell>
          <cell r="GH8">
            <v>3912705</v>
          </cell>
          <cell r="GI8">
            <v>3898270</v>
          </cell>
          <cell r="GJ8">
            <v>3925803</v>
          </cell>
          <cell r="GK8">
            <v>4010505</v>
          </cell>
          <cell r="GL8">
            <v>4117465</v>
          </cell>
          <cell r="GM8">
            <v>4053468</v>
          </cell>
          <cell r="GN8">
            <v>4046048</v>
          </cell>
          <cell r="GO8">
            <v>4242585</v>
          </cell>
          <cell r="GP8">
            <v>4139748</v>
          </cell>
          <cell r="GQ8">
            <v>3983449</v>
          </cell>
          <cell r="GR8">
            <v>3920998</v>
          </cell>
          <cell r="GS8">
            <v>3828835</v>
          </cell>
          <cell r="GT8">
            <v>3994394</v>
          </cell>
          <cell r="GU8">
            <v>4024910</v>
          </cell>
          <cell r="GV8">
            <v>4054665</v>
          </cell>
          <cell r="GW8">
            <v>4113220</v>
          </cell>
          <cell r="GX8">
            <v>4207267</v>
          </cell>
          <cell r="GY8">
            <v>4262992</v>
          </cell>
          <cell r="GZ8">
            <v>4307197</v>
          </cell>
          <cell r="HA8">
            <v>4230888</v>
          </cell>
          <cell r="HB8">
            <v>4180000</v>
          </cell>
          <cell r="HC8">
            <v>4214312</v>
          </cell>
          <cell r="HD8">
            <v>4101855</v>
          </cell>
          <cell r="HE8">
            <v>4159845</v>
          </cell>
          <cell r="HF8">
            <v>4186183</v>
          </cell>
          <cell r="HG8">
            <v>4184848</v>
          </cell>
          <cell r="HH8">
            <v>4265160</v>
          </cell>
          <cell r="HI8">
            <v>4182579</v>
          </cell>
          <cell r="HJ8">
            <v>4512035</v>
          </cell>
          <cell r="HK8">
            <v>4869369</v>
          </cell>
          <cell r="HL8">
            <v>4983696</v>
          </cell>
          <cell r="HM8">
            <v>4960302</v>
          </cell>
          <cell r="HN8">
            <v>5164195</v>
          </cell>
          <cell r="HO8">
            <v>5320000</v>
          </cell>
          <cell r="HP8">
            <v>5430832</v>
          </cell>
          <cell r="HQ8">
            <v>5540179</v>
          </cell>
          <cell r="HR8">
            <v>5527818</v>
          </cell>
          <cell r="HS8">
            <v>5643817</v>
          </cell>
          <cell r="HT8">
            <v>6130333</v>
          </cell>
          <cell r="HU8">
            <v>6098917</v>
          </cell>
          <cell r="HV8">
            <v>6052913</v>
          </cell>
          <cell r="HW8">
            <v>6018594</v>
          </cell>
          <cell r="HX8">
            <v>6115077</v>
          </cell>
          <cell r="HY8">
            <v>5972613</v>
          </cell>
          <cell r="HZ8">
            <v>0</v>
          </cell>
          <cell r="IA8">
            <v>0</v>
          </cell>
          <cell r="IB8">
            <v>0</v>
          </cell>
          <cell r="IC8">
            <v>0</v>
          </cell>
        </row>
        <row r="9">
          <cell r="AS9">
            <v>184169</v>
          </cell>
          <cell r="AT9">
            <v>176643</v>
          </cell>
          <cell r="AU9">
            <v>178377</v>
          </cell>
          <cell r="AV9">
            <v>180597</v>
          </cell>
          <cell r="AW9">
            <v>173827</v>
          </cell>
          <cell r="AX9">
            <v>113450</v>
          </cell>
          <cell r="AY9">
            <v>114387</v>
          </cell>
          <cell r="AZ9">
            <v>114498</v>
          </cell>
          <cell r="BA9">
            <v>119323</v>
          </cell>
          <cell r="BB9">
            <v>114155</v>
          </cell>
          <cell r="BC9">
            <v>116226</v>
          </cell>
          <cell r="BD9">
            <v>119375</v>
          </cell>
          <cell r="BE9">
            <v>123796</v>
          </cell>
          <cell r="BF9">
            <v>133444</v>
          </cell>
          <cell r="BG9">
            <v>135373</v>
          </cell>
          <cell r="BH9">
            <v>132255</v>
          </cell>
          <cell r="BI9">
            <v>130611</v>
          </cell>
          <cell r="BJ9">
            <v>132459</v>
          </cell>
          <cell r="BK9">
            <v>140200</v>
          </cell>
          <cell r="BL9">
            <v>148729</v>
          </cell>
          <cell r="BM9">
            <v>151699</v>
          </cell>
          <cell r="BN9">
            <v>142352</v>
          </cell>
          <cell r="BO9">
            <v>145526</v>
          </cell>
          <cell r="BP9">
            <v>149909</v>
          </cell>
          <cell r="BQ9">
            <v>421693</v>
          </cell>
          <cell r="BR9">
            <v>428861</v>
          </cell>
          <cell r="BS9">
            <v>433198</v>
          </cell>
          <cell r="BT9">
            <v>412815</v>
          </cell>
          <cell r="BU9">
            <v>392474</v>
          </cell>
          <cell r="BV9">
            <v>348967</v>
          </cell>
          <cell r="BW9">
            <v>363478</v>
          </cell>
          <cell r="BX9">
            <v>324734</v>
          </cell>
          <cell r="BY9">
            <v>324735</v>
          </cell>
          <cell r="BZ9">
            <v>314666</v>
          </cell>
          <cell r="CA9">
            <v>320375</v>
          </cell>
          <cell r="CB9">
            <v>323830</v>
          </cell>
          <cell r="CC9">
            <v>267604</v>
          </cell>
          <cell r="CD9">
            <v>270281</v>
          </cell>
          <cell r="CE9">
            <v>271645</v>
          </cell>
          <cell r="CF9">
            <v>261110</v>
          </cell>
          <cell r="CG9">
            <v>263248</v>
          </cell>
          <cell r="CH9">
            <v>280915</v>
          </cell>
          <cell r="CI9">
            <v>326570</v>
          </cell>
          <cell r="CJ9">
            <v>358207</v>
          </cell>
          <cell r="CK9">
            <v>354640</v>
          </cell>
          <cell r="CL9">
            <v>306135</v>
          </cell>
          <cell r="CM9">
            <v>306091</v>
          </cell>
          <cell r="CN9">
            <v>311602</v>
          </cell>
          <cell r="CO9">
            <v>278575</v>
          </cell>
          <cell r="CP9">
            <v>266619</v>
          </cell>
          <cell r="CQ9">
            <v>239561</v>
          </cell>
          <cell r="CR9">
            <v>352100</v>
          </cell>
          <cell r="CS9">
            <v>349415</v>
          </cell>
          <cell r="CT9">
            <v>359563</v>
          </cell>
          <cell r="CU9">
            <v>429615</v>
          </cell>
          <cell r="CV9">
            <v>445674</v>
          </cell>
          <cell r="CW9">
            <v>453459</v>
          </cell>
          <cell r="CX9">
            <v>457291</v>
          </cell>
          <cell r="CY9">
            <v>455309</v>
          </cell>
          <cell r="CZ9">
            <v>460116</v>
          </cell>
          <cell r="DA9">
            <v>297189</v>
          </cell>
          <cell r="DB9">
            <v>292763</v>
          </cell>
          <cell r="DC9">
            <v>298883</v>
          </cell>
          <cell r="DD9">
            <v>307466</v>
          </cell>
          <cell r="DE9">
            <v>310764</v>
          </cell>
          <cell r="DF9">
            <v>327597</v>
          </cell>
          <cell r="DG9">
            <v>359810</v>
          </cell>
          <cell r="DH9">
            <v>377895</v>
          </cell>
          <cell r="DI9">
            <v>415156</v>
          </cell>
          <cell r="DJ9">
            <v>397962</v>
          </cell>
          <cell r="DK9">
            <v>394760</v>
          </cell>
          <cell r="DL9">
            <v>407289</v>
          </cell>
          <cell r="DM9">
            <v>401133</v>
          </cell>
          <cell r="DN9">
            <v>414743</v>
          </cell>
          <cell r="DO9">
            <v>417009</v>
          </cell>
          <cell r="DP9">
            <v>404865</v>
          </cell>
          <cell r="DQ9">
            <v>402088</v>
          </cell>
          <cell r="DR9">
            <v>410208</v>
          </cell>
          <cell r="DS9">
            <v>418295</v>
          </cell>
          <cell r="DT9">
            <v>424663</v>
          </cell>
          <cell r="DU9">
            <v>440126</v>
          </cell>
          <cell r="DV9">
            <v>412861</v>
          </cell>
          <cell r="DW9">
            <v>432332</v>
          </cell>
          <cell r="DX9">
            <v>440681</v>
          </cell>
          <cell r="DY9">
            <v>428465</v>
          </cell>
          <cell r="DZ9">
            <v>415636</v>
          </cell>
          <cell r="EA9">
            <v>433182</v>
          </cell>
          <cell r="EB9">
            <v>434710</v>
          </cell>
          <cell r="EC9">
            <v>435483</v>
          </cell>
          <cell r="ED9">
            <v>421642</v>
          </cell>
          <cell r="EE9">
            <v>356150</v>
          </cell>
          <cell r="EF9">
            <v>369435</v>
          </cell>
          <cell r="EG9">
            <v>377660</v>
          </cell>
          <cell r="EH9">
            <v>371500</v>
          </cell>
          <cell r="EI9">
            <v>362458</v>
          </cell>
          <cell r="EJ9">
            <v>351683</v>
          </cell>
          <cell r="EK9">
            <v>364157</v>
          </cell>
          <cell r="EL9">
            <v>377746</v>
          </cell>
          <cell r="EM9">
            <v>388263</v>
          </cell>
          <cell r="EN9">
            <v>382739</v>
          </cell>
          <cell r="EO9">
            <v>377987</v>
          </cell>
          <cell r="EP9">
            <v>372488</v>
          </cell>
          <cell r="EQ9">
            <v>420973</v>
          </cell>
          <cell r="ER9">
            <v>384724</v>
          </cell>
          <cell r="ES9">
            <v>379554</v>
          </cell>
          <cell r="ET9">
            <v>367956</v>
          </cell>
          <cell r="EU9">
            <v>367220</v>
          </cell>
          <cell r="EV9">
            <v>369747</v>
          </cell>
          <cell r="EW9">
            <v>389374</v>
          </cell>
          <cell r="EX9">
            <v>394721</v>
          </cell>
          <cell r="EY9">
            <v>407598</v>
          </cell>
          <cell r="EZ9">
            <v>438828</v>
          </cell>
          <cell r="FA9">
            <v>434318</v>
          </cell>
          <cell r="FB9">
            <v>443381</v>
          </cell>
          <cell r="FC9">
            <v>480270</v>
          </cell>
          <cell r="FD9">
            <v>485743</v>
          </cell>
          <cell r="FE9">
            <v>507065</v>
          </cell>
          <cell r="FF9">
            <v>492472</v>
          </cell>
          <cell r="FG9">
            <v>488463</v>
          </cell>
          <cell r="FH9">
            <v>507837</v>
          </cell>
          <cell r="FI9">
            <v>524138</v>
          </cell>
          <cell r="FJ9">
            <v>520678</v>
          </cell>
          <cell r="FK9">
            <v>541105</v>
          </cell>
          <cell r="FL9">
            <v>499340</v>
          </cell>
          <cell r="FM9">
            <v>514283</v>
          </cell>
          <cell r="FN9">
            <v>524387</v>
          </cell>
          <cell r="FO9">
            <v>532800</v>
          </cell>
          <cell r="FP9">
            <v>547027</v>
          </cell>
          <cell r="FQ9">
            <v>565198</v>
          </cell>
          <cell r="FR9">
            <v>531030</v>
          </cell>
          <cell r="FS9">
            <v>551154</v>
          </cell>
          <cell r="FT9">
            <v>557896</v>
          </cell>
          <cell r="FU9">
            <v>656046</v>
          </cell>
          <cell r="FV9">
            <v>663841</v>
          </cell>
          <cell r="FW9">
            <v>658492</v>
          </cell>
          <cell r="FX9">
            <v>642817</v>
          </cell>
          <cell r="FY9">
            <v>648137</v>
          </cell>
          <cell r="FZ9">
            <v>653683</v>
          </cell>
          <cell r="GA9">
            <v>635414</v>
          </cell>
          <cell r="GB9">
            <v>641091</v>
          </cell>
          <cell r="GC9">
            <v>654071</v>
          </cell>
          <cell r="GD9">
            <v>605575</v>
          </cell>
          <cell r="GE9">
            <v>601652</v>
          </cell>
          <cell r="GF9">
            <v>592657</v>
          </cell>
          <cell r="GG9">
            <v>580997</v>
          </cell>
          <cell r="GH9">
            <v>559217</v>
          </cell>
          <cell r="GI9">
            <v>572939</v>
          </cell>
          <cell r="GJ9">
            <v>548188</v>
          </cell>
          <cell r="GK9">
            <v>544188</v>
          </cell>
          <cell r="GL9">
            <v>551651</v>
          </cell>
          <cell r="GM9">
            <v>742188</v>
          </cell>
          <cell r="GN9">
            <v>738037</v>
          </cell>
          <cell r="GO9">
            <v>742778</v>
          </cell>
          <cell r="GP9">
            <v>705394</v>
          </cell>
          <cell r="GQ9">
            <v>694014</v>
          </cell>
          <cell r="GR9">
            <v>697682</v>
          </cell>
          <cell r="GS9">
            <v>691162</v>
          </cell>
          <cell r="GT9">
            <v>714576</v>
          </cell>
          <cell r="GU9">
            <v>754402</v>
          </cell>
          <cell r="GV9">
            <v>726903</v>
          </cell>
          <cell r="GW9">
            <v>721721</v>
          </cell>
          <cell r="GX9">
            <v>731606</v>
          </cell>
          <cell r="GY9">
            <v>738708</v>
          </cell>
          <cell r="GZ9">
            <v>734250</v>
          </cell>
          <cell r="HA9">
            <v>731778</v>
          </cell>
          <cell r="HB9">
            <v>635608</v>
          </cell>
          <cell r="HC9">
            <v>622152</v>
          </cell>
          <cell r="HD9">
            <v>569496</v>
          </cell>
          <cell r="HE9">
            <v>505771</v>
          </cell>
          <cell r="HF9">
            <v>513025</v>
          </cell>
          <cell r="HG9">
            <v>500410</v>
          </cell>
          <cell r="HH9">
            <v>481515</v>
          </cell>
          <cell r="HI9">
            <v>481083</v>
          </cell>
          <cell r="HJ9">
            <v>491117</v>
          </cell>
          <cell r="HK9">
            <v>470959</v>
          </cell>
          <cell r="HL9">
            <v>433764</v>
          </cell>
          <cell r="HM9">
            <v>319911</v>
          </cell>
          <cell r="HN9">
            <v>209023</v>
          </cell>
          <cell r="HO9">
            <v>205422</v>
          </cell>
          <cell r="HP9">
            <v>199251</v>
          </cell>
          <cell r="HQ9">
            <v>191334</v>
          </cell>
          <cell r="HR9">
            <v>188585</v>
          </cell>
          <cell r="HS9">
            <v>187751</v>
          </cell>
          <cell r="HT9">
            <v>187980</v>
          </cell>
          <cell r="HU9">
            <v>182833</v>
          </cell>
          <cell r="HV9">
            <v>180001</v>
          </cell>
          <cell r="HW9">
            <v>181327</v>
          </cell>
          <cell r="HX9">
            <v>185155</v>
          </cell>
          <cell r="HY9">
            <v>192585</v>
          </cell>
          <cell r="HZ9">
            <v>0</v>
          </cell>
          <cell r="IA9">
            <v>0</v>
          </cell>
          <cell r="IB9">
            <v>0</v>
          </cell>
          <cell r="IC9">
            <v>0</v>
          </cell>
        </row>
        <row r="10">
          <cell r="AS10">
            <v>106346</v>
          </cell>
          <cell r="AT10">
            <v>101277</v>
          </cell>
          <cell r="AU10">
            <v>102428</v>
          </cell>
          <cell r="AV10">
            <v>104450</v>
          </cell>
          <cell r="AW10">
            <v>100134</v>
          </cell>
          <cell r="AX10">
            <v>66194</v>
          </cell>
          <cell r="AY10">
            <v>69258</v>
          </cell>
          <cell r="AZ10">
            <v>73003</v>
          </cell>
          <cell r="BA10">
            <v>76601</v>
          </cell>
          <cell r="BB10">
            <v>70731</v>
          </cell>
          <cell r="BC10">
            <v>74763</v>
          </cell>
          <cell r="BD10">
            <v>78207</v>
          </cell>
          <cell r="BE10">
            <v>84947</v>
          </cell>
          <cell r="BF10">
            <v>95037</v>
          </cell>
          <cell r="BG10">
            <v>93599</v>
          </cell>
          <cell r="BH10">
            <v>90310</v>
          </cell>
          <cell r="BI10">
            <v>91077</v>
          </cell>
          <cell r="BJ10">
            <v>93993</v>
          </cell>
          <cell r="BK10">
            <v>89628</v>
          </cell>
          <cell r="BL10">
            <v>98548</v>
          </cell>
          <cell r="BM10">
            <v>100951</v>
          </cell>
          <cell r="BN10">
            <v>92283</v>
          </cell>
          <cell r="BO10">
            <v>96059</v>
          </cell>
          <cell r="BP10">
            <v>100929</v>
          </cell>
          <cell r="BQ10">
            <v>288769</v>
          </cell>
          <cell r="BR10">
            <v>292318</v>
          </cell>
          <cell r="BS10">
            <v>296882</v>
          </cell>
          <cell r="BT10">
            <v>280660</v>
          </cell>
          <cell r="BU10">
            <v>261402</v>
          </cell>
          <cell r="BV10">
            <v>215652</v>
          </cell>
          <cell r="BW10">
            <v>213004</v>
          </cell>
          <cell r="BX10">
            <v>216777</v>
          </cell>
          <cell r="BY10">
            <v>215983</v>
          </cell>
          <cell r="BZ10">
            <v>207179</v>
          </cell>
          <cell r="CA10">
            <v>210899</v>
          </cell>
          <cell r="CB10">
            <v>211465</v>
          </cell>
          <cell r="CC10">
            <v>153306</v>
          </cell>
          <cell r="CD10">
            <v>153741</v>
          </cell>
          <cell r="CE10">
            <v>154964</v>
          </cell>
          <cell r="CF10">
            <v>148615</v>
          </cell>
          <cell r="CG10">
            <v>149303</v>
          </cell>
          <cell r="CH10">
            <v>165353</v>
          </cell>
          <cell r="CI10">
            <v>195855</v>
          </cell>
          <cell r="CJ10">
            <v>220998</v>
          </cell>
          <cell r="CK10">
            <v>219978</v>
          </cell>
          <cell r="CL10">
            <v>214621</v>
          </cell>
          <cell r="CM10">
            <v>213412</v>
          </cell>
          <cell r="CN10">
            <v>217522</v>
          </cell>
          <cell r="CO10">
            <v>188916</v>
          </cell>
          <cell r="CP10">
            <v>176199</v>
          </cell>
          <cell r="CQ10">
            <v>148592</v>
          </cell>
          <cell r="CR10">
            <v>255520</v>
          </cell>
          <cell r="CS10">
            <v>242205</v>
          </cell>
          <cell r="CT10">
            <v>253080</v>
          </cell>
          <cell r="CU10">
            <v>326227</v>
          </cell>
          <cell r="CV10">
            <v>342372</v>
          </cell>
          <cell r="CW10">
            <v>348535</v>
          </cell>
          <cell r="CX10">
            <v>348121</v>
          </cell>
          <cell r="CY10">
            <v>340276</v>
          </cell>
          <cell r="CZ10">
            <v>355069</v>
          </cell>
          <cell r="DA10">
            <v>198660</v>
          </cell>
          <cell r="DB10">
            <v>194340</v>
          </cell>
          <cell r="DC10">
            <v>200330</v>
          </cell>
          <cell r="DD10">
            <v>200799</v>
          </cell>
          <cell r="DE10">
            <v>204464</v>
          </cell>
          <cell r="DF10">
            <v>227991</v>
          </cell>
          <cell r="DG10">
            <v>244963</v>
          </cell>
          <cell r="DH10">
            <v>269700</v>
          </cell>
          <cell r="DI10">
            <v>302881</v>
          </cell>
          <cell r="DJ10">
            <v>293670</v>
          </cell>
          <cell r="DK10">
            <v>300508</v>
          </cell>
          <cell r="DL10">
            <v>314655</v>
          </cell>
          <cell r="DM10">
            <v>305634</v>
          </cell>
          <cell r="DN10">
            <v>318279</v>
          </cell>
          <cell r="DO10">
            <v>319847</v>
          </cell>
          <cell r="DP10">
            <v>317863</v>
          </cell>
          <cell r="DQ10">
            <v>316232</v>
          </cell>
          <cell r="DR10">
            <v>320616</v>
          </cell>
          <cell r="DS10">
            <v>329498</v>
          </cell>
          <cell r="DT10">
            <v>334516</v>
          </cell>
          <cell r="DU10">
            <v>339590</v>
          </cell>
          <cell r="DV10">
            <v>311561</v>
          </cell>
          <cell r="DW10">
            <v>314033</v>
          </cell>
          <cell r="DX10">
            <v>318473</v>
          </cell>
          <cell r="DY10">
            <v>302321</v>
          </cell>
          <cell r="DZ10">
            <v>309412</v>
          </cell>
          <cell r="EA10">
            <v>318487</v>
          </cell>
          <cell r="EB10">
            <v>296194</v>
          </cell>
          <cell r="EC10">
            <v>302306</v>
          </cell>
          <cell r="ED10">
            <v>295240</v>
          </cell>
          <cell r="EE10">
            <v>280980</v>
          </cell>
          <cell r="EF10">
            <v>288831</v>
          </cell>
          <cell r="EG10">
            <v>281450</v>
          </cell>
          <cell r="EH10">
            <v>265907</v>
          </cell>
          <cell r="EI10">
            <v>268586</v>
          </cell>
          <cell r="EJ10">
            <v>262098</v>
          </cell>
          <cell r="EK10">
            <v>270946</v>
          </cell>
          <cell r="EL10">
            <v>273367</v>
          </cell>
          <cell r="EM10">
            <v>281095</v>
          </cell>
          <cell r="EN10">
            <v>268277</v>
          </cell>
          <cell r="EO10">
            <v>272405</v>
          </cell>
          <cell r="EP10">
            <v>269846</v>
          </cell>
          <cell r="EQ10">
            <v>322713</v>
          </cell>
          <cell r="ER10">
            <v>288527</v>
          </cell>
          <cell r="ES10">
            <v>280094</v>
          </cell>
          <cell r="ET10">
            <v>270108</v>
          </cell>
          <cell r="EU10">
            <v>269208</v>
          </cell>
          <cell r="EV10">
            <v>273725</v>
          </cell>
          <cell r="EW10">
            <v>290771</v>
          </cell>
          <cell r="EX10">
            <v>294031</v>
          </cell>
          <cell r="EY10">
            <v>307005</v>
          </cell>
          <cell r="EZ10">
            <v>301171</v>
          </cell>
          <cell r="FA10">
            <v>297422</v>
          </cell>
          <cell r="FB10">
            <v>296469</v>
          </cell>
          <cell r="FC10">
            <v>321761</v>
          </cell>
          <cell r="FD10">
            <v>324796</v>
          </cell>
          <cell r="FE10">
            <v>341523</v>
          </cell>
          <cell r="FF10">
            <v>336713</v>
          </cell>
          <cell r="FG10">
            <v>341718</v>
          </cell>
          <cell r="FH10">
            <v>349890</v>
          </cell>
          <cell r="FI10">
            <v>370439</v>
          </cell>
          <cell r="FJ10">
            <v>371610</v>
          </cell>
          <cell r="FK10">
            <v>394386</v>
          </cell>
          <cell r="FL10">
            <v>361808</v>
          </cell>
          <cell r="FM10">
            <v>380469</v>
          </cell>
          <cell r="FN10">
            <v>385946</v>
          </cell>
          <cell r="FO10">
            <v>395984</v>
          </cell>
          <cell r="FP10">
            <v>404319</v>
          </cell>
          <cell r="FQ10">
            <v>421596</v>
          </cell>
          <cell r="FR10">
            <v>378330</v>
          </cell>
          <cell r="FS10">
            <v>391863</v>
          </cell>
          <cell r="FT10">
            <v>393163</v>
          </cell>
          <cell r="FU10">
            <v>397792</v>
          </cell>
          <cell r="FV10">
            <v>411883</v>
          </cell>
          <cell r="FW10">
            <v>409733</v>
          </cell>
          <cell r="FX10">
            <v>391505</v>
          </cell>
          <cell r="FY10">
            <v>403707</v>
          </cell>
          <cell r="FZ10">
            <v>398879</v>
          </cell>
          <cell r="GA10">
            <v>393594</v>
          </cell>
          <cell r="GB10">
            <v>409101</v>
          </cell>
          <cell r="GC10">
            <v>418484</v>
          </cell>
          <cell r="GD10">
            <v>372373</v>
          </cell>
          <cell r="GE10">
            <v>370055</v>
          </cell>
          <cell r="GF10">
            <v>363379</v>
          </cell>
          <cell r="GG10">
            <v>346847</v>
          </cell>
          <cell r="GH10">
            <v>340598</v>
          </cell>
          <cell r="GI10">
            <v>350420</v>
          </cell>
          <cell r="GJ10">
            <v>321829</v>
          </cell>
          <cell r="GK10">
            <v>322914</v>
          </cell>
          <cell r="GL10">
            <v>334129</v>
          </cell>
          <cell r="GM10">
            <v>304137</v>
          </cell>
          <cell r="GN10">
            <v>306986</v>
          </cell>
          <cell r="GO10">
            <v>311332</v>
          </cell>
          <cell r="GP10">
            <v>284649</v>
          </cell>
          <cell r="GQ10">
            <v>281019</v>
          </cell>
          <cell r="GR10">
            <v>275632</v>
          </cell>
          <cell r="GS10">
            <v>279246</v>
          </cell>
          <cell r="GT10">
            <v>283648</v>
          </cell>
          <cell r="GU10">
            <v>196886</v>
          </cell>
          <cell r="GV10">
            <v>182997</v>
          </cell>
          <cell r="GW10">
            <v>177579</v>
          </cell>
          <cell r="GX10">
            <v>198209</v>
          </cell>
          <cell r="GY10">
            <v>197086</v>
          </cell>
          <cell r="GZ10">
            <v>202771</v>
          </cell>
          <cell r="HA10">
            <v>208724</v>
          </cell>
          <cell r="HB10">
            <v>202411</v>
          </cell>
          <cell r="HC10">
            <v>199613</v>
          </cell>
          <cell r="HD10">
            <v>200487</v>
          </cell>
          <cell r="HE10">
            <v>188970</v>
          </cell>
          <cell r="HF10">
            <v>193601</v>
          </cell>
          <cell r="HG10">
            <v>192816</v>
          </cell>
          <cell r="HH10">
            <v>182158</v>
          </cell>
          <cell r="HI10">
            <v>178456</v>
          </cell>
          <cell r="HJ10">
            <v>181809</v>
          </cell>
          <cell r="HK10">
            <v>158343</v>
          </cell>
          <cell r="HL10">
            <v>128023</v>
          </cell>
          <cell r="HM10">
            <v>74402</v>
          </cell>
          <cell r="HN10">
            <v>76292</v>
          </cell>
          <cell r="HO10">
            <v>82213</v>
          </cell>
          <cell r="HP10">
            <v>75914</v>
          </cell>
          <cell r="HQ10">
            <v>68981</v>
          </cell>
          <cell r="HR10">
            <v>66625</v>
          </cell>
          <cell r="HS10">
            <v>66780</v>
          </cell>
          <cell r="HT10">
            <v>67593</v>
          </cell>
          <cell r="HU10">
            <v>63376</v>
          </cell>
          <cell r="HV10">
            <v>60059</v>
          </cell>
          <cell r="HW10">
            <v>62304</v>
          </cell>
          <cell r="HX10">
            <v>67549</v>
          </cell>
          <cell r="HY10">
            <v>71335</v>
          </cell>
          <cell r="HZ10">
            <v>0</v>
          </cell>
          <cell r="IA10">
            <v>0</v>
          </cell>
          <cell r="IB10">
            <v>0</v>
          </cell>
          <cell r="IC10">
            <v>0</v>
          </cell>
        </row>
        <row r="11">
          <cell r="AS11">
            <v>77823</v>
          </cell>
          <cell r="AT11">
            <v>75366</v>
          </cell>
          <cell r="AU11">
            <v>75949</v>
          </cell>
          <cell r="AV11">
            <v>76147</v>
          </cell>
          <cell r="AW11">
            <v>73693</v>
          </cell>
          <cell r="AX11">
            <v>47256</v>
          </cell>
          <cell r="AY11">
            <v>45129</v>
          </cell>
          <cell r="AZ11">
            <v>41495</v>
          </cell>
          <cell r="BA11">
            <v>42722</v>
          </cell>
          <cell r="BB11">
            <v>43424</v>
          </cell>
          <cell r="BC11">
            <v>41463</v>
          </cell>
          <cell r="BD11">
            <v>41168</v>
          </cell>
          <cell r="BE11">
            <v>38849</v>
          </cell>
          <cell r="BF11">
            <v>38407</v>
          </cell>
          <cell r="BG11">
            <v>41774</v>
          </cell>
          <cell r="BH11">
            <v>41945</v>
          </cell>
          <cell r="BI11">
            <v>39534</v>
          </cell>
          <cell r="BJ11">
            <v>38466</v>
          </cell>
          <cell r="BK11">
            <v>50572</v>
          </cell>
          <cell r="BL11">
            <v>50181</v>
          </cell>
          <cell r="BM11">
            <v>50748</v>
          </cell>
          <cell r="BN11">
            <v>50069</v>
          </cell>
          <cell r="BO11">
            <v>49467</v>
          </cell>
          <cell r="BP11">
            <v>48980</v>
          </cell>
          <cell r="BQ11">
            <v>132924</v>
          </cell>
          <cell r="BR11">
            <v>136543</v>
          </cell>
          <cell r="BS11">
            <v>136316</v>
          </cell>
          <cell r="BT11">
            <v>132155</v>
          </cell>
          <cell r="BU11">
            <v>131072</v>
          </cell>
          <cell r="BV11">
            <v>133315</v>
          </cell>
          <cell r="BW11">
            <v>150474</v>
          </cell>
          <cell r="BX11">
            <v>107957</v>
          </cell>
          <cell r="BY11">
            <v>108752</v>
          </cell>
          <cell r="BZ11">
            <v>107487</v>
          </cell>
          <cell r="CA11">
            <v>109476</v>
          </cell>
          <cell r="CB11">
            <v>112365</v>
          </cell>
          <cell r="CC11">
            <v>114298</v>
          </cell>
          <cell r="CD11">
            <v>116540</v>
          </cell>
          <cell r="CE11">
            <v>116681</v>
          </cell>
          <cell r="CF11">
            <v>112495</v>
          </cell>
          <cell r="CG11">
            <v>113945</v>
          </cell>
          <cell r="CH11">
            <v>115562</v>
          </cell>
          <cell r="CI11">
            <v>130715</v>
          </cell>
          <cell r="CJ11">
            <v>137209</v>
          </cell>
          <cell r="CK11">
            <v>134662</v>
          </cell>
          <cell r="CL11">
            <v>91514</v>
          </cell>
          <cell r="CM11">
            <v>92679</v>
          </cell>
          <cell r="CN11">
            <v>94080</v>
          </cell>
          <cell r="CO11">
            <v>89659</v>
          </cell>
          <cell r="CP11">
            <v>90420</v>
          </cell>
          <cell r="CQ11">
            <v>90969</v>
          </cell>
          <cell r="CR11">
            <v>96580</v>
          </cell>
          <cell r="CS11">
            <v>107210</v>
          </cell>
          <cell r="CT11">
            <v>106483</v>
          </cell>
          <cell r="CU11">
            <v>103388</v>
          </cell>
          <cell r="CV11">
            <v>103302</v>
          </cell>
          <cell r="CW11">
            <v>104924</v>
          </cell>
          <cell r="CX11">
            <v>109170</v>
          </cell>
          <cell r="CY11">
            <v>115033</v>
          </cell>
          <cell r="CZ11">
            <v>105047</v>
          </cell>
          <cell r="DA11">
            <v>98529</v>
          </cell>
          <cell r="DB11">
            <v>98423</v>
          </cell>
          <cell r="DC11">
            <v>98553</v>
          </cell>
          <cell r="DD11">
            <v>106667</v>
          </cell>
          <cell r="DE11">
            <v>106300</v>
          </cell>
          <cell r="DF11">
            <v>99606</v>
          </cell>
          <cell r="DG11">
            <v>114847</v>
          </cell>
          <cell r="DH11">
            <v>108195</v>
          </cell>
          <cell r="DI11">
            <v>112275</v>
          </cell>
          <cell r="DJ11">
            <v>104292</v>
          </cell>
          <cell r="DK11">
            <v>94252</v>
          </cell>
          <cell r="DL11">
            <v>92634</v>
          </cell>
          <cell r="DM11">
            <v>95499</v>
          </cell>
          <cell r="DN11">
            <v>96464</v>
          </cell>
          <cell r="DO11">
            <v>97162</v>
          </cell>
          <cell r="DP11">
            <v>87002</v>
          </cell>
          <cell r="DQ11">
            <v>85856</v>
          </cell>
          <cell r="DR11">
            <v>89592</v>
          </cell>
          <cell r="DS11">
            <v>88797</v>
          </cell>
          <cell r="DT11">
            <v>90147</v>
          </cell>
          <cell r="DU11">
            <v>100536</v>
          </cell>
          <cell r="DV11">
            <v>101300</v>
          </cell>
          <cell r="DW11">
            <v>118299</v>
          </cell>
          <cell r="DX11">
            <v>122208</v>
          </cell>
          <cell r="DY11">
            <v>126144</v>
          </cell>
          <cell r="DZ11">
            <v>106224</v>
          </cell>
          <cell r="EA11">
            <v>114695</v>
          </cell>
          <cell r="EB11">
            <v>138516</v>
          </cell>
          <cell r="EC11">
            <v>133177</v>
          </cell>
          <cell r="ED11">
            <v>126402</v>
          </cell>
          <cell r="EE11">
            <v>75170</v>
          </cell>
          <cell r="EF11">
            <v>80604</v>
          </cell>
          <cell r="EG11">
            <v>96210</v>
          </cell>
          <cell r="EH11">
            <v>105593</v>
          </cell>
          <cell r="EI11">
            <v>93872</v>
          </cell>
          <cell r="EJ11">
            <v>89585</v>
          </cell>
          <cell r="EK11">
            <v>93211</v>
          </cell>
          <cell r="EL11">
            <v>104379</v>
          </cell>
          <cell r="EM11">
            <v>107168</v>
          </cell>
          <cell r="EN11">
            <v>114462</v>
          </cell>
          <cell r="EO11">
            <v>105582</v>
          </cell>
          <cell r="EP11">
            <v>102642</v>
          </cell>
          <cell r="EQ11">
            <v>98260</v>
          </cell>
          <cell r="ER11">
            <v>96197</v>
          </cell>
          <cell r="ES11">
            <v>99460</v>
          </cell>
          <cell r="ET11">
            <v>97848</v>
          </cell>
          <cell r="EU11">
            <v>98012</v>
          </cell>
          <cell r="EV11">
            <v>96022</v>
          </cell>
          <cell r="EW11">
            <v>98603</v>
          </cell>
          <cell r="EX11">
            <v>100690</v>
          </cell>
          <cell r="EY11">
            <v>100593</v>
          </cell>
          <cell r="EZ11">
            <v>137657</v>
          </cell>
          <cell r="FA11">
            <v>136896</v>
          </cell>
          <cell r="FB11">
            <v>146912</v>
          </cell>
          <cell r="FC11">
            <v>158509</v>
          </cell>
          <cell r="FD11">
            <v>160947</v>
          </cell>
          <cell r="FE11">
            <v>165542</v>
          </cell>
          <cell r="FF11">
            <v>155759</v>
          </cell>
          <cell r="FG11">
            <v>146745</v>
          </cell>
          <cell r="FH11">
            <v>157947</v>
          </cell>
          <cell r="FI11">
            <v>153699</v>
          </cell>
          <cell r="FJ11">
            <v>149068</v>
          </cell>
          <cell r="FK11">
            <v>146719</v>
          </cell>
          <cell r="FL11">
            <v>137532</v>
          </cell>
          <cell r="FM11">
            <v>133814</v>
          </cell>
          <cell r="FN11">
            <v>138441</v>
          </cell>
          <cell r="FO11">
            <v>136816</v>
          </cell>
          <cell r="FP11">
            <v>142708</v>
          </cell>
          <cell r="FQ11">
            <v>143602</v>
          </cell>
          <cell r="FR11">
            <v>152700</v>
          </cell>
          <cell r="FS11">
            <v>159291</v>
          </cell>
          <cell r="FT11">
            <v>164733</v>
          </cell>
          <cell r="FU11">
            <v>258254</v>
          </cell>
          <cell r="FV11">
            <v>251958</v>
          </cell>
          <cell r="FW11">
            <v>248759</v>
          </cell>
          <cell r="FX11">
            <v>251312</v>
          </cell>
          <cell r="FY11">
            <v>244430</v>
          </cell>
          <cell r="FZ11">
            <v>254804</v>
          </cell>
          <cell r="GA11">
            <v>241820</v>
          </cell>
          <cell r="GB11">
            <v>231990</v>
          </cell>
          <cell r="GC11">
            <v>235587</v>
          </cell>
          <cell r="GD11">
            <v>233202</v>
          </cell>
          <cell r="GE11">
            <v>231597</v>
          </cell>
          <cell r="GF11">
            <v>229278</v>
          </cell>
          <cell r="GG11">
            <v>234150</v>
          </cell>
          <cell r="GH11">
            <v>218619</v>
          </cell>
          <cell r="GI11">
            <v>222519</v>
          </cell>
          <cell r="GJ11">
            <v>226359</v>
          </cell>
          <cell r="GK11">
            <v>221274</v>
          </cell>
          <cell r="GL11">
            <v>217522</v>
          </cell>
          <cell r="GM11">
            <v>438051</v>
          </cell>
          <cell r="GN11">
            <v>431051</v>
          </cell>
          <cell r="GO11">
            <v>431446</v>
          </cell>
          <cell r="GP11">
            <v>420745</v>
          </cell>
          <cell r="GQ11">
            <v>412995</v>
          </cell>
          <cell r="GR11">
            <v>422050</v>
          </cell>
          <cell r="GS11">
            <v>411916</v>
          </cell>
          <cell r="GT11">
            <v>430928</v>
          </cell>
          <cell r="GU11">
            <v>557516</v>
          </cell>
          <cell r="GV11">
            <v>543906</v>
          </cell>
          <cell r="GW11">
            <v>544142</v>
          </cell>
          <cell r="GX11">
            <v>533397</v>
          </cell>
          <cell r="GY11">
            <v>541622</v>
          </cell>
          <cell r="GZ11">
            <v>531479</v>
          </cell>
          <cell r="HA11">
            <v>523054</v>
          </cell>
          <cell r="HB11">
            <v>433197</v>
          </cell>
          <cell r="HC11">
            <v>422539</v>
          </cell>
          <cell r="HD11">
            <v>369009</v>
          </cell>
          <cell r="HE11">
            <v>316801</v>
          </cell>
          <cell r="HF11">
            <v>319424</v>
          </cell>
          <cell r="HG11">
            <v>307594</v>
          </cell>
          <cell r="HH11">
            <v>299357</v>
          </cell>
          <cell r="HI11">
            <v>302627</v>
          </cell>
          <cell r="HJ11">
            <v>309308</v>
          </cell>
          <cell r="HK11">
            <v>312616</v>
          </cell>
          <cell r="HL11">
            <v>305741</v>
          </cell>
          <cell r="HM11">
            <v>245509</v>
          </cell>
          <cell r="HN11">
            <v>132731</v>
          </cell>
          <cell r="HO11">
            <v>123209</v>
          </cell>
          <cell r="HP11">
            <v>123337</v>
          </cell>
          <cell r="HQ11">
            <v>122353</v>
          </cell>
          <cell r="HR11">
            <v>121960</v>
          </cell>
          <cell r="HS11">
            <v>120971</v>
          </cell>
          <cell r="HT11">
            <v>120387</v>
          </cell>
          <cell r="HU11">
            <v>119457</v>
          </cell>
          <cell r="HV11">
            <v>119942</v>
          </cell>
          <cell r="HW11">
            <v>119023</v>
          </cell>
          <cell r="HX11">
            <v>117606</v>
          </cell>
          <cell r="HY11">
            <v>121250</v>
          </cell>
          <cell r="HZ11">
            <v>0</v>
          </cell>
          <cell r="IA11">
            <v>0</v>
          </cell>
          <cell r="IB11">
            <v>0</v>
          </cell>
          <cell r="IC11">
            <v>0</v>
          </cell>
        </row>
        <row r="12">
          <cell r="AX12">
            <v>41462</v>
          </cell>
          <cell r="AY12">
            <v>39542</v>
          </cell>
          <cell r="AZ12">
            <v>38626</v>
          </cell>
          <cell r="BA12">
            <v>39952</v>
          </cell>
          <cell r="BB12">
            <v>40612</v>
          </cell>
          <cell r="BC12">
            <v>41274</v>
          </cell>
          <cell r="BD12">
            <v>40990</v>
          </cell>
          <cell r="BE12">
            <v>38705</v>
          </cell>
          <cell r="BF12">
            <v>38270</v>
          </cell>
          <cell r="BG12">
            <v>41662</v>
          </cell>
          <cell r="BH12">
            <v>41838</v>
          </cell>
          <cell r="BI12">
            <v>39430</v>
          </cell>
          <cell r="BJ12">
            <v>38394</v>
          </cell>
          <cell r="BK12">
            <v>50511</v>
          </cell>
          <cell r="BL12">
            <v>50131</v>
          </cell>
          <cell r="BM12">
            <v>50708</v>
          </cell>
          <cell r="BN12">
            <v>50039</v>
          </cell>
          <cell r="BO12">
            <v>49447</v>
          </cell>
          <cell r="BP12">
            <v>48970</v>
          </cell>
          <cell r="BQ12">
            <v>123918</v>
          </cell>
          <cell r="BR12">
            <v>127806</v>
          </cell>
          <cell r="BS12">
            <v>127546</v>
          </cell>
          <cell r="BT12">
            <v>129033</v>
          </cell>
          <cell r="BU12">
            <v>128037</v>
          </cell>
          <cell r="BV12">
            <v>130416</v>
          </cell>
          <cell r="BW12">
            <v>147271</v>
          </cell>
          <cell r="BX12">
            <v>107957</v>
          </cell>
          <cell r="BY12">
            <v>108747</v>
          </cell>
          <cell r="BZ12">
            <v>107453</v>
          </cell>
          <cell r="CA12">
            <v>109474</v>
          </cell>
          <cell r="CB12">
            <v>112361</v>
          </cell>
          <cell r="CC12">
            <v>114288</v>
          </cell>
          <cell r="CD12">
            <v>116528</v>
          </cell>
          <cell r="CE12">
            <v>116664</v>
          </cell>
          <cell r="CF12">
            <v>112478</v>
          </cell>
          <cell r="CG12">
            <v>113930</v>
          </cell>
          <cell r="CH12">
            <v>114194</v>
          </cell>
          <cell r="CI12">
            <v>129332</v>
          </cell>
          <cell r="CJ12">
            <v>135411</v>
          </cell>
          <cell r="CK12">
            <v>132328</v>
          </cell>
          <cell r="CL12">
            <v>87010</v>
          </cell>
          <cell r="CM12">
            <v>87253</v>
          </cell>
          <cell r="CN12">
            <v>88464</v>
          </cell>
          <cell r="CO12">
            <v>82818</v>
          </cell>
          <cell r="CP12">
            <v>82515</v>
          </cell>
          <cell r="CQ12">
            <v>77898</v>
          </cell>
          <cell r="CR12">
            <v>79408</v>
          </cell>
          <cell r="CS12">
            <v>88642</v>
          </cell>
          <cell r="CT12">
            <v>87447</v>
          </cell>
          <cell r="CU12">
            <v>84409</v>
          </cell>
          <cell r="CV12">
            <v>87262</v>
          </cell>
          <cell r="CW12">
            <v>86360</v>
          </cell>
          <cell r="CX12">
            <v>88157</v>
          </cell>
          <cell r="CY12">
            <v>88543</v>
          </cell>
          <cell r="CZ12">
            <v>77853</v>
          </cell>
          <cell r="DA12">
            <v>66729</v>
          </cell>
          <cell r="DB12">
            <v>65383</v>
          </cell>
          <cell r="DC12">
            <v>65496</v>
          </cell>
          <cell r="DD12">
            <v>73974</v>
          </cell>
          <cell r="DE12">
            <v>73409</v>
          </cell>
          <cell r="DF12">
            <v>68493</v>
          </cell>
          <cell r="DG12">
            <v>78800</v>
          </cell>
          <cell r="DH12">
            <v>72832</v>
          </cell>
          <cell r="DI12">
            <v>73991</v>
          </cell>
          <cell r="DJ12">
            <v>61617</v>
          </cell>
          <cell r="DK12">
            <v>56812</v>
          </cell>
          <cell r="DL12">
            <v>53600</v>
          </cell>
          <cell r="DM12">
            <v>54516</v>
          </cell>
          <cell r="DN12">
            <v>55996</v>
          </cell>
          <cell r="DO12">
            <v>55848</v>
          </cell>
          <cell r="DP12">
            <v>53465</v>
          </cell>
          <cell r="DQ12">
            <v>53027</v>
          </cell>
          <cell r="DR12">
            <v>55709</v>
          </cell>
          <cell r="DS12">
            <v>54496</v>
          </cell>
          <cell r="DT12">
            <v>53449</v>
          </cell>
          <cell r="DU12">
            <v>54723</v>
          </cell>
          <cell r="DV12">
            <v>57798</v>
          </cell>
          <cell r="DW12">
            <v>74865</v>
          </cell>
          <cell r="DX12">
            <v>73166</v>
          </cell>
          <cell r="DY12">
            <v>74470</v>
          </cell>
          <cell r="DZ12">
            <v>46385</v>
          </cell>
          <cell r="EA12">
            <v>48244</v>
          </cell>
          <cell r="EB12">
            <v>73908</v>
          </cell>
          <cell r="EC12">
            <v>72195</v>
          </cell>
          <cell r="ED12">
            <v>66841</v>
          </cell>
          <cell r="EE12">
            <v>17855</v>
          </cell>
          <cell r="EF12">
            <v>28904</v>
          </cell>
          <cell r="EG12">
            <v>41693</v>
          </cell>
          <cell r="EH12">
            <v>42214</v>
          </cell>
          <cell r="EI12">
            <v>19325</v>
          </cell>
          <cell r="EJ12">
            <v>23264</v>
          </cell>
          <cell r="EK12">
            <v>25244</v>
          </cell>
          <cell r="EL12">
            <v>28396</v>
          </cell>
          <cell r="EM12">
            <v>30782</v>
          </cell>
          <cell r="EN12">
            <v>38059</v>
          </cell>
          <cell r="EO12">
            <v>35185</v>
          </cell>
          <cell r="EP12">
            <v>33085</v>
          </cell>
          <cell r="EQ12">
            <v>32894</v>
          </cell>
          <cell r="ER12">
            <v>30285</v>
          </cell>
          <cell r="ES12">
            <v>31325</v>
          </cell>
          <cell r="ET12">
            <v>32931</v>
          </cell>
          <cell r="EU12">
            <v>33843</v>
          </cell>
          <cell r="EV12">
            <v>31940</v>
          </cell>
          <cell r="EW12">
            <v>34878</v>
          </cell>
          <cell r="EX12">
            <v>36730</v>
          </cell>
          <cell r="EY12">
            <v>36665</v>
          </cell>
          <cell r="EZ12">
            <v>74353</v>
          </cell>
          <cell r="FA12">
            <v>74440</v>
          </cell>
          <cell r="FB12">
            <v>81820</v>
          </cell>
          <cell r="FC12">
            <v>86957</v>
          </cell>
          <cell r="FD12">
            <v>92234</v>
          </cell>
          <cell r="FE12">
            <v>92708</v>
          </cell>
          <cell r="FF12">
            <v>88834</v>
          </cell>
          <cell r="FG12">
            <v>83244</v>
          </cell>
          <cell r="FH12">
            <v>88670</v>
          </cell>
          <cell r="FI12">
            <v>85293</v>
          </cell>
          <cell r="FJ12">
            <v>83359</v>
          </cell>
          <cell r="FK12">
            <v>80810</v>
          </cell>
          <cell r="FL12">
            <v>78639</v>
          </cell>
          <cell r="FM12">
            <v>75471</v>
          </cell>
          <cell r="FN12">
            <v>76671</v>
          </cell>
          <cell r="FO12">
            <v>75477</v>
          </cell>
          <cell r="FP12">
            <v>77082</v>
          </cell>
          <cell r="FQ12">
            <v>78734</v>
          </cell>
          <cell r="FR12">
            <v>87688</v>
          </cell>
          <cell r="FS12">
            <v>90215</v>
          </cell>
          <cell r="FT12">
            <v>95202</v>
          </cell>
          <cell r="FU12">
            <v>139129</v>
          </cell>
          <cell r="FV12">
            <v>130105</v>
          </cell>
          <cell r="FW12">
            <v>128475</v>
          </cell>
          <cell r="FX12">
            <v>130388</v>
          </cell>
          <cell r="FY12">
            <v>126889</v>
          </cell>
          <cell r="FZ12">
            <v>132095</v>
          </cell>
          <cell r="GA12">
            <v>125719</v>
          </cell>
          <cell r="GB12">
            <v>119964</v>
          </cell>
          <cell r="GC12">
            <v>121640</v>
          </cell>
          <cell r="GD12">
            <v>121127</v>
          </cell>
          <cell r="GE12">
            <v>120498</v>
          </cell>
          <cell r="GF12">
            <v>119250</v>
          </cell>
          <cell r="GG12">
            <v>124896</v>
          </cell>
          <cell r="GH12">
            <v>121437</v>
          </cell>
          <cell r="GI12">
            <v>122903</v>
          </cell>
          <cell r="GJ12">
            <v>125668</v>
          </cell>
          <cell r="GK12">
            <v>123300</v>
          </cell>
          <cell r="GL12">
            <v>121894</v>
          </cell>
          <cell r="GM12">
            <v>161227</v>
          </cell>
          <cell r="GN12">
            <v>234478</v>
          </cell>
          <cell r="GO12">
            <v>234718</v>
          </cell>
          <cell r="GP12">
            <v>337490</v>
          </cell>
          <cell r="GQ12">
            <v>335863</v>
          </cell>
          <cell r="GR12">
            <v>343210</v>
          </cell>
          <cell r="GS12">
            <v>356219</v>
          </cell>
          <cell r="GT12">
            <v>372422</v>
          </cell>
          <cell r="GU12">
            <v>445070</v>
          </cell>
          <cell r="GV12">
            <v>433940</v>
          </cell>
          <cell r="GW12">
            <v>434097</v>
          </cell>
          <cell r="GX12">
            <v>464021</v>
          </cell>
          <cell r="GY12">
            <v>471055</v>
          </cell>
          <cell r="GZ12">
            <v>460589</v>
          </cell>
          <cell r="HA12">
            <v>464659</v>
          </cell>
          <cell r="HB12">
            <v>376647</v>
          </cell>
          <cell r="HC12">
            <v>368366</v>
          </cell>
          <cell r="HD12">
            <v>314657</v>
          </cell>
          <cell r="HE12">
            <v>269168</v>
          </cell>
          <cell r="HF12">
            <v>265466</v>
          </cell>
          <cell r="HG12">
            <v>256536</v>
          </cell>
          <cell r="HH12">
            <v>248771</v>
          </cell>
          <cell r="HI12">
            <v>251742</v>
          </cell>
          <cell r="HJ12">
            <v>258008</v>
          </cell>
          <cell r="HK12">
            <v>265635</v>
          </cell>
          <cell r="HL12">
            <v>260339</v>
          </cell>
          <cell r="HM12">
            <v>214120</v>
          </cell>
          <cell r="HN12">
            <v>124501</v>
          </cell>
          <cell r="HO12">
            <v>118728</v>
          </cell>
          <cell r="HP12">
            <v>118920</v>
          </cell>
          <cell r="HQ12">
            <v>117878</v>
          </cell>
          <cell r="HR12">
            <v>117615</v>
          </cell>
          <cell r="HS12">
            <v>116573</v>
          </cell>
          <cell r="HT12">
            <v>116275</v>
          </cell>
          <cell r="HU12">
            <v>115385</v>
          </cell>
          <cell r="HV12">
            <v>115869</v>
          </cell>
          <cell r="HW12">
            <v>114868</v>
          </cell>
          <cell r="HX12">
            <v>113494</v>
          </cell>
          <cell r="HY12">
            <v>112190</v>
          </cell>
          <cell r="HZ12">
            <v>0</v>
          </cell>
          <cell r="IA12">
            <v>0</v>
          </cell>
          <cell r="IB12">
            <v>0</v>
          </cell>
          <cell r="IC12">
            <v>0</v>
          </cell>
        </row>
        <row r="13">
          <cell r="AS13">
            <v>915699</v>
          </cell>
          <cell r="AT13">
            <v>1129520</v>
          </cell>
          <cell r="AU13">
            <v>1104447</v>
          </cell>
          <cell r="AV13">
            <v>1104537</v>
          </cell>
          <cell r="AW13">
            <v>1079054</v>
          </cell>
          <cell r="AX13">
            <v>1072091</v>
          </cell>
          <cell r="AY13">
            <v>1069548</v>
          </cell>
          <cell r="AZ13">
            <v>1108259</v>
          </cell>
          <cell r="BA13">
            <v>1148575</v>
          </cell>
          <cell r="BB13">
            <v>1171317</v>
          </cell>
          <cell r="BC13">
            <v>1181112</v>
          </cell>
          <cell r="BD13">
            <v>1147055</v>
          </cell>
          <cell r="BE13">
            <v>1173788</v>
          </cell>
          <cell r="BF13">
            <v>1159799</v>
          </cell>
          <cell r="BG13">
            <v>1169356</v>
          </cell>
          <cell r="BH13">
            <v>1180386</v>
          </cell>
          <cell r="BI13">
            <v>1172136</v>
          </cell>
          <cell r="BJ13">
            <v>1205274</v>
          </cell>
          <cell r="BK13">
            <v>1180828</v>
          </cell>
          <cell r="BL13">
            <v>1163229</v>
          </cell>
          <cell r="BM13">
            <v>1187614</v>
          </cell>
          <cell r="BN13">
            <v>1141811</v>
          </cell>
          <cell r="BO13">
            <v>1141486</v>
          </cell>
          <cell r="BP13">
            <v>1162679</v>
          </cell>
          <cell r="BQ13">
            <v>1128381</v>
          </cell>
          <cell r="BR13">
            <v>1203339</v>
          </cell>
          <cell r="BS13">
            <v>1346547</v>
          </cell>
          <cell r="BT13">
            <v>1337818</v>
          </cell>
          <cell r="BU13">
            <v>1384851</v>
          </cell>
          <cell r="BV13">
            <v>1364722</v>
          </cell>
          <cell r="BW13">
            <v>1433504</v>
          </cell>
          <cell r="BX13">
            <v>1363878</v>
          </cell>
          <cell r="BY13">
            <v>1382726</v>
          </cell>
          <cell r="BZ13">
            <v>1373087</v>
          </cell>
          <cell r="CA13">
            <v>1418443</v>
          </cell>
          <cell r="CB13">
            <v>1369997</v>
          </cell>
          <cell r="CC13">
            <v>1342813</v>
          </cell>
          <cell r="CD13">
            <v>1329560</v>
          </cell>
          <cell r="CE13">
            <v>1341828</v>
          </cell>
          <cell r="CF13">
            <v>1327256</v>
          </cell>
          <cell r="CG13">
            <v>1395576</v>
          </cell>
          <cell r="CH13">
            <v>1379934</v>
          </cell>
          <cell r="CI13">
            <v>1510268</v>
          </cell>
          <cell r="CJ13">
            <v>1474444</v>
          </cell>
          <cell r="CK13">
            <v>1495860</v>
          </cell>
          <cell r="CL13">
            <v>1478128</v>
          </cell>
          <cell r="CM13">
            <v>1426792</v>
          </cell>
          <cell r="CN13">
            <v>1449831</v>
          </cell>
          <cell r="CO13">
            <v>1329913</v>
          </cell>
          <cell r="CP13">
            <v>1425157</v>
          </cell>
          <cell r="CQ13">
            <v>1349389</v>
          </cell>
          <cell r="CR13">
            <v>1394550</v>
          </cell>
          <cell r="CS13">
            <v>1507158</v>
          </cell>
          <cell r="CT13">
            <v>1465429</v>
          </cell>
          <cell r="CU13">
            <v>1435383</v>
          </cell>
          <cell r="CV13">
            <v>1298553</v>
          </cell>
          <cell r="CW13">
            <v>1287495</v>
          </cell>
          <cell r="CX13">
            <v>1274972</v>
          </cell>
          <cell r="CY13">
            <v>1336165</v>
          </cell>
          <cell r="CZ13">
            <v>1433890</v>
          </cell>
          <cell r="DA13">
            <v>1361279</v>
          </cell>
          <cell r="DB13">
            <v>1376787</v>
          </cell>
          <cell r="DC13">
            <v>1291383</v>
          </cell>
          <cell r="DD13">
            <v>1476311</v>
          </cell>
          <cell r="DE13">
            <v>1539911</v>
          </cell>
          <cell r="DF13">
            <v>1615352</v>
          </cell>
          <cell r="DG13">
            <v>1677020</v>
          </cell>
          <cell r="DH13">
            <v>1685644</v>
          </cell>
          <cell r="DI13">
            <v>1852748</v>
          </cell>
          <cell r="DJ13">
            <v>1785183</v>
          </cell>
          <cell r="DK13">
            <v>1687182</v>
          </cell>
          <cell r="DL13">
            <v>1699730</v>
          </cell>
          <cell r="DM13">
            <v>1672246</v>
          </cell>
          <cell r="DN13">
            <v>1723256</v>
          </cell>
          <cell r="DO13">
            <v>1673880</v>
          </cell>
          <cell r="DP13">
            <v>1844179</v>
          </cell>
          <cell r="DQ13">
            <v>1795324</v>
          </cell>
          <cell r="DR13">
            <v>1749999</v>
          </cell>
          <cell r="DS13">
            <v>1929010</v>
          </cell>
          <cell r="DT13">
            <v>1979464</v>
          </cell>
          <cell r="DU13">
            <v>1899525</v>
          </cell>
          <cell r="DV13">
            <v>2012915</v>
          </cell>
          <cell r="DW13">
            <v>1916669</v>
          </cell>
          <cell r="DX13">
            <v>2024564</v>
          </cell>
          <cell r="DY13">
            <v>1902826</v>
          </cell>
          <cell r="DZ13">
            <v>2021372</v>
          </cell>
          <cell r="EA13">
            <v>2096543</v>
          </cell>
          <cell r="EB13">
            <v>2116129</v>
          </cell>
          <cell r="EC13">
            <v>2122067</v>
          </cell>
          <cell r="ED13">
            <v>2058295</v>
          </cell>
          <cell r="EE13">
            <v>2135211</v>
          </cell>
          <cell r="EF13">
            <v>2157985</v>
          </cell>
          <cell r="EG13">
            <v>2173629</v>
          </cell>
          <cell r="EH13">
            <v>2036415</v>
          </cell>
          <cell r="EI13">
            <v>2109444</v>
          </cell>
          <cell r="EJ13">
            <v>2434081</v>
          </cell>
          <cell r="EK13">
            <v>2427641</v>
          </cell>
          <cell r="EL13">
            <v>2208731</v>
          </cell>
          <cell r="EM13">
            <v>2291517</v>
          </cell>
          <cell r="EN13">
            <v>2323193</v>
          </cell>
          <cell r="EO13">
            <v>2247574</v>
          </cell>
          <cell r="EP13">
            <v>2339133</v>
          </cell>
          <cell r="EQ13">
            <v>2288020</v>
          </cell>
          <cell r="ER13">
            <v>2260528</v>
          </cell>
          <cell r="ES13">
            <v>2246982</v>
          </cell>
          <cell r="ET13">
            <v>2274741</v>
          </cell>
          <cell r="EU13">
            <v>2336754</v>
          </cell>
          <cell r="EV13">
            <v>2335715</v>
          </cell>
          <cell r="EW13">
            <v>2420809</v>
          </cell>
          <cell r="EX13">
            <v>2265759</v>
          </cell>
          <cell r="EY13">
            <v>2314888</v>
          </cell>
          <cell r="EZ13">
            <v>2399288</v>
          </cell>
          <cell r="FA13">
            <v>2428201</v>
          </cell>
          <cell r="FB13">
            <v>2473206</v>
          </cell>
          <cell r="FC13">
            <v>2579381</v>
          </cell>
          <cell r="FD13">
            <v>2656471</v>
          </cell>
          <cell r="FE13">
            <v>2624624</v>
          </cell>
          <cell r="FF13">
            <v>2601852</v>
          </cell>
          <cell r="FG13">
            <v>2532370</v>
          </cell>
          <cell r="FH13">
            <v>2596195</v>
          </cell>
          <cell r="FI13">
            <v>2637901</v>
          </cell>
          <cell r="FJ13">
            <v>2699467</v>
          </cell>
          <cell r="FK13">
            <v>2621263</v>
          </cell>
          <cell r="FL13">
            <v>2690926</v>
          </cell>
          <cell r="FM13">
            <v>2511484</v>
          </cell>
          <cell r="FN13">
            <v>2494379</v>
          </cell>
          <cell r="FO13">
            <v>2469632</v>
          </cell>
          <cell r="FP13">
            <v>2295719</v>
          </cell>
          <cell r="FQ13">
            <v>2394141</v>
          </cell>
          <cell r="FR13">
            <v>2457582</v>
          </cell>
          <cell r="FS13">
            <v>2353289</v>
          </cell>
          <cell r="FT13">
            <v>2409200</v>
          </cell>
          <cell r="FU13">
            <v>2379059</v>
          </cell>
          <cell r="FV13">
            <v>2399231</v>
          </cell>
          <cell r="FW13">
            <v>2540745</v>
          </cell>
          <cell r="FX13">
            <v>2452708</v>
          </cell>
          <cell r="FY13">
            <v>2517780</v>
          </cell>
          <cell r="FZ13">
            <v>2704522</v>
          </cell>
          <cell r="GA13">
            <v>2635632</v>
          </cell>
          <cell r="GB13">
            <v>2611769</v>
          </cell>
          <cell r="GC13">
            <v>2503335</v>
          </cell>
          <cell r="GD13">
            <v>2607357</v>
          </cell>
          <cell r="GE13">
            <v>2767862</v>
          </cell>
          <cell r="GF13">
            <v>2822882</v>
          </cell>
          <cell r="GG13">
            <v>2773538</v>
          </cell>
          <cell r="GH13">
            <v>2916466</v>
          </cell>
          <cell r="GI13">
            <v>2877876</v>
          </cell>
          <cell r="GJ13">
            <v>2926120</v>
          </cell>
          <cell r="GK13">
            <v>3028466</v>
          </cell>
          <cell r="GL13">
            <v>3145929</v>
          </cell>
          <cell r="GM13">
            <v>3155264</v>
          </cell>
          <cell r="GN13">
            <v>3149577</v>
          </cell>
          <cell r="GO13">
            <v>3338109</v>
          </cell>
          <cell r="GP13">
            <v>3275661</v>
          </cell>
          <cell r="GQ13">
            <v>3135589</v>
          </cell>
          <cell r="GR13">
            <v>3066834</v>
          </cell>
          <cell r="GS13">
            <v>2987380</v>
          </cell>
          <cell r="GT13">
            <v>3122827</v>
          </cell>
          <cell r="GU13">
            <v>3265083</v>
          </cell>
          <cell r="GV13">
            <v>3322380</v>
          </cell>
          <cell r="GW13">
            <v>3386226</v>
          </cell>
          <cell r="GX13">
            <v>3470440</v>
          </cell>
          <cell r="GY13">
            <v>3518976</v>
          </cell>
          <cell r="GZ13">
            <v>3567624</v>
          </cell>
          <cell r="HA13">
            <v>3493729</v>
          </cell>
          <cell r="HB13">
            <v>3537361</v>
          </cell>
          <cell r="HC13">
            <v>3585275</v>
          </cell>
          <cell r="HD13">
            <v>3525462</v>
          </cell>
          <cell r="HE13">
            <v>3647108</v>
          </cell>
          <cell r="HF13">
            <v>3665790</v>
          </cell>
          <cell r="HG13">
            <v>3677214</v>
          </cell>
          <cell r="HH13">
            <v>3776398</v>
          </cell>
          <cell r="HI13">
            <v>3694352</v>
          </cell>
          <cell r="HJ13">
            <v>4013661</v>
          </cell>
          <cell r="HK13">
            <v>4391103</v>
          </cell>
          <cell r="HL13">
            <v>4542737</v>
          </cell>
          <cell r="HM13">
            <v>4633217</v>
          </cell>
          <cell r="HN13">
            <v>4948052</v>
          </cell>
          <cell r="HO13">
            <v>5107607</v>
          </cell>
          <cell r="HP13">
            <v>5224605</v>
          </cell>
          <cell r="HQ13">
            <v>5341876</v>
          </cell>
          <cell r="HR13">
            <v>5332352</v>
          </cell>
          <cell r="HS13">
            <v>5449148</v>
          </cell>
          <cell r="HT13">
            <v>5935454</v>
          </cell>
          <cell r="HU13">
            <v>5909345</v>
          </cell>
          <cell r="HV13">
            <v>5866170</v>
          </cell>
          <cell r="HW13">
            <v>5830513</v>
          </cell>
          <cell r="HX13">
            <v>5923198</v>
          </cell>
          <cell r="HY13">
            <v>5773354</v>
          </cell>
          <cell r="HZ13">
            <v>0</v>
          </cell>
          <cell r="IA13">
            <v>0</v>
          </cell>
          <cell r="IB13">
            <v>0</v>
          </cell>
          <cell r="IC13">
            <v>0</v>
          </cell>
        </row>
        <row r="14">
          <cell r="AS14">
            <v>859876</v>
          </cell>
          <cell r="AT14">
            <v>1073661</v>
          </cell>
          <cell r="AU14">
            <v>1048127</v>
          </cell>
          <cell r="AV14">
            <v>1051661</v>
          </cell>
          <cell r="AW14">
            <v>1022006</v>
          </cell>
          <cell r="AX14">
            <v>1016401</v>
          </cell>
          <cell r="AY14">
            <v>1015747</v>
          </cell>
          <cell r="AZ14">
            <v>1054618</v>
          </cell>
          <cell r="BA14">
            <v>1094811</v>
          </cell>
          <cell r="BB14">
            <v>1116641</v>
          </cell>
          <cell r="BC14">
            <v>1125036</v>
          </cell>
          <cell r="BD14">
            <v>1091320</v>
          </cell>
          <cell r="BE14">
            <v>1138023</v>
          </cell>
          <cell r="BF14">
            <v>1124207</v>
          </cell>
          <cell r="BG14">
            <v>1133502</v>
          </cell>
          <cell r="BH14">
            <v>1145055</v>
          </cell>
          <cell r="BI14">
            <v>1135119</v>
          </cell>
          <cell r="BJ14">
            <v>1169136</v>
          </cell>
          <cell r="BK14">
            <v>1145743</v>
          </cell>
          <cell r="BL14">
            <v>1127839</v>
          </cell>
          <cell r="BM14">
            <v>1151069</v>
          </cell>
          <cell r="BN14">
            <v>1105555</v>
          </cell>
          <cell r="BO14">
            <v>1105568</v>
          </cell>
          <cell r="BP14">
            <v>1127117</v>
          </cell>
          <cell r="BQ14">
            <v>1094140</v>
          </cell>
          <cell r="BR14">
            <v>1165983</v>
          </cell>
          <cell r="BS14">
            <v>1311681</v>
          </cell>
          <cell r="BT14">
            <v>1302675</v>
          </cell>
          <cell r="BU14">
            <v>1350331</v>
          </cell>
          <cell r="BV14">
            <v>1333102</v>
          </cell>
          <cell r="BW14">
            <v>1399057</v>
          </cell>
          <cell r="BX14">
            <v>1329505</v>
          </cell>
          <cell r="BY14">
            <v>1348532</v>
          </cell>
          <cell r="BZ14">
            <v>1340545</v>
          </cell>
          <cell r="CA14">
            <v>1385271</v>
          </cell>
          <cell r="CB14">
            <v>1336643</v>
          </cell>
          <cell r="CC14">
            <v>1310748</v>
          </cell>
          <cell r="CD14">
            <v>1296800</v>
          </cell>
          <cell r="CE14">
            <v>1309975</v>
          </cell>
          <cell r="CF14">
            <v>1296277</v>
          </cell>
          <cell r="CG14">
            <v>1363796</v>
          </cell>
          <cell r="CH14">
            <v>1348729</v>
          </cell>
          <cell r="CI14">
            <v>1478614</v>
          </cell>
          <cell r="CJ14">
            <v>1443348</v>
          </cell>
          <cell r="CK14">
            <v>1464625</v>
          </cell>
          <cell r="CL14">
            <v>1447486</v>
          </cell>
          <cell r="CM14">
            <v>1396920</v>
          </cell>
          <cell r="CN14">
            <v>1420533</v>
          </cell>
          <cell r="CO14">
            <v>1301142</v>
          </cell>
          <cell r="CP14">
            <v>1395610</v>
          </cell>
          <cell r="CQ14">
            <v>1320600</v>
          </cell>
          <cell r="CR14">
            <v>1364779</v>
          </cell>
          <cell r="CS14">
            <v>1476743</v>
          </cell>
          <cell r="CT14">
            <v>1434078</v>
          </cell>
          <cell r="CU14">
            <v>1404400</v>
          </cell>
          <cell r="CV14">
            <v>1267891</v>
          </cell>
          <cell r="CW14">
            <v>1257036</v>
          </cell>
          <cell r="CX14">
            <v>1243631</v>
          </cell>
          <cell r="CY14">
            <v>1304840</v>
          </cell>
          <cell r="CZ14">
            <v>1405728</v>
          </cell>
          <cell r="DA14">
            <v>1333236</v>
          </cell>
          <cell r="DB14">
            <v>1349188</v>
          </cell>
          <cell r="DC14">
            <v>1263337</v>
          </cell>
          <cell r="DD14">
            <v>1447197</v>
          </cell>
          <cell r="DE14">
            <v>1529731</v>
          </cell>
          <cell r="DF14">
            <v>1605203</v>
          </cell>
          <cell r="DG14">
            <v>1666130</v>
          </cell>
          <cell r="DH14">
            <v>1674727</v>
          </cell>
          <cell r="DI14">
            <v>1842071</v>
          </cell>
          <cell r="DJ14">
            <v>1771851</v>
          </cell>
          <cell r="DK14">
            <v>1674420</v>
          </cell>
          <cell r="DL14">
            <v>1687276</v>
          </cell>
          <cell r="DM14">
            <v>1659975</v>
          </cell>
          <cell r="DN14">
            <v>1710705</v>
          </cell>
          <cell r="DO14">
            <v>1661442</v>
          </cell>
          <cell r="DP14">
            <v>1834532</v>
          </cell>
          <cell r="DQ14">
            <v>1785732</v>
          </cell>
          <cell r="DR14">
            <v>1740254</v>
          </cell>
          <cell r="DS14">
            <v>1914597</v>
          </cell>
          <cell r="DT14">
            <v>1964727</v>
          </cell>
          <cell r="DU14">
            <v>1884592</v>
          </cell>
          <cell r="DV14">
            <v>1998175</v>
          </cell>
          <cell r="DW14">
            <v>1901904</v>
          </cell>
          <cell r="DX14">
            <v>2009654</v>
          </cell>
          <cell r="DY14">
            <v>1887921</v>
          </cell>
          <cell r="DZ14">
            <v>2006103</v>
          </cell>
          <cell r="EA14">
            <v>2081072</v>
          </cell>
          <cell r="EB14">
            <v>2100824</v>
          </cell>
          <cell r="EC14">
            <v>2107111</v>
          </cell>
          <cell r="ED14">
            <v>2044085</v>
          </cell>
          <cell r="EE14">
            <v>2121223</v>
          </cell>
          <cell r="EF14">
            <v>2144342</v>
          </cell>
          <cell r="EG14">
            <v>2159572</v>
          </cell>
          <cell r="EH14">
            <v>2022119</v>
          </cell>
          <cell r="EI14">
            <v>2097577</v>
          </cell>
          <cell r="EJ14">
            <v>2420439</v>
          </cell>
          <cell r="EK14">
            <v>2413049</v>
          </cell>
          <cell r="EL14">
            <v>2193466</v>
          </cell>
          <cell r="EM14">
            <v>2282856</v>
          </cell>
          <cell r="EN14">
            <v>2310400</v>
          </cell>
          <cell r="EO14">
            <v>2239021</v>
          </cell>
          <cell r="EP14">
            <v>2327077</v>
          </cell>
          <cell r="EQ14">
            <v>2271345</v>
          </cell>
          <cell r="ER14">
            <v>2217768</v>
          </cell>
          <cell r="ES14">
            <v>2202387</v>
          </cell>
          <cell r="ET14">
            <v>2223050</v>
          </cell>
          <cell r="EU14">
            <v>2281709</v>
          </cell>
          <cell r="EV14">
            <v>2280994</v>
          </cell>
          <cell r="EW14">
            <v>2359817</v>
          </cell>
          <cell r="EX14">
            <v>2207725</v>
          </cell>
          <cell r="EY14">
            <v>2240399</v>
          </cell>
          <cell r="EZ14">
            <v>2318371</v>
          </cell>
          <cell r="FA14">
            <v>2350672</v>
          </cell>
          <cell r="FB14">
            <v>2391374</v>
          </cell>
          <cell r="FC14">
            <v>2464041</v>
          </cell>
          <cell r="FD14">
            <v>2540589</v>
          </cell>
          <cell r="FE14">
            <v>2506540</v>
          </cell>
          <cell r="FF14">
            <v>2514780</v>
          </cell>
          <cell r="FG14">
            <v>2445408</v>
          </cell>
          <cell r="FH14">
            <v>2498900</v>
          </cell>
          <cell r="FI14">
            <v>2538099</v>
          </cell>
          <cell r="FJ14">
            <v>2603036</v>
          </cell>
          <cell r="FK14">
            <v>2521932</v>
          </cell>
          <cell r="FL14">
            <v>2585468</v>
          </cell>
          <cell r="FM14">
            <v>2404674</v>
          </cell>
          <cell r="FN14">
            <v>2381722</v>
          </cell>
          <cell r="FO14">
            <v>2373647</v>
          </cell>
          <cell r="FP14">
            <v>2199585</v>
          </cell>
          <cell r="FQ14">
            <v>2295653</v>
          </cell>
          <cell r="FR14">
            <v>2345124</v>
          </cell>
          <cell r="FS14">
            <v>2218083</v>
          </cell>
          <cell r="FT14">
            <v>2257296</v>
          </cell>
          <cell r="FU14">
            <v>2229468</v>
          </cell>
          <cell r="FV14">
            <v>2257003</v>
          </cell>
          <cell r="FW14">
            <v>2400180</v>
          </cell>
          <cell r="FX14">
            <v>2311517</v>
          </cell>
          <cell r="FY14">
            <v>2364402</v>
          </cell>
          <cell r="FZ14">
            <v>2530820</v>
          </cell>
          <cell r="GA14">
            <v>2468803</v>
          </cell>
          <cell r="GB14">
            <v>2453605</v>
          </cell>
          <cell r="GC14">
            <v>2349071</v>
          </cell>
          <cell r="GD14">
            <v>2458127</v>
          </cell>
          <cell r="GE14">
            <v>2612960</v>
          </cell>
          <cell r="GF14">
            <v>2707273</v>
          </cell>
          <cell r="GG14">
            <v>2650723</v>
          </cell>
          <cell r="GH14">
            <v>2787977</v>
          </cell>
          <cell r="GI14">
            <v>2768273</v>
          </cell>
          <cell r="GJ14">
            <v>2823115</v>
          </cell>
          <cell r="GK14">
            <v>2903435</v>
          </cell>
          <cell r="GL14">
            <v>2979989</v>
          </cell>
          <cell r="GM14">
            <v>2948715</v>
          </cell>
          <cell r="GN14">
            <v>2930129</v>
          </cell>
          <cell r="GO14">
            <v>3110050</v>
          </cell>
          <cell r="GP14">
            <v>3041115</v>
          </cell>
          <cell r="GQ14">
            <v>2903235</v>
          </cell>
          <cell r="GR14">
            <v>2823934</v>
          </cell>
          <cell r="GS14">
            <v>2747302</v>
          </cell>
          <cell r="GT14">
            <v>2904014</v>
          </cell>
          <cell r="GU14">
            <v>3047211</v>
          </cell>
          <cell r="GV14">
            <v>3104206</v>
          </cell>
          <cell r="GW14">
            <v>3164899</v>
          </cell>
          <cell r="GX14">
            <v>3238970</v>
          </cell>
          <cell r="GY14">
            <v>3267313</v>
          </cell>
          <cell r="GZ14">
            <v>3361557</v>
          </cell>
          <cell r="HA14">
            <v>3233831</v>
          </cell>
          <cell r="HB14">
            <v>3272764</v>
          </cell>
          <cell r="HC14">
            <v>3317418</v>
          </cell>
          <cell r="HD14">
            <v>3242752</v>
          </cell>
          <cell r="HE14">
            <v>3336204</v>
          </cell>
          <cell r="HF14">
            <v>3330887</v>
          </cell>
          <cell r="HG14">
            <v>3324382</v>
          </cell>
          <cell r="HH14">
            <v>3418377</v>
          </cell>
          <cell r="HI14">
            <v>3324586</v>
          </cell>
          <cell r="HJ14">
            <v>3602831</v>
          </cell>
          <cell r="HK14">
            <v>3954545</v>
          </cell>
          <cell r="HL14">
            <v>4114103</v>
          </cell>
          <cell r="HM14">
            <v>4185130</v>
          </cell>
          <cell r="HN14">
            <v>4491922</v>
          </cell>
          <cell r="HO14">
            <v>4613164</v>
          </cell>
          <cell r="HP14">
            <v>4736415</v>
          </cell>
          <cell r="HQ14">
            <v>4854060</v>
          </cell>
          <cell r="HR14">
            <v>4820670</v>
          </cell>
          <cell r="HS14">
            <v>4923007</v>
          </cell>
          <cell r="HT14">
            <v>5357468</v>
          </cell>
          <cell r="HU14">
            <v>5322038</v>
          </cell>
          <cell r="HV14">
            <v>5342317</v>
          </cell>
          <cell r="HW14">
            <v>5301140</v>
          </cell>
          <cell r="HX14">
            <v>5411560</v>
          </cell>
          <cell r="HY14">
            <v>5273391</v>
          </cell>
          <cell r="HZ14">
            <v>0</v>
          </cell>
          <cell r="IA14">
            <v>0</v>
          </cell>
          <cell r="IB14">
            <v>0</v>
          </cell>
          <cell r="IC14">
            <v>0</v>
          </cell>
        </row>
        <row r="15">
          <cell r="AS15">
            <v>300267</v>
          </cell>
          <cell r="AT15">
            <v>301599</v>
          </cell>
          <cell r="AU15">
            <v>301840</v>
          </cell>
          <cell r="AV15">
            <v>302548</v>
          </cell>
          <cell r="AW15">
            <v>303522</v>
          </cell>
          <cell r="AX15">
            <v>315393</v>
          </cell>
          <cell r="AY15">
            <v>315727</v>
          </cell>
          <cell r="AZ15">
            <v>314737</v>
          </cell>
          <cell r="BA15">
            <v>317703</v>
          </cell>
          <cell r="BB15">
            <v>317253</v>
          </cell>
          <cell r="BC15">
            <v>315619</v>
          </cell>
          <cell r="BD15">
            <v>314633</v>
          </cell>
          <cell r="BE15">
            <v>316324</v>
          </cell>
          <cell r="BF15">
            <v>317634</v>
          </cell>
          <cell r="BG15">
            <v>319958</v>
          </cell>
          <cell r="BH15">
            <v>315360</v>
          </cell>
          <cell r="BI15">
            <v>313989</v>
          </cell>
          <cell r="BJ15">
            <v>312622</v>
          </cell>
          <cell r="BK15">
            <v>312421</v>
          </cell>
          <cell r="BL15">
            <v>315230</v>
          </cell>
          <cell r="BM15">
            <v>318663</v>
          </cell>
          <cell r="BN15">
            <v>316747</v>
          </cell>
          <cell r="BO15">
            <v>311945</v>
          </cell>
          <cell r="BP15">
            <v>319006</v>
          </cell>
          <cell r="BQ15">
            <v>307369</v>
          </cell>
          <cell r="BR15">
            <v>306897</v>
          </cell>
          <cell r="BS15">
            <v>302337</v>
          </cell>
          <cell r="BT15">
            <v>294607</v>
          </cell>
          <cell r="BU15">
            <v>293277</v>
          </cell>
          <cell r="BV15">
            <v>293504</v>
          </cell>
          <cell r="BW15">
            <v>296853</v>
          </cell>
          <cell r="BX15">
            <v>286600</v>
          </cell>
          <cell r="BY15">
            <v>289570</v>
          </cell>
          <cell r="BZ15">
            <v>295033</v>
          </cell>
          <cell r="CA15">
            <v>300627</v>
          </cell>
          <cell r="CB15">
            <v>298977</v>
          </cell>
          <cell r="CC15">
            <v>297029</v>
          </cell>
          <cell r="CD15">
            <v>284705</v>
          </cell>
          <cell r="CE15">
            <v>268558</v>
          </cell>
          <cell r="CF15">
            <v>237772</v>
          </cell>
          <cell r="CG15">
            <v>276209</v>
          </cell>
          <cell r="CH15">
            <v>296216</v>
          </cell>
          <cell r="CI15">
            <v>306902</v>
          </cell>
          <cell r="CJ15">
            <v>271298</v>
          </cell>
          <cell r="CK15">
            <v>274927</v>
          </cell>
          <cell r="CL15">
            <v>252560</v>
          </cell>
          <cell r="CM15">
            <v>192737</v>
          </cell>
          <cell r="CN15">
            <v>201533</v>
          </cell>
          <cell r="CO15">
            <v>129069</v>
          </cell>
          <cell r="CP15">
            <v>218939</v>
          </cell>
          <cell r="CQ15">
            <v>199218</v>
          </cell>
          <cell r="CR15">
            <v>168109</v>
          </cell>
          <cell r="CS15">
            <v>204048</v>
          </cell>
          <cell r="CT15">
            <v>218109</v>
          </cell>
          <cell r="CU15">
            <v>211953</v>
          </cell>
          <cell r="CV15">
            <v>152668</v>
          </cell>
          <cell r="CW15">
            <v>182545</v>
          </cell>
          <cell r="CX15">
            <v>176420</v>
          </cell>
          <cell r="CY15">
            <v>179998</v>
          </cell>
          <cell r="CZ15">
            <v>228881</v>
          </cell>
          <cell r="DA15">
            <v>228802</v>
          </cell>
          <cell r="DB15">
            <v>215627</v>
          </cell>
          <cell r="DC15">
            <v>182431</v>
          </cell>
          <cell r="DD15">
            <v>176404</v>
          </cell>
          <cell r="DE15">
            <v>186933</v>
          </cell>
          <cell r="DF15">
            <v>221522</v>
          </cell>
          <cell r="DG15">
            <v>220214</v>
          </cell>
          <cell r="DH15">
            <v>176436</v>
          </cell>
          <cell r="DI15">
            <v>212838</v>
          </cell>
          <cell r="DJ15">
            <v>190222</v>
          </cell>
          <cell r="DK15">
            <v>197712</v>
          </cell>
          <cell r="DL15">
            <v>239869</v>
          </cell>
          <cell r="DM15">
            <v>238571</v>
          </cell>
          <cell r="DN15">
            <v>220658</v>
          </cell>
          <cell r="DO15">
            <v>229843</v>
          </cell>
          <cell r="DP15">
            <v>234045</v>
          </cell>
          <cell r="DQ15">
            <v>229186</v>
          </cell>
          <cell r="DR15">
            <v>227643</v>
          </cell>
          <cell r="DS15">
            <v>229074</v>
          </cell>
          <cell r="DT15">
            <v>232454</v>
          </cell>
          <cell r="DU15">
            <v>221025</v>
          </cell>
          <cell r="DV15">
            <v>227236</v>
          </cell>
          <cell r="DW15">
            <v>223492</v>
          </cell>
          <cell r="DX15">
            <v>233975</v>
          </cell>
          <cell r="DY15">
            <v>194833</v>
          </cell>
          <cell r="DZ15">
            <v>207273</v>
          </cell>
          <cell r="EA15">
            <v>214122</v>
          </cell>
          <cell r="EB15">
            <v>212328</v>
          </cell>
          <cell r="EC15">
            <v>203643</v>
          </cell>
          <cell r="ED15">
            <v>205136</v>
          </cell>
          <cell r="EE15">
            <v>212425</v>
          </cell>
          <cell r="EF15">
            <v>209997</v>
          </cell>
          <cell r="EG15">
            <v>205694</v>
          </cell>
          <cell r="EH15">
            <v>214235</v>
          </cell>
          <cell r="EI15">
            <v>215306</v>
          </cell>
          <cell r="EJ15">
            <v>220083</v>
          </cell>
          <cell r="EK15">
            <v>217468</v>
          </cell>
          <cell r="EL15">
            <v>212525</v>
          </cell>
          <cell r="EM15">
            <v>213706</v>
          </cell>
          <cell r="EN15">
            <v>215288</v>
          </cell>
          <cell r="EO15">
            <v>217748</v>
          </cell>
          <cell r="EP15">
            <v>220803</v>
          </cell>
          <cell r="EQ15">
            <v>225434</v>
          </cell>
          <cell r="ER15">
            <v>225434</v>
          </cell>
          <cell r="ES15">
            <v>225435</v>
          </cell>
          <cell r="ET15">
            <v>225435</v>
          </cell>
          <cell r="EU15">
            <v>225433</v>
          </cell>
          <cell r="EV15">
            <v>225432</v>
          </cell>
          <cell r="EW15">
            <v>225433</v>
          </cell>
          <cell r="EX15">
            <v>222449</v>
          </cell>
          <cell r="EY15">
            <v>225432</v>
          </cell>
          <cell r="EZ15">
            <v>225432</v>
          </cell>
          <cell r="FA15">
            <v>225432</v>
          </cell>
          <cell r="FB15">
            <v>225433</v>
          </cell>
          <cell r="FC15">
            <v>219435</v>
          </cell>
          <cell r="FD15">
            <v>217480</v>
          </cell>
          <cell r="FE15">
            <v>225433</v>
          </cell>
          <cell r="FF15">
            <v>225431</v>
          </cell>
          <cell r="FG15">
            <v>225433</v>
          </cell>
          <cell r="FH15">
            <v>225432</v>
          </cell>
          <cell r="FI15">
            <v>225433</v>
          </cell>
          <cell r="FJ15">
            <v>225776</v>
          </cell>
          <cell r="FK15">
            <v>225776</v>
          </cell>
          <cell r="FL15">
            <v>225776</v>
          </cell>
          <cell r="FM15">
            <v>225776</v>
          </cell>
          <cell r="FN15">
            <v>225776</v>
          </cell>
          <cell r="FO15">
            <v>225776</v>
          </cell>
          <cell r="FP15">
            <v>225776</v>
          </cell>
          <cell r="FQ15">
            <v>224806</v>
          </cell>
          <cell r="FR15">
            <v>224615</v>
          </cell>
          <cell r="FS15">
            <v>225784</v>
          </cell>
          <cell r="FT15">
            <v>225938</v>
          </cell>
          <cell r="FU15">
            <v>226462</v>
          </cell>
          <cell r="FV15">
            <v>223460</v>
          </cell>
          <cell r="FW15">
            <v>223155</v>
          </cell>
          <cell r="FX15">
            <v>225079</v>
          </cell>
          <cell r="FY15">
            <v>225198</v>
          </cell>
          <cell r="FZ15">
            <v>225133</v>
          </cell>
          <cell r="GA15">
            <v>223002</v>
          </cell>
          <cell r="GB15">
            <v>224675</v>
          </cell>
          <cell r="GC15">
            <v>225125</v>
          </cell>
          <cell r="GD15">
            <v>225256</v>
          </cell>
          <cell r="GE15">
            <v>225244</v>
          </cell>
          <cell r="GF15">
            <v>224978</v>
          </cell>
          <cell r="GG15">
            <v>225599</v>
          </cell>
          <cell r="GH15">
            <v>224780</v>
          </cell>
          <cell r="GI15">
            <v>220426</v>
          </cell>
          <cell r="GJ15">
            <v>154613</v>
          </cell>
          <cell r="GK15">
            <v>155925</v>
          </cell>
          <cell r="GL15">
            <v>152283</v>
          </cell>
          <cell r="GM15">
            <v>154918</v>
          </cell>
          <cell r="GN15">
            <v>155150</v>
          </cell>
          <cell r="GO15">
            <v>155796</v>
          </cell>
          <cell r="GP15">
            <v>155158</v>
          </cell>
          <cell r="GQ15">
            <v>154771</v>
          </cell>
          <cell r="GR15">
            <v>154819</v>
          </cell>
          <cell r="GS15">
            <v>51484</v>
          </cell>
          <cell r="GT15">
            <v>51176</v>
          </cell>
          <cell r="GU15">
            <v>51148</v>
          </cell>
          <cell r="GV15">
            <v>51114</v>
          </cell>
          <cell r="GW15">
            <v>54463</v>
          </cell>
          <cell r="GX15">
            <v>25789</v>
          </cell>
          <cell r="GY15">
            <v>25856</v>
          </cell>
          <cell r="GZ15">
            <v>25032</v>
          </cell>
          <cell r="HA15">
            <v>24421</v>
          </cell>
          <cell r="HB15">
            <v>24421</v>
          </cell>
          <cell r="HC15">
            <v>24421</v>
          </cell>
          <cell r="HD15">
            <v>24421</v>
          </cell>
          <cell r="HE15">
            <v>8996</v>
          </cell>
          <cell r="HF15">
            <v>8996</v>
          </cell>
          <cell r="HG15">
            <v>8996</v>
          </cell>
          <cell r="HH15">
            <v>8996</v>
          </cell>
          <cell r="HI15">
            <v>8996</v>
          </cell>
          <cell r="HJ15">
            <v>8996</v>
          </cell>
          <cell r="HK15">
            <v>8996</v>
          </cell>
          <cell r="HL15">
            <v>8996</v>
          </cell>
          <cell r="HM15">
            <v>8996</v>
          </cell>
          <cell r="HN15">
            <v>8996</v>
          </cell>
          <cell r="HO15">
            <v>8996</v>
          </cell>
          <cell r="HP15">
            <v>8996</v>
          </cell>
          <cell r="HQ15">
            <v>8996</v>
          </cell>
          <cell r="HR15">
            <v>0</v>
          </cell>
          <cell r="HS15">
            <v>0</v>
          </cell>
          <cell r="HT15">
            <v>0</v>
          </cell>
          <cell r="HU15">
            <v>0</v>
          </cell>
          <cell r="HV15">
            <v>0</v>
          </cell>
          <cell r="HW15">
            <v>0</v>
          </cell>
          <cell r="HX15">
            <v>0</v>
          </cell>
          <cell r="HY15">
            <v>0</v>
          </cell>
          <cell r="HZ15">
            <v>0</v>
          </cell>
          <cell r="IA15">
            <v>0</v>
          </cell>
          <cell r="IB15">
            <v>0</v>
          </cell>
          <cell r="IC15">
            <v>0</v>
          </cell>
        </row>
        <row r="16">
          <cell r="AS16">
            <v>55823</v>
          </cell>
          <cell r="AT16">
            <v>55859</v>
          </cell>
          <cell r="AU16">
            <v>56320</v>
          </cell>
          <cell r="AV16">
            <v>52876</v>
          </cell>
          <cell r="AW16">
            <v>57048</v>
          </cell>
          <cell r="AX16">
            <v>55690</v>
          </cell>
          <cell r="AY16">
            <v>53801</v>
          </cell>
          <cell r="AZ16">
            <v>53641</v>
          </cell>
          <cell r="BA16">
            <v>53764</v>
          </cell>
          <cell r="BB16">
            <v>54676</v>
          </cell>
          <cell r="BC16">
            <v>56076</v>
          </cell>
          <cell r="BD16">
            <v>55735</v>
          </cell>
          <cell r="BE16">
            <v>35765</v>
          </cell>
          <cell r="BF16">
            <v>35592</v>
          </cell>
          <cell r="BG16">
            <v>35854</v>
          </cell>
          <cell r="BH16">
            <v>35331</v>
          </cell>
          <cell r="BI16">
            <v>37017</v>
          </cell>
          <cell r="BJ16">
            <v>36138</v>
          </cell>
          <cell r="BK16">
            <v>35085</v>
          </cell>
          <cell r="BL16">
            <v>35390</v>
          </cell>
          <cell r="BM16">
            <v>36545</v>
          </cell>
          <cell r="BN16">
            <v>36256</v>
          </cell>
          <cell r="BO16">
            <v>35918</v>
          </cell>
          <cell r="BP16">
            <v>35562</v>
          </cell>
          <cell r="BQ16">
            <v>34241</v>
          </cell>
          <cell r="BR16">
            <v>37356</v>
          </cell>
          <cell r="BS16">
            <v>34866</v>
          </cell>
          <cell r="BT16">
            <v>35143</v>
          </cell>
          <cell r="BU16">
            <v>34520</v>
          </cell>
          <cell r="BV16">
            <v>31620</v>
          </cell>
          <cell r="BW16">
            <v>34447</v>
          </cell>
          <cell r="BX16">
            <v>34373</v>
          </cell>
          <cell r="BY16">
            <v>34194</v>
          </cell>
          <cell r="BZ16">
            <v>32542</v>
          </cell>
          <cell r="CA16">
            <v>33172</v>
          </cell>
          <cell r="CB16">
            <v>33354</v>
          </cell>
          <cell r="CC16">
            <v>32065</v>
          </cell>
          <cell r="CD16">
            <v>32760</v>
          </cell>
          <cell r="CE16">
            <v>31853</v>
          </cell>
          <cell r="CF16">
            <v>30979</v>
          </cell>
          <cell r="CG16">
            <v>31780</v>
          </cell>
          <cell r="CH16">
            <v>31205</v>
          </cell>
          <cell r="CI16">
            <v>31654</v>
          </cell>
          <cell r="CJ16">
            <v>31096</v>
          </cell>
          <cell r="CK16">
            <v>31235</v>
          </cell>
          <cell r="CL16">
            <v>30642</v>
          </cell>
          <cell r="CM16">
            <v>29872</v>
          </cell>
          <cell r="CN16">
            <v>29298</v>
          </cell>
          <cell r="CO16">
            <v>28771</v>
          </cell>
          <cell r="CP16">
            <v>29547</v>
          </cell>
          <cell r="CQ16">
            <v>28789</v>
          </cell>
          <cell r="CR16">
            <v>29771</v>
          </cell>
          <cell r="CS16">
            <v>30415</v>
          </cell>
          <cell r="CT16">
            <v>31351</v>
          </cell>
          <cell r="CU16">
            <v>30983</v>
          </cell>
          <cell r="CV16">
            <v>30662</v>
          </cell>
          <cell r="CW16">
            <v>30459</v>
          </cell>
          <cell r="CX16">
            <v>31341</v>
          </cell>
          <cell r="CY16">
            <v>31325</v>
          </cell>
          <cell r="CZ16">
            <v>28162</v>
          </cell>
          <cell r="DA16">
            <v>28043</v>
          </cell>
          <cell r="DB16">
            <v>27599</v>
          </cell>
          <cell r="DC16">
            <v>28046</v>
          </cell>
          <cell r="DD16">
            <v>29114</v>
          </cell>
          <cell r="DE16">
            <v>10180</v>
          </cell>
          <cell r="DF16">
            <v>10149</v>
          </cell>
          <cell r="DG16">
            <v>10890</v>
          </cell>
          <cell r="DH16">
            <v>10917</v>
          </cell>
          <cell r="DI16">
            <v>10677</v>
          </cell>
          <cell r="DJ16">
            <v>13332</v>
          </cell>
          <cell r="DK16">
            <v>12762</v>
          </cell>
          <cell r="DL16">
            <v>12454</v>
          </cell>
          <cell r="DM16">
            <v>12271</v>
          </cell>
          <cell r="DN16">
            <v>12551</v>
          </cell>
          <cell r="DO16">
            <v>12438</v>
          </cell>
          <cell r="DP16">
            <v>9647</v>
          </cell>
          <cell r="DQ16">
            <v>9592</v>
          </cell>
          <cell r="DR16">
            <v>9745</v>
          </cell>
          <cell r="DS16">
            <v>14413</v>
          </cell>
          <cell r="DT16">
            <v>14737</v>
          </cell>
          <cell r="DU16">
            <v>14933</v>
          </cell>
          <cell r="DV16">
            <v>14740</v>
          </cell>
          <cell r="DW16">
            <v>14765</v>
          </cell>
          <cell r="DX16">
            <v>14910</v>
          </cell>
          <cell r="DY16">
            <v>14905</v>
          </cell>
          <cell r="DZ16">
            <v>15269</v>
          </cell>
          <cell r="EA16">
            <v>15471</v>
          </cell>
          <cell r="EB16">
            <v>15305</v>
          </cell>
          <cell r="EC16">
            <v>14956</v>
          </cell>
          <cell r="ED16">
            <v>14210</v>
          </cell>
          <cell r="EE16">
            <v>13988</v>
          </cell>
          <cell r="EF16">
            <v>13643</v>
          </cell>
          <cell r="EG16">
            <v>14057</v>
          </cell>
          <cell r="EH16">
            <v>14296</v>
          </cell>
          <cell r="EI16">
            <v>11867</v>
          </cell>
          <cell r="EJ16">
            <v>13642</v>
          </cell>
          <cell r="EK16">
            <v>14592</v>
          </cell>
          <cell r="EL16">
            <v>15265</v>
          </cell>
          <cell r="EM16">
            <v>8661</v>
          </cell>
          <cell r="EN16">
            <v>12793</v>
          </cell>
          <cell r="EO16">
            <v>8553</v>
          </cell>
          <cell r="EP16">
            <v>12056</v>
          </cell>
          <cell r="EQ16">
            <v>16675</v>
          </cell>
          <cell r="ER16">
            <v>42760</v>
          </cell>
          <cell r="ES16">
            <v>44595</v>
          </cell>
          <cell r="ET16">
            <v>51691</v>
          </cell>
          <cell r="EU16">
            <v>55045</v>
          </cell>
          <cell r="EV16">
            <v>54721</v>
          </cell>
          <cell r="EW16">
            <v>60992</v>
          </cell>
          <cell r="EX16">
            <v>58034</v>
          </cell>
          <cell r="EY16">
            <v>74489</v>
          </cell>
          <cell r="EZ16">
            <v>80917</v>
          </cell>
          <cell r="FA16">
            <v>77529</v>
          </cell>
          <cell r="FB16">
            <v>81832</v>
          </cell>
          <cell r="FC16">
            <v>115340</v>
          </cell>
          <cell r="FD16">
            <v>115882</v>
          </cell>
          <cell r="FE16">
            <v>118084</v>
          </cell>
          <cell r="FF16">
            <v>87072</v>
          </cell>
          <cell r="FG16">
            <v>86962</v>
          </cell>
          <cell r="FH16">
            <v>97295</v>
          </cell>
          <cell r="FI16">
            <v>99802</v>
          </cell>
          <cell r="FJ16">
            <v>96431</v>
          </cell>
          <cell r="FK16">
            <v>99331</v>
          </cell>
          <cell r="FL16">
            <v>105458</v>
          </cell>
          <cell r="FM16">
            <v>106810</v>
          </cell>
          <cell r="FN16">
            <v>112657</v>
          </cell>
          <cell r="FO16">
            <v>95985</v>
          </cell>
          <cell r="FP16">
            <v>96134</v>
          </cell>
          <cell r="FQ16">
            <v>98488</v>
          </cell>
          <cell r="FR16">
            <v>112458</v>
          </cell>
          <cell r="FS16">
            <v>135206</v>
          </cell>
          <cell r="FT16">
            <v>151904</v>
          </cell>
          <cell r="FU16">
            <v>149591</v>
          </cell>
          <cell r="FV16">
            <v>142228</v>
          </cell>
          <cell r="FW16">
            <v>140565</v>
          </cell>
          <cell r="FX16">
            <v>141191</v>
          </cell>
          <cell r="FY16">
            <v>153378</v>
          </cell>
          <cell r="FZ16">
            <v>173702</v>
          </cell>
          <cell r="GA16">
            <v>166829</v>
          </cell>
          <cell r="GB16">
            <v>158164</v>
          </cell>
          <cell r="GC16">
            <v>154264</v>
          </cell>
          <cell r="GD16">
            <v>149230</v>
          </cell>
          <cell r="GE16">
            <v>154902</v>
          </cell>
          <cell r="GF16">
            <v>115609</v>
          </cell>
          <cell r="GG16">
            <v>122815</v>
          </cell>
          <cell r="GH16">
            <v>128489</v>
          </cell>
          <cell r="GI16">
            <v>109603</v>
          </cell>
          <cell r="GJ16">
            <v>103005</v>
          </cell>
          <cell r="GK16">
            <v>125031</v>
          </cell>
          <cell r="GL16">
            <v>165940</v>
          </cell>
          <cell r="GM16">
            <v>206549</v>
          </cell>
          <cell r="GN16">
            <v>219448</v>
          </cell>
          <cell r="GO16">
            <v>228059</v>
          </cell>
          <cell r="GP16">
            <v>234546</v>
          </cell>
          <cell r="GQ16">
            <v>232354</v>
          </cell>
          <cell r="GR16">
            <v>242900</v>
          </cell>
          <cell r="GS16">
            <v>240078</v>
          </cell>
          <cell r="GT16">
            <v>218813</v>
          </cell>
          <cell r="GU16">
            <v>217872</v>
          </cell>
          <cell r="GV16">
            <v>218174</v>
          </cell>
          <cell r="GW16">
            <v>221327</v>
          </cell>
          <cell r="GX16">
            <v>231470</v>
          </cell>
          <cell r="GY16">
            <v>251663</v>
          </cell>
          <cell r="GZ16">
            <v>206067</v>
          </cell>
          <cell r="HA16">
            <v>259898</v>
          </cell>
          <cell r="HB16">
            <v>264597</v>
          </cell>
          <cell r="HC16">
            <v>267857</v>
          </cell>
          <cell r="HD16">
            <v>282710</v>
          </cell>
          <cell r="HE16">
            <v>310904</v>
          </cell>
          <cell r="HF16">
            <v>334903</v>
          </cell>
          <cell r="HG16">
            <v>352832</v>
          </cell>
          <cell r="HH16">
            <v>358021</v>
          </cell>
          <cell r="HI16">
            <v>369766</v>
          </cell>
          <cell r="HJ16">
            <v>410830</v>
          </cell>
          <cell r="HK16">
            <v>436558</v>
          </cell>
          <cell r="HL16">
            <v>428634</v>
          </cell>
          <cell r="HM16">
            <v>448087</v>
          </cell>
          <cell r="HN16">
            <v>456130</v>
          </cell>
          <cell r="HO16">
            <v>494443</v>
          </cell>
          <cell r="HP16">
            <v>488190</v>
          </cell>
          <cell r="HQ16">
            <v>487816</v>
          </cell>
          <cell r="HR16">
            <v>511682</v>
          </cell>
          <cell r="HS16">
            <v>526141</v>
          </cell>
          <cell r="HT16">
            <v>577986</v>
          </cell>
          <cell r="HU16">
            <v>587307</v>
          </cell>
          <cell r="HV16">
            <v>523853</v>
          </cell>
          <cell r="HW16">
            <v>529373</v>
          </cell>
          <cell r="HX16">
            <v>511638</v>
          </cell>
          <cell r="HY16">
            <v>499963</v>
          </cell>
          <cell r="HZ16">
            <v>0</v>
          </cell>
          <cell r="IA16">
            <v>0</v>
          </cell>
          <cell r="IB16">
            <v>0</v>
          </cell>
          <cell r="IC16">
            <v>0</v>
          </cell>
        </row>
        <row r="17">
          <cell r="AS17">
            <v>56353</v>
          </cell>
          <cell r="AT17">
            <v>55331</v>
          </cell>
          <cell r="AU17">
            <v>56763</v>
          </cell>
          <cell r="AV17">
            <v>52683</v>
          </cell>
          <cell r="AW17">
            <v>53613</v>
          </cell>
          <cell r="AX17">
            <v>58460</v>
          </cell>
          <cell r="AY17">
            <v>58885</v>
          </cell>
          <cell r="AZ17">
            <v>62865</v>
          </cell>
          <cell r="BA17">
            <v>67837</v>
          </cell>
          <cell r="BB17">
            <v>58383</v>
          </cell>
          <cell r="BC17">
            <v>62301</v>
          </cell>
          <cell r="BD17">
            <v>66518</v>
          </cell>
          <cell r="BE17">
            <v>71626</v>
          </cell>
          <cell r="BF17">
            <v>72450</v>
          </cell>
          <cell r="BG17">
            <v>75891</v>
          </cell>
          <cell r="BH17">
            <v>72468</v>
          </cell>
          <cell r="BI17">
            <v>73662</v>
          </cell>
          <cell r="BJ17">
            <v>85430</v>
          </cell>
          <cell r="BK17">
            <v>83435</v>
          </cell>
          <cell r="BL17">
            <v>92325</v>
          </cell>
          <cell r="BM17">
            <v>95185</v>
          </cell>
          <cell r="BN17">
            <v>86192</v>
          </cell>
          <cell r="BO17">
            <v>90019</v>
          </cell>
          <cell r="BP17">
            <v>95485</v>
          </cell>
          <cell r="BQ17">
            <v>113580</v>
          </cell>
          <cell r="BR17">
            <v>117915</v>
          </cell>
          <cell r="BS17">
            <v>124150</v>
          </cell>
          <cell r="BT17">
            <v>109564</v>
          </cell>
          <cell r="BU17">
            <v>113275</v>
          </cell>
          <cell r="BV17">
            <v>116301</v>
          </cell>
          <cell r="BW17">
            <v>119836</v>
          </cell>
          <cell r="BX17">
            <v>134596</v>
          </cell>
          <cell r="BY17">
            <v>134321</v>
          </cell>
          <cell r="BZ17">
            <v>124901</v>
          </cell>
          <cell r="CA17">
            <v>129771</v>
          </cell>
          <cell r="CB17">
            <v>134248</v>
          </cell>
          <cell r="CC17">
            <v>143311</v>
          </cell>
          <cell r="CD17">
            <v>146286</v>
          </cell>
          <cell r="CE17">
            <v>150926</v>
          </cell>
          <cell r="CF17">
            <v>143583</v>
          </cell>
          <cell r="CG17">
            <v>145308</v>
          </cell>
          <cell r="CH17">
            <v>148784</v>
          </cell>
          <cell r="CI17">
            <v>158285</v>
          </cell>
          <cell r="CJ17">
            <v>169200</v>
          </cell>
          <cell r="CK17">
            <v>169137</v>
          </cell>
          <cell r="CL17">
            <v>165471</v>
          </cell>
          <cell r="CM17">
            <v>165435</v>
          </cell>
          <cell r="CN17">
            <v>170530</v>
          </cell>
          <cell r="CO17">
            <v>175518</v>
          </cell>
          <cell r="CP17">
            <v>174866</v>
          </cell>
          <cell r="CQ17">
            <v>178104</v>
          </cell>
          <cell r="CR17">
            <v>177234</v>
          </cell>
          <cell r="CS17">
            <v>174493</v>
          </cell>
          <cell r="CT17">
            <v>178106</v>
          </cell>
          <cell r="CU17">
            <v>191707</v>
          </cell>
          <cell r="CV17">
            <v>201180</v>
          </cell>
          <cell r="CW17">
            <v>209242</v>
          </cell>
          <cell r="CX17">
            <v>205041</v>
          </cell>
          <cell r="CY17">
            <v>206475</v>
          </cell>
          <cell r="CZ17">
            <v>220150</v>
          </cell>
          <cell r="DA17">
            <v>231109</v>
          </cell>
          <cell r="DB17">
            <v>241513</v>
          </cell>
          <cell r="DC17">
            <v>248591</v>
          </cell>
          <cell r="DD17">
            <v>250937</v>
          </cell>
          <cell r="DE17">
            <v>254105</v>
          </cell>
          <cell r="DF17">
            <v>265635</v>
          </cell>
          <cell r="DG17">
            <v>284938</v>
          </cell>
          <cell r="DH17">
            <v>306684</v>
          </cell>
          <cell r="DI17">
            <v>340173</v>
          </cell>
          <cell r="DJ17">
            <v>344320</v>
          </cell>
          <cell r="DK17">
            <v>345831</v>
          </cell>
          <cell r="DL17">
            <v>357957</v>
          </cell>
          <cell r="DM17">
            <v>355181</v>
          </cell>
          <cell r="DN17">
            <v>375803</v>
          </cell>
          <cell r="DO17">
            <v>384936</v>
          </cell>
          <cell r="DP17">
            <v>368120</v>
          </cell>
          <cell r="DQ17">
            <v>371338</v>
          </cell>
          <cell r="DR17">
            <v>388233</v>
          </cell>
          <cell r="DS17">
            <v>403545</v>
          </cell>
          <cell r="DT17">
            <v>437280</v>
          </cell>
          <cell r="DU17">
            <v>462330</v>
          </cell>
          <cell r="DV17">
            <v>433075</v>
          </cell>
          <cell r="DW17">
            <v>446160</v>
          </cell>
          <cell r="DX17">
            <v>474060</v>
          </cell>
          <cell r="DY17">
            <v>533805</v>
          </cell>
          <cell r="DZ17">
            <v>576489</v>
          </cell>
          <cell r="EA17">
            <v>634272</v>
          </cell>
          <cell r="EB17">
            <v>630891</v>
          </cell>
          <cell r="EC17">
            <v>652392</v>
          </cell>
          <cell r="ED17">
            <v>635886</v>
          </cell>
          <cell r="EE17">
            <v>620574</v>
          </cell>
          <cell r="EF17">
            <v>642942</v>
          </cell>
          <cell r="EG17">
            <v>648789</v>
          </cell>
          <cell r="EH17">
            <v>653307</v>
          </cell>
          <cell r="EI17">
            <v>718976</v>
          </cell>
          <cell r="EJ17">
            <v>681110</v>
          </cell>
          <cell r="EK17">
            <v>728759</v>
          </cell>
          <cell r="EL17">
            <v>794075</v>
          </cell>
          <cell r="EM17">
            <v>798825</v>
          </cell>
          <cell r="EN17">
            <v>799357</v>
          </cell>
          <cell r="EO17">
            <v>775243</v>
          </cell>
          <cell r="EP17">
            <v>764073</v>
          </cell>
          <cell r="EQ17">
            <v>757438</v>
          </cell>
          <cell r="ER17">
            <v>757889</v>
          </cell>
          <cell r="ES17">
            <v>765927</v>
          </cell>
          <cell r="ET17">
            <v>753844</v>
          </cell>
          <cell r="EU17">
            <v>770222</v>
          </cell>
          <cell r="EV17">
            <v>774851</v>
          </cell>
          <cell r="EW17">
            <v>790648</v>
          </cell>
          <cell r="EX17">
            <v>807105</v>
          </cell>
          <cell r="EY17">
            <v>829862</v>
          </cell>
          <cell r="EZ17">
            <v>833593</v>
          </cell>
          <cell r="FA17">
            <v>824232</v>
          </cell>
          <cell r="FB17">
            <v>846261</v>
          </cell>
          <cell r="FC17">
            <v>933364</v>
          </cell>
          <cell r="FD17">
            <v>942210</v>
          </cell>
          <cell r="FE17">
            <v>988377</v>
          </cell>
          <cell r="FF17">
            <v>936205</v>
          </cell>
          <cell r="FG17">
            <v>920062</v>
          </cell>
          <cell r="FH17">
            <v>979460</v>
          </cell>
          <cell r="FI17">
            <v>999333</v>
          </cell>
          <cell r="FJ17">
            <v>977506</v>
          </cell>
          <cell r="FK17">
            <v>1003973</v>
          </cell>
          <cell r="FL17">
            <v>942877</v>
          </cell>
          <cell r="FM17">
            <v>951451</v>
          </cell>
          <cell r="FN17">
            <v>990487</v>
          </cell>
          <cell r="FO17">
            <v>1001716</v>
          </cell>
          <cell r="FP17">
            <v>1056493</v>
          </cell>
          <cell r="FQ17">
            <v>1062286</v>
          </cell>
          <cell r="FR17">
            <v>1050324</v>
          </cell>
          <cell r="FS17">
            <v>1085461</v>
          </cell>
          <cell r="FT17">
            <v>1113153</v>
          </cell>
          <cell r="FU17">
            <v>960424</v>
          </cell>
          <cell r="FV17">
            <v>933434</v>
          </cell>
          <cell r="FW17">
            <v>933587</v>
          </cell>
          <cell r="FX17">
            <v>908074</v>
          </cell>
          <cell r="FY17">
            <v>905451</v>
          </cell>
          <cell r="FZ17">
            <v>938300</v>
          </cell>
          <cell r="GA17">
            <v>900714</v>
          </cell>
          <cell r="GB17">
            <v>901757</v>
          </cell>
          <cell r="GC17">
            <v>923223</v>
          </cell>
          <cell r="GD17">
            <v>873369</v>
          </cell>
          <cell r="GE17">
            <v>882663</v>
          </cell>
          <cell r="GF17">
            <v>880997</v>
          </cell>
          <cell r="GG17">
            <v>843713</v>
          </cell>
          <cell r="GH17">
            <v>830599</v>
          </cell>
          <cell r="GI17">
            <v>850310</v>
          </cell>
          <cell r="GJ17">
            <v>833666</v>
          </cell>
          <cell r="GK17">
            <v>822689</v>
          </cell>
          <cell r="GL17">
            <v>810018</v>
          </cell>
          <cell r="GM17">
            <v>338576</v>
          </cell>
          <cell r="GN17">
            <v>347949</v>
          </cell>
          <cell r="GO17">
            <v>353810</v>
          </cell>
          <cell r="GP17">
            <v>327270</v>
          </cell>
          <cell r="GQ17">
            <v>323657</v>
          </cell>
          <cell r="GR17">
            <v>330203</v>
          </cell>
          <cell r="GS17">
            <v>331002</v>
          </cell>
          <cell r="GT17">
            <v>339415</v>
          </cell>
          <cell r="GU17">
            <v>19131</v>
          </cell>
          <cell r="GV17">
            <v>15710</v>
          </cell>
          <cell r="GW17">
            <v>15917</v>
          </cell>
          <cell r="GX17">
            <v>16845</v>
          </cell>
          <cell r="GY17">
            <v>19203</v>
          </cell>
          <cell r="GZ17">
            <v>24195</v>
          </cell>
          <cell r="HA17">
            <v>30799</v>
          </cell>
          <cell r="HB17">
            <v>25192</v>
          </cell>
          <cell r="HC17">
            <v>28490</v>
          </cell>
          <cell r="HD17">
            <v>30127</v>
          </cell>
          <cell r="HE17">
            <v>30412</v>
          </cell>
          <cell r="HF17">
            <v>35031</v>
          </cell>
          <cell r="HG17">
            <v>39487</v>
          </cell>
          <cell r="HH17">
            <v>31520</v>
          </cell>
          <cell r="HI17">
            <v>33211</v>
          </cell>
          <cell r="HJ17">
            <v>35955</v>
          </cell>
          <cell r="HK17">
            <v>38503</v>
          </cell>
          <cell r="HL17">
            <v>40742</v>
          </cell>
          <cell r="HM17">
            <v>43266</v>
          </cell>
          <cell r="HN17">
            <v>32552</v>
          </cell>
          <cell r="HO17">
            <v>34839</v>
          </cell>
          <cell r="HP17">
            <v>36005</v>
          </cell>
          <cell r="HQ17">
            <v>33796</v>
          </cell>
          <cell r="HR17">
            <v>35148</v>
          </cell>
          <cell r="HS17">
            <v>39227</v>
          </cell>
          <cell r="HT17">
            <v>35789</v>
          </cell>
          <cell r="HU17">
            <v>35243</v>
          </cell>
          <cell r="HV17">
            <v>36077</v>
          </cell>
          <cell r="HW17">
            <v>36838</v>
          </cell>
          <cell r="HX17">
            <v>39603</v>
          </cell>
          <cell r="HY17">
            <v>45599</v>
          </cell>
          <cell r="HZ17">
            <v>0</v>
          </cell>
          <cell r="IA17">
            <v>0</v>
          </cell>
          <cell r="IB17">
            <v>0</v>
          </cell>
          <cell r="IC17">
            <v>0</v>
          </cell>
        </row>
        <row r="18">
          <cell r="AS18">
            <v>50608</v>
          </cell>
          <cell r="AT18">
            <v>49564</v>
          </cell>
          <cell r="AU18">
            <v>50974</v>
          </cell>
          <cell r="AV18">
            <v>47003</v>
          </cell>
          <cell r="AW18">
            <v>47890</v>
          </cell>
          <cell r="AX18">
            <v>53149</v>
          </cell>
          <cell r="AY18">
            <v>54055</v>
          </cell>
          <cell r="AZ18">
            <v>58300</v>
          </cell>
          <cell r="BA18">
            <v>62752</v>
          </cell>
          <cell r="BB18">
            <v>53218</v>
          </cell>
          <cell r="BC18">
            <v>57419</v>
          </cell>
          <cell r="BD18">
            <v>61386</v>
          </cell>
          <cell r="BE18">
            <v>68024</v>
          </cell>
          <cell r="BF18">
            <v>68887</v>
          </cell>
          <cell r="BG18">
            <v>69980</v>
          </cell>
          <cell r="BH18">
            <v>66694</v>
          </cell>
          <cell r="BI18">
            <v>70299</v>
          </cell>
          <cell r="BJ18">
            <v>82070</v>
          </cell>
          <cell r="BK18">
            <v>77862</v>
          </cell>
          <cell r="BL18">
            <v>87206</v>
          </cell>
          <cell r="BM18">
            <v>90030</v>
          </cell>
          <cell r="BN18">
            <v>81190</v>
          </cell>
          <cell r="BO18">
            <v>85173</v>
          </cell>
          <cell r="BP18">
            <v>90454</v>
          </cell>
          <cell r="BQ18">
            <v>93632</v>
          </cell>
          <cell r="BR18">
            <v>97281</v>
          </cell>
          <cell r="BS18">
            <v>103513</v>
          </cell>
          <cell r="BT18">
            <v>88889</v>
          </cell>
          <cell r="BU18">
            <v>93150</v>
          </cell>
          <cell r="BV18">
            <v>95365</v>
          </cell>
          <cell r="BW18">
            <v>96992</v>
          </cell>
          <cell r="BX18">
            <v>112046</v>
          </cell>
          <cell r="BY18">
            <v>112389</v>
          </cell>
          <cell r="BZ18">
            <v>103464</v>
          </cell>
          <cell r="CA18">
            <v>107773</v>
          </cell>
          <cell r="CB18">
            <v>111355</v>
          </cell>
          <cell r="CC18">
            <v>117548</v>
          </cell>
          <cell r="CD18">
            <v>119233</v>
          </cell>
          <cell r="CE18">
            <v>121305</v>
          </cell>
          <cell r="CF18">
            <v>115126</v>
          </cell>
          <cell r="CG18">
            <v>116505</v>
          </cell>
          <cell r="CH18">
            <v>118058</v>
          </cell>
          <cell r="CI18">
            <v>127234</v>
          </cell>
          <cell r="CJ18">
            <v>138063</v>
          </cell>
          <cell r="CK18">
            <v>137309</v>
          </cell>
          <cell r="CL18">
            <v>131914</v>
          </cell>
          <cell r="CM18">
            <v>130503</v>
          </cell>
          <cell r="CN18">
            <v>134526</v>
          </cell>
          <cell r="CO18">
            <v>137681</v>
          </cell>
          <cell r="CP18">
            <v>136216</v>
          </cell>
          <cell r="CQ18">
            <v>138154</v>
          </cell>
          <cell r="CR18">
            <v>132690</v>
          </cell>
          <cell r="CS18">
            <v>128160</v>
          </cell>
          <cell r="CT18">
            <v>132801</v>
          </cell>
          <cell r="CU18">
            <v>147187</v>
          </cell>
          <cell r="CV18">
            <v>156180</v>
          </cell>
          <cell r="CW18">
            <v>162551</v>
          </cell>
          <cell r="CX18">
            <v>155267</v>
          </cell>
          <cell r="CY18">
            <v>151194</v>
          </cell>
          <cell r="CZ18">
            <v>164929</v>
          </cell>
          <cell r="DA18">
            <v>169015</v>
          </cell>
          <cell r="DB18">
            <v>179484</v>
          </cell>
          <cell r="DC18">
            <v>186462</v>
          </cell>
          <cell r="DD18">
            <v>180552</v>
          </cell>
          <cell r="DE18">
            <v>182987</v>
          </cell>
          <cell r="DF18">
            <v>201071</v>
          </cell>
          <cell r="DG18">
            <v>208590</v>
          </cell>
          <cell r="DH18">
            <v>231332</v>
          </cell>
          <cell r="DI18">
            <v>257575</v>
          </cell>
          <cell r="DJ18">
            <v>245216</v>
          </cell>
          <cell r="DK18">
            <v>256467</v>
          </cell>
          <cell r="DL18">
            <v>269956</v>
          </cell>
          <cell r="DM18">
            <v>266151</v>
          </cell>
          <cell r="DN18">
            <v>284574</v>
          </cell>
          <cell r="DO18">
            <v>291351</v>
          </cell>
          <cell r="DP18">
            <v>282398</v>
          </cell>
          <cell r="DQ18">
            <v>285616</v>
          </cell>
          <cell r="DR18">
            <v>293355</v>
          </cell>
          <cell r="DS18">
            <v>298710</v>
          </cell>
          <cell r="DT18">
            <v>316191</v>
          </cell>
          <cell r="DU18">
            <v>325461</v>
          </cell>
          <cell r="DV18">
            <v>292029</v>
          </cell>
          <cell r="DW18">
            <v>299219</v>
          </cell>
          <cell r="DX18">
            <v>304399</v>
          </cell>
          <cell r="DY18">
            <v>293319</v>
          </cell>
          <cell r="DZ18">
            <v>304684</v>
          </cell>
          <cell r="EA18">
            <v>317022</v>
          </cell>
          <cell r="EB18">
            <v>290076</v>
          </cell>
          <cell r="EC18">
            <v>306081</v>
          </cell>
          <cell r="ED18">
            <v>300840</v>
          </cell>
          <cell r="EE18">
            <v>288469</v>
          </cell>
          <cell r="EF18">
            <v>303754</v>
          </cell>
          <cell r="EG18">
            <v>297504</v>
          </cell>
          <cell r="EH18">
            <v>279416</v>
          </cell>
          <cell r="EI18">
            <v>282754</v>
          </cell>
          <cell r="EJ18">
            <v>276708</v>
          </cell>
          <cell r="EK18">
            <v>287283</v>
          </cell>
          <cell r="EL18">
            <v>297677</v>
          </cell>
          <cell r="EM18">
            <v>301645</v>
          </cell>
          <cell r="EN18">
            <v>286967</v>
          </cell>
          <cell r="EO18">
            <v>295063</v>
          </cell>
          <cell r="EP18">
            <v>295027</v>
          </cell>
          <cell r="EQ18">
            <v>306587</v>
          </cell>
          <cell r="ER18">
            <v>318702</v>
          </cell>
          <cell r="ES18">
            <v>312531</v>
          </cell>
          <cell r="ET18">
            <v>297243</v>
          </cell>
          <cell r="EU18">
            <v>299512</v>
          </cell>
          <cell r="EV18">
            <v>305725</v>
          </cell>
          <cell r="EW18">
            <v>285941</v>
          </cell>
          <cell r="EX18">
            <v>326067</v>
          </cell>
          <cell r="EY18">
            <v>344173</v>
          </cell>
          <cell r="EZ18">
            <v>340299</v>
          </cell>
          <cell r="FA18">
            <v>339909</v>
          </cell>
          <cell r="FB18">
            <v>338128</v>
          </cell>
          <cell r="FC18">
            <v>319152</v>
          </cell>
          <cell r="FD18">
            <v>329827</v>
          </cell>
          <cell r="FE18">
            <v>343792</v>
          </cell>
          <cell r="FF18">
            <v>332100</v>
          </cell>
          <cell r="FG18">
            <v>339861</v>
          </cell>
          <cell r="FH18">
            <v>355280</v>
          </cell>
          <cell r="FI18">
            <v>370776</v>
          </cell>
          <cell r="FJ18">
            <v>374507</v>
          </cell>
          <cell r="FK18">
            <v>402523</v>
          </cell>
          <cell r="FL18">
            <v>369224</v>
          </cell>
          <cell r="FM18">
            <v>381857</v>
          </cell>
          <cell r="FN18">
            <v>392233</v>
          </cell>
          <cell r="FO18">
            <v>400489</v>
          </cell>
          <cell r="FP18">
            <v>412381</v>
          </cell>
          <cell r="FQ18">
            <v>426796</v>
          </cell>
          <cell r="FR18">
            <v>387724</v>
          </cell>
          <cell r="FS18">
            <v>401718</v>
          </cell>
          <cell r="FT18">
            <v>406184</v>
          </cell>
          <cell r="FU18">
            <v>369213</v>
          </cell>
          <cell r="FV18">
            <v>373278</v>
          </cell>
          <cell r="FW18">
            <v>382396</v>
          </cell>
          <cell r="FX18">
            <v>349364</v>
          </cell>
          <cell r="FY18">
            <v>364367</v>
          </cell>
          <cell r="FZ18">
            <v>373988</v>
          </cell>
          <cell r="GA18">
            <v>361546</v>
          </cell>
          <cell r="GB18">
            <v>380400</v>
          </cell>
          <cell r="GC18">
            <v>393349</v>
          </cell>
          <cell r="GD18">
            <v>345265</v>
          </cell>
          <cell r="GE18">
            <v>359972</v>
          </cell>
          <cell r="GF18">
            <v>361834</v>
          </cell>
          <cell r="GG18">
            <v>332668</v>
          </cell>
          <cell r="GH18">
            <v>327378</v>
          </cell>
          <cell r="GI18">
            <v>335807</v>
          </cell>
          <cell r="GJ18">
            <v>313381</v>
          </cell>
          <cell r="GK18">
            <v>318359</v>
          </cell>
          <cell r="GL18">
            <v>324597</v>
          </cell>
          <cell r="GM18">
            <v>158371</v>
          </cell>
          <cell r="GN18">
            <v>166803</v>
          </cell>
          <cell r="GO18">
            <v>169511</v>
          </cell>
          <cell r="GP18">
            <v>146316</v>
          </cell>
          <cell r="GQ18">
            <v>148664</v>
          </cell>
          <cell r="GR18">
            <v>151554</v>
          </cell>
          <cell r="GS18">
            <v>158868</v>
          </cell>
          <cell r="GT18">
            <v>158815</v>
          </cell>
          <cell r="GU18">
            <v>12856</v>
          </cell>
          <cell r="GV18">
            <v>9564</v>
          </cell>
          <cell r="GW18">
            <v>9804</v>
          </cell>
          <cell r="GX18">
            <v>10848</v>
          </cell>
          <cell r="GY18">
            <v>13088</v>
          </cell>
          <cell r="GZ18">
            <v>18018</v>
          </cell>
          <cell r="HA18">
            <v>24532</v>
          </cell>
          <cell r="HB18">
            <v>18923</v>
          </cell>
          <cell r="HC18">
            <v>22475</v>
          </cell>
          <cell r="HD18">
            <v>24031</v>
          </cell>
          <cell r="HE18">
            <v>25209</v>
          </cell>
          <cell r="HF18">
            <v>29576</v>
          </cell>
          <cell r="HG18">
            <v>34236</v>
          </cell>
          <cell r="HH18">
            <v>26261</v>
          </cell>
          <cell r="HI18">
            <v>28100</v>
          </cell>
          <cell r="HJ18">
            <v>30664</v>
          </cell>
          <cell r="HK18">
            <v>33103</v>
          </cell>
          <cell r="HL18">
            <v>35503</v>
          </cell>
          <cell r="HM18">
            <v>39514</v>
          </cell>
          <cell r="HN18">
            <v>28865</v>
          </cell>
          <cell r="HO18">
            <v>31479</v>
          </cell>
          <cell r="HP18">
            <v>32751</v>
          </cell>
          <cell r="HQ18">
            <v>30520</v>
          </cell>
          <cell r="HR18">
            <v>31967</v>
          </cell>
          <cell r="HS18">
            <v>36008</v>
          </cell>
          <cell r="HT18">
            <v>32616</v>
          </cell>
          <cell r="HU18">
            <v>32232</v>
          </cell>
          <cell r="HV18">
            <v>33064</v>
          </cell>
          <cell r="HW18">
            <v>33766</v>
          </cell>
          <cell r="HX18">
            <v>36564</v>
          </cell>
          <cell r="HY18">
            <v>37561</v>
          </cell>
          <cell r="HZ18">
            <v>0</v>
          </cell>
          <cell r="IA18">
            <v>0</v>
          </cell>
          <cell r="IB18">
            <v>0</v>
          </cell>
          <cell r="IC18">
            <v>0</v>
          </cell>
        </row>
        <row r="19">
          <cell r="AS19">
            <v>5745</v>
          </cell>
          <cell r="AT19">
            <v>5767</v>
          </cell>
          <cell r="AU19">
            <v>5789</v>
          </cell>
          <cell r="AV19">
            <v>5680</v>
          </cell>
          <cell r="AW19">
            <v>5723</v>
          </cell>
          <cell r="AX19">
            <v>5311</v>
          </cell>
          <cell r="AY19">
            <v>4830</v>
          </cell>
          <cell r="AZ19">
            <v>4565</v>
          </cell>
          <cell r="BA19">
            <v>5085</v>
          </cell>
          <cell r="BB19">
            <v>5165</v>
          </cell>
          <cell r="BC19">
            <v>4882</v>
          </cell>
          <cell r="BD19">
            <v>5132</v>
          </cell>
          <cell r="BE19">
            <v>3602</v>
          </cell>
          <cell r="BF19">
            <v>3563</v>
          </cell>
          <cell r="BG19">
            <v>5911</v>
          </cell>
          <cell r="BH19">
            <v>5774</v>
          </cell>
          <cell r="BI19">
            <v>3363</v>
          </cell>
          <cell r="BJ19">
            <v>3360</v>
          </cell>
          <cell r="BK19">
            <v>5573</v>
          </cell>
          <cell r="BL19">
            <v>5119</v>
          </cell>
          <cell r="BM19">
            <v>5155</v>
          </cell>
          <cell r="BN19">
            <v>5002</v>
          </cell>
          <cell r="BO19">
            <v>4846</v>
          </cell>
          <cell r="BP19">
            <v>5031</v>
          </cell>
          <cell r="BQ19">
            <v>19948</v>
          </cell>
          <cell r="BR19">
            <v>20634</v>
          </cell>
          <cell r="BS19">
            <v>20637</v>
          </cell>
          <cell r="BT19">
            <v>20675</v>
          </cell>
          <cell r="BU19">
            <v>20125</v>
          </cell>
          <cell r="BV19">
            <v>20936</v>
          </cell>
          <cell r="BW19">
            <v>22844</v>
          </cell>
          <cell r="BX19">
            <v>22550</v>
          </cell>
          <cell r="BY19">
            <v>21932</v>
          </cell>
          <cell r="BZ19">
            <v>21437</v>
          </cell>
          <cell r="CA19">
            <v>21998</v>
          </cell>
          <cell r="CB19">
            <v>22893</v>
          </cell>
          <cell r="CC19">
            <v>25763</v>
          </cell>
          <cell r="CD19">
            <v>27053</v>
          </cell>
          <cell r="CE19">
            <v>29621</v>
          </cell>
          <cell r="CF19">
            <v>28457</v>
          </cell>
          <cell r="CG19">
            <v>28803</v>
          </cell>
          <cell r="CH19">
            <v>30726</v>
          </cell>
          <cell r="CI19">
            <v>31051</v>
          </cell>
          <cell r="CJ19">
            <v>31137</v>
          </cell>
          <cell r="CK19">
            <v>31828</v>
          </cell>
          <cell r="CL19">
            <v>33557</v>
          </cell>
          <cell r="CM19">
            <v>34932</v>
          </cell>
          <cell r="CN19">
            <v>36004</v>
          </cell>
          <cell r="CO19">
            <v>37837</v>
          </cell>
          <cell r="CP19">
            <v>38650</v>
          </cell>
          <cell r="CQ19">
            <v>39950</v>
          </cell>
          <cell r="CR19">
            <v>44544</v>
          </cell>
          <cell r="CS19">
            <v>46333</v>
          </cell>
          <cell r="CT19">
            <v>45305</v>
          </cell>
          <cell r="CU19">
            <v>44520</v>
          </cell>
          <cell r="CV19">
            <v>45000</v>
          </cell>
          <cell r="CW19">
            <v>46691</v>
          </cell>
          <cell r="CX19">
            <v>49774</v>
          </cell>
          <cell r="CY19">
            <v>55281</v>
          </cell>
          <cell r="CZ19">
            <v>55221</v>
          </cell>
          <cell r="DA19">
            <v>62094</v>
          </cell>
          <cell r="DB19">
            <v>62029</v>
          </cell>
          <cell r="DC19">
            <v>62129</v>
          </cell>
          <cell r="DD19">
            <v>70385</v>
          </cell>
          <cell r="DE19">
            <v>71118</v>
          </cell>
          <cell r="DF19">
            <v>64564</v>
          </cell>
          <cell r="DG19">
            <v>76348</v>
          </cell>
          <cell r="DH19">
            <v>75352</v>
          </cell>
          <cell r="DI19">
            <v>82598</v>
          </cell>
          <cell r="DJ19">
            <v>99104</v>
          </cell>
          <cell r="DK19">
            <v>89364</v>
          </cell>
          <cell r="DL19">
            <v>88001</v>
          </cell>
          <cell r="DM19">
            <v>89030</v>
          </cell>
          <cell r="DN19">
            <v>91229</v>
          </cell>
          <cell r="DO19">
            <v>93585</v>
          </cell>
          <cell r="DP19">
            <v>85722</v>
          </cell>
          <cell r="DQ19">
            <v>85722</v>
          </cell>
          <cell r="DR19">
            <v>94878</v>
          </cell>
          <cell r="DS19">
            <v>104835</v>
          </cell>
          <cell r="DT19">
            <v>121089</v>
          </cell>
          <cell r="DU19">
            <v>136869</v>
          </cell>
          <cell r="DV19">
            <v>141046</v>
          </cell>
          <cell r="DW19">
            <v>146941</v>
          </cell>
          <cell r="DX19">
            <v>169661</v>
          </cell>
          <cell r="DY19">
            <v>240486</v>
          </cell>
          <cell r="DZ19">
            <v>271805</v>
          </cell>
          <cell r="EA19">
            <v>317250</v>
          </cell>
          <cell r="EB19">
            <v>340815</v>
          </cell>
          <cell r="EC19">
            <v>346311</v>
          </cell>
          <cell r="ED19">
            <v>335046</v>
          </cell>
          <cell r="EE19">
            <v>332105</v>
          </cell>
          <cell r="EF19">
            <v>339188</v>
          </cell>
          <cell r="EG19">
            <v>351285</v>
          </cell>
          <cell r="EH19">
            <v>373891</v>
          </cell>
          <cell r="EI19">
            <v>436222</v>
          </cell>
          <cell r="EJ19">
            <v>404402</v>
          </cell>
          <cell r="EK19">
            <v>441476</v>
          </cell>
          <cell r="EL19">
            <v>496398</v>
          </cell>
          <cell r="EM19">
            <v>497180</v>
          </cell>
          <cell r="EN19">
            <v>512390</v>
          </cell>
          <cell r="EO19">
            <v>480180</v>
          </cell>
          <cell r="EP19">
            <v>469046</v>
          </cell>
          <cell r="EQ19">
            <v>450851</v>
          </cell>
          <cell r="ER19">
            <v>439187</v>
          </cell>
          <cell r="ES19">
            <v>453396</v>
          </cell>
          <cell r="ET19">
            <v>456601</v>
          </cell>
          <cell r="EU19">
            <v>470710</v>
          </cell>
          <cell r="EV19">
            <v>469126</v>
          </cell>
          <cell r="EW19">
            <v>504707</v>
          </cell>
          <cell r="EX19">
            <v>481038</v>
          </cell>
          <cell r="EY19">
            <v>485689</v>
          </cell>
          <cell r="EZ19">
            <v>493294</v>
          </cell>
          <cell r="FA19">
            <v>484323</v>
          </cell>
          <cell r="FB19">
            <v>508133</v>
          </cell>
          <cell r="FC19">
            <v>614212</v>
          </cell>
          <cell r="FD19">
            <v>612383</v>
          </cell>
          <cell r="FE19">
            <v>644585</v>
          </cell>
          <cell r="FF19">
            <v>604105</v>
          </cell>
          <cell r="FG19">
            <v>580201</v>
          </cell>
          <cell r="FH19">
            <v>624180</v>
          </cell>
          <cell r="FI19">
            <v>628557</v>
          </cell>
          <cell r="FJ19">
            <v>602999</v>
          </cell>
          <cell r="FK19">
            <v>601450</v>
          </cell>
          <cell r="FL19">
            <v>573653</v>
          </cell>
          <cell r="FM19">
            <v>569594</v>
          </cell>
          <cell r="FN19">
            <v>598254</v>
          </cell>
          <cell r="FO19">
            <v>601227</v>
          </cell>
          <cell r="FP19">
            <v>644112</v>
          </cell>
          <cell r="FQ19">
            <v>635490</v>
          </cell>
          <cell r="FR19">
            <v>662600</v>
          </cell>
          <cell r="FS19">
            <v>683743</v>
          </cell>
          <cell r="FT19">
            <v>706969</v>
          </cell>
          <cell r="FU19">
            <v>591211</v>
          </cell>
          <cell r="FV19">
            <v>560156</v>
          </cell>
          <cell r="FW19">
            <v>551191</v>
          </cell>
          <cell r="FX19">
            <v>558710</v>
          </cell>
          <cell r="FY19">
            <v>541084</v>
          </cell>
          <cell r="FZ19">
            <v>564312</v>
          </cell>
          <cell r="GA19">
            <v>539168</v>
          </cell>
          <cell r="GB19">
            <v>521357</v>
          </cell>
          <cell r="GC19">
            <v>529874</v>
          </cell>
          <cell r="GD19">
            <v>528104</v>
          </cell>
          <cell r="GE19">
            <v>522691</v>
          </cell>
          <cell r="GF19">
            <v>519163</v>
          </cell>
          <cell r="GG19">
            <v>511045</v>
          </cell>
          <cell r="GH19">
            <v>503221</v>
          </cell>
          <cell r="GI19">
            <v>514503</v>
          </cell>
          <cell r="GJ19">
            <v>520285</v>
          </cell>
          <cell r="GK19">
            <v>504330</v>
          </cell>
          <cell r="GL19">
            <v>485421</v>
          </cell>
          <cell r="GM19">
            <v>180205</v>
          </cell>
          <cell r="GN19">
            <v>181146</v>
          </cell>
          <cell r="GO19">
            <v>184299</v>
          </cell>
          <cell r="GP19">
            <v>180954</v>
          </cell>
          <cell r="GQ19">
            <v>174993</v>
          </cell>
          <cell r="GR19">
            <v>178649</v>
          </cell>
          <cell r="GS19">
            <v>172134</v>
          </cell>
          <cell r="GT19">
            <v>180600</v>
          </cell>
          <cell r="GU19">
            <v>6275</v>
          </cell>
          <cell r="GV19">
            <v>6146</v>
          </cell>
          <cell r="GW19">
            <v>6113</v>
          </cell>
          <cell r="GX19">
            <v>5997</v>
          </cell>
          <cell r="GY19">
            <v>6115</v>
          </cell>
          <cell r="GZ19">
            <v>6177</v>
          </cell>
          <cell r="HA19">
            <v>6267</v>
          </cell>
          <cell r="HB19">
            <v>6269</v>
          </cell>
          <cell r="HC19">
            <v>6015</v>
          </cell>
          <cell r="HD19">
            <v>6096</v>
          </cell>
          <cell r="HE19">
            <v>5203</v>
          </cell>
          <cell r="HF19">
            <v>5455</v>
          </cell>
          <cell r="HG19">
            <v>5251</v>
          </cell>
          <cell r="HH19">
            <v>5259</v>
          </cell>
          <cell r="HI19">
            <v>5111</v>
          </cell>
          <cell r="HJ19">
            <v>5291</v>
          </cell>
          <cell r="HK19">
            <v>5400</v>
          </cell>
          <cell r="HL19">
            <v>5239</v>
          </cell>
          <cell r="HM19">
            <v>3752</v>
          </cell>
          <cell r="HN19">
            <v>3687</v>
          </cell>
          <cell r="HO19">
            <v>3360</v>
          </cell>
          <cell r="HP19">
            <v>3254</v>
          </cell>
          <cell r="HQ19">
            <v>3276</v>
          </cell>
          <cell r="HR19">
            <v>3181</v>
          </cell>
          <cell r="HS19">
            <v>3219</v>
          </cell>
          <cell r="HT19">
            <v>3173</v>
          </cell>
          <cell r="HU19">
            <v>3011</v>
          </cell>
          <cell r="HV19">
            <v>3013</v>
          </cell>
          <cell r="HW19">
            <v>3072</v>
          </cell>
          <cell r="HX19">
            <v>3039</v>
          </cell>
          <cell r="HY19">
            <v>8038</v>
          </cell>
          <cell r="HZ19">
            <v>0</v>
          </cell>
          <cell r="IA19">
            <v>0</v>
          </cell>
          <cell r="IB19">
            <v>0</v>
          </cell>
          <cell r="IC19">
            <v>0</v>
          </cell>
        </row>
        <row r="20">
          <cell r="AS20">
            <v>55353</v>
          </cell>
          <cell r="AT20">
            <v>54331</v>
          </cell>
          <cell r="AU20">
            <v>55763</v>
          </cell>
          <cell r="AV20">
            <v>51683</v>
          </cell>
          <cell r="AW20">
            <v>52613</v>
          </cell>
          <cell r="AX20">
            <v>57460</v>
          </cell>
          <cell r="AY20">
            <v>57885</v>
          </cell>
          <cell r="AZ20">
            <v>61865</v>
          </cell>
          <cell r="BA20">
            <v>66837</v>
          </cell>
          <cell r="BB20">
            <v>57383</v>
          </cell>
          <cell r="BC20">
            <v>61301</v>
          </cell>
          <cell r="BD20">
            <v>65518</v>
          </cell>
          <cell r="BE20">
            <v>70626</v>
          </cell>
          <cell r="BF20">
            <v>71450</v>
          </cell>
          <cell r="BG20">
            <v>74891</v>
          </cell>
          <cell r="BH20">
            <v>71468</v>
          </cell>
          <cell r="BI20">
            <v>71962</v>
          </cell>
          <cell r="BJ20">
            <v>83730</v>
          </cell>
          <cell r="BK20">
            <v>81735</v>
          </cell>
          <cell r="BL20">
            <v>90625</v>
          </cell>
          <cell r="BM20">
            <v>93485</v>
          </cell>
          <cell r="BN20">
            <v>84492</v>
          </cell>
          <cell r="BO20">
            <v>88319</v>
          </cell>
          <cell r="BP20">
            <v>93785</v>
          </cell>
          <cell r="BQ20">
            <v>111880</v>
          </cell>
          <cell r="BR20">
            <v>116215</v>
          </cell>
          <cell r="BS20">
            <v>122450</v>
          </cell>
          <cell r="BT20">
            <v>107864</v>
          </cell>
          <cell r="BU20">
            <v>111575</v>
          </cell>
          <cell r="BV20">
            <v>114601</v>
          </cell>
          <cell r="BW20">
            <v>118136</v>
          </cell>
          <cell r="BX20">
            <v>132896</v>
          </cell>
          <cell r="BY20">
            <v>132621</v>
          </cell>
          <cell r="BZ20">
            <v>122901</v>
          </cell>
          <cell r="CA20">
            <v>127771</v>
          </cell>
          <cell r="CB20">
            <v>132248</v>
          </cell>
          <cell r="CC20">
            <v>141311</v>
          </cell>
          <cell r="CD20">
            <v>144286</v>
          </cell>
          <cell r="CE20">
            <v>148926</v>
          </cell>
          <cell r="CF20">
            <v>141583</v>
          </cell>
          <cell r="CG20">
            <v>143308</v>
          </cell>
          <cell r="CH20">
            <v>146784</v>
          </cell>
          <cell r="CI20">
            <v>156285</v>
          </cell>
          <cell r="CJ20">
            <v>167200</v>
          </cell>
          <cell r="CK20">
            <v>167137</v>
          </cell>
          <cell r="CL20">
            <v>162911</v>
          </cell>
          <cell r="CM20">
            <v>162889</v>
          </cell>
          <cell r="CN20">
            <v>167783</v>
          </cell>
          <cell r="CO20">
            <v>173371</v>
          </cell>
          <cell r="CP20">
            <v>172714</v>
          </cell>
          <cell r="CQ20">
            <v>175927</v>
          </cell>
          <cell r="CR20">
            <v>175212</v>
          </cell>
          <cell r="CS20">
            <v>172485</v>
          </cell>
          <cell r="CT20">
            <v>176116</v>
          </cell>
          <cell r="CU20">
            <v>189716</v>
          </cell>
          <cell r="CV20">
            <v>199464</v>
          </cell>
          <cell r="CW20">
            <v>207526</v>
          </cell>
          <cell r="CX20">
            <v>203325</v>
          </cell>
          <cell r="CY20">
            <v>204759</v>
          </cell>
          <cell r="CZ20">
            <v>218434</v>
          </cell>
          <cell r="DA20">
            <v>229423</v>
          </cell>
          <cell r="DB20">
            <v>239827</v>
          </cell>
          <cell r="DC20">
            <v>246905</v>
          </cell>
          <cell r="DD20">
            <v>247315</v>
          </cell>
          <cell r="DE20">
            <v>249683</v>
          </cell>
          <cell r="DF20">
            <v>260296</v>
          </cell>
          <cell r="DG20">
            <v>279399</v>
          </cell>
          <cell r="DH20">
            <v>297172</v>
          </cell>
          <cell r="DI20">
            <v>327151</v>
          </cell>
          <cell r="DJ20">
            <v>318032</v>
          </cell>
          <cell r="DK20">
            <v>320569</v>
          </cell>
          <cell r="DL20">
            <v>333270</v>
          </cell>
          <cell r="DM20">
            <v>331152</v>
          </cell>
          <cell r="DN20">
            <v>350089</v>
          </cell>
          <cell r="DO20">
            <v>357907</v>
          </cell>
          <cell r="DP20">
            <v>339674</v>
          </cell>
          <cell r="DQ20">
            <v>341951</v>
          </cell>
          <cell r="DR20">
            <v>352284</v>
          </cell>
          <cell r="DS20">
            <v>354369</v>
          </cell>
          <cell r="DT20">
            <v>365102</v>
          </cell>
          <cell r="DU20">
            <v>382184</v>
          </cell>
          <cell r="DV20">
            <v>343769</v>
          </cell>
          <cell r="DW20">
            <v>349875</v>
          </cell>
          <cell r="DX20">
            <v>359050</v>
          </cell>
          <cell r="DY20">
            <v>342237</v>
          </cell>
          <cell r="DZ20">
            <v>357915</v>
          </cell>
          <cell r="EA20">
            <v>376372</v>
          </cell>
          <cell r="EB20">
            <v>347833</v>
          </cell>
          <cell r="EC20">
            <v>354067</v>
          </cell>
          <cell r="ED20">
            <v>344457</v>
          </cell>
          <cell r="EE20">
            <v>322826</v>
          </cell>
          <cell r="EF20">
            <v>328696</v>
          </cell>
          <cell r="EG20">
            <v>325398</v>
          </cell>
          <cell r="EH20">
            <v>314394</v>
          </cell>
          <cell r="EI20">
            <v>329021</v>
          </cell>
          <cell r="EJ20">
            <v>322749</v>
          </cell>
          <cell r="EK20">
            <v>332280</v>
          </cell>
          <cell r="EL20">
            <v>345661</v>
          </cell>
          <cell r="EM20">
            <v>352495</v>
          </cell>
          <cell r="EN20">
            <v>345138</v>
          </cell>
          <cell r="EO20">
            <v>344450</v>
          </cell>
          <cell r="EP20">
            <v>341558</v>
          </cell>
          <cell r="EQ20">
            <v>348694</v>
          </cell>
          <cell r="ER20">
            <v>358749</v>
          </cell>
          <cell r="ES20">
            <v>355910</v>
          </cell>
          <cell r="ET20">
            <v>338965</v>
          </cell>
          <cell r="EU20">
            <v>341507</v>
          </cell>
          <cell r="EV20">
            <v>345786</v>
          </cell>
          <cell r="EW20">
            <v>358522</v>
          </cell>
          <cell r="EX20">
            <v>370851</v>
          </cell>
          <cell r="EY20">
            <v>383795</v>
          </cell>
          <cell r="EZ20">
            <v>374477</v>
          </cell>
          <cell r="FA20">
            <v>373344</v>
          </cell>
          <cell r="FB20">
            <v>380113</v>
          </cell>
          <cell r="FC20">
            <v>409252</v>
          </cell>
          <cell r="FD20">
            <v>416510</v>
          </cell>
          <cell r="FE20">
            <v>434650</v>
          </cell>
          <cell r="FF20">
            <v>414701</v>
          </cell>
          <cell r="FG20">
            <v>414537</v>
          </cell>
          <cell r="FH20">
            <v>434042</v>
          </cell>
          <cell r="FI20">
            <v>444606</v>
          </cell>
          <cell r="FJ20">
            <v>444621</v>
          </cell>
          <cell r="FK20">
            <v>469098</v>
          </cell>
          <cell r="FL20">
            <v>426845</v>
          </cell>
          <cell r="FM20">
            <v>436179</v>
          </cell>
          <cell r="FN20">
            <v>450196</v>
          </cell>
          <cell r="FO20">
            <v>456731</v>
          </cell>
          <cell r="FP20">
            <v>476383</v>
          </cell>
          <cell r="FQ20">
            <v>489347</v>
          </cell>
          <cell r="FR20">
            <v>454973</v>
          </cell>
          <cell r="FS20">
            <v>474049</v>
          </cell>
          <cell r="FT20">
            <v>483832</v>
          </cell>
          <cell r="FU20">
            <v>439353</v>
          </cell>
          <cell r="FV20">
            <v>449650</v>
          </cell>
          <cell r="FW20">
            <v>455410</v>
          </cell>
          <cell r="FX20">
            <v>424366</v>
          </cell>
          <cell r="FY20">
            <v>435510</v>
          </cell>
          <cell r="FZ20">
            <v>450371</v>
          </cell>
          <cell r="GA20">
            <v>431225</v>
          </cell>
          <cell r="GB20">
            <v>444849</v>
          </cell>
          <cell r="GC20">
            <v>459329</v>
          </cell>
          <cell r="GD20">
            <v>411424</v>
          </cell>
          <cell r="GE20">
            <v>425166</v>
          </cell>
          <cell r="GF20">
            <v>427750</v>
          </cell>
          <cell r="GG20">
            <v>399368</v>
          </cell>
          <cell r="GH20">
            <v>393577</v>
          </cell>
          <cell r="GI20">
            <v>402855</v>
          </cell>
          <cell r="GJ20">
            <v>382171</v>
          </cell>
          <cell r="GK20">
            <v>384838</v>
          </cell>
          <cell r="GL20">
            <v>390133</v>
          </cell>
          <cell r="GM20">
            <v>182560</v>
          </cell>
          <cell r="GN20">
            <v>189515</v>
          </cell>
          <cell r="GO20">
            <v>192112</v>
          </cell>
          <cell r="GP20">
            <v>168577</v>
          </cell>
          <cell r="GQ20">
            <v>169811</v>
          </cell>
          <cell r="GR20">
            <v>173721</v>
          </cell>
          <cell r="GS20">
            <v>180709</v>
          </cell>
          <cell r="GT20">
            <v>182424</v>
          </cell>
          <cell r="GU20">
            <v>13706</v>
          </cell>
          <cell r="GV20">
            <v>10328</v>
          </cell>
          <cell r="GW20">
            <v>10644</v>
          </cell>
          <cell r="GX20">
            <v>11624</v>
          </cell>
          <cell r="GY20">
            <v>13895</v>
          </cell>
          <cell r="GZ20">
            <v>18872</v>
          </cell>
          <cell r="HA20">
            <v>25418</v>
          </cell>
          <cell r="HB20">
            <v>18161</v>
          </cell>
          <cell r="HC20">
            <v>21605</v>
          </cell>
          <cell r="HD20">
            <v>23230</v>
          </cell>
          <cell r="HE20">
            <v>23446</v>
          </cell>
          <cell r="HF20">
            <v>27663</v>
          </cell>
          <cell r="HG20">
            <v>32263</v>
          </cell>
          <cell r="HH20">
            <v>24273</v>
          </cell>
          <cell r="HI20">
            <v>26067</v>
          </cell>
          <cell r="HJ20">
            <v>28698</v>
          </cell>
          <cell r="HK20">
            <v>31196</v>
          </cell>
          <cell r="HL20">
            <v>33547</v>
          </cell>
          <cell r="HM20">
            <v>36092</v>
          </cell>
          <cell r="HN20">
            <v>25432</v>
          </cell>
          <cell r="HO20">
            <v>27868</v>
          </cell>
          <cell r="HP20">
            <v>29029</v>
          </cell>
          <cell r="HQ20">
            <v>26827</v>
          </cell>
          <cell r="HR20">
            <v>28267</v>
          </cell>
          <cell r="HS20">
            <v>32309</v>
          </cell>
          <cell r="HT20">
            <v>28890</v>
          </cell>
          <cell r="HU20">
            <v>28504</v>
          </cell>
          <cell r="HV20">
            <v>29335</v>
          </cell>
          <cell r="HW20">
            <v>30084</v>
          </cell>
          <cell r="HX20">
            <v>32879</v>
          </cell>
          <cell r="HY20">
            <v>38925</v>
          </cell>
          <cell r="HZ20">
            <v>0</v>
          </cell>
          <cell r="IA20">
            <v>0</v>
          </cell>
          <cell r="IB20">
            <v>0</v>
          </cell>
          <cell r="IC20">
            <v>0</v>
          </cell>
        </row>
        <row r="21">
          <cell r="AS21">
            <v>1000</v>
          </cell>
          <cell r="AT21">
            <v>1000</v>
          </cell>
          <cell r="AU21">
            <v>1000</v>
          </cell>
          <cell r="AV21">
            <v>1000</v>
          </cell>
          <cell r="AW21">
            <v>1000</v>
          </cell>
          <cell r="AX21">
            <v>1000</v>
          </cell>
          <cell r="AY21">
            <v>1000</v>
          </cell>
          <cell r="AZ21">
            <v>1000</v>
          </cell>
          <cell r="BA21">
            <v>1000</v>
          </cell>
          <cell r="BB21">
            <v>1000</v>
          </cell>
          <cell r="BC21">
            <v>1000</v>
          </cell>
          <cell r="BD21">
            <v>1000</v>
          </cell>
          <cell r="BE21">
            <v>1000</v>
          </cell>
          <cell r="BF21">
            <v>1000</v>
          </cell>
          <cell r="BG21">
            <v>1000</v>
          </cell>
          <cell r="BH21">
            <v>1000</v>
          </cell>
          <cell r="BI21">
            <v>1700</v>
          </cell>
          <cell r="BJ21">
            <v>1700</v>
          </cell>
          <cell r="BK21">
            <v>1700</v>
          </cell>
          <cell r="BL21">
            <v>1700</v>
          </cell>
          <cell r="BM21">
            <v>1700</v>
          </cell>
          <cell r="BN21">
            <v>1700</v>
          </cell>
          <cell r="BO21">
            <v>1700</v>
          </cell>
          <cell r="BP21">
            <v>1700</v>
          </cell>
          <cell r="BQ21">
            <v>1700</v>
          </cell>
          <cell r="BR21">
            <v>1700</v>
          </cell>
          <cell r="BS21">
            <v>1700</v>
          </cell>
          <cell r="BT21">
            <v>1700</v>
          </cell>
          <cell r="BU21">
            <v>1700</v>
          </cell>
          <cell r="BV21">
            <v>1700</v>
          </cell>
          <cell r="BW21">
            <v>1700</v>
          </cell>
          <cell r="BX21">
            <v>1700</v>
          </cell>
          <cell r="BY21">
            <v>1700</v>
          </cell>
          <cell r="BZ21">
            <v>2000</v>
          </cell>
          <cell r="CA21">
            <v>2000</v>
          </cell>
          <cell r="CB21">
            <v>2000</v>
          </cell>
          <cell r="CC21">
            <v>2000</v>
          </cell>
          <cell r="CD21">
            <v>2000</v>
          </cell>
          <cell r="CE21">
            <v>2000</v>
          </cell>
          <cell r="CF21">
            <v>2000</v>
          </cell>
          <cell r="CG21">
            <v>2000</v>
          </cell>
          <cell r="CH21">
            <v>2000</v>
          </cell>
          <cell r="CI21">
            <v>2000</v>
          </cell>
          <cell r="CJ21">
            <v>2000</v>
          </cell>
          <cell r="CK21">
            <v>2000</v>
          </cell>
          <cell r="CL21">
            <v>2560</v>
          </cell>
          <cell r="CM21">
            <v>2546</v>
          </cell>
          <cell r="CN21">
            <v>2747</v>
          </cell>
          <cell r="CO21">
            <v>2147</v>
          </cell>
          <cell r="CP21">
            <v>2152</v>
          </cell>
          <cell r="CQ21">
            <v>2177</v>
          </cell>
          <cell r="CR21">
            <v>2022</v>
          </cell>
          <cell r="CS21">
            <v>2008</v>
          </cell>
          <cell r="CT21">
            <v>1990</v>
          </cell>
          <cell r="CU21">
            <v>1991</v>
          </cell>
          <cell r="CV21">
            <v>1716</v>
          </cell>
          <cell r="CW21">
            <v>1716</v>
          </cell>
          <cell r="CX21">
            <v>1716</v>
          </cell>
          <cell r="CY21">
            <v>1716</v>
          </cell>
          <cell r="CZ21">
            <v>1716</v>
          </cell>
          <cell r="DA21">
            <v>1686</v>
          </cell>
          <cell r="DB21">
            <v>1686</v>
          </cell>
          <cell r="DC21">
            <v>1686</v>
          </cell>
          <cell r="DD21">
            <v>3622</v>
          </cell>
          <cell r="DE21">
            <v>4422</v>
          </cell>
          <cell r="DF21">
            <v>5339</v>
          </cell>
          <cell r="DG21">
            <v>5539</v>
          </cell>
          <cell r="DH21">
            <v>9512</v>
          </cell>
          <cell r="DI21">
            <v>13022</v>
          </cell>
          <cell r="DJ21">
            <v>26288</v>
          </cell>
          <cell r="DK21">
            <v>25262</v>
          </cell>
          <cell r="DL21">
            <v>24687</v>
          </cell>
          <cell r="DM21">
            <v>24029</v>
          </cell>
          <cell r="DN21">
            <v>25714</v>
          </cell>
          <cell r="DO21">
            <v>27029</v>
          </cell>
          <cell r="DP21">
            <v>28446</v>
          </cell>
          <cell r="DQ21">
            <v>29387</v>
          </cell>
          <cell r="DR21">
            <v>35949</v>
          </cell>
          <cell r="DS21">
            <v>49176</v>
          </cell>
          <cell r="DT21">
            <v>72178</v>
          </cell>
          <cell r="DU21">
            <v>80146</v>
          </cell>
          <cell r="DV21">
            <v>89306</v>
          </cell>
          <cell r="DW21">
            <v>96285</v>
          </cell>
          <cell r="DX21">
            <v>115010</v>
          </cell>
          <cell r="DY21">
            <v>191568</v>
          </cell>
          <cell r="DZ21">
            <v>218574</v>
          </cell>
          <cell r="EA21">
            <v>257900</v>
          </cell>
          <cell r="EB21">
            <v>283058</v>
          </cell>
          <cell r="EC21">
            <v>298325</v>
          </cell>
          <cell r="ED21">
            <v>291429</v>
          </cell>
          <cell r="EE21">
            <v>297748</v>
          </cell>
          <cell r="EF21">
            <v>314246</v>
          </cell>
          <cell r="EG21">
            <v>323391</v>
          </cell>
          <cell r="EH21">
            <v>338913</v>
          </cell>
          <cell r="EI21">
            <v>389955</v>
          </cell>
          <cell r="EJ21">
            <v>358361</v>
          </cell>
          <cell r="EK21">
            <v>396479</v>
          </cell>
          <cell r="EL21">
            <v>448414</v>
          </cell>
          <cell r="EM21">
            <v>446330</v>
          </cell>
          <cell r="EN21">
            <v>454219</v>
          </cell>
          <cell r="EO21">
            <v>430793</v>
          </cell>
          <cell r="EP21">
            <v>422515</v>
          </cell>
          <cell r="EQ21">
            <v>408744</v>
          </cell>
          <cell r="ER21">
            <v>399140</v>
          </cell>
          <cell r="ES21">
            <v>410017</v>
          </cell>
          <cell r="ET21">
            <v>414879</v>
          </cell>
          <cell r="EU21">
            <v>428715</v>
          </cell>
          <cell r="EV21">
            <v>429065</v>
          </cell>
          <cell r="EW21">
            <v>432126</v>
          </cell>
          <cell r="EX21">
            <v>436254</v>
          </cell>
          <cell r="EY21">
            <v>446067</v>
          </cell>
          <cell r="EZ21">
            <v>459116</v>
          </cell>
          <cell r="FA21">
            <v>450888</v>
          </cell>
          <cell r="FB21">
            <v>466148</v>
          </cell>
          <cell r="FC21">
            <v>524112</v>
          </cell>
          <cell r="FD21">
            <v>525700</v>
          </cell>
          <cell r="FE21">
            <v>553727</v>
          </cell>
          <cell r="FF21">
            <v>521504</v>
          </cell>
          <cell r="FG21">
            <v>505525</v>
          </cell>
          <cell r="FH21">
            <v>545418</v>
          </cell>
          <cell r="FI21">
            <v>554727</v>
          </cell>
          <cell r="FJ21">
            <v>532885</v>
          </cell>
          <cell r="FK21">
            <v>534875</v>
          </cell>
          <cell r="FL21">
            <v>516032</v>
          </cell>
          <cell r="FM21">
            <v>515272</v>
          </cell>
          <cell r="FN21">
            <v>540291</v>
          </cell>
          <cell r="FO21">
            <v>544985</v>
          </cell>
          <cell r="FP21">
            <v>580110</v>
          </cell>
          <cell r="FQ21">
            <v>572939</v>
          </cell>
          <cell r="FR21">
            <v>595351</v>
          </cell>
          <cell r="FS21">
            <v>611412</v>
          </cell>
          <cell r="FT21">
            <v>629321</v>
          </cell>
          <cell r="FU21">
            <v>521071</v>
          </cell>
          <cell r="FV21">
            <v>483784</v>
          </cell>
          <cell r="FW21">
            <v>478177</v>
          </cell>
          <cell r="FX21">
            <v>483708</v>
          </cell>
          <cell r="FY21">
            <v>469941</v>
          </cell>
          <cell r="FZ21">
            <v>487929</v>
          </cell>
          <cell r="GA21">
            <v>469489</v>
          </cell>
          <cell r="GB21">
            <v>456908</v>
          </cell>
          <cell r="GC21">
            <v>463894</v>
          </cell>
          <cell r="GD21">
            <v>461945</v>
          </cell>
          <cell r="GE21">
            <v>457497</v>
          </cell>
          <cell r="GF21">
            <v>453247</v>
          </cell>
          <cell r="GG21">
            <v>444345</v>
          </cell>
          <cell r="GH21">
            <v>437022</v>
          </cell>
          <cell r="GI21">
            <v>447455</v>
          </cell>
          <cell r="GJ21">
            <v>451495</v>
          </cell>
          <cell r="GK21">
            <v>437851</v>
          </cell>
          <cell r="GL21">
            <v>419885</v>
          </cell>
          <cell r="GM21">
            <v>156016</v>
          </cell>
          <cell r="GN21">
            <v>158434</v>
          </cell>
          <cell r="GO21">
            <v>161698</v>
          </cell>
          <cell r="GP21">
            <v>158693</v>
          </cell>
          <cell r="GQ21">
            <v>153846</v>
          </cell>
          <cell r="GR21">
            <v>156482</v>
          </cell>
          <cell r="GS21">
            <v>150293</v>
          </cell>
          <cell r="GT21">
            <v>156991</v>
          </cell>
          <cell r="GU21">
            <v>5425</v>
          </cell>
          <cell r="GV21">
            <v>5382</v>
          </cell>
          <cell r="GW21">
            <v>5273</v>
          </cell>
          <cell r="GX21">
            <v>5221</v>
          </cell>
          <cell r="GY21">
            <v>5308</v>
          </cell>
          <cell r="GZ21">
            <v>5323</v>
          </cell>
          <cell r="HA21">
            <v>5381</v>
          </cell>
          <cell r="HB21">
            <v>7031</v>
          </cell>
          <cell r="HC21">
            <v>6885</v>
          </cell>
          <cell r="HD21">
            <v>6897</v>
          </cell>
          <cell r="HE21">
            <v>6966</v>
          </cell>
          <cell r="HF21">
            <v>7368</v>
          </cell>
          <cell r="HG21">
            <v>7224</v>
          </cell>
          <cell r="HH21">
            <v>7247</v>
          </cell>
          <cell r="HI21">
            <v>7144</v>
          </cell>
          <cell r="HJ21">
            <v>7257</v>
          </cell>
          <cell r="HK21">
            <v>7307</v>
          </cell>
          <cell r="HL21">
            <v>7195</v>
          </cell>
          <cell r="HM21">
            <v>7174</v>
          </cell>
          <cell r="HN21">
            <v>7120</v>
          </cell>
          <cell r="HO21">
            <v>6971</v>
          </cell>
          <cell r="HP21">
            <v>6976</v>
          </cell>
          <cell r="HQ21">
            <v>6969</v>
          </cell>
          <cell r="HR21">
            <v>6881</v>
          </cell>
          <cell r="HS21">
            <v>6918</v>
          </cell>
          <cell r="HT21">
            <v>6899</v>
          </cell>
          <cell r="HU21">
            <v>6739</v>
          </cell>
          <cell r="HV21">
            <v>6742</v>
          </cell>
          <cell r="HW21">
            <v>6754</v>
          </cell>
          <cell r="HX21">
            <v>6724</v>
          </cell>
          <cell r="HY21">
            <v>6674</v>
          </cell>
          <cell r="HZ21">
            <v>0</v>
          </cell>
          <cell r="IA21">
            <v>0</v>
          </cell>
          <cell r="IB21">
            <v>0</v>
          </cell>
          <cell r="IC21">
            <v>0</v>
          </cell>
        </row>
        <row r="22">
          <cell r="AS22">
            <v>1000</v>
          </cell>
          <cell r="AT22">
            <v>1000</v>
          </cell>
          <cell r="AU22">
            <v>1000</v>
          </cell>
          <cell r="AV22">
            <v>1000</v>
          </cell>
          <cell r="AW22">
            <v>1000</v>
          </cell>
          <cell r="AX22">
            <v>1000</v>
          </cell>
          <cell r="AY22">
            <v>1000</v>
          </cell>
          <cell r="AZ22">
            <v>1000</v>
          </cell>
          <cell r="BA22">
            <v>1000</v>
          </cell>
          <cell r="BB22">
            <v>1000</v>
          </cell>
          <cell r="BC22">
            <v>1000</v>
          </cell>
          <cell r="BD22">
            <v>1000</v>
          </cell>
          <cell r="BE22">
            <v>1000</v>
          </cell>
          <cell r="BF22">
            <v>1000</v>
          </cell>
          <cell r="BG22">
            <v>1000</v>
          </cell>
          <cell r="BH22">
            <v>1000</v>
          </cell>
          <cell r="BI22">
            <v>1700</v>
          </cell>
          <cell r="BJ22">
            <v>1700</v>
          </cell>
          <cell r="BK22">
            <v>1700</v>
          </cell>
          <cell r="BL22">
            <v>1700</v>
          </cell>
          <cell r="BM22">
            <v>1700</v>
          </cell>
          <cell r="BN22">
            <v>1700</v>
          </cell>
          <cell r="BO22">
            <v>1700</v>
          </cell>
          <cell r="BP22">
            <v>1700</v>
          </cell>
          <cell r="BQ22">
            <v>1700</v>
          </cell>
          <cell r="BR22">
            <v>1700</v>
          </cell>
          <cell r="BS22">
            <v>1700</v>
          </cell>
          <cell r="BT22">
            <v>1700</v>
          </cell>
          <cell r="BU22">
            <v>1700</v>
          </cell>
          <cell r="BV22">
            <v>1700</v>
          </cell>
          <cell r="BW22">
            <v>1700</v>
          </cell>
          <cell r="BX22">
            <v>1700</v>
          </cell>
          <cell r="BY22">
            <v>1700</v>
          </cell>
          <cell r="BZ22">
            <v>2000</v>
          </cell>
          <cell r="CA22">
            <v>2000</v>
          </cell>
          <cell r="CB22">
            <v>2000</v>
          </cell>
          <cell r="CC22">
            <v>2000</v>
          </cell>
          <cell r="CD22">
            <v>2000</v>
          </cell>
          <cell r="CE22">
            <v>2000</v>
          </cell>
          <cell r="CF22">
            <v>2000</v>
          </cell>
          <cell r="CG22">
            <v>2000</v>
          </cell>
          <cell r="CH22">
            <v>2000</v>
          </cell>
          <cell r="CI22">
            <v>2000</v>
          </cell>
          <cell r="CJ22">
            <v>2000</v>
          </cell>
          <cell r="CK22">
            <v>2000</v>
          </cell>
          <cell r="CL22">
            <v>2560</v>
          </cell>
          <cell r="CM22">
            <v>2546</v>
          </cell>
          <cell r="CN22">
            <v>2747</v>
          </cell>
          <cell r="CO22">
            <v>2147</v>
          </cell>
          <cell r="CP22">
            <v>2152</v>
          </cell>
          <cell r="CQ22">
            <v>2177</v>
          </cell>
          <cell r="CR22">
            <v>2022</v>
          </cell>
          <cell r="CS22">
            <v>2008</v>
          </cell>
          <cell r="CT22">
            <v>1990</v>
          </cell>
          <cell r="CU22">
            <v>1991</v>
          </cell>
          <cell r="CV22">
            <v>1716</v>
          </cell>
          <cell r="CW22">
            <v>1716</v>
          </cell>
          <cell r="CX22">
            <v>1716</v>
          </cell>
          <cell r="CY22">
            <v>1716</v>
          </cell>
          <cell r="CZ22">
            <v>1716</v>
          </cell>
          <cell r="DA22">
            <v>1686</v>
          </cell>
          <cell r="DB22">
            <v>1686</v>
          </cell>
          <cell r="DC22">
            <v>1686</v>
          </cell>
          <cell r="DD22">
            <v>1541</v>
          </cell>
          <cell r="DE22">
            <v>1540</v>
          </cell>
          <cell r="DF22">
            <v>2440</v>
          </cell>
          <cell r="DG22">
            <v>2445</v>
          </cell>
          <cell r="DH22">
            <v>2401</v>
          </cell>
          <cell r="DI22">
            <v>2367</v>
          </cell>
          <cell r="DJ22">
            <v>2368</v>
          </cell>
          <cell r="DK22">
            <v>2367</v>
          </cell>
          <cell r="DL22">
            <v>2367</v>
          </cell>
          <cell r="DM22">
            <v>2235</v>
          </cell>
          <cell r="DN22">
            <v>2234</v>
          </cell>
          <cell r="DO22">
            <v>2221</v>
          </cell>
          <cell r="DP22">
            <v>2221</v>
          </cell>
          <cell r="DQ22">
            <v>2221</v>
          </cell>
          <cell r="DR22">
            <v>2421</v>
          </cell>
          <cell r="DS22">
            <v>5338</v>
          </cell>
          <cell r="DT22">
            <v>12916</v>
          </cell>
          <cell r="DU22">
            <v>15116</v>
          </cell>
          <cell r="DV22">
            <v>15567</v>
          </cell>
          <cell r="DW22">
            <v>16267</v>
          </cell>
          <cell r="DX22">
            <v>16267</v>
          </cell>
          <cell r="DY22">
            <v>25422</v>
          </cell>
          <cell r="DZ22">
            <v>26137</v>
          </cell>
          <cell r="EA22">
            <v>28498</v>
          </cell>
          <cell r="EB22">
            <v>28292</v>
          </cell>
          <cell r="EC22">
            <v>33943</v>
          </cell>
          <cell r="ED22">
            <v>34243</v>
          </cell>
          <cell r="EE22">
            <v>39840</v>
          </cell>
          <cell r="EF22">
            <v>43162</v>
          </cell>
          <cell r="EG22">
            <v>43512</v>
          </cell>
          <cell r="EH22">
            <v>45288</v>
          </cell>
          <cell r="EI22">
            <v>46666</v>
          </cell>
          <cell r="EJ22">
            <v>42688</v>
          </cell>
          <cell r="EK22">
            <v>47386</v>
          </cell>
          <cell r="EL22">
            <v>55388</v>
          </cell>
          <cell r="EM22">
            <v>55386</v>
          </cell>
          <cell r="EN22">
            <v>55322</v>
          </cell>
          <cell r="EO22">
            <v>55322</v>
          </cell>
          <cell r="EP22">
            <v>55321</v>
          </cell>
          <cell r="EQ22">
            <v>55318</v>
          </cell>
          <cell r="ER22">
            <v>55317</v>
          </cell>
          <cell r="ES22">
            <v>55318</v>
          </cell>
          <cell r="ET22">
            <v>55240</v>
          </cell>
          <cell r="EU22">
            <v>55240</v>
          </cell>
          <cell r="EV22">
            <v>55240</v>
          </cell>
          <cell r="EW22">
            <v>25410</v>
          </cell>
          <cell r="EX22">
            <v>55231</v>
          </cell>
          <cell r="EY22">
            <v>60232</v>
          </cell>
          <cell r="EZ22">
            <v>63298</v>
          </cell>
          <cell r="FA22">
            <v>63298</v>
          </cell>
          <cell r="FB22">
            <v>63299</v>
          </cell>
          <cell r="FC22">
            <v>25331</v>
          </cell>
          <cell r="FD22">
            <v>31654</v>
          </cell>
          <cell r="FE22">
            <v>31654</v>
          </cell>
          <cell r="FF22">
            <v>31983</v>
          </cell>
          <cell r="FG22">
            <v>31942</v>
          </cell>
          <cell r="FH22">
            <v>36970</v>
          </cell>
          <cell r="FI22">
            <v>38813</v>
          </cell>
          <cell r="FJ22">
            <v>38813</v>
          </cell>
          <cell r="FK22">
            <v>40289</v>
          </cell>
          <cell r="FL22">
            <v>41377</v>
          </cell>
          <cell r="FM22">
            <v>41261</v>
          </cell>
          <cell r="FN22">
            <v>41599</v>
          </cell>
          <cell r="FO22">
            <v>42151</v>
          </cell>
          <cell r="FP22">
            <v>39263</v>
          </cell>
          <cell r="FQ22">
            <v>41763</v>
          </cell>
          <cell r="FR22">
            <v>43351</v>
          </cell>
          <cell r="FS22">
            <v>43855</v>
          </cell>
          <cell r="FT22">
            <v>42250</v>
          </cell>
          <cell r="FU22">
            <v>47614</v>
          </cell>
          <cell r="FV22">
            <v>47613</v>
          </cell>
          <cell r="FW22">
            <v>47613</v>
          </cell>
          <cell r="FX22">
            <v>46170</v>
          </cell>
          <cell r="FY22">
            <v>46265</v>
          </cell>
          <cell r="FZ22">
            <v>46195</v>
          </cell>
          <cell r="GA22">
            <v>46089</v>
          </cell>
          <cell r="GB22">
            <v>46088</v>
          </cell>
          <cell r="GC22">
            <v>45972</v>
          </cell>
          <cell r="GD22">
            <v>43974</v>
          </cell>
          <cell r="GE22">
            <v>43615</v>
          </cell>
          <cell r="GF22">
            <v>43597</v>
          </cell>
          <cell r="GG22">
            <v>43965</v>
          </cell>
          <cell r="GH22">
            <v>43002</v>
          </cell>
          <cell r="GI22">
            <v>44247</v>
          </cell>
          <cell r="GJ22">
            <v>44036</v>
          </cell>
          <cell r="GK22">
            <v>43782</v>
          </cell>
          <cell r="GL22">
            <v>42718</v>
          </cell>
          <cell r="GM22">
            <v>16326</v>
          </cell>
          <cell r="GN22">
            <v>16315</v>
          </cell>
          <cell r="GO22">
            <v>16309</v>
          </cell>
          <cell r="GP22">
            <v>15697</v>
          </cell>
          <cell r="GQ22">
            <v>15652</v>
          </cell>
          <cell r="GR22">
            <v>15409</v>
          </cell>
          <cell r="GS22">
            <v>15385</v>
          </cell>
          <cell r="GT22">
            <v>15383</v>
          </cell>
          <cell r="GU22">
            <v>2242</v>
          </cell>
          <cell r="GV22">
            <v>2242</v>
          </cell>
          <cell r="GW22">
            <v>2242</v>
          </cell>
          <cell r="GX22">
            <v>2242</v>
          </cell>
          <cell r="GY22">
            <v>2242</v>
          </cell>
          <cell r="GZ22">
            <v>2242</v>
          </cell>
          <cell r="HA22">
            <v>2242</v>
          </cell>
          <cell r="HB22">
            <v>3942</v>
          </cell>
          <cell r="HC22">
            <v>3942</v>
          </cell>
          <cell r="HD22">
            <v>3942</v>
          </cell>
          <cell r="HE22">
            <v>3942</v>
          </cell>
          <cell r="HF22">
            <v>3942</v>
          </cell>
          <cell r="HG22">
            <v>3942</v>
          </cell>
          <cell r="HH22">
            <v>3942</v>
          </cell>
          <cell r="HI22">
            <v>3942</v>
          </cell>
          <cell r="HJ22">
            <v>3942</v>
          </cell>
          <cell r="HK22">
            <v>3942</v>
          </cell>
          <cell r="HL22">
            <v>3942</v>
          </cell>
          <cell r="HM22">
            <v>3942</v>
          </cell>
          <cell r="HN22">
            <v>3942</v>
          </cell>
          <cell r="HO22">
            <v>3942</v>
          </cell>
          <cell r="HP22">
            <v>3942</v>
          </cell>
          <cell r="HQ22">
            <v>3894</v>
          </cell>
          <cell r="HR22">
            <v>3894</v>
          </cell>
          <cell r="HS22">
            <v>3894</v>
          </cell>
          <cell r="HT22">
            <v>3847</v>
          </cell>
          <cell r="HU22">
            <v>3847</v>
          </cell>
          <cell r="HV22">
            <v>3847</v>
          </cell>
          <cell r="HW22">
            <v>3800</v>
          </cell>
          <cell r="HX22">
            <v>3800</v>
          </cell>
          <cell r="HY22">
            <v>3800</v>
          </cell>
          <cell r="HZ22">
            <v>0</v>
          </cell>
          <cell r="IA22">
            <v>0</v>
          </cell>
          <cell r="IB22">
            <v>0</v>
          </cell>
          <cell r="IC22">
            <v>0</v>
          </cell>
        </row>
        <row r="23">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8719</v>
          </cell>
          <cell r="EK23">
            <v>23643</v>
          </cell>
          <cell r="EL23">
            <v>26335</v>
          </cell>
          <cell r="EM23">
            <v>26480</v>
          </cell>
          <cell r="EN23">
            <v>27613</v>
          </cell>
          <cell r="EO23">
            <v>25626</v>
          </cell>
          <cell r="EP23">
            <v>25763</v>
          </cell>
          <cell r="EQ23">
            <v>25315</v>
          </cell>
          <cell r="ER23">
            <v>24757</v>
          </cell>
          <cell r="ES23">
            <v>25277</v>
          </cell>
          <cell r="ET23">
            <v>28416</v>
          </cell>
          <cell r="EU23">
            <v>29583</v>
          </cell>
          <cell r="EV23">
            <v>29966</v>
          </cell>
          <cell r="EW23">
            <v>51005</v>
          </cell>
          <cell r="EX23">
            <v>29812</v>
          </cell>
          <cell r="EY23">
            <v>34548</v>
          </cell>
          <cell r="EZ23">
            <v>35056</v>
          </cell>
          <cell r="FA23">
            <v>35270</v>
          </cell>
          <cell r="FB23">
            <v>36470</v>
          </cell>
          <cell r="FC23">
            <v>67418</v>
          </cell>
          <cell r="FD23">
            <v>72818</v>
          </cell>
          <cell r="FE23">
            <v>75272</v>
          </cell>
          <cell r="FF23">
            <v>76106</v>
          </cell>
          <cell r="FG23">
            <v>76695</v>
          </cell>
          <cell r="FH23">
            <v>74596</v>
          </cell>
          <cell r="FI23">
            <v>75386</v>
          </cell>
          <cell r="FJ23">
            <v>73819</v>
          </cell>
          <cell r="FK23">
            <v>74138</v>
          </cell>
          <cell r="FL23">
            <v>72684</v>
          </cell>
          <cell r="FM23">
            <v>71822</v>
          </cell>
          <cell r="FN23">
            <v>72460</v>
          </cell>
          <cell r="FO23">
            <v>68814</v>
          </cell>
          <cell r="FP23">
            <v>74834</v>
          </cell>
          <cell r="FQ23">
            <v>74581</v>
          </cell>
          <cell r="FR23">
            <v>81697</v>
          </cell>
          <cell r="FS23">
            <v>86529</v>
          </cell>
          <cell r="FT23">
            <v>88441</v>
          </cell>
          <cell r="FU23">
            <v>60243</v>
          </cell>
          <cell r="FV23">
            <v>56296</v>
          </cell>
          <cell r="FW23">
            <v>55564</v>
          </cell>
          <cell r="FX23">
            <v>56455</v>
          </cell>
          <cell r="FY23">
            <v>54669</v>
          </cell>
          <cell r="FZ23">
            <v>57070</v>
          </cell>
          <cell r="GA23">
            <v>54722</v>
          </cell>
          <cell r="GB23">
            <v>70404</v>
          </cell>
          <cell r="GC23">
            <v>71614</v>
          </cell>
          <cell r="GD23">
            <v>72943</v>
          </cell>
          <cell r="GE23">
            <v>72532</v>
          </cell>
          <cell r="GF23">
            <v>71696</v>
          </cell>
          <cell r="GG23">
            <v>72315</v>
          </cell>
          <cell r="GH23">
            <v>72030</v>
          </cell>
          <cell r="GI23">
            <v>72980</v>
          </cell>
          <cell r="GJ23">
            <v>74328</v>
          </cell>
          <cell r="GK23">
            <v>75818</v>
          </cell>
          <cell r="GL23">
            <v>75412</v>
          </cell>
          <cell r="GM23">
            <v>31860</v>
          </cell>
          <cell r="GN23">
            <v>32227</v>
          </cell>
          <cell r="GO23">
            <v>32263</v>
          </cell>
          <cell r="GP23">
            <v>34927</v>
          </cell>
          <cell r="GQ23">
            <v>33832</v>
          </cell>
          <cell r="GR23">
            <v>34538</v>
          </cell>
          <cell r="GS23">
            <v>33813</v>
          </cell>
          <cell r="GT23">
            <v>35425</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row>
        <row r="24">
          <cell r="AS24">
            <v>3020353</v>
          </cell>
          <cell r="AT24">
            <v>3079747</v>
          </cell>
          <cell r="AU24">
            <v>3096956</v>
          </cell>
          <cell r="AV24">
            <v>3143441</v>
          </cell>
          <cell r="AW24">
            <v>3160576</v>
          </cell>
          <cell r="AX24">
            <v>3181042</v>
          </cell>
          <cell r="AY24">
            <v>3129896</v>
          </cell>
          <cell r="AZ24">
            <v>3166002</v>
          </cell>
          <cell r="BA24">
            <v>3226678</v>
          </cell>
          <cell r="BB24">
            <v>3271021</v>
          </cell>
          <cell r="BC24">
            <v>3299597</v>
          </cell>
          <cell r="BD24">
            <v>3321551</v>
          </cell>
          <cell r="BE24">
            <v>3268543</v>
          </cell>
          <cell r="BF24">
            <v>3304496</v>
          </cell>
          <cell r="BG24">
            <v>3308463</v>
          </cell>
          <cell r="BH24">
            <v>3336666</v>
          </cell>
          <cell r="BI24">
            <v>3355044</v>
          </cell>
          <cell r="BJ24">
            <v>3385730</v>
          </cell>
          <cell r="BK24">
            <v>3402362</v>
          </cell>
          <cell r="BL24">
            <v>3441957</v>
          </cell>
          <cell r="BM24">
            <v>3482879</v>
          </cell>
          <cell r="BN24">
            <v>3531884</v>
          </cell>
          <cell r="BO24">
            <v>3545649</v>
          </cell>
          <cell r="BP24">
            <v>3600531</v>
          </cell>
          <cell r="BQ24">
            <v>3325891</v>
          </cell>
          <cell r="BR24">
            <v>3411865</v>
          </cell>
          <cell r="BS24">
            <v>3427865</v>
          </cell>
          <cell r="BT24">
            <v>3522567</v>
          </cell>
          <cell r="BU24">
            <v>3538509</v>
          </cell>
          <cell r="BV24">
            <v>3617000</v>
          </cell>
          <cell r="BW24">
            <v>3783341</v>
          </cell>
          <cell r="BX24">
            <v>3850807</v>
          </cell>
          <cell r="BY24">
            <v>3851044</v>
          </cell>
          <cell r="BZ24">
            <v>3909339</v>
          </cell>
          <cell r="CA24">
            <v>4011357</v>
          </cell>
          <cell r="CB24">
            <v>4120052</v>
          </cell>
          <cell r="CC24">
            <v>4090543</v>
          </cell>
          <cell r="CD24">
            <v>4241966</v>
          </cell>
          <cell r="CE24">
            <v>4195782</v>
          </cell>
          <cell r="CF24">
            <v>4232476</v>
          </cell>
          <cell r="CG24">
            <v>4306144</v>
          </cell>
          <cell r="CH24">
            <v>4373293</v>
          </cell>
          <cell r="CI24">
            <v>4360408</v>
          </cell>
          <cell r="CJ24">
            <v>4388827</v>
          </cell>
          <cell r="CK24">
            <v>4495248</v>
          </cell>
          <cell r="CL24">
            <v>4496472</v>
          </cell>
          <cell r="CM24">
            <v>4545839</v>
          </cell>
          <cell r="CN24">
            <v>4625324</v>
          </cell>
          <cell r="CO24">
            <v>4672479</v>
          </cell>
          <cell r="CP24">
            <v>4791194</v>
          </cell>
          <cell r="CQ24">
            <v>4787682</v>
          </cell>
          <cell r="CR24">
            <v>4815423</v>
          </cell>
          <cell r="CS24">
            <v>4822211</v>
          </cell>
          <cell r="CT24">
            <v>4865347</v>
          </cell>
          <cell r="CU24">
            <v>4780422</v>
          </cell>
          <cell r="CV24">
            <v>4763891</v>
          </cell>
          <cell r="CW24">
            <v>4813117</v>
          </cell>
          <cell r="CX24">
            <v>4943540</v>
          </cell>
          <cell r="CY24">
            <v>5057923</v>
          </cell>
          <cell r="CZ24">
            <v>5175387</v>
          </cell>
          <cell r="DA24">
            <v>5304777</v>
          </cell>
          <cell r="DB24">
            <v>5421558</v>
          </cell>
          <cell r="DC24">
            <v>5444102</v>
          </cell>
          <cell r="DD24">
            <v>5501847</v>
          </cell>
          <cell r="DE24">
            <v>5542643</v>
          </cell>
          <cell r="DF24">
            <v>5634012</v>
          </cell>
          <cell r="DG24">
            <v>5806549</v>
          </cell>
          <cell r="DH24">
            <v>5852692</v>
          </cell>
          <cell r="DI24">
            <v>5999598</v>
          </cell>
          <cell r="DJ24">
            <v>5993097</v>
          </cell>
          <cell r="DK24">
            <v>5986339</v>
          </cell>
          <cell r="DL24">
            <v>6007445</v>
          </cell>
          <cell r="DM24">
            <v>5928472</v>
          </cell>
          <cell r="DN24">
            <v>6042630</v>
          </cell>
          <cell r="DO24">
            <v>5985840</v>
          </cell>
          <cell r="DP24">
            <v>5886833</v>
          </cell>
          <cell r="DQ24">
            <v>5863346</v>
          </cell>
          <cell r="DR24">
            <v>5987521</v>
          </cell>
          <cell r="DS24">
            <v>6029073</v>
          </cell>
          <cell r="DT24">
            <v>6201811</v>
          </cell>
          <cell r="DU24">
            <v>6363132</v>
          </cell>
          <cell r="DV24">
            <v>6336716</v>
          </cell>
          <cell r="DW24">
            <v>6487970</v>
          </cell>
          <cell r="DX24">
            <v>6621269</v>
          </cell>
          <cell r="DY24">
            <v>6683042</v>
          </cell>
          <cell r="DZ24">
            <v>6903844</v>
          </cell>
          <cell r="EA24">
            <v>7044600</v>
          </cell>
          <cell r="EB24">
            <v>7027452</v>
          </cell>
          <cell r="EC24">
            <v>6930686</v>
          </cell>
          <cell r="ED24">
            <v>6791088</v>
          </cell>
          <cell r="EE24">
            <v>6738991</v>
          </cell>
          <cell r="EF24">
            <v>6787400</v>
          </cell>
          <cell r="EG24">
            <v>6953415</v>
          </cell>
          <cell r="EH24">
            <v>7107689</v>
          </cell>
          <cell r="EI24">
            <v>7424977</v>
          </cell>
          <cell r="EJ24">
            <v>7327561</v>
          </cell>
          <cell r="EK24">
            <v>7295592</v>
          </cell>
          <cell r="EL24">
            <v>7714359</v>
          </cell>
          <cell r="EM24">
            <v>7698228</v>
          </cell>
          <cell r="EN24">
            <v>7791679</v>
          </cell>
          <cell r="EO24">
            <v>7427301</v>
          </cell>
          <cell r="EP24">
            <v>7289415</v>
          </cell>
          <cell r="EQ24">
            <v>7074653</v>
          </cell>
          <cell r="ER24">
            <v>6916795</v>
          </cell>
          <cell r="ES24">
            <v>6964344</v>
          </cell>
          <cell r="ET24">
            <v>6914652</v>
          </cell>
          <cell r="EU24">
            <v>6882575</v>
          </cell>
          <cell r="EV24">
            <v>6849867</v>
          </cell>
          <cell r="EW24">
            <v>6772810</v>
          </cell>
          <cell r="EX24">
            <v>6808268</v>
          </cell>
          <cell r="EY24">
            <v>6801021</v>
          </cell>
          <cell r="EZ24">
            <v>6639337</v>
          </cell>
          <cell r="FA24">
            <v>6531673</v>
          </cell>
          <cell r="FB24">
            <v>6671821</v>
          </cell>
          <cell r="FC24">
            <v>6812195</v>
          </cell>
          <cell r="FD24">
            <v>6757212</v>
          </cell>
          <cell r="FE24">
            <v>6857649</v>
          </cell>
          <cell r="FF24">
            <v>6638360</v>
          </cell>
          <cell r="FG24">
            <v>6541115</v>
          </cell>
          <cell r="FH24">
            <v>6716752</v>
          </cell>
          <cell r="FI24">
            <v>6580517</v>
          </cell>
          <cell r="FJ24">
            <v>6439684</v>
          </cell>
          <cell r="FK24">
            <v>6383401</v>
          </cell>
          <cell r="FL24">
            <v>6225820</v>
          </cell>
          <cell r="FM24">
            <v>6233857</v>
          </cell>
          <cell r="FN24">
            <v>6269632</v>
          </cell>
          <cell r="FO24">
            <v>6205369</v>
          </cell>
          <cell r="FP24">
            <v>6305002</v>
          </cell>
          <cell r="FQ24">
            <v>6281759</v>
          </cell>
          <cell r="FR24">
            <v>6538190</v>
          </cell>
          <cell r="FS24">
            <v>6662584</v>
          </cell>
          <cell r="FT24">
            <v>6787541</v>
          </cell>
          <cell r="FU24">
            <v>6639141</v>
          </cell>
          <cell r="FV24">
            <v>6396887</v>
          </cell>
          <cell r="FW24">
            <v>6314761</v>
          </cell>
          <cell r="FX24">
            <v>6355236</v>
          </cell>
          <cell r="FY24">
            <v>6246632</v>
          </cell>
          <cell r="FZ24">
            <v>6405211</v>
          </cell>
          <cell r="GA24">
            <v>6189723</v>
          </cell>
          <cell r="GB24">
            <v>6075444</v>
          </cell>
          <cell r="GC24">
            <v>6090042</v>
          </cell>
          <cell r="GD24">
            <v>6101683</v>
          </cell>
          <cell r="GE24">
            <v>6133101</v>
          </cell>
          <cell r="GF24">
            <v>6083852</v>
          </cell>
          <cell r="GG24">
            <v>6088526</v>
          </cell>
          <cell r="GH24">
            <v>6113454</v>
          </cell>
          <cell r="GI24">
            <v>6107745</v>
          </cell>
          <cell r="GJ24">
            <v>6117801</v>
          </cell>
          <cell r="GK24">
            <v>5990291</v>
          </cell>
          <cell r="GL24">
            <v>5980559</v>
          </cell>
          <cell r="GM24">
            <v>5929292</v>
          </cell>
          <cell r="GN24">
            <v>5914173</v>
          </cell>
          <cell r="GO24">
            <v>5964303</v>
          </cell>
          <cell r="GP24">
            <v>6119430</v>
          </cell>
          <cell r="GQ24">
            <v>6093216</v>
          </cell>
          <cell r="GR24">
            <v>6122104</v>
          </cell>
          <cell r="GS24">
            <v>5829653</v>
          </cell>
          <cell r="GT24">
            <v>5911863</v>
          </cell>
          <cell r="GU24">
            <v>5913674</v>
          </cell>
          <cell r="GV24">
            <v>5829934</v>
          </cell>
          <cell r="GW24">
            <v>5787867</v>
          </cell>
          <cell r="GX24">
            <v>5774721</v>
          </cell>
          <cell r="GY24">
            <v>5803407</v>
          </cell>
          <cell r="GZ24">
            <v>5770642</v>
          </cell>
          <cell r="HA24">
            <v>5827655</v>
          </cell>
          <cell r="HB24">
            <v>5863097</v>
          </cell>
          <cell r="HC24">
            <v>5876361</v>
          </cell>
          <cell r="HD24">
            <v>5830545</v>
          </cell>
          <cell r="HE24">
            <v>5811571</v>
          </cell>
          <cell r="HF24">
            <v>5797104</v>
          </cell>
          <cell r="HG24">
            <v>5684377</v>
          </cell>
          <cell r="HH24">
            <v>5495889</v>
          </cell>
          <cell r="HI24">
            <v>5488538</v>
          </cell>
          <cell r="HJ24">
            <v>5540141</v>
          </cell>
          <cell r="HK24">
            <v>5406575</v>
          </cell>
          <cell r="HL24">
            <v>5345782</v>
          </cell>
          <cell r="HM24">
            <v>5402445</v>
          </cell>
          <cell r="HN24">
            <v>5401807</v>
          </cell>
          <cell r="HO24">
            <v>5496951</v>
          </cell>
          <cell r="HP24">
            <v>5432414</v>
          </cell>
          <cell r="HQ24">
            <v>5056348</v>
          </cell>
          <cell r="HR24">
            <v>5024839</v>
          </cell>
          <cell r="HS24">
            <v>5021976</v>
          </cell>
          <cell r="HT24">
            <v>5144139</v>
          </cell>
          <cell r="HU24">
            <v>5105571</v>
          </cell>
          <cell r="HV24">
            <v>5050905</v>
          </cell>
          <cell r="HW24">
            <v>5080520</v>
          </cell>
          <cell r="HX24">
            <v>5019849</v>
          </cell>
          <cell r="HY24">
            <v>5051793</v>
          </cell>
          <cell r="HZ24">
            <v>0</v>
          </cell>
          <cell r="IA24">
            <v>0</v>
          </cell>
          <cell r="IB24">
            <v>0</v>
          </cell>
          <cell r="IC24">
            <v>0</v>
          </cell>
        </row>
        <row r="25">
          <cell r="AS25">
            <v>1834452</v>
          </cell>
          <cell r="AT25">
            <v>1895791</v>
          </cell>
          <cell r="AU25">
            <v>1906834</v>
          </cell>
          <cell r="AV25">
            <v>1936095</v>
          </cell>
          <cell r="AW25">
            <v>1935847</v>
          </cell>
          <cell r="AX25">
            <v>1977231</v>
          </cell>
          <cell r="AY25">
            <v>2002118</v>
          </cell>
          <cell r="AZ25">
            <v>2018428</v>
          </cell>
          <cell r="BA25">
            <v>2060020</v>
          </cell>
          <cell r="BB25">
            <v>2088378</v>
          </cell>
          <cell r="BC25">
            <v>2117238</v>
          </cell>
          <cell r="BD25">
            <v>2150952</v>
          </cell>
          <cell r="BE25">
            <v>2154289</v>
          </cell>
          <cell r="BF25">
            <v>2178732</v>
          </cell>
          <cell r="BG25">
            <v>2160954</v>
          </cell>
          <cell r="BH25">
            <v>2183848</v>
          </cell>
          <cell r="BI25">
            <v>2208491</v>
          </cell>
          <cell r="BJ25">
            <v>2218206</v>
          </cell>
          <cell r="BK25">
            <v>2228318</v>
          </cell>
          <cell r="BL25">
            <v>2237516</v>
          </cell>
          <cell r="BM25">
            <v>2262601</v>
          </cell>
          <cell r="BN25">
            <v>2294701</v>
          </cell>
          <cell r="BO25">
            <v>2295013</v>
          </cell>
          <cell r="BP25">
            <v>2347699</v>
          </cell>
          <cell r="BQ25">
            <v>2159561</v>
          </cell>
          <cell r="BR25">
            <v>2168291</v>
          </cell>
          <cell r="BS25">
            <v>2160619</v>
          </cell>
          <cell r="BT25">
            <v>2219414</v>
          </cell>
          <cell r="BU25">
            <v>2242504</v>
          </cell>
          <cell r="BV25">
            <v>2271955</v>
          </cell>
          <cell r="BW25">
            <v>2282177</v>
          </cell>
          <cell r="BX25">
            <v>2319733</v>
          </cell>
          <cell r="BY25">
            <v>2366599</v>
          </cell>
          <cell r="BZ25">
            <v>2398006</v>
          </cell>
          <cell r="CA25">
            <v>2418541</v>
          </cell>
          <cell r="CB25">
            <v>2461192</v>
          </cell>
          <cell r="CC25">
            <v>2425967</v>
          </cell>
          <cell r="CD25">
            <v>2507042</v>
          </cell>
          <cell r="CE25">
            <v>2491659</v>
          </cell>
          <cell r="CF25">
            <v>2538135</v>
          </cell>
          <cell r="CG25">
            <v>2533756</v>
          </cell>
          <cell r="CH25">
            <v>2519776</v>
          </cell>
          <cell r="CI25">
            <v>2479106</v>
          </cell>
          <cell r="CJ25">
            <v>2479606</v>
          </cell>
          <cell r="CK25">
            <v>2553691</v>
          </cell>
          <cell r="CL25">
            <v>2537428</v>
          </cell>
          <cell r="CM25">
            <v>2549900</v>
          </cell>
          <cell r="CN25">
            <v>2583881</v>
          </cell>
          <cell r="CO25">
            <v>2595051</v>
          </cell>
          <cell r="CP25">
            <v>2666609</v>
          </cell>
          <cell r="CQ25">
            <v>2703241</v>
          </cell>
          <cell r="CR25">
            <v>2666978</v>
          </cell>
          <cell r="CS25">
            <v>2580506</v>
          </cell>
          <cell r="CT25">
            <v>2555718</v>
          </cell>
          <cell r="CU25">
            <v>2571195</v>
          </cell>
          <cell r="CV25">
            <v>2585588</v>
          </cell>
          <cell r="CW25">
            <v>2594741</v>
          </cell>
          <cell r="CX25">
            <v>2620567</v>
          </cell>
          <cell r="CY25">
            <v>2662962</v>
          </cell>
          <cell r="CZ25">
            <v>2710750</v>
          </cell>
          <cell r="DA25">
            <v>2776301</v>
          </cell>
          <cell r="DB25">
            <v>2879575</v>
          </cell>
          <cell r="DC25">
            <v>2843094</v>
          </cell>
          <cell r="DD25">
            <v>2757746</v>
          </cell>
          <cell r="DE25">
            <v>2755743</v>
          </cell>
          <cell r="DF25">
            <v>2762852</v>
          </cell>
          <cell r="DG25">
            <v>2740546</v>
          </cell>
          <cell r="DH25">
            <v>2812202</v>
          </cell>
          <cell r="DI25">
            <v>2870079</v>
          </cell>
          <cell r="DJ25">
            <v>2889453</v>
          </cell>
          <cell r="DK25">
            <v>3073916</v>
          </cell>
          <cell r="DL25">
            <v>3163794</v>
          </cell>
          <cell r="DM25">
            <v>3127496</v>
          </cell>
          <cell r="DN25">
            <v>3145014</v>
          </cell>
          <cell r="DO25">
            <v>3152499</v>
          </cell>
          <cell r="DP25">
            <v>3169237</v>
          </cell>
          <cell r="DQ25">
            <v>3173766</v>
          </cell>
          <cell r="DR25">
            <v>3198019</v>
          </cell>
          <cell r="DS25">
            <v>3169959</v>
          </cell>
          <cell r="DT25">
            <v>3222286</v>
          </cell>
          <cell r="DU25">
            <v>3098985</v>
          </cell>
          <cell r="DV25">
            <v>3099587</v>
          </cell>
          <cell r="DW25">
            <v>3200081</v>
          </cell>
          <cell r="DX25">
            <v>3147417</v>
          </cell>
          <cell r="DY25">
            <v>3156680</v>
          </cell>
          <cell r="DZ25">
            <v>3110406</v>
          </cell>
          <cell r="EA25">
            <v>3072760</v>
          </cell>
          <cell r="EB25">
            <v>3078521</v>
          </cell>
          <cell r="EC25">
            <v>3184642</v>
          </cell>
          <cell r="ED25">
            <v>3366871</v>
          </cell>
          <cell r="EE25">
            <v>3426757</v>
          </cell>
          <cell r="EF25">
            <v>3512385</v>
          </cell>
          <cell r="EG25">
            <v>3546036</v>
          </cell>
          <cell r="EH25">
            <v>3480231</v>
          </cell>
          <cell r="EI25">
            <v>3137603</v>
          </cell>
          <cell r="EJ25">
            <v>3118890</v>
          </cell>
          <cell r="EK25">
            <v>2959150</v>
          </cell>
          <cell r="EL25">
            <v>2857765</v>
          </cell>
          <cell r="EM25">
            <v>2818439</v>
          </cell>
          <cell r="EN25">
            <v>2764361</v>
          </cell>
          <cell r="EO25">
            <v>2802867</v>
          </cell>
          <cell r="EP25">
            <v>2849963</v>
          </cell>
          <cell r="EQ25">
            <v>2836399</v>
          </cell>
          <cell r="ER25">
            <v>2861675</v>
          </cell>
          <cell r="ES25">
            <v>2843007</v>
          </cell>
          <cell r="ET25">
            <v>2881749</v>
          </cell>
          <cell r="EU25">
            <v>2853492</v>
          </cell>
          <cell r="EV25">
            <v>2822729</v>
          </cell>
          <cell r="EW25">
            <v>2716530</v>
          </cell>
          <cell r="EX25">
            <v>2766441</v>
          </cell>
          <cell r="EY25">
            <v>2764231</v>
          </cell>
          <cell r="EZ25">
            <v>2792024</v>
          </cell>
          <cell r="FA25">
            <v>2707181</v>
          </cell>
          <cell r="FB25">
            <v>2663743</v>
          </cell>
          <cell r="FC25">
            <v>2598383</v>
          </cell>
          <cell r="FD25">
            <v>2634396</v>
          </cell>
          <cell r="FE25">
            <v>2656979</v>
          </cell>
          <cell r="FF25">
            <v>2684269</v>
          </cell>
          <cell r="FG25">
            <v>2725954</v>
          </cell>
          <cell r="FH25">
            <v>2709202</v>
          </cell>
          <cell r="FI25">
            <v>2671704</v>
          </cell>
          <cell r="FJ25">
            <v>2712441</v>
          </cell>
          <cell r="FK25">
            <v>2716917</v>
          </cell>
          <cell r="FL25">
            <v>2735889</v>
          </cell>
          <cell r="FM25">
            <v>2779492</v>
          </cell>
          <cell r="FN25">
            <v>2729999</v>
          </cell>
          <cell r="FO25">
            <v>2664510</v>
          </cell>
          <cell r="FP25">
            <v>2679999</v>
          </cell>
          <cell r="FQ25">
            <v>2673463</v>
          </cell>
          <cell r="FR25">
            <v>2648255</v>
          </cell>
          <cell r="FS25">
            <v>2687118</v>
          </cell>
          <cell r="FT25">
            <v>2678847</v>
          </cell>
          <cell r="FU25">
            <v>2587899</v>
          </cell>
          <cell r="FV25">
            <v>2619561</v>
          </cell>
          <cell r="FW25">
            <v>2626779</v>
          </cell>
          <cell r="FX25">
            <v>2617462</v>
          </cell>
          <cell r="FY25">
            <v>2630428</v>
          </cell>
          <cell r="FZ25">
            <v>2635319</v>
          </cell>
          <cell r="GA25">
            <v>2620670</v>
          </cell>
          <cell r="GB25">
            <v>2676948</v>
          </cell>
          <cell r="GC25">
            <v>2668550</v>
          </cell>
          <cell r="GD25">
            <v>2688836</v>
          </cell>
          <cell r="GE25">
            <v>2731805</v>
          </cell>
          <cell r="GF25">
            <v>2744778</v>
          </cell>
          <cell r="GG25">
            <v>2647500</v>
          </cell>
          <cell r="GH25">
            <v>2607543</v>
          </cell>
          <cell r="GI25">
            <v>2609726</v>
          </cell>
          <cell r="GJ25">
            <v>2508959</v>
          </cell>
          <cell r="GK25">
            <v>2447242</v>
          </cell>
          <cell r="GL25">
            <v>2521663</v>
          </cell>
          <cell r="GM25">
            <v>2457844</v>
          </cell>
          <cell r="GN25">
            <v>2494680</v>
          </cell>
          <cell r="GO25">
            <v>2602151</v>
          </cell>
          <cell r="GP25">
            <v>2958732</v>
          </cell>
          <cell r="GQ25">
            <v>3024403</v>
          </cell>
          <cell r="GR25">
            <v>3010370</v>
          </cell>
          <cell r="GS25">
            <v>2872276</v>
          </cell>
          <cell r="GT25">
            <v>2845013</v>
          </cell>
          <cell r="GU25">
            <v>2862307</v>
          </cell>
          <cell r="GV25">
            <v>2857760</v>
          </cell>
          <cell r="GW25">
            <v>2846295</v>
          </cell>
          <cell r="GX25">
            <v>2865604</v>
          </cell>
          <cell r="GY25">
            <v>2818653</v>
          </cell>
          <cell r="GZ25">
            <v>2816726</v>
          </cell>
          <cell r="HA25">
            <v>2835695</v>
          </cell>
          <cell r="HB25">
            <v>2911236</v>
          </cell>
          <cell r="HC25">
            <v>2940861</v>
          </cell>
          <cell r="HD25">
            <v>2995350</v>
          </cell>
          <cell r="HE25">
            <v>3030234</v>
          </cell>
          <cell r="HF25">
            <v>3042649</v>
          </cell>
          <cell r="HG25">
            <v>3020221</v>
          </cell>
          <cell r="HH25">
            <v>2932219</v>
          </cell>
          <cell r="HI25">
            <v>2925664</v>
          </cell>
          <cell r="HJ25">
            <v>2917664</v>
          </cell>
          <cell r="HK25">
            <v>2769362</v>
          </cell>
          <cell r="HL25">
            <v>2793312</v>
          </cell>
          <cell r="HM25">
            <v>2813619</v>
          </cell>
          <cell r="HN25">
            <v>2859616</v>
          </cell>
          <cell r="HO25">
            <v>2924867</v>
          </cell>
          <cell r="HP25">
            <v>2939678</v>
          </cell>
          <cell r="HQ25">
            <v>2778661</v>
          </cell>
          <cell r="HR25">
            <v>2813197</v>
          </cell>
          <cell r="HS25">
            <v>2836143</v>
          </cell>
          <cell r="HT25">
            <v>2864343</v>
          </cell>
          <cell r="HU25">
            <v>2870489</v>
          </cell>
          <cell r="HV25">
            <v>2865007</v>
          </cell>
          <cell r="HW25">
            <v>2842595</v>
          </cell>
          <cell r="HX25">
            <v>2867929</v>
          </cell>
          <cell r="HY25">
            <v>2901686</v>
          </cell>
          <cell r="HZ25">
            <v>0</v>
          </cell>
          <cell r="IA25">
            <v>0</v>
          </cell>
          <cell r="IB25">
            <v>0</v>
          </cell>
          <cell r="IC25">
            <v>0</v>
          </cell>
        </row>
        <row r="26">
          <cell r="AS26">
            <v>1185901</v>
          </cell>
          <cell r="AT26">
            <v>1183956</v>
          </cell>
          <cell r="AU26">
            <v>1190122</v>
          </cell>
          <cell r="AV26">
            <v>1207346</v>
          </cell>
          <cell r="AW26">
            <v>1224729</v>
          </cell>
          <cell r="AX26">
            <v>1203811</v>
          </cell>
          <cell r="AY26">
            <v>1127778</v>
          </cell>
          <cell r="AZ26">
            <v>1147574</v>
          </cell>
          <cell r="BA26">
            <v>1166658</v>
          </cell>
          <cell r="BB26">
            <v>1182643</v>
          </cell>
          <cell r="BC26">
            <v>1182359</v>
          </cell>
          <cell r="BD26">
            <v>1170599</v>
          </cell>
          <cell r="BE26">
            <v>1114254</v>
          </cell>
          <cell r="BF26">
            <v>1125764</v>
          </cell>
          <cell r="BG26">
            <v>1147509</v>
          </cell>
          <cell r="BH26">
            <v>1152818</v>
          </cell>
          <cell r="BI26">
            <v>1146553</v>
          </cell>
          <cell r="BJ26">
            <v>1167524</v>
          </cell>
          <cell r="BK26">
            <v>1174044</v>
          </cell>
          <cell r="BL26">
            <v>1204441</v>
          </cell>
          <cell r="BM26">
            <v>1220278</v>
          </cell>
          <cell r="BN26">
            <v>1237183</v>
          </cell>
          <cell r="BO26">
            <v>1250636</v>
          </cell>
          <cell r="BP26">
            <v>1252832</v>
          </cell>
          <cell r="BQ26">
            <v>1166330</v>
          </cell>
          <cell r="BR26">
            <v>1243574</v>
          </cell>
          <cell r="BS26">
            <v>1267246</v>
          </cell>
          <cell r="BT26">
            <v>1303153</v>
          </cell>
          <cell r="BU26">
            <v>1296005</v>
          </cell>
          <cell r="BV26">
            <v>1345045</v>
          </cell>
          <cell r="BW26">
            <v>1501164</v>
          </cell>
          <cell r="BX26">
            <v>1531074</v>
          </cell>
          <cell r="BY26">
            <v>1484445</v>
          </cell>
          <cell r="BZ26">
            <v>1511333</v>
          </cell>
          <cell r="CA26">
            <v>1592816</v>
          </cell>
          <cell r="CB26">
            <v>1658860</v>
          </cell>
          <cell r="CC26">
            <v>1664576</v>
          </cell>
          <cell r="CD26">
            <v>1734924</v>
          </cell>
          <cell r="CE26">
            <v>1704123</v>
          </cell>
          <cell r="CF26">
            <v>1694341</v>
          </cell>
          <cell r="CG26">
            <v>1772388</v>
          </cell>
          <cell r="CH26">
            <v>1853517</v>
          </cell>
          <cell r="CI26">
            <v>1881302</v>
          </cell>
          <cell r="CJ26">
            <v>1909221</v>
          </cell>
          <cell r="CK26">
            <v>1941557</v>
          </cell>
          <cell r="CL26">
            <v>1959044</v>
          </cell>
          <cell r="CM26">
            <v>1995939</v>
          </cell>
          <cell r="CN26">
            <v>2041443</v>
          </cell>
          <cell r="CO26">
            <v>2077428</v>
          </cell>
          <cell r="CP26">
            <v>2124585</v>
          </cell>
          <cell r="CQ26">
            <v>2084441</v>
          </cell>
          <cell r="CR26">
            <v>2148445</v>
          </cell>
          <cell r="CS26">
            <v>2241705</v>
          </cell>
          <cell r="CT26">
            <v>2309629</v>
          </cell>
          <cell r="CU26">
            <v>2209227</v>
          </cell>
          <cell r="CV26">
            <v>2178303</v>
          </cell>
          <cell r="CW26">
            <v>2218376</v>
          </cell>
          <cell r="CX26">
            <v>2322973</v>
          </cell>
          <cell r="CY26">
            <v>2394961</v>
          </cell>
          <cell r="CZ26">
            <v>2464637</v>
          </cell>
          <cell r="DA26">
            <v>2528476</v>
          </cell>
          <cell r="DB26">
            <v>2541983</v>
          </cell>
          <cell r="DC26">
            <v>2601008</v>
          </cell>
          <cell r="DD26">
            <v>2744101</v>
          </cell>
          <cell r="DE26">
            <v>2786900</v>
          </cell>
          <cell r="DF26">
            <v>2871160</v>
          </cell>
          <cell r="DG26">
            <v>3066003</v>
          </cell>
          <cell r="DH26">
            <v>3040490</v>
          </cell>
          <cell r="DI26">
            <v>3129519</v>
          </cell>
          <cell r="DJ26">
            <v>3103644</v>
          </cell>
          <cell r="DK26">
            <v>2912423</v>
          </cell>
          <cell r="DL26">
            <v>2843651</v>
          </cell>
          <cell r="DM26">
            <v>2800976</v>
          </cell>
          <cell r="DN26">
            <v>2897616</v>
          </cell>
          <cell r="DO26">
            <v>2833341</v>
          </cell>
          <cell r="DP26">
            <v>2717596</v>
          </cell>
          <cell r="DQ26">
            <v>2689580</v>
          </cell>
          <cell r="DR26">
            <v>2789502</v>
          </cell>
          <cell r="DS26">
            <v>2859114</v>
          </cell>
          <cell r="DT26">
            <v>2979525</v>
          </cell>
          <cell r="DU26">
            <v>3264147</v>
          </cell>
          <cell r="DV26">
            <v>3237129</v>
          </cell>
          <cell r="DW26">
            <v>3287889</v>
          </cell>
          <cell r="DX26">
            <v>3473852</v>
          </cell>
          <cell r="DY26">
            <v>3526362</v>
          </cell>
          <cell r="DZ26">
            <v>3793438</v>
          </cell>
          <cell r="EA26">
            <v>3971840</v>
          </cell>
          <cell r="EB26">
            <v>3948931</v>
          </cell>
          <cell r="EC26">
            <v>3746044</v>
          </cell>
          <cell r="ED26">
            <v>3424217</v>
          </cell>
          <cell r="EE26">
            <v>3312234</v>
          </cell>
          <cell r="EF26">
            <v>3275015</v>
          </cell>
          <cell r="EG26">
            <v>3407379</v>
          </cell>
          <cell r="EH26">
            <v>3627458</v>
          </cell>
          <cell r="EI26">
            <v>4287374</v>
          </cell>
          <cell r="EJ26">
            <v>4208671</v>
          </cell>
          <cell r="EK26">
            <v>4336442</v>
          </cell>
          <cell r="EL26">
            <v>4856594</v>
          </cell>
          <cell r="EM26">
            <v>4879789</v>
          </cell>
          <cell r="EN26">
            <v>5027318</v>
          </cell>
          <cell r="EO26">
            <v>4624434</v>
          </cell>
          <cell r="EP26">
            <v>4439452</v>
          </cell>
          <cell r="EQ26">
            <v>4238254</v>
          </cell>
          <cell r="ER26">
            <v>4055120</v>
          </cell>
          <cell r="ES26">
            <v>4121337</v>
          </cell>
          <cell r="ET26">
            <v>4032903</v>
          </cell>
          <cell r="EU26">
            <v>4029083</v>
          </cell>
          <cell r="EV26">
            <v>4027138</v>
          </cell>
          <cell r="EW26">
            <v>4056280</v>
          </cell>
          <cell r="EX26">
            <v>4041827</v>
          </cell>
          <cell r="EY26">
            <v>4036790</v>
          </cell>
          <cell r="EZ26">
            <v>3847313</v>
          </cell>
          <cell r="FA26">
            <v>3824492</v>
          </cell>
          <cell r="FB26">
            <v>4008078</v>
          </cell>
          <cell r="FC26">
            <v>4213812</v>
          </cell>
          <cell r="FD26">
            <v>4122816</v>
          </cell>
          <cell r="FE26">
            <v>4200670</v>
          </cell>
          <cell r="FF26">
            <v>3954091</v>
          </cell>
          <cell r="FG26">
            <v>3815161</v>
          </cell>
          <cell r="FH26">
            <v>4007550</v>
          </cell>
          <cell r="FI26">
            <v>3908813</v>
          </cell>
          <cell r="FJ26">
            <v>3727243</v>
          </cell>
          <cell r="FK26">
            <v>3666484</v>
          </cell>
          <cell r="FL26">
            <v>3489931</v>
          </cell>
          <cell r="FM26">
            <v>3454365</v>
          </cell>
          <cell r="FN26">
            <v>3539633</v>
          </cell>
          <cell r="FO26">
            <v>3540859</v>
          </cell>
          <cell r="FP26">
            <v>3625003</v>
          </cell>
          <cell r="FQ26">
            <v>3608296</v>
          </cell>
          <cell r="FR26">
            <v>3889935</v>
          </cell>
          <cell r="FS26">
            <v>3975466</v>
          </cell>
          <cell r="FT26">
            <v>4108694</v>
          </cell>
          <cell r="FU26">
            <v>4051242</v>
          </cell>
          <cell r="FV26">
            <v>3777326</v>
          </cell>
          <cell r="FW26">
            <v>3687982</v>
          </cell>
          <cell r="FX26">
            <v>3737774</v>
          </cell>
          <cell r="FY26">
            <v>3616204</v>
          </cell>
          <cell r="FZ26">
            <v>3769892</v>
          </cell>
          <cell r="GA26">
            <v>3569053</v>
          </cell>
          <cell r="GB26">
            <v>3398496</v>
          </cell>
          <cell r="GC26">
            <v>3421492</v>
          </cell>
          <cell r="GD26">
            <v>3412847</v>
          </cell>
          <cell r="GE26">
            <v>3401296</v>
          </cell>
          <cell r="GF26">
            <v>3339074</v>
          </cell>
          <cell r="GG26">
            <v>3441026</v>
          </cell>
          <cell r="GH26">
            <v>3505911</v>
          </cell>
          <cell r="GI26">
            <v>3498019</v>
          </cell>
          <cell r="GJ26">
            <v>3608842</v>
          </cell>
          <cell r="GK26">
            <v>3543049</v>
          </cell>
          <cell r="GL26">
            <v>3458896</v>
          </cell>
          <cell r="GM26">
            <v>3471448</v>
          </cell>
          <cell r="GN26">
            <v>3419493</v>
          </cell>
          <cell r="GO26">
            <v>3362152</v>
          </cell>
          <cell r="GP26">
            <v>3160698</v>
          </cell>
          <cell r="GQ26">
            <v>3068813</v>
          </cell>
          <cell r="GR26">
            <v>3111734</v>
          </cell>
          <cell r="GS26">
            <v>2957377</v>
          </cell>
          <cell r="GT26">
            <v>3066850</v>
          </cell>
          <cell r="GU26">
            <v>3051367</v>
          </cell>
          <cell r="GV26">
            <v>2972174</v>
          </cell>
          <cell r="GW26">
            <v>2941572</v>
          </cell>
          <cell r="GX26">
            <v>2909117</v>
          </cell>
          <cell r="GY26">
            <v>2984754</v>
          </cell>
          <cell r="GZ26">
            <v>2953916</v>
          </cell>
          <cell r="HA26">
            <v>2991960</v>
          </cell>
          <cell r="HB26">
            <v>2951861</v>
          </cell>
          <cell r="HC26">
            <v>2935500</v>
          </cell>
          <cell r="HD26">
            <v>2835195</v>
          </cell>
          <cell r="HE26">
            <v>2781337</v>
          </cell>
          <cell r="HF26">
            <v>2754455</v>
          </cell>
          <cell r="HG26">
            <v>2664156</v>
          </cell>
          <cell r="HH26">
            <v>2563670</v>
          </cell>
          <cell r="HI26">
            <v>2562874</v>
          </cell>
          <cell r="HJ26">
            <v>2622477</v>
          </cell>
          <cell r="HK26">
            <v>2637213</v>
          </cell>
          <cell r="HL26">
            <v>2552470</v>
          </cell>
          <cell r="HM26">
            <v>2588826</v>
          </cell>
          <cell r="HN26">
            <v>2542191</v>
          </cell>
          <cell r="HO26">
            <v>2572084</v>
          </cell>
          <cell r="HP26">
            <v>2492736</v>
          </cell>
          <cell r="HQ26">
            <v>2277687</v>
          </cell>
          <cell r="HR26">
            <v>2211642</v>
          </cell>
          <cell r="HS26">
            <v>2185833</v>
          </cell>
          <cell r="HT26">
            <v>2279796</v>
          </cell>
          <cell r="HU26">
            <v>2235082</v>
          </cell>
          <cell r="HV26">
            <v>2185898</v>
          </cell>
          <cell r="HW26">
            <v>2237925</v>
          </cell>
          <cell r="HX26">
            <v>2151920</v>
          </cell>
          <cell r="HY26">
            <v>2150107</v>
          </cell>
          <cell r="HZ26">
            <v>0</v>
          </cell>
          <cell r="IA26">
            <v>0</v>
          </cell>
          <cell r="IB26">
            <v>0</v>
          </cell>
          <cell r="IC26">
            <v>0</v>
          </cell>
        </row>
        <row r="27">
          <cell r="AS27">
            <v>458470</v>
          </cell>
          <cell r="AT27">
            <v>472578</v>
          </cell>
          <cell r="AU27">
            <v>477700</v>
          </cell>
          <cell r="AV27">
            <v>484670</v>
          </cell>
          <cell r="AW27">
            <v>509603</v>
          </cell>
          <cell r="AX27">
            <v>766724</v>
          </cell>
          <cell r="AY27">
            <v>705936</v>
          </cell>
          <cell r="AZ27">
            <v>741936</v>
          </cell>
          <cell r="BA27">
            <v>768222</v>
          </cell>
          <cell r="BB27">
            <v>804114</v>
          </cell>
          <cell r="BC27">
            <v>792137</v>
          </cell>
          <cell r="BD27">
            <v>788545</v>
          </cell>
          <cell r="BE27">
            <v>773703</v>
          </cell>
          <cell r="BF27">
            <v>782423</v>
          </cell>
          <cell r="BG27">
            <v>806008</v>
          </cell>
          <cell r="BH27">
            <v>838948</v>
          </cell>
          <cell r="BI27">
            <v>845487</v>
          </cell>
          <cell r="BJ27">
            <v>876815</v>
          </cell>
          <cell r="BK27">
            <v>898305</v>
          </cell>
          <cell r="BL27">
            <v>923319</v>
          </cell>
          <cell r="BM27">
            <v>933398</v>
          </cell>
          <cell r="BN27">
            <v>942076</v>
          </cell>
          <cell r="BO27">
            <v>955029</v>
          </cell>
          <cell r="BP27">
            <v>969143</v>
          </cell>
          <cell r="BQ27">
            <v>907049</v>
          </cell>
          <cell r="BR27">
            <v>987046</v>
          </cell>
          <cell r="BS27">
            <v>1007778</v>
          </cell>
          <cell r="BT27">
            <v>1042313</v>
          </cell>
          <cell r="BU27">
            <v>1050980</v>
          </cell>
          <cell r="BV27">
            <v>1101177</v>
          </cell>
          <cell r="BW27">
            <v>1231906</v>
          </cell>
          <cell r="BX27">
            <v>1263148</v>
          </cell>
          <cell r="BY27">
            <v>1240693</v>
          </cell>
          <cell r="BZ27">
            <v>1273357</v>
          </cell>
          <cell r="CA27">
            <v>1327388</v>
          </cell>
          <cell r="CB27">
            <v>1398439</v>
          </cell>
          <cell r="CC27">
            <v>1414617</v>
          </cell>
          <cell r="CD27">
            <v>1459431</v>
          </cell>
          <cell r="CE27">
            <v>1430714</v>
          </cell>
          <cell r="CF27">
            <v>1409879</v>
          </cell>
          <cell r="CG27">
            <v>1473718</v>
          </cell>
          <cell r="CH27">
            <v>1538296</v>
          </cell>
          <cell r="CI27">
            <v>1537679</v>
          </cell>
          <cell r="CJ27">
            <v>1559177</v>
          </cell>
          <cell r="CK27">
            <v>1587692</v>
          </cell>
          <cell r="CL27">
            <v>1578100</v>
          </cell>
          <cell r="CM27">
            <v>1581963</v>
          </cell>
          <cell r="CN27">
            <v>1619240</v>
          </cell>
          <cell r="CO27">
            <v>1646567</v>
          </cell>
          <cell r="CP27">
            <v>1666340</v>
          </cell>
          <cell r="CQ27">
            <v>1639914</v>
          </cell>
          <cell r="CR27">
            <v>1686244</v>
          </cell>
          <cell r="CS27">
            <v>1742053</v>
          </cell>
          <cell r="CT27">
            <v>1791891</v>
          </cell>
          <cell r="CU27">
            <v>1715973</v>
          </cell>
          <cell r="CV27">
            <v>1688399</v>
          </cell>
          <cell r="CW27">
            <v>1699816</v>
          </cell>
          <cell r="CX27">
            <v>1765090</v>
          </cell>
          <cell r="CY27">
            <v>1817484</v>
          </cell>
          <cell r="CZ27">
            <v>1853781</v>
          </cell>
          <cell r="DA27">
            <v>1889744</v>
          </cell>
          <cell r="DB27">
            <v>1895367</v>
          </cell>
          <cell r="DC27">
            <v>1944547</v>
          </cell>
          <cell r="DD27">
            <v>2035597</v>
          </cell>
          <cell r="DE27">
            <v>2065936</v>
          </cell>
          <cell r="DF27">
            <v>2082323</v>
          </cell>
          <cell r="DG27">
            <v>2235199</v>
          </cell>
          <cell r="DH27">
            <v>2183513</v>
          </cell>
          <cell r="DI27">
            <v>2239829</v>
          </cell>
          <cell r="DJ27">
            <v>2190320</v>
          </cell>
          <cell r="DK27">
            <v>2059672</v>
          </cell>
          <cell r="DL27">
            <v>2029759</v>
          </cell>
          <cell r="DM27">
            <v>1982147</v>
          </cell>
          <cell r="DN27">
            <v>2068740</v>
          </cell>
          <cell r="DO27">
            <v>2005396</v>
          </cell>
          <cell r="DP27">
            <v>1951052</v>
          </cell>
          <cell r="DQ27">
            <v>1935150</v>
          </cell>
          <cell r="DR27">
            <v>1997513</v>
          </cell>
          <cell r="DS27">
            <v>2045490</v>
          </cell>
          <cell r="DT27">
            <v>2100558</v>
          </cell>
          <cell r="DU27">
            <v>2248833</v>
          </cell>
          <cell r="DV27">
            <v>2228184</v>
          </cell>
          <cell r="DW27">
            <v>2285624</v>
          </cell>
          <cell r="DX27">
            <v>2360998</v>
          </cell>
          <cell r="DY27">
            <v>2385188</v>
          </cell>
          <cell r="DZ27">
            <v>2478722</v>
          </cell>
          <cell r="EA27">
            <v>2605909</v>
          </cell>
          <cell r="EB27">
            <v>2564127</v>
          </cell>
          <cell r="EC27">
            <v>2486015</v>
          </cell>
          <cell r="ED27">
            <v>2315973</v>
          </cell>
          <cell r="EE27">
            <v>2248692</v>
          </cell>
          <cell r="EF27">
            <v>2236862</v>
          </cell>
          <cell r="EG27">
            <v>2308645</v>
          </cell>
          <cell r="EH27">
            <v>2437503</v>
          </cell>
          <cell r="EI27">
            <v>2720994</v>
          </cell>
          <cell r="EJ27">
            <v>2751986</v>
          </cell>
          <cell r="EK27">
            <v>2903184</v>
          </cell>
          <cell r="EL27">
            <v>3286680</v>
          </cell>
          <cell r="EM27">
            <v>3331812</v>
          </cell>
          <cell r="EN27">
            <v>3530396</v>
          </cell>
          <cell r="EO27">
            <v>3263412</v>
          </cell>
          <cell r="EP27">
            <v>3176410</v>
          </cell>
          <cell r="EQ27">
            <v>3065873</v>
          </cell>
          <cell r="ER27">
            <v>2961177</v>
          </cell>
          <cell r="ES27">
            <v>3028997</v>
          </cell>
          <cell r="ET27">
            <v>2977259</v>
          </cell>
          <cell r="EU27">
            <v>2993686</v>
          </cell>
          <cell r="EV27">
            <v>3012882</v>
          </cell>
          <cell r="EW27">
            <v>3049075</v>
          </cell>
          <cell r="EX27">
            <v>3046036</v>
          </cell>
          <cell r="EY27">
            <v>3047697</v>
          </cell>
          <cell r="EZ27">
            <v>2869108</v>
          </cell>
          <cell r="FA27">
            <v>2874027</v>
          </cell>
          <cell r="FB27">
            <v>3033786</v>
          </cell>
          <cell r="FC27">
            <v>3159501</v>
          </cell>
          <cell r="FD27">
            <v>3106574</v>
          </cell>
          <cell r="FE27">
            <v>3128392</v>
          </cell>
          <cell r="FF27">
            <v>2995548</v>
          </cell>
          <cell r="FG27">
            <v>2905175</v>
          </cell>
          <cell r="FH27">
            <v>3033858</v>
          </cell>
          <cell r="FI27">
            <v>2956544</v>
          </cell>
          <cell r="FJ27">
            <v>2845090</v>
          </cell>
          <cell r="FK27">
            <v>2809211</v>
          </cell>
          <cell r="FL27">
            <v>2693866</v>
          </cell>
          <cell r="FM27">
            <v>2658486</v>
          </cell>
          <cell r="FN27">
            <v>2700882</v>
          </cell>
          <cell r="FO27">
            <v>2701298</v>
          </cell>
          <cell r="FP27">
            <v>2751189</v>
          </cell>
          <cell r="FQ27">
            <v>2786797</v>
          </cell>
          <cell r="FR27">
            <v>3042930</v>
          </cell>
          <cell r="FS27">
            <v>3131745</v>
          </cell>
          <cell r="FT27">
            <v>3245874</v>
          </cell>
          <cell r="FU27">
            <v>3140902</v>
          </cell>
          <cell r="FV27">
            <v>2939912</v>
          </cell>
          <cell r="FW27">
            <v>2872282</v>
          </cell>
          <cell r="FX27">
            <v>2919983</v>
          </cell>
          <cell r="FY27">
            <v>2838168</v>
          </cell>
          <cell r="FZ27">
            <v>2958334</v>
          </cell>
          <cell r="GA27">
            <v>2782282</v>
          </cell>
          <cell r="GB27">
            <v>2666076</v>
          </cell>
          <cell r="GC27">
            <v>2697529</v>
          </cell>
          <cell r="GD27">
            <v>2703528</v>
          </cell>
          <cell r="GE27">
            <v>2698123</v>
          </cell>
          <cell r="GF27">
            <v>2651903</v>
          </cell>
          <cell r="GG27">
            <v>2746159</v>
          </cell>
          <cell r="GH27">
            <v>2833187</v>
          </cell>
          <cell r="GI27">
            <v>2819594</v>
          </cell>
          <cell r="GJ27">
            <v>2932068</v>
          </cell>
          <cell r="GK27">
            <v>2883697</v>
          </cell>
          <cell r="GL27">
            <v>2823139</v>
          </cell>
          <cell r="GM27">
            <v>2847826</v>
          </cell>
          <cell r="GN27">
            <v>2796167</v>
          </cell>
          <cell r="GO27">
            <v>2748035</v>
          </cell>
          <cell r="GP27">
            <v>2576511</v>
          </cell>
          <cell r="GQ27">
            <v>2506372</v>
          </cell>
          <cell r="GR27">
            <v>2547873</v>
          </cell>
          <cell r="GS27">
            <v>2410092</v>
          </cell>
          <cell r="GT27">
            <v>2504629</v>
          </cell>
          <cell r="GU27">
            <v>2491825</v>
          </cell>
          <cell r="GV27">
            <v>2427017</v>
          </cell>
          <cell r="GW27">
            <v>2410946</v>
          </cell>
          <cell r="GX27">
            <v>2350716</v>
          </cell>
          <cell r="GY27">
            <v>2414723</v>
          </cell>
          <cell r="GZ27">
            <v>2383496</v>
          </cell>
          <cell r="HA27">
            <v>2413820</v>
          </cell>
          <cell r="HB27">
            <v>2394424</v>
          </cell>
          <cell r="HC27">
            <v>2385791</v>
          </cell>
          <cell r="HD27">
            <v>2323580</v>
          </cell>
          <cell r="HE27">
            <v>2293263</v>
          </cell>
          <cell r="HF27">
            <v>2215046</v>
          </cell>
          <cell r="HG27">
            <v>2154735</v>
          </cell>
          <cell r="HH27">
            <v>2084536</v>
          </cell>
          <cell r="HI27">
            <v>2094178</v>
          </cell>
          <cell r="HJ27">
            <v>2140039</v>
          </cell>
          <cell r="HK27">
            <v>2142091</v>
          </cell>
          <cell r="HL27">
            <v>2081767</v>
          </cell>
          <cell r="HM27">
            <v>2129233</v>
          </cell>
          <cell r="HN27">
            <v>2101830</v>
          </cell>
          <cell r="HO27">
            <v>2142090</v>
          </cell>
          <cell r="HP27">
            <v>2059008</v>
          </cell>
          <cell r="HQ27">
            <v>1908375</v>
          </cell>
          <cell r="HR27">
            <v>1867775</v>
          </cell>
          <cell r="HS27">
            <v>1841737</v>
          </cell>
          <cell r="HT27">
            <v>1973857</v>
          </cell>
          <cell r="HU27">
            <v>1940957</v>
          </cell>
          <cell r="HV27">
            <v>1898181</v>
          </cell>
          <cell r="HW27">
            <v>1985825</v>
          </cell>
          <cell r="HX27">
            <v>1917791</v>
          </cell>
          <cell r="HY27">
            <v>1912969</v>
          </cell>
          <cell r="HZ27">
            <v>0</v>
          </cell>
          <cell r="IA27">
            <v>0</v>
          </cell>
          <cell r="IB27">
            <v>0</v>
          </cell>
          <cell r="IC27">
            <v>0</v>
          </cell>
        </row>
        <row r="28">
          <cell r="AS28">
            <v>20123</v>
          </cell>
          <cell r="AT28">
            <v>19287</v>
          </cell>
          <cell r="AU28">
            <v>20425</v>
          </cell>
          <cell r="AV28">
            <v>21162</v>
          </cell>
          <cell r="AW28">
            <v>21117</v>
          </cell>
          <cell r="AX28">
            <v>23364</v>
          </cell>
          <cell r="AY28">
            <v>20957</v>
          </cell>
          <cell r="AZ28">
            <v>24348</v>
          </cell>
          <cell r="BA28">
            <v>28259</v>
          </cell>
          <cell r="BB28">
            <v>30986</v>
          </cell>
          <cell r="BC28">
            <v>31549</v>
          </cell>
          <cell r="BD28">
            <v>30515</v>
          </cell>
          <cell r="BE28">
            <v>27458</v>
          </cell>
          <cell r="BF28">
            <v>29478</v>
          </cell>
          <cell r="BG28">
            <v>29043</v>
          </cell>
          <cell r="BH28">
            <v>26683</v>
          </cell>
          <cell r="BI28">
            <v>26237</v>
          </cell>
          <cell r="BJ28">
            <v>27437</v>
          </cell>
          <cell r="BK28">
            <v>27819</v>
          </cell>
          <cell r="BL28">
            <v>29377</v>
          </cell>
          <cell r="BM28">
            <v>30783</v>
          </cell>
          <cell r="BN28">
            <v>32434</v>
          </cell>
          <cell r="BO28">
            <v>33381</v>
          </cell>
          <cell r="BP28">
            <v>33405</v>
          </cell>
          <cell r="BQ28">
            <v>32458</v>
          </cell>
          <cell r="BR28">
            <v>33488</v>
          </cell>
          <cell r="BS28">
            <v>33197</v>
          </cell>
          <cell r="BT28">
            <v>33416</v>
          </cell>
          <cell r="BU28">
            <v>32212</v>
          </cell>
          <cell r="BV28">
            <v>39418</v>
          </cell>
          <cell r="BW28">
            <v>43112</v>
          </cell>
          <cell r="BX28">
            <v>51104</v>
          </cell>
          <cell r="BY28">
            <v>56315</v>
          </cell>
          <cell r="BZ28">
            <v>64665</v>
          </cell>
          <cell r="CA28">
            <v>70430</v>
          </cell>
          <cell r="CB28">
            <v>78532</v>
          </cell>
          <cell r="CC28">
            <v>86924</v>
          </cell>
          <cell r="CD28">
            <v>104972</v>
          </cell>
          <cell r="CE28">
            <v>110910</v>
          </cell>
          <cell r="CF28">
            <v>120251</v>
          </cell>
          <cell r="CG28">
            <v>134835</v>
          </cell>
          <cell r="CH28">
            <v>150994</v>
          </cell>
          <cell r="CI28">
            <v>183669</v>
          </cell>
          <cell r="CJ28">
            <v>191798</v>
          </cell>
          <cell r="CK28">
            <v>206893</v>
          </cell>
          <cell r="CL28">
            <v>216632</v>
          </cell>
          <cell r="CM28">
            <v>242366</v>
          </cell>
          <cell r="CN28">
            <v>269330</v>
          </cell>
          <cell r="CO28">
            <v>289057</v>
          </cell>
          <cell r="CP28">
            <v>302561</v>
          </cell>
          <cell r="CQ28">
            <v>305386</v>
          </cell>
          <cell r="CR28">
            <v>318987</v>
          </cell>
          <cell r="CS28">
            <v>350080</v>
          </cell>
          <cell r="CT28">
            <v>371331</v>
          </cell>
          <cell r="CU28">
            <v>364105</v>
          </cell>
          <cell r="CV28">
            <v>360187</v>
          </cell>
          <cell r="CW28">
            <v>381484</v>
          </cell>
          <cell r="CX28">
            <v>408705</v>
          </cell>
          <cell r="CY28">
            <v>435417</v>
          </cell>
          <cell r="CZ28">
            <v>462469</v>
          </cell>
          <cell r="DA28">
            <v>485166</v>
          </cell>
          <cell r="DB28">
            <v>491361</v>
          </cell>
          <cell r="DC28">
            <v>498495</v>
          </cell>
          <cell r="DD28">
            <v>550301</v>
          </cell>
          <cell r="DE28">
            <v>560434</v>
          </cell>
          <cell r="DF28">
            <v>626899</v>
          </cell>
          <cell r="DG28">
            <v>685240</v>
          </cell>
          <cell r="DH28">
            <v>675444</v>
          </cell>
          <cell r="DI28">
            <v>711275</v>
          </cell>
          <cell r="DJ28">
            <v>738627</v>
          </cell>
          <cell r="DK28">
            <v>685539</v>
          </cell>
          <cell r="DL28">
            <v>672733</v>
          </cell>
          <cell r="DM28">
            <v>682854</v>
          </cell>
          <cell r="DN28">
            <v>704208</v>
          </cell>
          <cell r="DO28">
            <v>709892</v>
          </cell>
          <cell r="DP28">
            <v>654557</v>
          </cell>
          <cell r="DQ28">
            <v>657018</v>
          </cell>
          <cell r="DR28">
            <v>687336</v>
          </cell>
          <cell r="DS28">
            <v>700304</v>
          </cell>
          <cell r="DT28">
            <v>746885</v>
          </cell>
          <cell r="DU28">
            <v>847659</v>
          </cell>
          <cell r="DV28">
            <v>837056</v>
          </cell>
          <cell r="DW28">
            <v>822592</v>
          </cell>
          <cell r="DX28">
            <v>936827</v>
          </cell>
          <cell r="DY28">
            <v>930920</v>
          </cell>
          <cell r="DZ28">
            <v>1081855</v>
          </cell>
          <cell r="EA28">
            <v>1144439</v>
          </cell>
          <cell r="EB28">
            <v>1181425</v>
          </cell>
          <cell r="EC28">
            <v>1073522</v>
          </cell>
          <cell r="ED28">
            <v>924427</v>
          </cell>
          <cell r="EE28">
            <v>904736</v>
          </cell>
          <cell r="EF28">
            <v>857483</v>
          </cell>
          <cell r="EG28">
            <v>912940</v>
          </cell>
          <cell r="EH28">
            <v>992319</v>
          </cell>
          <cell r="EI28">
            <v>1309263</v>
          </cell>
          <cell r="EJ28">
            <v>1192640</v>
          </cell>
          <cell r="EK28">
            <v>1207107</v>
          </cell>
          <cell r="EL28">
            <v>1317500</v>
          </cell>
          <cell r="EM28">
            <v>1304403</v>
          </cell>
          <cell r="EN28">
            <v>1264757</v>
          </cell>
          <cell r="EO28">
            <v>1156111</v>
          </cell>
          <cell r="EP28">
            <v>1078202</v>
          </cell>
          <cell r="EQ28">
            <v>997269</v>
          </cell>
          <cell r="ER28">
            <v>921926</v>
          </cell>
          <cell r="ES28">
            <v>921946</v>
          </cell>
          <cell r="ET28">
            <v>891061</v>
          </cell>
          <cell r="EU28">
            <v>871586</v>
          </cell>
          <cell r="EV28">
            <v>851442</v>
          </cell>
          <cell r="EW28">
            <v>833735</v>
          </cell>
          <cell r="EX28">
            <v>828736</v>
          </cell>
          <cell r="EY28">
            <v>816371</v>
          </cell>
          <cell r="EZ28">
            <v>809276</v>
          </cell>
          <cell r="FA28">
            <v>791486</v>
          </cell>
          <cell r="FB28">
            <v>805217</v>
          </cell>
          <cell r="FC28">
            <v>871133</v>
          </cell>
          <cell r="FD28">
            <v>811381</v>
          </cell>
          <cell r="FE28">
            <v>877015</v>
          </cell>
          <cell r="FF28">
            <v>792363</v>
          </cell>
          <cell r="FG28">
            <v>751682</v>
          </cell>
          <cell r="FH28">
            <v>809629</v>
          </cell>
          <cell r="FI28">
            <v>800010</v>
          </cell>
          <cell r="FJ28">
            <v>752923</v>
          </cell>
          <cell r="FK28">
            <v>735737</v>
          </cell>
          <cell r="FL28">
            <v>687892</v>
          </cell>
          <cell r="FM28">
            <v>675601</v>
          </cell>
          <cell r="FN28">
            <v>712977</v>
          </cell>
          <cell r="FO28">
            <v>699770</v>
          </cell>
          <cell r="FP28">
            <v>745303</v>
          </cell>
          <cell r="FQ28">
            <v>704729</v>
          </cell>
          <cell r="FR28">
            <v>717737</v>
          </cell>
          <cell r="FS28">
            <v>727188</v>
          </cell>
          <cell r="FT28">
            <v>738783</v>
          </cell>
          <cell r="FU28">
            <v>766010</v>
          </cell>
          <cell r="FV28">
            <v>726624</v>
          </cell>
          <cell r="FW28">
            <v>715938</v>
          </cell>
          <cell r="FX28">
            <v>716827</v>
          </cell>
          <cell r="FY28">
            <v>676831</v>
          </cell>
          <cell r="FZ28">
            <v>701079</v>
          </cell>
          <cell r="GA28">
            <v>668047</v>
          </cell>
          <cell r="GB28">
            <v>638782</v>
          </cell>
          <cell r="GC28">
            <v>637185</v>
          </cell>
          <cell r="GD28">
            <v>622002</v>
          </cell>
          <cell r="GE28">
            <v>609832</v>
          </cell>
          <cell r="GF28">
            <v>597583</v>
          </cell>
          <cell r="GG28">
            <v>603914</v>
          </cell>
          <cell r="GH28">
            <v>587959</v>
          </cell>
          <cell r="GI28">
            <v>596792</v>
          </cell>
          <cell r="GJ28">
            <v>594541</v>
          </cell>
          <cell r="GK28">
            <v>579462</v>
          </cell>
          <cell r="GL28">
            <v>555569</v>
          </cell>
          <cell r="GM28">
            <v>548034</v>
          </cell>
          <cell r="GN28">
            <v>551025</v>
          </cell>
          <cell r="GO28">
            <v>531462</v>
          </cell>
          <cell r="GP28">
            <v>505857</v>
          </cell>
          <cell r="GQ28">
            <v>495986</v>
          </cell>
          <cell r="GR28">
            <v>499380</v>
          </cell>
          <cell r="GS28">
            <v>482532</v>
          </cell>
          <cell r="GT28">
            <v>494928</v>
          </cell>
          <cell r="GU28">
            <v>492657</v>
          </cell>
          <cell r="GV28">
            <v>481341</v>
          </cell>
          <cell r="GW28">
            <v>466757</v>
          </cell>
          <cell r="GX28">
            <v>460782</v>
          </cell>
          <cell r="GY28">
            <v>471064</v>
          </cell>
          <cell r="GZ28">
            <v>468521</v>
          </cell>
          <cell r="HA28">
            <v>473474</v>
          </cell>
          <cell r="HB28">
            <v>452724</v>
          </cell>
          <cell r="HC28">
            <v>437942</v>
          </cell>
          <cell r="HD28">
            <v>409117</v>
          </cell>
          <cell r="HE28">
            <v>380200</v>
          </cell>
          <cell r="HF28">
            <v>423139</v>
          </cell>
          <cell r="HG28">
            <v>398680</v>
          </cell>
          <cell r="HH28">
            <v>368015</v>
          </cell>
          <cell r="HI28">
            <v>363294</v>
          </cell>
          <cell r="HJ28">
            <v>372353</v>
          </cell>
          <cell r="HK28">
            <v>376126</v>
          </cell>
          <cell r="HL28">
            <v>353459</v>
          </cell>
          <cell r="HM28">
            <v>345375</v>
          </cell>
          <cell r="HN28">
            <v>327507</v>
          </cell>
          <cell r="HO28">
            <v>316283</v>
          </cell>
          <cell r="HP28">
            <v>313379</v>
          </cell>
          <cell r="HQ28">
            <v>255181</v>
          </cell>
          <cell r="HR28">
            <v>228432</v>
          </cell>
          <cell r="HS28">
            <v>229298</v>
          </cell>
          <cell r="HT28">
            <v>193299</v>
          </cell>
          <cell r="HU28">
            <v>187885</v>
          </cell>
          <cell r="HV28">
            <v>181312</v>
          </cell>
          <cell r="HW28">
            <v>148353</v>
          </cell>
          <cell r="HX28">
            <v>132643</v>
          </cell>
          <cell r="HY28">
            <v>124061</v>
          </cell>
          <cell r="HZ28">
            <v>0</v>
          </cell>
          <cell r="IA28">
            <v>0</v>
          </cell>
          <cell r="IB28">
            <v>0</v>
          </cell>
          <cell r="IC28">
            <v>0</v>
          </cell>
        </row>
        <row r="29">
          <cell r="AS29">
            <v>422449</v>
          </cell>
          <cell r="AT29">
            <v>410897</v>
          </cell>
          <cell r="AU29">
            <v>408035</v>
          </cell>
          <cell r="AV29">
            <v>416899</v>
          </cell>
          <cell r="AW29">
            <v>412588</v>
          </cell>
          <cell r="AX29">
            <v>411249</v>
          </cell>
          <cell r="AY29">
            <v>386177</v>
          </cell>
          <cell r="AZ29">
            <v>369235</v>
          </cell>
          <cell r="BA29">
            <v>358747</v>
          </cell>
          <cell r="BB29">
            <v>334777</v>
          </cell>
          <cell r="BC29">
            <v>345748</v>
          </cell>
          <cell r="BD29">
            <v>341078</v>
          </cell>
          <cell r="BE29">
            <v>308556</v>
          </cell>
          <cell r="BF29">
            <v>309496</v>
          </cell>
          <cell r="BG29">
            <v>308090</v>
          </cell>
          <cell r="BH29">
            <v>282409</v>
          </cell>
          <cell r="BI29">
            <v>270017</v>
          </cell>
          <cell r="BJ29">
            <v>258585</v>
          </cell>
          <cell r="BK29">
            <v>243056</v>
          </cell>
          <cell r="BL29">
            <v>247028</v>
          </cell>
          <cell r="BM29">
            <v>252020</v>
          </cell>
          <cell r="BN29">
            <v>259247</v>
          </cell>
          <cell r="BO29">
            <v>258919</v>
          </cell>
          <cell r="BP29">
            <v>247111</v>
          </cell>
          <cell r="BQ29">
            <v>223839</v>
          </cell>
          <cell r="BR29">
            <v>219732</v>
          </cell>
          <cell r="BS29">
            <v>223029</v>
          </cell>
          <cell r="BT29">
            <v>224858</v>
          </cell>
          <cell r="BU29">
            <v>210108</v>
          </cell>
          <cell r="BV29">
            <v>201947</v>
          </cell>
          <cell r="BW29">
            <v>223162</v>
          </cell>
          <cell r="BX29">
            <v>213786</v>
          </cell>
          <cell r="BY29">
            <v>184146</v>
          </cell>
          <cell r="BZ29">
            <v>170455</v>
          </cell>
          <cell r="CA29">
            <v>192117</v>
          </cell>
          <cell r="CB29">
            <v>179106</v>
          </cell>
          <cell r="CC29">
            <v>160312</v>
          </cell>
          <cell r="CD29">
            <v>167086</v>
          </cell>
          <cell r="CE29">
            <v>159246</v>
          </cell>
          <cell r="CF29">
            <v>161241</v>
          </cell>
          <cell r="CG29">
            <v>160386</v>
          </cell>
          <cell r="CH29">
            <v>161025</v>
          </cell>
          <cell r="CI29">
            <v>156558</v>
          </cell>
          <cell r="CJ29">
            <v>155114</v>
          </cell>
          <cell r="CK29">
            <v>144751</v>
          </cell>
          <cell r="CL29">
            <v>161495</v>
          </cell>
          <cell r="CM29">
            <v>164577</v>
          </cell>
          <cell r="CN29">
            <v>149833</v>
          </cell>
          <cell r="CO29">
            <v>139762</v>
          </cell>
          <cell r="CP29">
            <v>151117</v>
          </cell>
          <cell r="CQ29">
            <v>136753</v>
          </cell>
          <cell r="CR29">
            <v>140972</v>
          </cell>
          <cell r="CS29">
            <v>146539</v>
          </cell>
          <cell r="CT29">
            <v>143589</v>
          </cell>
          <cell r="CU29">
            <v>126531</v>
          </cell>
          <cell r="CV29">
            <v>127409</v>
          </cell>
          <cell r="CW29">
            <v>132291</v>
          </cell>
          <cell r="CX29">
            <v>144322</v>
          </cell>
          <cell r="CY29">
            <v>131711</v>
          </cell>
          <cell r="CZ29">
            <v>138274</v>
          </cell>
          <cell r="DA29">
            <v>143664</v>
          </cell>
          <cell r="DB29">
            <v>146846</v>
          </cell>
          <cell r="DC29">
            <v>149574</v>
          </cell>
          <cell r="DD29">
            <v>149830</v>
          </cell>
          <cell r="DE29">
            <v>153653</v>
          </cell>
          <cell r="DF29">
            <v>156133</v>
          </cell>
          <cell r="DG29">
            <v>138433</v>
          </cell>
          <cell r="DH29">
            <v>175352</v>
          </cell>
          <cell r="DI29">
            <v>169980</v>
          </cell>
          <cell r="DJ29">
            <v>167067</v>
          </cell>
          <cell r="DK29">
            <v>159911</v>
          </cell>
          <cell r="DL29">
            <v>133743</v>
          </cell>
          <cell r="DM29">
            <v>129051</v>
          </cell>
          <cell r="DN29">
            <v>116193</v>
          </cell>
          <cell r="DO29">
            <v>109386</v>
          </cell>
          <cell r="DP29">
            <v>105490</v>
          </cell>
          <cell r="DQ29">
            <v>90982</v>
          </cell>
          <cell r="DR29">
            <v>94954</v>
          </cell>
          <cell r="DS29">
            <v>99583</v>
          </cell>
          <cell r="DT29">
            <v>117913</v>
          </cell>
          <cell r="DU29">
            <v>145985</v>
          </cell>
          <cell r="DV29">
            <v>145489</v>
          </cell>
          <cell r="DW29">
            <v>149814</v>
          </cell>
          <cell r="DX29">
            <v>143066</v>
          </cell>
          <cell r="DY29">
            <v>173392</v>
          </cell>
          <cell r="DZ29">
            <v>186002</v>
          </cell>
          <cell r="EA29">
            <v>173483</v>
          </cell>
          <cell r="EB29">
            <v>154155</v>
          </cell>
          <cell r="EC29">
            <v>148649</v>
          </cell>
          <cell r="ED29">
            <v>148602</v>
          </cell>
          <cell r="EE29">
            <v>127891</v>
          </cell>
          <cell r="EF29">
            <v>151727</v>
          </cell>
          <cell r="EG29">
            <v>154101</v>
          </cell>
          <cell r="EH29">
            <v>157103</v>
          </cell>
          <cell r="EI29">
            <v>204484</v>
          </cell>
          <cell r="EJ29">
            <v>214876</v>
          </cell>
          <cell r="EK29">
            <v>178585</v>
          </cell>
          <cell r="EL29">
            <v>199017</v>
          </cell>
          <cell r="EM29">
            <v>193051</v>
          </cell>
          <cell r="EN29">
            <v>182306</v>
          </cell>
          <cell r="EO29">
            <v>164391</v>
          </cell>
          <cell r="EP29">
            <v>145791</v>
          </cell>
          <cell r="EQ29">
            <v>140151</v>
          </cell>
          <cell r="ER29">
            <v>138400</v>
          </cell>
          <cell r="ES29">
            <v>135809</v>
          </cell>
          <cell r="ET29">
            <v>129381</v>
          </cell>
          <cell r="EU29">
            <v>129980</v>
          </cell>
          <cell r="EV29">
            <v>129714</v>
          </cell>
          <cell r="EW29">
            <v>138528</v>
          </cell>
          <cell r="EX29">
            <v>135462</v>
          </cell>
          <cell r="EY29">
            <v>140139</v>
          </cell>
          <cell r="EZ29">
            <v>136818</v>
          </cell>
          <cell r="FA29">
            <v>127086</v>
          </cell>
          <cell r="FB29">
            <v>134834</v>
          </cell>
          <cell r="FC29">
            <v>145002</v>
          </cell>
          <cell r="FD29">
            <v>126945</v>
          </cell>
          <cell r="FE29">
            <v>156735</v>
          </cell>
          <cell r="FF29">
            <v>130461</v>
          </cell>
          <cell r="FG29">
            <v>123540</v>
          </cell>
          <cell r="FH29">
            <v>126948</v>
          </cell>
          <cell r="FI29">
            <v>115846</v>
          </cell>
          <cell r="FJ29">
            <v>95443</v>
          </cell>
          <cell r="FK29">
            <v>87941</v>
          </cell>
          <cell r="FL29">
            <v>76362</v>
          </cell>
          <cell r="FM29">
            <v>88875</v>
          </cell>
          <cell r="FN29">
            <v>92555</v>
          </cell>
          <cell r="FO29">
            <v>106445</v>
          </cell>
          <cell r="FP29">
            <v>92317</v>
          </cell>
          <cell r="FQ29">
            <v>81238</v>
          </cell>
          <cell r="FR29">
            <v>91567</v>
          </cell>
          <cell r="FS29">
            <v>78133</v>
          </cell>
          <cell r="FT29">
            <v>83510</v>
          </cell>
          <cell r="FU29">
            <v>103499</v>
          </cell>
          <cell r="FV29">
            <v>73267</v>
          </cell>
          <cell r="FW29">
            <v>63794</v>
          </cell>
          <cell r="FX29">
            <v>64311</v>
          </cell>
          <cell r="FY29">
            <v>65300</v>
          </cell>
          <cell r="FZ29">
            <v>72174</v>
          </cell>
          <cell r="GA29">
            <v>82444</v>
          </cell>
          <cell r="GB29">
            <v>58216</v>
          </cell>
          <cell r="GC29">
            <v>51147</v>
          </cell>
          <cell r="GD29">
            <v>52093</v>
          </cell>
          <cell r="GE29">
            <v>58691</v>
          </cell>
          <cell r="GF29">
            <v>54958</v>
          </cell>
          <cell r="GG29">
            <v>52807</v>
          </cell>
          <cell r="GH29">
            <v>48524</v>
          </cell>
          <cell r="GI29">
            <v>46543</v>
          </cell>
          <cell r="GJ29">
            <v>46818</v>
          </cell>
          <cell r="GK29">
            <v>44581</v>
          </cell>
          <cell r="GL29">
            <v>46160</v>
          </cell>
          <cell r="GM29">
            <v>42002</v>
          </cell>
          <cell r="GN29">
            <v>38974</v>
          </cell>
          <cell r="GO29">
            <v>39727</v>
          </cell>
          <cell r="GP29">
            <v>36453</v>
          </cell>
          <cell r="GQ29">
            <v>34328</v>
          </cell>
          <cell r="GR29">
            <v>31855</v>
          </cell>
          <cell r="GS29">
            <v>30987</v>
          </cell>
          <cell r="GT29">
            <v>31689</v>
          </cell>
          <cell r="GU29">
            <v>31305</v>
          </cell>
          <cell r="GV29">
            <v>29425</v>
          </cell>
          <cell r="GW29">
            <v>29939</v>
          </cell>
          <cell r="GX29">
            <v>64264</v>
          </cell>
          <cell r="GY29">
            <v>64988</v>
          </cell>
          <cell r="GZ29">
            <v>67718</v>
          </cell>
          <cell r="HA29">
            <v>70156</v>
          </cell>
          <cell r="HB29">
            <v>71437</v>
          </cell>
          <cell r="HC29">
            <v>78861</v>
          </cell>
          <cell r="HD29">
            <v>69721</v>
          </cell>
          <cell r="HE29">
            <v>74651</v>
          </cell>
          <cell r="HF29">
            <v>81771</v>
          </cell>
          <cell r="HG29">
            <v>78376</v>
          </cell>
          <cell r="HH29">
            <v>78751</v>
          </cell>
          <cell r="HI29">
            <v>73567</v>
          </cell>
          <cell r="HJ29">
            <v>77274</v>
          </cell>
          <cell r="HK29">
            <v>86027</v>
          </cell>
          <cell r="HL29">
            <v>88664</v>
          </cell>
          <cell r="HM29">
            <v>82752</v>
          </cell>
          <cell r="HN29">
            <v>80821</v>
          </cell>
          <cell r="HO29">
            <v>79335</v>
          </cell>
          <cell r="HP29">
            <v>87846</v>
          </cell>
          <cell r="HQ29">
            <v>80311</v>
          </cell>
          <cell r="HR29">
            <v>82471</v>
          </cell>
          <cell r="HS29">
            <v>81436</v>
          </cell>
          <cell r="HT29">
            <v>78424</v>
          </cell>
          <cell r="HU29">
            <v>76768</v>
          </cell>
          <cell r="HV29">
            <v>76609</v>
          </cell>
          <cell r="HW29">
            <v>72816</v>
          </cell>
          <cell r="HX29">
            <v>71200</v>
          </cell>
          <cell r="HY29">
            <v>83153</v>
          </cell>
          <cell r="HZ29">
            <v>0</v>
          </cell>
          <cell r="IA29">
            <v>0</v>
          </cell>
          <cell r="IB29">
            <v>0</v>
          </cell>
          <cell r="IC29">
            <v>0</v>
          </cell>
        </row>
        <row r="30">
          <cell r="AS30">
            <v>284859</v>
          </cell>
          <cell r="AT30">
            <v>281194</v>
          </cell>
          <cell r="AU30">
            <v>283962</v>
          </cell>
          <cell r="AV30">
            <v>284615</v>
          </cell>
          <cell r="AW30">
            <v>281421</v>
          </cell>
          <cell r="AX30">
            <v>2474</v>
          </cell>
          <cell r="AY30">
            <v>14708</v>
          </cell>
          <cell r="AZ30">
            <v>12055</v>
          </cell>
          <cell r="BA30">
            <v>11430</v>
          </cell>
          <cell r="BB30">
            <v>12766</v>
          </cell>
          <cell r="BC30">
            <v>12925</v>
          </cell>
          <cell r="BD30">
            <v>10461</v>
          </cell>
          <cell r="BE30">
            <v>4537</v>
          </cell>
          <cell r="BF30">
            <v>4367</v>
          </cell>
          <cell r="BG30">
            <v>4368</v>
          </cell>
          <cell r="BH30">
            <v>4778</v>
          </cell>
          <cell r="BI30">
            <v>4812</v>
          </cell>
          <cell r="BJ30">
            <v>4687</v>
          </cell>
          <cell r="BK30">
            <v>4864</v>
          </cell>
          <cell r="BL30">
            <v>4717</v>
          </cell>
          <cell r="BM30">
            <v>4077</v>
          </cell>
          <cell r="BN30">
            <v>3426</v>
          </cell>
          <cell r="BO30">
            <v>3307</v>
          </cell>
          <cell r="BP30">
            <v>3173</v>
          </cell>
          <cell r="BQ30">
            <v>2984</v>
          </cell>
          <cell r="BR30">
            <v>3308</v>
          </cell>
          <cell r="BS30">
            <v>3242</v>
          </cell>
          <cell r="BT30">
            <v>2566</v>
          </cell>
          <cell r="BU30">
            <v>2705</v>
          </cell>
          <cell r="BV30">
            <v>2503</v>
          </cell>
          <cell r="BW30">
            <v>2984</v>
          </cell>
          <cell r="BX30">
            <v>3036</v>
          </cell>
          <cell r="BY30">
            <v>3291</v>
          </cell>
          <cell r="BZ30">
            <v>2856</v>
          </cell>
          <cell r="CA30">
            <v>2881</v>
          </cell>
          <cell r="CB30">
            <v>2783</v>
          </cell>
          <cell r="CC30">
            <v>2723</v>
          </cell>
          <cell r="CD30">
            <v>3435</v>
          </cell>
          <cell r="CE30">
            <v>3253</v>
          </cell>
          <cell r="CF30">
            <v>2970</v>
          </cell>
          <cell r="CG30">
            <v>3449</v>
          </cell>
          <cell r="CH30">
            <v>3202</v>
          </cell>
          <cell r="CI30">
            <v>3396</v>
          </cell>
          <cell r="CJ30">
            <v>3132</v>
          </cell>
          <cell r="CK30">
            <v>2221</v>
          </cell>
          <cell r="CL30">
            <v>2817</v>
          </cell>
          <cell r="CM30">
            <v>7033</v>
          </cell>
          <cell r="CN30">
            <v>3040</v>
          </cell>
          <cell r="CO30">
            <v>2042</v>
          </cell>
          <cell r="CP30">
            <v>4567</v>
          </cell>
          <cell r="CQ30">
            <v>2388</v>
          </cell>
          <cell r="CR30">
            <v>2242</v>
          </cell>
          <cell r="CS30">
            <v>3033</v>
          </cell>
          <cell r="CT30">
            <v>2818</v>
          </cell>
          <cell r="CU30">
            <v>2618</v>
          </cell>
          <cell r="CV30">
            <v>2308</v>
          </cell>
          <cell r="CW30">
            <v>4785</v>
          </cell>
          <cell r="CX30">
            <v>4856</v>
          </cell>
          <cell r="CY30">
            <v>10349</v>
          </cell>
          <cell r="CZ30">
            <v>10113</v>
          </cell>
          <cell r="DA30">
            <v>9902</v>
          </cell>
          <cell r="DB30">
            <v>8409</v>
          </cell>
          <cell r="DC30">
            <v>8392</v>
          </cell>
          <cell r="DD30">
            <v>8373</v>
          </cell>
          <cell r="DE30">
            <v>6877</v>
          </cell>
          <cell r="DF30">
            <v>5805</v>
          </cell>
          <cell r="DG30">
            <v>7131</v>
          </cell>
          <cell r="DH30">
            <v>6181</v>
          </cell>
          <cell r="DI30">
            <v>8435</v>
          </cell>
          <cell r="DJ30">
            <v>7630</v>
          </cell>
          <cell r="DK30">
            <v>7301</v>
          </cell>
          <cell r="DL30">
            <v>7416</v>
          </cell>
          <cell r="DM30">
            <v>6924</v>
          </cell>
          <cell r="DN30">
            <v>8475</v>
          </cell>
          <cell r="DO30">
            <v>8667</v>
          </cell>
          <cell r="DP30">
            <v>6497</v>
          </cell>
          <cell r="DQ30">
            <v>6430</v>
          </cell>
          <cell r="DR30">
            <v>9699</v>
          </cell>
          <cell r="DS30">
            <v>13737</v>
          </cell>
          <cell r="DT30">
            <v>14169</v>
          </cell>
          <cell r="DU30">
            <v>21670</v>
          </cell>
          <cell r="DV30">
            <v>26400</v>
          </cell>
          <cell r="DW30">
            <v>29859</v>
          </cell>
          <cell r="DX30">
            <v>32961</v>
          </cell>
          <cell r="DY30">
            <v>36862</v>
          </cell>
          <cell r="DZ30">
            <v>46859</v>
          </cell>
          <cell r="EA30">
            <v>48009</v>
          </cell>
          <cell r="EB30">
            <v>49224</v>
          </cell>
          <cell r="EC30">
            <v>37858</v>
          </cell>
          <cell r="ED30">
            <v>35215</v>
          </cell>
          <cell r="EE30">
            <v>30915</v>
          </cell>
          <cell r="EF30">
            <v>28943</v>
          </cell>
          <cell r="EG30">
            <v>31693</v>
          </cell>
          <cell r="EH30">
            <v>40533</v>
          </cell>
          <cell r="EI30">
            <v>52633</v>
          </cell>
          <cell r="EJ30">
            <v>49169</v>
          </cell>
          <cell r="EK30">
            <v>47566</v>
          </cell>
          <cell r="EL30">
            <v>53397</v>
          </cell>
          <cell r="EM30">
            <v>50523</v>
          </cell>
          <cell r="EN30">
            <v>49859</v>
          </cell>
          <cell r="EO30">
            <v>40520</v>
          </cell>
          <cell r="EP30">
            <v>39049</v>
          </cell>
          <cell r="EQ30">
            <v>34961</v>
          </cell>
          <cell r="ER30">
            <v>33617</v>
          </cell>
          <cell r="ES30">
            <v>34585</v>
          </cell>
          <cell r="ET30">
            <v>35202</v>
          </cell>
          <cell r="EU30">
            <v>33831</v>
          </cell>
          <cell r="EV30">
            <v>33100</v>
          </cell>
          <cell r="EW30">
            <v>34942</v>
          </cell>
          <cell r="EX30">
            <v>31593</v>
          </cell>
          <cell r="EY30">
            <v>32583</v>
          </cell>
          <cell r="EZ30">
            <v>32111</v>
          </cell>
          <cell r="FA30">
            <v>31893</v>
          </cell>
          <cell r="FB30">
            <v>34241</v>
          </cell>
          <cell r="FC30">
            <v>38176</v>
          </cell>
          <cell r="FD30">
            <v>77916</v>
          </cell>
          <cell r="FE30">
            <v>38528</v>
          </cell>
          <cell r="FF30">
            <v>35719</v>
          </cell>
          <cell r="FG30">
            <v>34764</v>
          </cell>
          <cell r="FH30">
            <v>37115</v>
          </cell>
          <cell r="FI30">
            <v>36413</v>
          </cell>
          <cell r="FJ30">
            <v>33787</v>
          </cell>
          <cell r="FK30">
            <v>33595</v>
          </cell>
          <cell r="FL30">
            <v>31811</v>
          </cell>
          <cell r="FM30">
            <v>31403</v>
          </cell>
          <cell r="FN30">
            <v>33219</v>
          </cell>
          <cell r="FO30">
            <v>33346</v>
          </cell>
          <cell r="FP30">
            <v>36194</v>
          </cell>
          <cell r="FQ30">
            <v>35532</v>
          </cell>
          <cell r="FR30">
            <v>37701</v>
          </cell>
          <cell r="FS30">
            <v>38400</v>
          </cell>
          <cell r="FT30">
            <v>40527</v>
          </cell>
          <cell r="FU30">
            <v>40831</v>
          </cell>
          <cell r="FV30">
            <v>37523</v>
          </cell>
          <cell r="FW30">
            <v>35968</v>
          </cell>
          <cell r="FX30">
            <v>36653</v>
          </cell>
          <cell r="FY30">
            <v>35905</v>
          </cell>
          <cell r="FZ30">
            <v>38305</v>
          </cell>
          <cell r="GA30">
            <v>36280</v>
          </cell>
          <cell r="GB30">
            <v>35422</v>
          </cell>
          <cell r="GC30">
            <v>35631</v>
          </cell>
          <cell r="GD30">
            <v>35224</v>
          </cell>
          <cell r="GE30">
            <v>34650</v>
          </cell>
          <cell r="GF30">
            <v>34630</v>
          </cell>
          <cell r="GG30">
            <v>38146</v>
          </cell>
          <cell r="GH30">
            <v>36241</v>
          </cell>
          <cell r="GI30">
            <v>35090</v>
          </cell>
          <cell r="GJ30">
            <v>35415</v>
          </cell>
          <cell r="GK30">
            <v>35309</v>
          </cell>
          <cell r="GL30">
            <v>34028</v>
          </cell>
          <cell r="GM30">
            <v>33586</v>
          </cell>
          <cell r="GN30">
            <v>33327</v>
          </cell>
          <cell r="GO30">
            <v>42928</v>
          </cell>
          <cell r="GP30">
            <v>41877</v>
          </cell>
          <cell r="GQ30">
            <v>32127</v>
          </cell>
          <cell r="GR30">
            <v>32626</v>
          </cell>
          <cell r="GS30">
            <v>33766</v>
          </cell>
          <cell r="GT30">
            <v>35604</v>
          </cell>
          <cell r="GU30">
            <v>35580</v>
          </cell>
          <cell r="GV30">
            <v>34391</v>
          </cell>
          <cell r="GW30">
            <v>33930</v>
          </cell>
          <cell r="GX30">
            <v>33355</v>
          </cell>
          <cell r="GY30">
            <v>33979</v>
          </cell>
          <cell r="GZ30">
            <v>34181</v>
          </cell>
          <cell r="HA30">
            <v>34510</v>
          </cell>
          <cell r="HB30">
            <v>33276</v>
          </cell>
          <cell r="HC30">
            <v>32906</v>
          </cell>
          <cell r="HD30">
            <v>32777</v>
          </cell>
          <cell r="HE30">
            <v>33223</v>
          </cell>
          <cell r="HF30">
            <v>34499</v>
          </cell>
          <cell r="HG30">
            <v>32365</v>
          </cell>
          <cell r="HH30">
            <v>32368</v>
          </cell>
          <cell r="HI30">
            <v>31835</v>
          </cell>
          <cell r="HJ30">
            <v>32811</v>
          </cell>
          <cell r="HK30">
            <v>32969</v>
          </cell>
          <cell r="HL30">
            <v>28580</v>
          </cell>
          <cell r="HM30">
            <v>31466</v>
          </cell>
          <cell r="HN30">
            <v>32033</v>
          </cell>
          <cell r="HO30">
            <v>34376</v>
          </cell>
          <cell r="HP30">
            <v>32503</v>
          </cell>
          <cell r="HQ30">
            <v>33820</v>
          </cell>
          <cell r="HR30">
            <v>32964</v>
          </cell>
          <cell r="HS30">
            <v>33362</v>
          </cell>
          <cell r="HT30">
            <v>34216</v>
          </cell>
          <cell r="HU30">
            <v>29472</v>
          </cell>
          <cell r="HV30">
            <v>29796</v>
          </cell>
          <cell r="HW30">
            <v>30931</v>
          </cell>
          <cell r="HX30">
            <v>30286</v>
          </cell>
          <cell r="HY30">
            <v>29924</v>
          </cell>
          <cell r="HZ30">
            <v>0</v>
          </cell>
          <cell r="IA30">
            <v>0</v>
          </cell>
          <cell r="IB30">
            <v>0</v>
          </cell>
          <cell r="IC30">
            <v>0</v>
          </cell>
        </row>
        <row r="31">
          <cell r="AS31">
            <v>1409634</v>
          </cell>
          <cell r="AT31">
            <v>1474032</v>
          </cell>
          <cell r="AU31">
            <v>1449519</v>
          </cell>
          <cell r="AV31">
            <v>1485195</v>
          </cell>
          <cell r="AW31">
            <v>1485696</v>
          </cell>
          <cell r="AX31">
            <v>1499107</v>
          </cell>
          <cell r="AY31">
            <v>1502355</v>
          </cell>
          <cell r="AZ31">
            <v>1488456</v>
          </cell>
          <cell r="BA31">
            <v>1513426</v>
          </cell>
          <cell r="BB31">
            <v>1534545</v>
          </cell>
          <cell r="BC31">
            <v>1538965</v>
          </cell>
          <cell r="BD31">
            <v>1567935</v>
          </cell>
          <cell r="BE31">
            <v>1466445</v>
          </cell>
          <cell r="BF31">
            <v>1495072</v>
          </cell>
          <cell r="BG31">
            <v>1487950</v>
          </cell>
          <cell r="BH31">
            <v>1499887</v>
          </cell>
          <cell r="BI31">
            <v>1496945</v>
          </cell>
          <cell r="BJ31">
            <v>1504600</v>
          </cell>
          <cell r="BK31">
            <v>1505721</v>
          </cell>
          <cell r="BL31">
            <v>1505570</v>
          </cell>
          <cell r="BM31">
            <v>1502344</v>
          </cell>
          <cell r="BN31">
            <v>1528597</v>
          </cell>
          <cell r="BO31">
            <v>1560291</v>
          </cell>
          <cell r="BP31">
            <v>1598360</v>
          </cell>
          <cell r="BQ31">
            <v>1553134</v>
          </cell>
          <cell r="BR31">
            <v>1602318</v>
          </cell>
          <cell r="BS31">
            <v>1614271</v>
          </cell>
          <cell r="BT31">
            <v>1670454</v>
          </cell>
          <cell r="BU31">
            <v>1683815</v>
          </cell>
          <cell r="BV31">
            <v>1693008</v>
          </cell>
          <cell r="BW31">
            <v>1724464</v>
          </cell>
          <cell r="BX31">
            <v>1726102</v>
          </cell>
          <cell r="BY31">
            <v>1698760</v>
          </cell>
          <cell r="BZ31">
            <v>1698278</v>
          </cell>
          <cell r="CA31">
            <v>1740460</v>
          </cell>
          <cell r="CB31">
            <v>1789842</v>
          </cell>
          <cell r="CC31">
            <v>1696681</v>
          </cell>
          <cell r="CD31">
            <v>1824456</v>
          </cell>
          <cell r="CE31">
            <v>1773217</v>
          </cell>
          <cell r="CF31">
            <v>1782854</v>
          </cell>
          <cell r="CG31">
            <v>1771792</v>
          </cell>
          <cell r="CH31">
            <v>1754472</v>
          </cell>
          <cell r="CI31">
            <v>1731200</v>
          </cell>
          <cell r="CJ31">
            <v>1743818</v>
          </cell>
          <cell r="CK31">
            <v>1758142</v>
          </cell>
          <cell r="CL31">
            <v>1767808</v>
          </cell>
          <cell r="CM31">
            <v>1821265</v>
          </cell>
          <cell r="CN31">
            <v>1861427</v>
          </cell>
          <cell r="CO31">
            <v>1803898</v>
          </cell>
          <cell r="CP31">
            <v>1902991</v>
          </cell>
          <cell r="CQ31">
            <v>1910478</v>
          </cell>
          <cell r="CR31">
            <v>1936991</v>
          </cell>
          <cell r="CS31">
            <v>1883524</v>
          </cell>
          <cell r="CT31">
            <v>1859720</v>
          </cell>
          <cell r="CU31">
            <v>1780233</v>
          </cell>
          <cell r="CV31">
            <v>1755294</v>
          </cell>
          <cell r="CW31">
            <v>1758031</v>
          </cell>
          <cell r="CX31">
            <v>1827162</v>
          </cell>
          <cell r="CY31">
            <v>1892024</v>
          </cell>
          <cell r="CZ31">
            <v>1956076</v>
          </cell>
          <cell r="DA31">
            <v>2036875</v>
          </cell>
          <cell r="DB31">
            <v>2105884</v>
          </cell>
          <cell r="DC31">
            <v>2078143</v>
          </cell>
          <cell r="DD31">
            <v>2103097</v>
          </cell>
          <cell r="DE31">
            <v>2130218</v>
          </cell>
          <cell r="DF31">
            <v>2174523</v>
          </cell>
          <cell r="DG31">
            <v>2219671</v>
          </cell>
          <cell r="DH31">
            <v>2280836</v>
          </cell>
          <cell r="DI31">
            <v>2311986</v>
          </cell>
          <cell r="DJ31">
            <v>2284994</v>
          </cell>
          <cell r="DK31">
            <v>2305655</v>
          </cell>
          <cell r="DL31">
            <v>2365260</v>
          </cell>
          <cell r="DM31">
            <v>2278614</v>
          </cell>
          <cell r="DN31">
            <v>2302661</v>
          </cell>
          <cell r="DO31">
            <v>2279020</v>
          </cell>
          <cell r="DP31">
            <v>2215209</v>
          </cell>
          <cell r="DQ31">
            <v>2213391</v>
          </cell>
          <cell r="DR31">
            <v>2245990</v>
          </cell>
          <cell r="DS31">
            <v>2238995</v>
          </cell>
          <cell r="DT31">
            <v>2328357</v>
          </cell>
          <cell r="DU31">
            <v>2335915</v>
          </cell>
          <cell r="DV31">
            <v>2355170</v>
          </cell>
          <cell r="DW31">
            <v>2433878</v>
          </cell>
          <cell r="DX31">
            <v>2481231</v>
          </cell>
          <cell r="DY31">
            <v>2444931</v>
          </cell>
          <cell r="DZ31">
            <v>2528031</v>
          </cell>
          <cell r="EA31">
            <v>2565233</v>
          </cell>
          <cell r="EB31">
            <v>2575974</v>
          </cell>
          <cell r="EC31">
            <v>2530220</v>
          </cell>
          <cell r="ED31">
            <v>2511412</v>
          </cell>
          <cell r="EE31">
            <v>2520849</v>
          </cell>
          <cell r="EF31">
            <v>2536734</v>
          </cell>
          <cell r="EG31">
            <v>2618517</v>
          </cell>
          <cell r="EH31">
            <v>2656745</v>
          </cell>
          <cell r="EI31">
            <v>2685291</v>
          </cell>
          <cell r="EJ31">
            <v>2666251</v>
          </cell>
          <cell r="EK31">
            <v>2574291</v>
          </cell>
          <cell r="EL31">
            <v>2654524</v>
          </cell>
          <cell r="EM31">
            <v>2625198</v>
          </cell>
          <cell r="EN31">
            <v>2619130</v>
          </cell>
          <cell r="EO31">
            <v>2518122</v>
          </cell>
          <cell r="EP31">
            <v>2440964</v>
          </cell>
          <cell r="EQ31">
            <v>2372469</v>
          </cell>
          <cell r="ER31">
            <v>2305105</v>
          </cell>
          <cell r="ES31">
            <v>2291366</v>
          </cell>
          <cell r="ET31">
            <v>2342939</v>
          </cell>
          <cell r="EU31">
            <v>2289623</v>
          </cell>
          <cell r="EV31">
            <v>2247830</v>
          </cell>
          <cell r="EW31">
            <v>2183240</v>
          </cell>
          <cell r="EX31">
            <v>2173503</v>
          </cell>
          <cell r="EY31">
            <v>2174584</v>
          </cell>
          <cell r="EZ31">
            <v>2150706</v>
          </cell>
          <cell r="FA31">
            <v>2073297</v>
          </cell>
          <cell r="FB31">
            <v>2105696</v>
          </cell>
          <cell r="FC31">
            <v>2083642</v>
          </cell>
          <cell r="FD31">
            <v>2096184</v>
          </cell>
          <cell r="FE31">
            <v>2126149</v>
          </cell>
          <cell r="FF31">
            <v>2097381</v>
          </cell>
          <cell r="FG31">
            <v>2074050</v>
          </cell>
          <cell r="FH31">
            <v>2113094</v>
          </cell>
          <cell r="FI31">
            <v>2059306</v>
          </cell>
          <cell r="FJ31">
            <v>2067598</v>
          </cell>
          <cell r="FK31">
            <v>2064176</v>
          </cell>
          <cell r="FL31">
            <v>2032761</v>
          </cell>
          <cell r="FM31">
            <v>2068965</v>
          </cell>
          <cell r="FN31">
            <v>2066666</v>
          </cell>
          <cell r="FO31">
            <v>2039253</v>
          </cell>
          <cell r="FP31">
            <v>2072447</v>
          </cell>
          <cell r="FQ31">
            <v>2073335</v>
          </cell>
          <cell r="FR31">
            <v>2117638</v>
          </cell>
          <cell r="FS31">
            <v>2188218</v>
          </cell>
          <cell r="FT31">
            <v>2224275</v>
          </cell>
          <cell r="FU31">
            <v>2169568</v>
          </cell>
          <cell r="FV31">
            <v>2138315</v>
          </cell>
          <cell r="FW31">
            <v>2138890</v>
          </cell>
          <cell r="FX31">
            <v>2155294</v>
          </cell>
          <cell r="FY31">
            <v>2167209</v>
          </cell>
          <cell r="FZ31">
            <v>2200245</v>
          </cell>
          <cell r="GA31">
            <v>2120748</v>
          </cell>
          <cell r="GB31">
            <v>2080730</v>
          </cell>
          <cell r="GC31">
            <v>2041919</v>
          </cell>
          <cell r="GD31">
            <v>2086446</v>
          </cell>
          <cell r="GE31">
            <v>2125109</v>
          </cell>
          <cell r="GF31">
            <v>2118725</v>
          </cell>
          <cell r="GG31">
            <v>2102302</v>
          </cell>
          <cell r="GH31">
            <v>2109515</v>
          </cell>
          <cell r="GI31">
            <v>2097132</v>
          </cell>
          <cell r="GJ31">
            <v>2023481</v>
          </cell>
          <cell r="GK31">
            <v>1985615</v>
          </cell>
          <cell r="GL31">
            <v>2019888</v>
          </cell>
          <cell r="GM31">
            <v>2011038</v>
          </cell>
          <cell r="GN31">
            <v>1970405</v>
          </cell>
          <cell r="GO31">
            <v>1914466</v>
          </cell>
          <cell r="GP31">
            <v>1875214</v>
          </cell>
          <cell r="GQ31">
            <v>1895180</v>
          </cell>
          <cell r="GR31">
            <v>1896415</v>
          </cell>
          <cell r="GS31">
            <v>1706669</v>
          </cell>
          <cell r="GT31">
            <v>1731763</v>
          </cell>
          <cell r="GU31">
            <v>1725951</v>
          </cell>
          <cell r="GV31">
            <v>1682399</v>
          </cell>
          <cell r="GW31">
            <v>1645818</v>
          </cell>
          <cell r="GX31">
            <v>1638483</v>
          </cell>
          <cell r="GY31">
            <v>1660220</v>
          </cell>
          <cell r="GZ31">
            <v>1641018</v>
          </cell>
          <cell r="HA31">
            <v>1619060</v>
          </cell>
          <cell r="HB31">
            <v>1665567</v>
          </cell>
          <cell r="HC31">
            <v>1678495</v>
          </cell>
          <cell r="HD31">
            <v>1648399</v>
          </cell>
          <cell r="HE31">
            <v>1627948</v>
          </cell>
          <cell r="HF31">
            <v>1602519</v>
          </cell>
          <cell r="HG31">
            <v>1571637</v>
          </cell>
          <cell r="HH31">
            <v>1539682</v>
          </cell>
          <cell r="HI31">
            <v>1507669</v>
          </cell>
          <cell r="HJ31">
            <v>1512505</v>
          </cell>
          <cell r="HK31">
            <v>1449776</v>
          </cell>
          <cell r="HL31">
            <v>1435256</v>
          </cell>
          <cell r="HM31">
            <v>1469781</v>
          </cell>
          <cell r="HN31">
            <v>1476130</v>
          </cell>
          <cell r="HO31">
            <v>1544852</v>
          </cell>
          <cell r="HP31">
            <v>1521328</v>
          </cell>
          <cell r="HQ31">
            <v>1334389</v>
          </cell>
          <cell r="HR31">
            <v>1357828</v>
          </cell>
          <cell r="HS31">
            <v>1371984</v>
          </cell>
          <cell r="HT31">
            <v>1467064</v>
          </cell>
          <cell r="HU31">
            <v>1450693</v>
          </cell>
          <cell r="HV31">
            <v>1374698</v>
          </cell>
          <cell r="HW31">
            <v>1404519</v>
          </cell>
          <cell r="HX31">
            <v>1403921</v>
          </cell>
          <cell r="HY31">
            <v>1436795</v>
          </cell>
          <cell r="HZ31">
            <v>0</v>
          </cell>
          <cell r="IA31">
            <v>0</v>
          </cell>
          <cell r="IB31">
            <v>0</v>
          </cell>
          <cell r="IC31">
            <v>0</v>
          </cell>
        </row>
        <row r="32">
          <cell r="AS32">
            <v>1023999</v>
          </cell>
          <cell r="AT32">
            <v>1091911</v>
          </cell>
          <cell r="AU32">
            <v>1073892</v>
          </cell>
          <cell r="AV32">
            <v>1102279</v>
          </cell>
          <cell r="AW32">
            <v>1099822</v>
          </cell>
          <cell r="AX32">
            <v>1116026</v>
          </cell>
          <cell r="AY32">
            <v>1141032</v>
          </cell>
          <cell r="AZ32">
            <v>1131375</v>
          </cell>
          <cell r="BA32">
            <v>1146572</v>
          </cell>
          <cell r="BB32">
            <v>1160140</v>
          </cell>
          <cell r="BC32">
            <v>1186231</v>
          </cell>
          <cell r="BD32">
            <v>1219347</v>
          </cell>
          <cell r="BE32">
            <v>1153880</v>
          </cell>
          <cell r="BF32">
            <v>1185861</v>
          </cell>
          <cell r="BG32">
            <v>1171284</v>
          </cell>
          <cell r="BH32">
            <v>1174512</v>
          </cell>
          <cell r="BI32">
            <v>1190304</v>
          </cell>
          <cell r="BJ32">
            <v>1192337</v>
          </cell>
          <cell r="BK32">
            <v>1190223</v>
          </cell>
          <cell r="BL32">
            <v>1174113</v>
          </cell>
          <cell r="BM32">
            <v>1167053</v>
          </cell>
          <cell r="BN32">
            <v>1185416</v>
          </cell>
          <cell r="BO32">
            <v>1207432</v>
          </cell>
          <cell r="BP32">
            <v>1253814</v>
          </cell>
          <cell r="BQ32">
            <v>1220810</v>
          </cell>
          <cell r="BR32">
            <v>1228129</v>
          </cell>
          <cell r="BS32">
            <v>1235797</v>
          </cell>
          <cell r="BT32">
            <v>1271002</v>
          </cell>
          <cell r="BU32">
            <v>1278836</v>
          </cell>
          <cell r="BV32">
            <v>1272131</v>
          </cell>
          <cell r="BW32">
            <v>1246217</v>
          </cell>
          <cell r="BX32">
            <v>1251096</v>
          </cell>
          <cell r="BY32">
            <v>1252527</v>
          </cell>
          <cell r="BZ32">
            <v>1261741</v>
          </cell>
          <cell r="CA32">
            <v>1269682</v>
          </cell>
          <cell r="CB32">
            <v>1289668</v>
          </cell>
          <cell r="CC32">
            <v>1217485</v>
          </cell>
          <cell r="CD32">
            <v>1300657</v>
          </cell>
          <cell r="CE32">
            <v>1278114</v>
          </cell>
          <cell r="CF32">
            <v>1293699</v>
          </cell>
          <cell r="CG32">
            <v>1247826</v>
          </cell>
          <cell r="CH32">
            <v>1203535</v>
          </cell>
          <cell r="CI32">
            <v>1154523</v>
          </cell>
          <cell r="CJ32">
            <v>1165852</v>
          </cell>
          <cell r="CK32">
            <v>1191154</v>
          </cell>
          <cell r="CL32">
            <v>1206915</v>
          </cell>
          <cell r="CM32">
            <v>1218005</v>
          </cell>
          <cell r="CN32">
            <v>1240857</v>
          </cell>
          <cell r="CO32">
            <v>1186040</v>
          </cell>
          <cell r="CP32">
            <v>1265650</v>
          </cell>
          <cell r="CQ32">
            <v>1300719</v>
          </cell>
          <cell r="CR32">
            <v>1296732</v>
          </cell>
          <cell r="CS32">
            <v>1226144</v>
          </cell>
          <cell r="CT32">
            <v>1184396</v>
          </cell>
          <cell r="CU32">
            <v>1194797</v>
          </cell>
          <cell r="CV32">
            <v>1200377</v>
          </cell>
          <cell r="CW32">
            <v>1199454</v>
          </cell>
          <cell r="CX32">
            <v>1234075</v>
          </cell>
          <cell r="CY32">
            <v>1255956</v>
          </cell>
          <cell r="CZ32">
            <v>1280576</v>
          </cell>
          <cell r="DA32">
            <v>1337381</v>
          </cell>
          <cell r="DB32">
            <v>1404366</v>
          </cell>
          <cell r="DC32">
            <v>1365451</v>
          </cell>
          <cell r="DD32">
            <v>1299320</v>
          </cell>
          <cell r="DE32">
            <v>1324863</v>
          </cell>
          <cell r="DF32">
            <v>1336992</v>
          </cell>
          <cell r="DG32">
            <v>1312789</v>
          </cell>
          <cell r="DH32">
            <v>1378924</v>
          </cell>
          <cell r="DI32">
            <v>1400567</v>
          </cell>
          <cell r="DJ32">
            <v>1407414</v>
          </cell>
          <cell r="DK32">
            <v>1517187</v>
          </cell>
          <cell r="DL32">
            <v>1605141</v>
          </cell>
          <cell r="DM32">
            <v>1555662</v>
          </cell>
          <cell r="DN32">
            <v>1562177</v>
          </cell>
          <cell r="DO32">
            <v>1583888</v>
          </cell>
          <cell r="DP32">
            <v>1576990</v>
          </cell>
          <cell r="DQ32">
            <v>1585222</v>
          </cell>
          <cell r="DR32">
            <v>1603530</v>
          </cell>
          <cell r="DS32">
            <v>1583981</v>
          </cell>
          <cell r="DT32">
            <v>1644771</v>
          </cell>
          <cell r="DU32">
            <v>1544362</v>
          </cell>
          <cell r="DV32">
            <v>1591878</v>
          </cell>
          <cell r="DW32">
            <v>1677566</v>
          </cell>
          <cell r="DX32">
            <v>1652950</v>
          </cell>
          <cell r="DY32">
            <v>1647135</v>
          </cell>
          <cell r="DZ32">
            <v>1629240</v>
          </cell>
          <cell r="EA32">
            <v>1610282</v>
          </cell>
          <cell r="EB32">
            <v>1641655</v>
          </cell>
          <cell r="EC32">
            <v>1692879</v>
          </cell>
          <cell r="ED32">
            <v>1796114</v>
          </cell>
          <cell r="EE32">
            <v>1832673</v>
          </cell>
          <cell r="EF32">
            <v>1878658</v>
          </cell>
          <cell r="EG32">
            <v>1904612</v>
          </cell>
          <cell r="EH32">
            <v>1872025</v>
          </cell>
          <cell r="EI32">
            <v>1674250</v>
          </cell>
          <cell r="EJ32">
            <v>1657834</v>
          </cell>
          <cell r="EK32">
            <v>1535292</v>
          </cell>
          <cell r="EL32">
            <v>1473385</v>
          </cell>
          <cell r="EM32">
            <v>1451134</v>
          </cell>
          <cell r="EN32">
            <v>1414310</v>
          </cell>
          <cell r="EO32">
            <v>1454105</v>
          </cell>
          <cell r="EP32">
            <v>1472236</v>
          </cell>
          <cell r="EQ32">
            <v>1475055</v>
          </cell>
          <cell r="ER32">
            <v>1475692</v>
          </cell>
          <cell r="ES32">
            <v>1462444</v>
          </cell>
          <cell r="ET32">
            <v>1514424</v>
          </cell>
          <cell r="EU32">
            <v>1495281</v>
          </cell>
          <cell r="EV32">
            <v>1458893</v>
          </cell>
          <cell r="EW32">
            <v>1383608</v>
          </cell>
          <cell r="EX32">
            <v>1409810</v>
          </cell>
          <cell r="EY32">
            <v>1408551</v>
          </cell>
          <cell r="EZ32">
            <v>1435784</v>
          </cell>
          <cell r="FA32">
            <v>1385849</v>
          </cell>
          <cell r="FB32">
            <v>1366811</v>
          </cell>
          <cell r="FC32">
            <v>1296881</v>
          </cell>
          <cell r="FD32">
            <v>1317205</v>
          </cell>
          <cell r="FE32">
            <v>1342044</v>
          </cell>
          <cell r="FF32">
            <v>1361234</v>
          </cell>
          <cell r="FG32">
            <v>1399232</v>
          </cell>
          <cell r="FH32">
            <v>1382751</v>
          </cell>
          <cell r="FI32">
            <v>1368604</v>
          </cell>
          <cell r="FJ32">
            <v>1406251</v>
          </cell>
          <cell r="FK32">
            <v>1410328</v>
          </cell>
          <cell r="FL32">
            <v>1427561</v>
          </cell>
          <cell r="FM32">
            <v>1463103</v>
          </cell>
          <cell r="FN32">
            <v>1430306</v>
          </cell>
          <cell r="FO32">
            <v>1412817</v>
          </cell>
          <cell r="FP32">
            <v>1424670</v>
          </cell>
          <cell r="FQ32">
            <v>1410886</v>
          </cell>
          <cell r="FR32">
            <v>1364421</v>
          </cell>
          <cell r="FS32">
            <v>1406532</v>
          </cell>
          <cell r="FT32">
            <v>1409536</v>
          </cell>
          <cell r="FU32">
            <v>1362252</v>
          </cell>
          <cell r="FV32">
            <v>1386220</v>
          </cell>
          <cell r="FW32">
            <v>1401601</v>
          </cell>
          <cell r="FX32">
            <v>1401393</v>
          </cell>
          <cell r="FY32">
            <v>1412996</v>
          </cell>
          <cell r="FZ32">
            <v>1409760</v>
          </cell>
          <cell r="GA32">
            <v>1398440</v>
          </cell>
          <cell r="GB32">
            <v>1420417</v>
          </cell>
          <cell r="GC32">
            <v>1393446</v>
          </cell>
          <cell r="GD32">
            <v>1432919</v>
          </cell>
          <cell r="GE32">
            <v>1469821</v>
          </cell>
          <cell r="GF32">
            <v>1478072</v>
          </cell>
          <cell r="GG32">
            <v>1429679</v>
          </cell>
          <cell r="GH32">
            <v>1398998</v>
          </cell>
          <cell r="GI32">
            <v>1408686</v>
          </cell>
          <cell r="GJ32">
            <v>1334301</v>
          </cell>
          <cell r="GK32">
            <v>1282969</v>
          </cell>
          <cell r="GL32">
            <v>1349629</v>
          </cell>
          <cell r="GM32">
            <v>1280070</v>
          </cell>
          <cell r="GN32">
            <v>1258842</v>
          </cell>
          <cell r="GO32">
            <v>1219162</v>
          </cell>
          <cell r="GP32">
            <v>1227275</v>
          </cell>
          <cell r="GQ32">
            <v>1283318</v>
          </cell>
          <cell r="GR32">
            <v>1267684</v>
          </cell>
          <cell r="GS32">
            <v>1157494</v>
          </cell>
          <cell r="GT32">
            <v>1140671</v>
          </cell>
          <cell r="GU32">
            <v>1130125</v>
          </cell>
          <cell r="GV32">
            <v>1128317</v>
          </cell>
          <cell r="GW32">
            <v>1109227</v>
          </cell>
          <cell r="GX32">
            <v>1109701</v>
          </cell>
          <cell r="GY32">
            <v>1092108</v>
          </cell>
          <cell r="GZ32">
            <v>1056030</v>
          </cell>
          <cell r="HA32">
            <v>1031288</v>
          </cell>
          <cell r="HB32">
            <v>1078172</v>
          </cell>
          <cell r="HC32">
            <v>1080101</v>
          </cell>
          <cell r="HD32">
            <v>1085465</v>
          </cell>
          <cell r="HE32">
            <v>1047927</v>
          </cell>
          <cell r="HF32">
            <v>1056921</v>
          </cell>
          <cell r="HG32">
            <v>1051978</v>
          </cell>
          <cell r="HH32">
            <v>1044932</v>
          </cell>
          <cell r="HI32">
            <v>1029608</v>
          </cell>
          <cell r="HJ32">
            <v>1017229</v>
          </cell>
          <cell r="HK32">
            <v>977847</v>
          </cell>
          <cell r="HL32">
            <v>989536</v>
          </cell>
          <cell r="HM32">
            <v>994449</v>
          </cell>
          <cell r="HN32">
            <v>1027589</v>
          </cell>
          <cell r="HO32">
            <v>1040119</v>
          </cell>
          <cell r="HP32">
            <v>1030626</v>
          </cell>
          <cell r="HQ32">
            <v>944755</v>
          </cell>
          <cell r="HR32">
            <v>984770</v>
          </cell>
          <cell r="HS32">
            <v>1001394</v>
          </cell>
          <cell r="HT32">
            <v>1012017</v>
          </cell>
          <cell r="HU32">
            <v>1008531</v>
          </cell>
          <cell r="HV32">
            <v>987484</v>
          </cell>
          <cell r="HW32">
            <v>991554</v>
          </cell>
          <cell r="HX32">
            <v>1020134</v>
          </cell>
          <cell r="HY32">
            <v>1038340</v>
          </cell>
          <cell r="HZ32">
            <v>0</v>
          </cell>
          <cell r="IA32">
            <v>0</v>
          </cell>
          <cell r="IB32">
            <v>0</v>
          </cell>
          <cell r="IC32">
            <v>0</v>
          </cell>
        </row>
        <row r="33">
          <cell r="AS33">
            <v>385635</v>
          </cell>
          <cell r="AT33">
            <v>382121</v>
          </cell>
          <cell r="AU33">
            <v>375627</v>
          </cell>
          <cell r="AV33">
            <v>382916</v>
          </cell>
          <cell r="AW33">
            <v>385874</v>
          </cell>
          <cell r="AX33">
            <v>383081</v>
          </cell>
          <cell r="AY33">
            <v>361323</v>
          </cell>
          <cell r="AZ33">
            <v>357081</v>
          </cell>
          <cell r="BA33">
            <v>366854</v>
          </cell>
          <cell r="BB33">
            <v>374405</v>
          </cell>
          <cell r="BC33">
            <v>352734</v>
          </cell>
          <cell r="BD33">
            <v>348588</v>
          </cell>
          <cell r="BE33">
            <v>312565</v>
          </cell>
          <cell r="BF33">
            <v>309211</v>
          </cell>
          <cell r="BG33">
            <v>316666</v>
          </cell>
          <cell r="BH33">
            <v>325375</v>
          </cell>
          <cell r="BI33">
            <v>306641</v>
          </cell>
          <cell r="BJ33">
            <v>312263</v>
          </cell>
          <cell r="BK33">
            <v>315498</v>
          </cell>
          <cell r="BL33">
            <v>331457</v>
          </cell>
          <cell r="BM33">
            <v>335291</v>
          </cell>
          <cell r="BN33">
            <v>343181</v>
          </cell>
          <cell r="BO33">
            <v>352859</v>
          </cell>
          <cell r="BP33">
            <v>344546</v>
          </cell>
          <cell r="BQ33">
            <v>332324</v>
          </cell>
          <cell r="BR33">
            <v>374189</v>
          </cell>
          <cell r="BS33">
            <v>378474</v>
          </cell>
          <cell r="BT33">
            <v>399452</v>
          </cell>
          <cell r="BU33">
            <v>404979</v>
          </cell>
          <cell r="BV33">
            <v>420877</v>
          </cell>
          <cell r="BW33">
            <v>478247</v>
          </cell>
          <cell r="BX33">
            <v>475006</v>
          </cell>
          <cell r="BY33">
            <v>446233</v>
          </cell>
          <cell r="BZ33">
            <v>436537</v>
          </cell>
          <cell r="CA33">
            <v>470778</v>
          </cell>
          <cell r="CB33">
            <v>500174</v>
          </cell>
          <cell r="CC33">
            <v>479196</v>
          </cell>
          <cell r="CD33">
            <v>523799</v>
          </cell>
          <cell r="CE33">
            <v>495103</v>
          </cell>
          <cell r="CF33">
            <v>489155</v>
          </cell>
          <cell r="CG33">
            <v>523966</v>
          </cell>
          <cell r="CH33">
            <v>550937</v>
          </cell>
          <cell r="CI33">
            <v>576677</v>
          </cell>
          <cell r="CJ33">
            <v>577966</v>
          </cell>
          <cell r="CK33">
            <v>566988</v>
          </cell>
          <cell r="CL33">
            <v>560893</v>
          </cell>
          <cell r="CM33">
            <v>603260</v>
          </cell>
          <cell r="CN33">
            <v>620570</v>
          </cell>
          <cell r="CO33">
            <v>617858</v>
          </cell>
          <cell r="CP33">
            <v>637341</v>
          </cell>
          <cell r="CQ33">
            <v>609759</v>
          </cell>
          <cell r="CR33">
            <v>640259</v>
          </cell>
          <cell r="CS33">
            <v>657380</v>
          </cell>
          <cell r="CT33">
            <v>675324</v>
          </cell>
          <cell r="CU33">
            <v>585436</v>
          </cell>
          <cell r="CV33">
            <v>554917</v>
          </cell>
          <cell r="CW33">
            <v>558577</v>
          </cell>
          <cell r="CX33">
            <v>593087</v>
          </cell>
          <cell r="CY33">
            <v>636068</v>
          </cell>
          <cell r="CZ33">
            <v>675500</v>
          </cell>
          <cell r="DA33">
            <v>699494</v>
          </cell>
          <cell r="DB33">
            <v>701518</v>
          </cell>
          <cell r="DC33">
            <v>712692</v>
          </cell>
          <cell r="DD33">
            <v>803777</v>
          </cell>
          <cell r="DE33">
            <v>805355</v>
          </cell>
          <cell r="DF33">
            <v>837531</v>
          </cell>
          <cell r="DG33">
            <v>906882</v>
          </cell>
          <cell r="DH33">
            <v>901912</v>
          </cell>
          <cell r="DI33">
            <v>911419</v>
          </cell>
          <cell r="DJ33">
            <v>877580</v>
          </cell>
          <cell r="DK33">
            <v>788468</v>
          </cell>
          <cell r="DL33">
            <v>760119</v>
          </cell>
          <cell r="DM33">
            <v>722952</v>
          </cell>
          <cell r="DN33">
            <v>740484</v>
          </cell>
          <cell r="DO33">
            <v>695132</v>
          </cell>
          <cell r="DP33">
            <v>638219</v>
          </cell>
          <cell r="DQ33">
            <v>628169</v>
          </cell>
          <cell r="DR33">
            <v>642460</v>
          </cell>
          <cell r="DS33">
            <v>655014</v>
          </cell>
          <cell r="DT33">
            <v>683586</v>
          </cell>
          <cell r="DU33">
            <v>791553</v>
          </cell>
          <cell r="DV33">
            <v>763292</v>
          </cell>
          <cell r="DW33">
            <v>756312</v>
          </cell>
          <cell r="DX33">
            <v>828281</v>
          </cell>
          <cell r="DY33">
            <v>797796</v>
          </cell>
          <cell r="DZ33">
            <v>898791</v>
          </cell>
          <cell r="EA33">
            <v>954951</v>
          </cell>
          <cell r="EB33">
            <v>934319</v>
          </cell>
          <cell r="EC33">
            <v>837341</v>
          </cell>
          <cell r="ED33">
            <v>715298</v>
          </cell>
          <cell r="EE33">
            <v>688176</v>
          </cell>
          <cell r="EF33">
            <v>658076</v>
          </cell>
          <cell r="EG33">
            <v>713905</v>
          </cell>
          <cell r="EH33">
            <v>784720</v>
          </cell>
          <cell r="EI33">
            <v>1011041</v>
          </cell>
          <cell r="EJ33">
            <v>1008417</v>
          </cell>
          <cell r="EK33">
            <v>1038999</v>
          </cell>
          <cell r="EL33">
            <v>1181139</v>
          </cell>
          <cell r="EM33">
            <v>1174064</v>
          </cell>
          <cell r="EN33">
            <v>1204820</v>
          </cell>
          <cell r="EO33">
            <v>1064017</v>
          </cell>
          <cell r="EP33">
            <v>968728</v>
          </cell>
          <cell r="EQ33">
            <v>897414</v>
          </cell>
          <cell r="ER33">
            <v>829413</v>
          </cell>
          <cell r="ES33">
            <v>828922</v>
          </cell>
          <cell r="ET33">
            <v>828515</v>
          </cell>
          <cell r="EU33">
            <v>794342</v>
          </cell>
          <cell r="EV33">
            <v>788937</v>
          </cell>
          <cell r="EW33">
            <v>799632</v>
          </cell>
          <cell r="EX33">
            <v>763693</v>
          </cell>
          <cell r="EY33">
            <v>766033</v>
          </cell>
          <cell r="EZ33">
            <v>714922</v>
          </cell>
          <cell r="FA33">
            <v>687448</v>
          </cell>
          <cell r="FB33">
            <v>738885</v>
          </cell>
          <cell r="FC33">
            <v>786761</v>
          </cell>
          <cell r="FD33">
            <v>778979</v>
          </cell>
          <cell r="FE33">
            <v>784105</v>
          </cell>
          <cell r="FF33">
            <v>736147</v>
          </cell>
          <cell r="FG33">
            <v>674818</v>
          </cell>
          <cell r="FH33">
            <v>730343</v>
          </cell>
          <cell r="FI33">
            <v>690702</v>
          </cell>
          <cell r="FJ33">
            <v>661347</v>
          </cell>
          <cell r="FK33">
            <v>653848</v>
          </cell>
          <cell r="FL33">
            <v>605200</v>
          </cell>
          <cell r="FM33">
            <v>605862</v>
          </cell>
          <cell r="FN33">
            <v>636360</v>
          </cell>
          <cell r="FO33">
            <v>626436</v>
          </cell>
          <cell r="FP33">
            <v>647777</v>
          </cell>
          <cell r="FQ33">
            <v>662449</v>
          </cell>
          <cell r="FR33">
            <v>753217</v>
          </cell>
          <cell r="FS33">
            <v>781686</v>
          </cell>
          <cell r="FT33">
            <v>814739</v>
          </cell>
          <cell r="FU33">
            <v>807316</v>
          </cell>
          <cell r="FV33">
            <v>752095</v>
          </cell>
          <cell r="FW33">
            <v>737289</v>
          </cell>
          <cell r="FX33">
            <v>753901</v>
          </cell>
          <cell r="FY33">
            <v>754213</v>
          </cell>
          <cell r="FZ33">
            <v>790485</v>
          </cell>
          <cell r="GA33">
            <v>722308</v>
          </cell>
          <cell r="GB33">
            <v>660313</v>
          </cell>
          <cell r="GC33">
            <v>648473</v>
          </cell>
          <cell r="GD33">
            <v>653527</v>
          </cell>
          <cell r="GE33">
            <v>655288</v>
          </cell>
          <cell r="GF33">
            <v>640653</v>
          </cell>
          <cell r="GG33">
            <v>672623</v>
          </cell>
          <cell r="GH33">
            <v>710517</v>
          </cell>
          <cell r="GI33">
            <v>688446</v>
          </cell>
          <cell r="GJ33">
            <v>689180</v>
          </cell>
          <cell r="GK33">
            <v>702646</v>
          </cell>
          <cell r="GL33">
            <v>670259</v>
          </cell>
          <cell r="GM33">
            <v>730968</v>
          </cell>
          <cell r="GN33">
            <v>711563</v>
          </cell>
          <cell r="GO33">
            <v>695304</v>
          </cell>
          <cell r="GP33">
            <v>647939</v>
          </cell>
          <cell r="GQ33">
            <v>611862</v>
          </cell>
          <cell r="GR33">
            <v>628731</v>
          </cell>
          <cell r="GS33">
            <v>549175</v>
          </cell>
          <cell r="GT33">
            <v>591092</v>
          </cell>
          <cell r="GU33">
            <v>595826</v>
          </cell>
          <cell r="GV33">
            <v>554082</v>
          </cell>
          <cell r="GW33">
            <v>536591</v>
          </cell>
          <cell r="GX33">
            <v>528782</v>
          </cell>
          <cell r="GY33">
            <v>568112</v>
          </cell>
          <cell r="GZ33">
            <v>584988</v>
          </cell>
          <cell r="HA33">
            <v>587772</v>
          </cell>
          <cell r="HB33">
            <v>587395</v>
          </cell>
          <cell r="HC33">
            <v>598394</v>
          </cell>
          <cell r="HD33">
            <v>562934</v>
          </cell>
          <cell r="HE33">
            <v>580021</v>
          </cell>
          <cell r="HF33">
            <v>545598</v>
          </cell>
          <cell r="HG33">
            <v>519659</v>
          </cell>
          <cell r="HH33">
            <v>494750</v>
          </cell>
          <cell r="HI33">
            <v>478061</v>
          </cell>
          <cell r="HJ33">
            <v>495276</v>
          </cell>
          <cell r="HK33">
            <v>471929</v>
          </cell>
          <cell r="HL33">
            <v>445720</v>
          </cell>
          <cell r="HM33">
            <v>475332</v>
          </cell>
          <cell r="HN33">
            <v>448541</v>
          </cell>
          <cell r="HO33">
            <v>504733</v>
          </cell>
          <cell r="HP33">
            <v>490702</v>
          </cell>
          <cell r="HQ33">
            <v>389634</v>
          </cell>
          <cell r="HR33">
            <v>373058</v>
          </cell>
          <cell r="HS33">
            <v>370590</v>
          </cell>
          <cell r="HT33">
            <v>455047</v>
          </cell>
          <cell r="HU33">
            <v>442162</v>
          </cell>
          <cell r="HV33">
            <v>387214</v>
          </cell>
          <cell r="HW33">
            <v>412965</v>
          </cell>
          <cell r="HX33">
            <v>383787</v>
          </cell>
          <cell r="HY33">
            <v>398455</v>
          </cell>
          <cell r="HZ33">
            <v>0</v>
          </cell>
          <cell r="IA33">
            <v>0</v>
          </cell>
          <cell r="IB33">
            <v>0</v>
          </cell>
          <cell r="IC33">
            <v>0</v>
          </cell>
        </row>
        <row r="34">
          <cell r="AX34">
            <v>288864</v>
          </cell>
          <cell r="AY34">
            <v>268109</v>
          </cell>
          <cell r="AZ34">
            <v>274217</v>
          </cell>
          <cell r="BA34">
            <v>282874</v>
          </cell>
          <cell r="BB34">
            <v>284665</v>
          </cell>
          <cell r="BC34">
            <v>262818</v>
          </cell>
          <cell r="BD34">
            <v>260726</v>
          </cell>
          <cell r="BE34">
            <v>237645</v>
          </cell>
          <cell r="BF34">
            <v>238334</v>
          </cell>
          <cell r="BG34">
            <v>240256</v>
          </cell>
          <cell r="BH34">
            <v>255938</v>
          </cell>
          <cell r="BI34">
            <v>242660</v>
          </cell>
          <cell r="BJ34">
            <v>244230</v>
          </cell>
          <cell r="BK34">
            <v>251331</v>
          </cell>
          <cell r="BL34">
            <v>261062</v>
          </cell>
          <cell r="BM34">
            <v>261128</v>
          </cell>
          <cell r="BN34">
            <v>263674</v>
          </cell>
          <cell r="BO34">
            <v>270718</v>
          </cell>
          <cell r="BP34">
            <v>262940</v>
          </cell>
          <cell r="BQ34">
            <v>254549</v>
          </cell>
          <cell r="BR34">
            <v>291078</v>
          </cell>
          <cell r="BS34">
            <v>296438</v>
          </cell>
          <cell r="BT34">
            <v>318871</v>
          </cell>
          <cell r="BU34">
            <v>328263</v>
          </cell>
          <cell r="BV34">
            <v>339387</v>
          </cell>
          <cell r="BW34">
            <v>387325</v>
          </cell>
          <cell r="BX34">
            <v>385683</v>
          </cell>
          <cell r="BY34">
            <v>375372</v>
          </cell>
          <cell r="BZ34">
            <v>369252</v>
          </cell>
          <cell r="CA34">
            <v>392193</v>
          </cell>
          <cell r="CB34">
            <v>416451</v>
          </cell>
          <cell r="CC34">
            <v>394229</v>
          </cell>
          <cell r="CD34">
            <v>425558</v>
          </cell>
          <cell r="CE34">
            <v>398042</v>
          </cell>
          <cell r="CF34">
            <v>383190</v>
          </cell>
          <cell r="CG34">
            <v>406953</v>
          </cell>
          <cell r="CH34">
            <v>427137</v>
          </cell>
          <cell r="CI34">
            <v>436663</v>
          </cell>
          <cell r="CJ34">
            <v>431044</v>
          </cell>
          <cell r="CK34">
            <v>422502</v>
          </cell>
          <cell r="CL34">
            <v>401280</v>
          </cell>
          <cell r="CM34">
            <v>426659</v>
          </cell>
          <cell r="CN34">
            <v>442628</v>
          </cell>
          <cell r="CO34">
            <v>439828</v>
          </cell>
          <cell r="CP34">
            <v>447247</v>
          </cell>
          <cell r="CQ34">
            <v>428705</v>
          </cell>
          <cell r="CR34">
            <v>452908</v>
          </cell>
          <cell r="CS34">
            <v>451982</v>
          </cell>
          <cell r="CT34">
            <v>457085</v>
          </cell>
          <cell r="CU34">
            <v>392637</v>
          </cell>
          <cell r="CV34">
            <v>371494</v>
          </cell>
          <cell r="CW34">
            <v>368070</v>
          </cell>
          <cell r="CX34">
            <v>388528</v>
          </cell>
          <cell r="CY34">
            <v>419043</v>
          </cell>
          <cell r="CZ34">
            <v>428053</v>
          </cell>
          <cell r="DA34">
            <v>440419</v>
          </cell>
          <cell r="DB34">
            <v>435043</v>
          </cell>
          <cell r="DC34">
            <v>444201</v>
          </cell>
          <cell r="DD34">
            <v>501753</v>
          </cell>
          <cell r="DE34">
            <v>510721</v>
          </cell>
          <cell r="DF34">
            <v>529567</v>
          </cell>
          <cell r="DG34">
            <v>568487</v>
          </cell>
          <cell r="DH34">
            <v>555277</v>
          </cell>
          <cell r="DI34">
            <v>574391</v>
          </cell>
          <cell r="DJ34">
            <v>545417</v>
          </cell>
          <cell r="DK34">
            <v>492067</v>
          </cell>
          <cell r="DL34">
            <v>491545</v>
          </cell>
          <cell r="DM34">
            <v>463961</v>
          </cell>
          <cell r="DN34">
            <v>489374</v>
          </cell>
          <cell r="DO34">
            <v>463838</v>
          </cell>
          <cell r="DP34">
            <v>439038</v>
          </cell>
          <cell r="DQ34">
            <v>449142</v>
          </cell>
          <cell r="DR34">
            <v>454544</v>
          </cell>
          <cell r="DS34">
            <v>463584</v>
          </cell>
          <cell r="DT34">
            <v>470884</v>
          </cell>
          <cell r="DU34">
            <v>526963</v>
          </cell>
          <cell r="DV34">
            <v>513906</v>
          </cell>
          <cell r="DW34">
            <v>528553</v>
          </cell>
          <cell r="DX34">
            <v>561123</v>
          </cell>
          <cell r="DY34">
            <v>544260</v>
          </cell>
          <cell r="DZ34">
            <v>571208</v>
          </cell>
          <cell r="EA34">
            <v>610415</v>
          </cell>
          <cell r="EB34">
            <v>578274</v>
          </cell>
          <cell r="EC34">
            <v>532876</v>
          </cell>
          <cell r="ED34">
            <v>474981</v>
          </cell>
          <cell r="EE34">
            <v>459616</v>
          </cell>
          <cell r="EF34">
            <v>434981</v>
          </cell>
          <cell r="EG34">
            <v>465933</v>
          </cell>
          <cell r="EH34">
            <v>506606</v>
          </cell>
          <cell r="EI34">
            <v>624391</v>
          </cell>
          <cell r="EJ34">
            <v>663134</v>
          </cell>
          <cell r="EK34">
            <v>714488</v>
          </cell>
          <cell r="EL34">
            <v>838935</v>
          </cell>
          <cell r="EM34">
            <v>851364</v>
          </cell>
          <cell r="EN34">
            <v>916827</v>
          </cell>
          <cell r="EO34">
            <v>813794</v>
          </cell>
          <cell r="EP34">
            <v>770793</v>
          </cell>
          <cell r="EQ34">
            <v>726615</v>
          </cell>
          <cell r="ER34">
            <v>680143</v>
          </cell>
          <cell r="ES34">
            <v>685457</v>
          </cell>
          <cell r="ET34">
            <v>689676</v>
          </cell>
          <cell r="EU34">
            <v>664509</v>
          </cell>
          <cell r="EV34">
            <v>666064</v>
          </cell>
          <cell r="EW34">
            <v>671016</v>
          </cell>
          <cell r="EX34">
            <v>647845</v>
          </cell>
          <cell r="EY34">
            <v>652783</v>
          </cell>
          <cell r="EZ34">
            <v>602436</v>
          </cell>
          <cell r="FA34">
            <v>579017</v>
          </cell>
          <cell r="FB34">
            <v>623280</v>
          </cell>
          <cell r="FC34">
            <v>659887</v>
          </cell>
          <cell r="FD34">
            <v>651368</v>
          </cell>
          <cell r="FE34">
            <v>649978</v>
          </cell>
          <cell r="FF34">
            <v>625554</v>
          </cell>
          <cell r="FG34">
            <v>572604</v>
          </cell>
          <cell r="FH34">
            <v>610323</v>
          </cell>
          <cell r="FI34">
            <v>583534</v>
          </cell>
          <cell r="FJ34">
            <v>564743</v>
          </cell>
          <cell r="FK34">
            <v>561529</v>
          </cell>
          <cell r="FL34">
            <v>524262</v>
          </cell>
          <cell r="FM34">
            <v>527440</v>
          </cell>
          <cell r="FN34">
            <v>554333</v>
          </cell>
          <cell r="FO34">
            <v>543040</v>
          </cell>
          <cell r="FP34">
            <v>560504</v>
          </cell>
          <cell r="FQ34">
            <v>578163</v>
          </cell>
          <cell r="FR34">
            <v>658017</v>
          </cell>
          <cell r="FS34">
            <v>688306</v>
          </cell>
          <cell r="FT34">
            <v>716533</v>
          </cell>
          <cell r="FU34">
            <v>702888</v>
          </cell>
          <cell r="FV34">
            <v>664517</v>
          </cell>
          <cell r="FW34">
            <v>642579</v>
          </cell>
          <cell r="FX34">
            <v>658522</v>
          </cell>
          <cell r="FY34">
            <v>638916</v>
          </cell>
          <cell r="FZ34">
            <v>667291</v>
          </cell>
          <cell r="GA34">
            <v>601802</v>
          </cell>
          <cell r="GB34">
            <v>547498</v>
          </cell>
          <cell r="GC34">
            <v>542098</v>
          </cell>
          <cell r="GD34">
            <v>552273</v>
          </cell>
          <cell r="GE34">
            <v>554673</v>
          </cell>
          <cell r="GF34">
            <v>542771</v>
          </cell>
          <cell r="GG34">
            <v>569733</v>
          </cell>
          <cell r="GH34">
            <v>612520</v>
          </cell>
          <cell r="GI34">
            <v>591712</v>
          </cell>
          <cell r="GJ34">
            <v>609721</v>
          </cell>
          <cell r="GK34">
            <v>622344</v>
          </cell>
          <cell r="GL34">
            <v>589681</v>
          </cell>
          <cell r="GM34">
            <v>654976</v>
          </cell>
          <cell r="GN34">
            <v>636432</v>
          </cell>
          <cell r="GO34">
            <v>625724</v>
          </cell>
          <cell r="GP34">
            <v>581974</v>
          </cell>
          <cell r="GQ34">
            <v>545081</v>
          </cell>
          <cell r="GR34">
            <v>565735</v>
          </cell>
          <cell r="GS34">
            <v>490651</v>
          </cell>
          <cell r="GT34">
            <v>529832</v>
          </cell>
          <cell r="GU34">
            <v>536171</v>
          </cell>
          <cell r="GV34">
            <v>496057</v>
          </cell>
          <cell r="GW34">
            <v>480907</v>
          </cell>
          <cell r="GX34">
            <v>472724</v>
          </cell>
          <cell r="GY34">
            <v>508183</v>
          </cell>
          <cell r="GZ34">
            <v>523393</v>
          </cell>
          <cell r="HA34">
            <v>522329</v>
          </cell>
          <cell r="HB34">
            <v>522841</v>
          </cell>
          <cell r="HC34">
            <v>528496</v>
          </cell>
          <cell r="HD34">
            <v>502013</v>
          </cell>
          <cell r="HE34">
            <v>517590</v>
          </cell>
          <cell r="HF34">
            <v>476784</v>
          </cell>
          <cell r="HG34">
            <v>456381</v>
          </cell>
          <cell r="HH34">
            <v>440981</v>
          </cell>
          <cell r="HI34">
            <v>428817</v>
          </cell>
          <cell r="HJ34">
            <v>444841</v>
          </cell>
          <cell r="HK34">
            <v>416486</v>
          </cell>
          <cell r="HL34">
            <v>392646</v>
          </cell>
          <cell r="HM34">
            <v>430359</v>
          </cell>
          <cell r="HN34">
            <v>405338</v>
          </cell>
          <cell r="HO34">
            <v>459012</v>
          </cell>
          <cell r="HP34">
            <v>444066</v>
          </cell>
          <cell r="HQ34">
            <v>349403</v>
          </cell>
          <cell r="HR34">
            <v>334824</v>
          </cell>
          <cell r="HS34">
            <v>333723</v>
          </cell>
          <cell r="HT34">
            <v>435069</v>
          </cell>
          <cell r="HU34">
            <v>423243</v>
          </cell>
          <cell r="HV34">
            <v>367152</v>
          </cell>
          <cell r="HW34">
            <v>396088</v>
          </cell>
          <cell r="HX34">
            <v>367458</v>
          </cell>
          <cell r="HY34">
            <v>382088</v>
          </cell>
          <cell r="HZ34">
            <v>0</v>
          </cell>
          <cell r="IA34">
            <v>0</v>
          </cell>
          <cell r="IB34">
            <v>0</v>
          </cell>
          <cell r="IC34">
            <v>0</v>
          </cell>
        </row>
        <row r="35">
          <cell r="CP35">
            <v>128125</v>
          </cell>
          <cell r="CQ35">
            <v>130106</v>
          </cell>
          <cell r="CR35">
            <v>131116</v>
          </cell>
          <cell r="CS35">
            <v>145750</v>
          </cell>
          <cell r="CT35">
            <v>155265</v>
          </cell>
          <cell r="CU35">
            <v>143836</v>
          </cell>
          <cell r="CV35">
            <v>135562</v>
          </cell>
          <cell r="CW35">
            <v>141674</v>
          </cell>
          <cell r="CX35">
            <v>151343</v>
          </cell>
          <cell r="CY35">
            <v>160144</v>
          </cell>
          <cell r="CZ35">
            <v>170171</v>
          </cell>
          <cell r="DA35">
            <v>176953</v>
          </cell>
          <cell r="DB35">
            <v>182063</v>
          </cell>
          <cell r="DC35">
            <v>179474</v>
          </cell>
          <cell r="DD35">
            <v>204414</v>
          </cell>
          <cell r="DE35">
            <v>205671</v>
          </cell>
          <cell r="DF35">
            <v>224920</v>
          </cell>
          <cell r="DG35">
            <v>246460</v>
          </cell>
          <cell r="DH35">
            <v>240990</v>
          </cell>
          <cell r="DI35">
            <v>237568</v>
          </cell>
          <cell r="DJ35">
            <v>235455</v>
          </cell>
          <cell r="DK35">
            <v>201608</v>
          </cell>
          <cell r="DL35">
            <v>194659</v>
          </cell>
          <cell r="DM35">
            <v>185254</v>
          </cell>
          <cell r="DN35">
            <v>191001</v>
          </cell>
          <cell r="DO35">
            <v>175476</v>
          </cell>
          <cell r="DP35">
            <v>146707</v>
          </cell>
          <cell r="DQ35">
            <v>139153</v>
          </cell>
          <cell r="DR35">
            <v>148097</v>
          </cell>
          <cell r="DS35">
            <v>146665</v>
          </cell>
          <cell r="DT35">
            <v>160222</v>
          </cell>
          <cell r="DU35">
            <v>198202</v>
          </cell>
          <cell r="DV35">
            <v>185682</v>
          </cell>
          <cell r="DW35">
            <v>166463</v>
          </cell>
          <cell r="DX35">
            <v>204547</v>
          </cell>
          <cell r="DY35">
            <v>192797</v>
          </cell>
          <cell r="DZ35">
            <v>255014</v>
          </cell>
          <cell r="EA35">
            <v>271546</v>
          </cell>
          <cell r="EB35">
            <v>286237</v>
          </cell>
          <cell r="EC35">
            <v>240913</v>
          </cell>
          <cell r="ED35">
            <v>173907</v>
          </cell>
          <cell r="EE35">
            <v>168141</v>
          </cell>
          <cell r="EF35">
            <v>153548</v>
          </cell>
          <cell r="EG35">
            <v>169633</v>
          </cell>
          <cell r="EH35">
            <v>189079</v>
          </cell>
          <cell r="EI35">
            <v>276758</v>
          </cell>
          <cell r="EJ35">
            <v>239216</v>
          </cell>
          <cell r="EK35">
            <v>234635</v>
          </cell>
          <cell r="EL35">
            <v>249908</v>
          </cell>
          <cell r="EM35">
            <v>241859</v>
          </cell>
          <cell r="EN35">
            <v>215621</v>
          </cell>
          <cell r="EO35">
            <v>193580</v>
          </cell>
          <cell r="EP35">
            <v>152421</v>
          </cell>
          <cell r="EQ35">
            <v>130530</v>
          </cell>
          <cell r="ER35">
            <v>108180</v>
          </cell>
          <cell r="ES35">
            <v>102109</v>
          </cell>
          <cell r="ET35">
            <v>96418</v>
          </cell>
          <cell r="EU35">
            <v>86967</v>
          </cell>
          <cell r="EV35">
            <v>78719</v>
          </cell>
          <cell r="EW35">
            <v>76744</v>
          </cell>
          <cell r="EX35">
            <v>65998</v>
          </cell>
          <cell r="EY35">
            <v>65594</v>
          </cell>
          <cell r="EZ35">
            <v>66395</v>
          </cell>
          <cell r="FA35">
            <v>63126</v>
          </cell>
          <cell r="FB35">
            <v>64225</v>
          </cell>
          <cell r="FC35">
            <v>70270</v>
          </cell>
          <cell r="FD35">
            <v>66734</v>
          </cell>
          <cell r="FE35">
            <v>69082</v>
          </cell>
          <cell r="FF35">
            <v>55267</v>
          </cell>
          <cell r="FG35">
            <v>50224</v>
          </cell>
          <cell r="FH35">
            <v>59489</v>
          </cell>
          <cell r="FI35">
            <v>59372</v>
          </cell>
          <cell r="FJ35">
            <v>56658</v>
          </cell>
          <cell r="FK35">
            <v>54291</v>
          </cell>
          <cell r="FL35">
            <v>47994</v>
          </cell>
          <cell r="FM35">
            <v>46915</v>
          </cell>
          <cell r="FN35">
            <v>49782</v>
          </cell>
          <cell r="FO35">
            <v>49371</v>
          </cell>
          <cell r="FP35">
            <v>52647</v>
          </cell>
          <cell r="FQ35">
            <v>49675</v>
          </cell>
          <cell r="FR35">
            <v>51676</v>
          </cell>
          <cell r="FS35">
            <v>52730</v>
          </cell>
          <cell r="FT35">
            <v>53079</v>
          </cell>
          <cell r="FU35">
            <v>56297</v>
          </cell>
          <cell r="FV35">
            <v>52709</v>
          </cell>
          <cell r="FW35">
            <v>59154</v>
          </cell>
          <cell r="FX35">
            <v>59164</v>
          </cell>
          <cell r="FY35">
            <v>81594</v>
          </cell>
          <cell r="FZ35">
            <v>83993</v>
          </cell>
          <cell r="GA35">
            <v>80661</v>
          </cell>
          <cell r="GB35">
            <v>77093</v>
          </cell>
          <cell r="GC35">
            <v>76429</v>
          </cell>
          <cell r="GD35">
            <v>74077</v>
          </cell>
          <cell r="GE35">
            <v>72921</v>
          </cell>
          <cell r="GF35">
            <v>70877</v>
          </cell>
          <cell r="GG35">
            <v>72612</v>
          </cell>
          <cell r="GH35">
            <v>70342</v>
          </cell>
          <cell r="GI35">
            <v>71250</v>
          </cell>
          <cell r="GJ35">
            <v>55003</v>
          </cell>
          <cell r="GK35">
            <v>54666</v>
          </cell>
          <cell r="GL35">
            <v>52858</v>
          </cell>
          <cell r="GM35">
            <v>52896</v>
          </cell>
          <cell r="GN35">
            <v>53056</v>
          </cell>
          <cell r="GO35">
            <v>47503</v>
          </cell>
          <cell r="GP35">
            <v>46022</v>
          </cell>
          <cell r="GQ35">
            <v>45383</v>
          </cell>
          <cell r="GR35">
            <v>43759</v>
          </cell>
          <cell r="GS35">
            <v>39083</v>
          </cell>
          <cell r="GT35">
            <v>40891</v>
          </cell>
          <cell r="GU35">
            <v>39271</v>
          </cell>
          <cell r="GV35">
            <v>39211</v>
          </cell>
          <cell r="GW35">
            <v>37065</v>
          </cell>
          <cell r="GX35">
            <v>36199</v>
          </cell>
          <cell r="GY35">
            <v>40266</v>
          </cell>
          <cell r="GZ35">
            <v>40105</v>
          </cell>
          <cell r="HA35">
            <v>42796</v>
          </cell>
          <cell r="HB35">
            <v>41955</v>
          </cell>
          <cell r="HC35">
            <v>41381</v>
          </cell>
          <cell r="HD35">
            <v>39191</v>
          </cell>
          <cell r="HE35">
            <v>38851</v>
          </cell>
          <cell r="HF35">
            <v>43116</v>
          </cell>
          <cell r="HG35">
            <v>40982</v>
          </cell>
          <cell r="HH35">
            <v>32514</v>
          </cell>
          <cell r="HI35">
            <v>32252</v>
          </cell>
          <cell r="HJ35">
            <v>32998</v>
          </cell>
          <cell r="HK35">
            <v>33164</v>
          </cell>
          <cell r="HL35">
            <v>31998</v>
          </cell>
          <cell r="HM35">
            <v>29157</v>
          </cell>
          <cell r="HN35">
            <v>28489</v>
          </cell>
          <cell r="HO35">
            <v>28469</v>
          </cell>
          <cell r="HP35">
            <v>28266</v>
          </cell>
          <cell r="HQ35">
            <v>23643</v>
          </cell>
          <cell r="HR35">
            <v>22236</v>
          </cell>
          <cell r="HS35">
            <v>22605</v>
          </cell>
          <cell r="HT35">
            <v>6643</v>
          </cell>
          <cell r="HU35">
            <v>6273</v>
          </cell>
          <cell r="HV35">
            <v>6242</v>
          </cell>
          <cell r="HW35">
            <v>5807</v>
          </cell>
          <cell r="HX35">
            <v>5592</v>
          </cell>
          <cell r="HY35">
            <v>5516</v>
          </cell>
          <cell r="HZ35">
            <v>0</v>
          </cell>
          <cell r="IA35">
            <v>0</v>
          </cell>
          <cell r="IB35">
            <v>0</v>
          </cell>
          <cell r="IC35">
            <v>0</v>
          </cell>
        </row>
        <row r="36">
          <cell r="CP36">
            <v>60929</v>
          </cell>
          <cell r="CQ36">
            <v>50351</v>
          </cell>
          <cell r="CR36">
            <v>55778</v>
          </cell>
          <cell r="CS36">
            <v>58446</v>
          </cell>
          <cell r="CT36">
            <v>62044</v>
          </cell>
          <cell r="CU36">
            <v>48104</v>
          </cell>
          <cell r="CV36">
            <v>47318</v>
          </cell>
          <cell r="CW36">
            <v>48452</v>
          </cell>
          <cell r="CX36">
            <v>52849</v>
          </cell>
          <cell r="CY36">
            <v>51080</v>
          </cell>
          <cell r="CZ36">
            <v>72064</v>
          </cell>
          <cell r="DA36">
            <v>77181</v>
          </cell>
          <cell r="DB36">
            <v>80404</v>
          </cell>
          <cell r="DC36">
            <v>85616</v>
          </cell>
          <cell r="DD36">
            <v>94402</v>
          </cell>
          <cell r="DE36">
            <v>86818</v>
          </cell>
          <cell r="DF36">
            <v>81897</v>
          </cell>
          <cell r="DG36">
            <v>90650</v>
          </cell>
          <cell r="DH36">
            <v>104882</v>
          </cell>
          <cell r="DI36">
            <v>97834</v>
          </cell>
          <cell r="DJ36">
            <v>95820</v>
          </cell>
          <cell r="DK36">
            <v>94134</v>
          </cell>
          <cell r="DL36">
            <v>73354</v>
          </cell>
          <cell r="DM36">
            <v>72932</v>
          </cell>
          <cell r="DN36">
            <v>58928</v>
          </cell>
          <cell r="DO36">
            <v>54303</v>
          </cell>
          <cell r="DP36">
            <v>51268</v>
          </cell>
          <cell r="DQ36">
            <v>38646</v>
          </cell>
          <cell r="DR36">
            <v>36977</v>
          </cell>
          <cell r="DS36">
            <v>38319</v>
          </cell>
          <cell r="DT36">
            <v>46071</v>
          </cell>
          <cell r="DU36">
            <v>54898</v>
          </cell>
          <cell r="DV36">
            <v>51259</v>
          </cell>
          <cell r="DW36">
            <v>49781</v>
          </cell>
          <cell r="DX36">
            <v>50402</v>
          </cell>
          <cell r="DY36">
            <v>48953</v>
          </cell>
          <cell r="DZ36">
            <v>58443</v>
          </cell>
          <cell r="EA36">
            <v>58668</v>
          </cell>
          <cell r="EB36">
            <v>54634</v>
          </cell>
          <cell r="EC36">
            <v>52253</v>
          </cell>
          <cell r="ED36">
            <v>56391</v>
          </cell>
          <cell r="EE36">
            <v>54581</v>
          </cell>
          <cell r="EF36">
            <v>63919</v>
          </cell>
          <cell r="EG36">
            <v>72164</v>
          </cell>
          <cell r="EH36">
            <v>76398</v>
          </cell>
          <cell r="EI36">
            <v>92777</v>
          </cell>
          <cell r="EJ36">
            <v>91136</v>
          </cell>
          <cell r="EK36">
            <v>76336</v>
          </cell>
          <cell r="EL36">
            <v>75774</v>
          </cell>
          <cell r="EM36">
            <v>66830</v>
          </cell>
          <cell r="EN36">
            <v>59577</v>
          </cell>
          <cell r="EO36">
            <v>50431</v>
          </cell>
          <cell r="EP36">
            <v>39797</v>
          </cell>
          <cell r="EQ36">
            <v>35936</v>
          </cell>
          <cell r="ER36">
            <v>37056</v>
          </cell>
          <cell r="ES36">
            <v>37240</v>
          </cell>
          <cell r="ET36">
            <v>35085</v>
          </cell>
          <cell r="EU36">
            <v>35620</v>
          </cell>
          <cell r="EV36">
            <v>36778</v>
          </cell>
          <cell r="EW36">
            <v>44508</v>
          </cell>
          <cell r="EX36">
            <v>43081</v>
          </cell>
          <cell r="EY36">
            <v>40556</v>
          </cell>
          <cell r="EZ36">
            <v>39561</v>
          </cell>
          <cell r="FA36">
            <v>38678</v>
          </cell>
          <cell r="FB36">
            <v>43348</v>
          </cell>
          <cell r="FC36">
            <v>47744</v>
          </cell>
          <cell r="FD36">
            <v>52534</v>
          </cell>
          <cell r="FE36">
            <v>56549</v>
          </cell>
          <cell r="FF36">
            <v>47542</v>
          </cell>
          <cell r="FG36">
            <v>44184</v>
          </cell>
          <cell r="FH36">
            <v>52066</v>
          </cell>
          <cell r="FI36">
            <v>40031</v>
          </cell>
          <cell r="FJ36">
            <v>32349</v>
          </cell>
          <cell r="FK36">
            <v>30606</v>
          </cell>
          <cell r="FL36">
            <v>26203</v>
          </cell>
          <cell r="FM36">
            <v>25035</v>
          </cell>
          <cell r="FN36">
            <v>25443</v>
          </cell>
          <cell r="FO36">
            <v>27138</v>
          </cell>
          <cell r="FP36">
            <v>26827</v>
          </cell>
          <cell r="FQ36">
            <v>26763</v>
          </cell>
          <cell r="FR36">
            <v>34566</v>
          </cell>
          <cell r="FS36">
            <v>31732</v>
          </cell>
          <cell r="FT36">
            <v>35079</v>
          </cell>
          <cell r="FU36">
            <v>37771</v>
          </cell>
          <cell r="FV36">
            <v>26261</v>
          </cell>
          <cell r="FW36">
            <v>27953</v>
          </cell>
          <cell r="FX36">
            <v>28478</v>
          </cell>
          <cell r="FY36">
            <v>25990</v>
          </cell>
          <cell r="FZ36">
            <v>30409</v>
          </cell>
          <cell r="GA36">
            <v>31643</v>
          </cell>
          <cell r="GB36">
            <v>27334</v>
          </cell>
          <cell r="GC36">
            <v>21789</v>
          </cell>
          <cell r="GD36">
            <v>19182</v>
          </cell>
          <cell r="GE36">
            <v>19951</v>
          </cell>
          <cell r="GF36">
            <v>19021</v>
          </cell>
          <cell r="GG36">
            <v>21384</v>
          </cell>
          <cell r="GH36">
            <v>20051</v>
          </cell>
          <cell r="GI36">
            <v>19668</v>
          </cell>
          <cell r="GJ36">
            <v>19374</v>
          </cell>
          <cell r="GK36">
            <v>20897</v>
          </cell>
          <cell r="GL36">
            <v>23138</v>
          </cell>
          <cell r="GM36">
            <v>18482</v>
          </cell>
          <cell r="GN36">
            <v>17421</v>
          </cell>
          <cell r="GO36">
            <v>17516</v>
          </cell>
          <cell r="GP36">
            <v>15487</v>
          </cell>
          <cell r="GQ36">
            <v>17079</v>
          </cell>
          <cell r="GR36">
            <v>14972</v>
          </cell>
          <cell r="GS36">
            <v>15385</v>
          </cell>
          <cell r="GT36">
            <v>15947</v>
          </cell>
          <cell r="GU36">
            <v>16000</v>
          </cell>
          <cell r="GV36">
            <v>14624</v>
          </cell>
          <cell r="GW36">
            <v>14673</v>
          </cell>
          <cell r="GX36">
            <v>15900</v>
          </cell>
          <cell r="GY36">
            <v>15676</v>
          </cell>
          <cell r="GZ36">
            <v>17394</v>
          </cell>
          <cell r="HA36">
            <v>18681</v>
          </cell>
          <cell r="HB36">
            <v>18835</v>
          </cell>
          <cell r="HC36">
            <v>24795</v>
          </cell>
          <cell r="HD36">
            <v>18177</v>
          </cell>
          <cell r="HE36">
            <v>19987</v>
          </cell>
          <cell r="HF36">
            <v>21907</v>
          </cell>
          <cell r="HG36">
            <v>18735</v>
          </cell>
          <cell r="HH36">
            <v>17870</v>
          </cell>
          <cell r="HI36">
            <v>13642</v>
          </cell>
          <cell r="HJ36">
            <v>14069</v>
          </cell>
          <cell r="HK36">
            <v>19144</v>
          </cell>
          <cell r="HL36">
            <v>18100</v>
          </cell>
          <cell r="HM36">
            <v>12913</v>
          </cell>
          <cell r="HN36">
            <v>11970</v>
          </cell>
          <cell r="HO36">
            <v>10298</v>
          </cell>
          <cell r="HP36">
            <v>15515</v>
          </cell>
          <cell r="HQ36">
            <v>13735</v>
          </cell>
          <cell r="HR36">
            <v>13227</v>
          </cell>
          <cell r="HS36">
            <v>11353</v>
          </cell>
          <cell r="HT36">
            <v>10680</v>
          </cell>
          <cell r="HU36">
            <v>9854</v>
          </cell>
          <cell r="HV36">
            <v>11221</v>
          </cell>
          <cell r="HW36">
            <v>8176</v>
          </cell>
          <cell r="HX36">
            <v>7998</v>
          </cell>
          <cell r="HY36">
            <v>8108</v>
          </cell>
          <cell r="HZ36">
            <v>0</v>
          </cell>
          <cell r="IA36">
            <v>0</v>
          </cell>
          <cell r="IB36">
            <v>0</v>
          </cell>
          <cell r="IC36">
            <v>0</v>
          </cell>
        </row>
        <row r="37">
          <cell r="CP37">
            <v>1040</v>
          </cell>
          <cell r="CQ37">
            <v>597</v>
          </cell>
          <cell r="CR37">
            <v>457</v>
          </cell>
          <cell r="CS37">
            <v>1202</v>
          </cell>
          <cell r="CT37">
            <v>930</v>
          </cell>
          <cell r="CU37">
            <v>859</v>
          </cell>
          <cell r="CV37">
            <v>543</v>
          </cell>
          <cell r="CW37">
            <v>381</v>
          </cell>
          <cell r="CX37">
            <v>367</v>
          </cell>
          <cell r="CY37">
            <v>5801</v>
          </cell>
          <cell r="CZ37">
            <v>5212</v>
          </cell>
          <cell r="DA37">
            <v>4941</v>
          </cell>
          <cell r="DB37">
            <v>4008</v>
          </cell>
          <cell r="DC37">
            <v>3401</v>
          </cell>
          <cell r="DD37">
            <v>3208</v>
          </cell>
          <cell r="DE37">
            <v>2145</v>
          </cell>
          <cell r="DF37">
            <v>1147</v>
          </cell>
          <cell r="DG37">
            <v>1285</v>
          </cell>
          <cell r="DH37">
            <v>763</v>
          </cell>
          <cell r="DI37">
            <v>1626</v>
          </cell>
          <cell r="DJ37">
            <v>888</v>
          </cell>
          <cell r="DK37">
            <v>659</v>
          </cell>
          <cell r="DL37">
            <v>561</v>
          </cell>
          <cell r="DM37">
            <v>805</v>
          </cell>
          <cell r="DN37">
            <v>1181</v>
          </cell>
          <cell r="DO37">
            <v>1515</v>
          </cell>
          <cell r="DP37">
            <v>1206</v>
          </cell>
          <cell r="DQ37">
            <v>1228</v>
          </cell>
          <cell r="DR37">
            <v>2842</v>
          </cell>
          <cell r="DS37">
            <v>6446</v>
          </cell>
          <cell r="DT37">
            <v>6409</v>
          </cell>
          <cell r="DU37">
            <v>11490</v>
          </cell>
          <cell r="DV37">
            <v>12445</v>
          </cell>
          <cell r="DW37">
            <v>11515</v>
          </cell>
          <cell r="DX37">
            <v>12209</v>
          </cell>
          <cell r="DY37">
            <v>11786</v>
          </cell>
          <cell r="DZ37">
            <v>14126</v>
          </cell>
          <cell r="EA37">
            <v>14322</v>
          </cell>
          <cell r="EB37">
            <v>15174</v>
          </cell>
          <cell r="EC37">
            <v>11299</v>
          </cell>
          <cell r="ED37">
            <v>10019</v>
          </cell>
          <cell r="EE37">
            <v>5838</v>
          </cell>
          <cell r="EF37">
            <v>5628</v>
          </cell>
          <cell r="EG37">
            <v>6175</v>
          </cell>
          <cell r="EH37">
            <v>12637</v>
          </cell>
          <cell r="EI37">
            <v>17115</v>
          </cell>
          <cell r="EJ37">
            <v>14931</v>
          </cell>
          <cell r="EK37">
            <v>13540</v>
          </cell>
          <cell r="EL37">
            <v>16522</v>
          </cell>
          <cell r="EM37">
            <v>14011</v>
          </cell>
          <cell r="EN37">
            <v>12795</v>
          </cell>
          <cell r="EO37">
            <v>6212</v>
          </cell>
          <cell r="EP37">
            <v>5717</v>
          </cell>
          <cell r="EQ37">
            <v>4333</v>
          </cell>
          <cell r="ER37">
            <v>4034</v>
          </cell>
          <cell r="ES37">
            <v>4116</v>
          </cell>
          <cell r="ET37">
            <v>7336</v>
          </cell>
          <cell r="EU37">
            <v>7246</v>
          </cell>
          <cell r="EV37">
            <v>7376</v>
          </cell>
          <cell r="EW37">
            <v>7364</v>
          </cell>
          <cell r="EX37">
            <v>6769</v>
          </cell>
          <cell r="EY37">
            <v>7100</v>
          </cell>
          <cell r="EZ37">
            <v>6530</v>
          </cell>
          <cell r="FA37">
            <v>6627</v>
          </cell>
          <cell r="FB37">
            <v>8032</v>
          </cell>
          <cell r="FC37">
            <v>8860</v>
          </cell>
          <cell r="FD37">
            <v>8343</v>
          </cell>
          <cell r="FE37">
            <v>8496</v>
          </cell>
          <cell r="FF37">
            <v>7784</v>
          </cell>
          <cell r="FG37">
            <v>7806</v>
          </cell>
          <cell r="FH37">
            <v>8465</v>
          </cell>
          <cell r="FI37">
            <v>7765</v>
          </cell>
          <cell r="FJ37">
            <v>7597</v>
          </cell>
          <cell r="FK37">
            <v>7422</v>
          </cell>
          <cell r="FL37">
            <v>6741</v>
          </cell>
          <cell r="FM37">
            <v>6472</v>
          </cell>
          <cell r="FN37">
            <v>6802</v>
          </cell>
          <cell r="FO37">
            <v>6887</v>
          </cell>
          <cell r="FP37">
            <v>7799</v>
          </cell>
          <cell r="FQ37">
            <v>7848</v>
          </cell>
          <cell r="FR37">
            <v>8958</v>
          </cell>
          <cell r="FS37">
            <v>8918</v>
          </cell>
          <cell r="FT37">
            <v>10048</v>
          </cell>
          <cell r="FU37">
            <v>10360</v>
          </cell>
          <cell r="FV37">
            <v>8608</v>
          </cell>
          <cell r="FW37">
            <v>7603</v>
          </cell>
          <cell r="FX37">
            <v>7737</v>
          </cell>
          <cell r="FY37">
            <v>7713</v>
          </cell>
          <cell r="FZ37">
            <v>8792</v>
          </cell>
          <cell r="GA37">
            <v>8202</v>
          </cell>
          <cell r="GB37">
            <v>8388</v>
          </cell>
          <cell r="GC37">
            <v>8157</v>
          </cell>
          <cell r="GD37">
            <v>7995</v>
          </cell>
          <cell r="GE37">
            <v>7743</v>
          </cell>
          <cell r="GF37">
            <v>7984</v>
          </cell>
          <cell r="GG37">
            <v>8894</v>
          </cell>
          <cell r="GH37">
            <v>7604</v>
          </cell>
          <cell r="GI37">
            <v>5816</v>
          </cell>
          <cell r="GJ37">
            <v>5082</v>
          </cell>
          <cell r="GK37">
            <v>4739</v>
          </cell>
          <cell r="GL37">
            <v>4582</v>
          </cell>
          <cell r="GM37">
            <v>4614</v>
          </cell>
          <cell r="GN37">
            <v>4654</v>
          </cell>
          <cell r="GO37">
            <v>4561</v>
          </cell>
          <cell r="GP37">
            <v>4456</v>
          </cell>
          <cell r="GQ37">
            <v>4319</v>
          </cell>
          <cell r="GR37">
            <v>4265</v>
          </cell>
          <cell r="GS37">
            <v>4056</v>
          </cell>
          <cell r="GT37">
            <v>4422</v>
          </cell>
          <cell r="GU37">
            <v>4384</v>
          </cell>
          <cell r="GV37">
            <v>4190</v>
          </cell>
          <cell r="GW37">
            <v>3946</v>
          </cell>
          <cell r="GX37">
            <v>3959</v>
          </cell>
          <cell r="GY37">
            <v>3987</v>
          </cell>
          <cell r="GZ37">
            <v>4096</v>
          </cell>
          <cell r="HA37">
            <v>3966</v>
          </cell>
          <cell r="HB37">
            <v>3764</v>
          </cell>
          <cell r="HC37">
            <v>3722</v>
          </cell>
          <cell r="HD37">
            <v>3553</v>
          </cell>
          <cell r="HE37">
            <v>3593</v>
          </cell>
          <cell r="HF37">
            <v>3791</v>
          </cell>
          <cell r="HG37">
            <v>3561</v>
          </cell>
          <cell r="HH37">
            <v>3385</v>
          </cell>
          <cell r="HI37">
            <v>3350</v>
          </cell>
          <cell r="HJ37">
            <v>3368</v>
          </cell>
          <cell r="HK37">
            <v>3135</v>
          </cell>
          <cell r="HL37">
            <v>2976</v>
          </cell>
          <cell r="HM37">
            <v>2903</v>
          </cell>
          <cell r="HN37">
            <v>2744</v>
          </cell>
          <cell r="HO37">
            <v>6954</v>
          </cell>
          <cell r="HP37">
            <v>2855</v>
          </cell>
          <cell r="HQ37">
            <v>2853</v>
          </cell>
          <cell r="HR37">
            <v>2771</v>
          </cell>
          <cell r="HS37">
            <v>2909</v>
          </cell>
          <cell r="HT37">
            <v>2655</v>
          </cell>
          <cell r="HU37">
            <v>2792</v>
          </cell>
          <cell r="HV37">
            <v>2599</v>
          </cell>
          <cell r="HW37">
            <v>2894</v>
          </cell>
          <cell r="HX37">
            <v>2739</v>
          </cell>
          <cell r="HY37">
            <v>2743</v>
          </cell>
          <cell r="HZ37">
            <v>0</v>
          </cell>
          <cell r="IA37">
            <v>0</v>
          </cell>
          <cell r="IB37">
            <v>0</v>
          </cell>
          <cell r="IC37">
            <v>0</v>
          </cell>
        </row>
        <row r="38">
          <cell r="AS38">
            <v>1610719</v>
          </cell>
          <cell r="AT38">
            <v>1605715</v>
          </cell>
          <cell r="AU38">
            <v>1647437</v>
          </cell>
          <cell r="AV38">
            <v>1658246</v>
          </cell>
          <cell r="AW38">
            <v>1674880</v>
          </cell>
          <cell r="AX38">
            <v>1681935</v>
          </cell>
          <cell r="AY38">
            <v>1627541</v>
          </cell>
          <cell r="AZ38">
            <v>1677546</v>
          </cell>
          <cell r="BA38">
            <v>1713252</v>
          </cell>
          <cell r="BB38">
            <v>1736476</v>
          </cell>
          <cell r="BC38">
            <v>1760632</v>
          </cell>
          <cell r="BD38">
            <v>1753616</v>
          </cell>
          <cell r="BE38">
            <v>1802098</v>
          </cell>
          <cell r="BF38">
            <v>1809424</v>
          </cell>
          <cell r="BG38">
            <v>1820513</v>
          </cell>
          <cell r="BH38">
            <v>1836779</v>
          </cell>
          <cell r="BI38">
            <v>1858099</v>
          </cell>
          <cell r="BJ38">
            <v>1881130</v>
          </cell>
          <cell r="BK38">
            <v>1896641</v>
          </cell>
          <cell r="BL38">
            <v>1936387</v>
          </cell>
          <cell r="BM38">
            <v>1980535</v>
          </cell>
          <cell r="BN38">
            <v>2003287</v>
          </cell>
          <cell r="BO38">
            <v>1985358</v>
          </cell>
          <cell r="BP38">
            <v>2002171</v>
          </cell>
          <cell r="BQ38">
            <v>1772757</v>
          </cell>
          <cell r="BR38">
            <v>1809547</v>
          </cell>
          <cell r="BS38">
            <v>1813594</v>
          </cell>
          <cell r="BT38">
            <v>1852113</v>
          </cell>
          <cell r="BU38">
            <v>1854694</v>
          </cell>
          <cell r="BV38">
            <v>1923992</v>
          </cell>
          <cell r="BW38">
            <v>2058877</v>
          </cell>
          <cell r="BX38">
            <v>2124705</v>
          </cell>
          <cell r="BY38">
            <v>2152284</v>
          </cell>
          <cell r="BZ38">
            <v>2211061</v>
          </cell>
          <cell r="CA38">
            <v>2270897</v>
          </cell>
          <cell r="CB38">
            <v>2330210</v>
          </cell>
          <cell r="CC38">
            <v>2393862</v>
          </cell>
          <cell r="CD38">
            <v>2417510</v>
          </cell>
          <cell r="CE38">
            <v>2422565</v>
          </cell>
          <cell r="CF38">
            <v>2449622</v>
          </cell>
          <cell r="CG38">
            <v>2534352</v>
          </cell>
          <cell r="CH38">
            <v>2618821</v>
          </cell>
          <cell r="CI38">
            <v>2629208</v>
          </cell>
          <cell r="CJ38">
            <v>2645009</v>
          </cell>
          <cell r="CK38">
            <v>2737106</v>
          </cell>
          <cell r="CL38">
            <v>2728664</v>
          </cell>
          <cell r="CM38">
            <v>2724574</v>
          </cell>
          <cell r="CN38">
            <v>2763897</v>
          </cell>
          <cell r="CO38">
            <v>2868581</v>
          </cell>
          <cell r="CP38">
            <v>2888203</v>
          </cell>
          <cell r="CQ38">
            <v>2877204</v>
          </cell>
          <cell r="CR38">
            <v>2878432</v>
          </cell>
          <cell r="CS38">
            <v>2938687</v>
          </cell>
          <cell r="CT38">
            <v>3005627</v>
          </cell>
          <cell r="CU38">
            <v>3000189</v>
          </cell>
          <cell r="CV38">
            <v>3008597</v>
          </cell>
          <cell r="CW38">
            <v>3055086</v>
          </cell>
          <cell r="CX38">
            <v>3116378</v>
          </cell>
          <cell r="CY38">
            <v>3165899</v>
          </cell>
          <cell r="CZ38">
            <v>3219311</v>
          </cell>
          <cell r="DA38">
            <v>3267902</v>
          </cell>
          <cell r="DB38">
            <v>3315674</v>
          </cell>
          <cell r="DC38">
            <v>3365959</v>
          </cell>
          <cell r="DD38">
            <v>3398750</v>
          </cell>
          <cell r="DE38">
            <v>3412425</v>
          </cell>
          <cell r="DF38">
            <v>3459489</v>
          </cell>
          <cell r="DG38">
            <v>3586878</v>
          </cell>
          <cell r="DH38">
            <v>3571856</v>
          </cell>
          <cell r="DI38">
            <v>3687612</v>
          </cell>
          <cell r="DJ38">
            <v>3708103</v>
          </cell>
          <cell r="DK38">
            <v>3680684</v>
          </cell>
          <cell r="DL38">
            <v>3642185</v>
          </cell>
          <cell r="DM38">
            <v>3649858</v>
          </cell>
          <cell r="DN38">
            <v>3739969</v>
          </cell>
          <cell r="DO38">
            <v>3706820</v>
          </cell>
          <cell r="DP38">
            <v>3671624</v>
          </cell>
          <cell r="DQ38">
            <v>3649955</v>
          </cell>
          <cell r="DR38">
            <v>3741531</v>
          </cell>
          <cell r="DS38">
            <v>3790078</v>
          </cell>
          <cell r="DT38">
            <v>3873454</v>
          </cell>
          <cell r="DU38">
            <v>4027217</v>
          </cell>
          <cell r="DV38">
            <v>3981546</v>
          </cell>
          <cell r="DW38">
            <v>4054092</v>
          </cell>
          <cell r="DX38">
            <v>4140038</v>
          </cell>
          <cell r="DY38">
            <v>4238111</v>
          </cell>
          <cell r="DZ38">
            <v>4375813</v>
          </cell>
          <cell r="EA38">
            <v>4479367</v>
          </cell>
          <cell r="EB38">
            <v>4451478</v>
          </cell>
          <cell r="EC38">
            <v>4400466</v>
          </cell>
          <cell r="ED38">
            <v>4279676</v>
          </cell>
          <cell r="EE38">
            <v>4218142</v>
          </cell>
          <cell r="EF38">
            <v>4250666</v>
          </cell>
          <cell r="EG38">
            <v>4334898</v>
          </cell>
          <cell r="EH38">
            <v>4450944</v>
          </cell>
          <cell r="EI38">
            <v>4739686</v>
          </cell>
          <cell r="EJ38">
            <v>4661310</v>
          </cell>
          <cell r="EK38">
            <v>4721301</v>
          </cell>
          <cell r="EL38">
            <v>5059835</v>
          </cell>
          <cell r="EM38">
            <v>5073030</v>
          </cell>
          <cell r="EN38">
            <v>5172549</v>
          </cell>
          <cell r="EO38">
            <v>4909179</v>
          </cell>
          <cell r="EP38">
            <v>4848451</v>
          </cell>
          <cell r="EQ38">
            <v>4702184</v>
          </cell>
          <cell r="ER38">
            <v>4611690</v>
          </cell>
          <cell r="ES38">
            <v>4672978</v>
          </cell>
          <cell r="ET38">
            <v>4571713</v>
          </cell>
          <cell r="EU38">
            <v>4592952</v>
          </cell>
          <cell r="EV38">
            <v>4602037</v>
          </cell>
          <cell r="EW38">
            <v>4589570</v>
          </cell>
          <cell r="EX38">
            <v>4634765</v>
          </cell>
          <cell r="EY38">
            <v>4626437</v>
          </cell>
          <cell r="EZ38">
            <v>4488631</v>
          </cell>
          <cell r="FA38">
            <v>4458376</v>
          </cell>
          <cell r="FB38">
            <v>4566125</v>
          </cell>
          <cell r="FC38">
            <v>4728553</v>
          </cell>
          <cell r="FD38">
            <v>4661028</v>
          </cell>
          <cell r="FE38">
            <v>4731500</v>
          </cell>
          <cell r="FF38">
            <v>4540979</v>
          </cell>
          <cell r="FG38">
            <v>4467065</v>
          </cell>
          <cell r="FH38">
            <v>4603658</v>
          </cell>
          <cell r="FI38">
            <v>4521211</v>
          </cell>
          <cell r="FJ38">
            <v>4372086</v>
          </cell>
          <cell r="FK38">
            <v>4319225</v>
          </cell>
          <cell r="FL38">
            <v>4193059</v>
          </cell>
          <cell r="FM38">
            <v>4164892</v>
          </cell>
          <cell r="FN38">
            <v>4202966</v>
          </cell>
          <cell r="FO38">
            <v>4166116</v>
          </cell>
          <cell r="FP38">
            <v>4232555</v>
          </cell>
          <cell r="FQ38">
            <v>4208424</v>
          </cell>
          <cell r="FR38">
            <v>4420552</v>
          </cell>
          <cell r="FS38">
            <v>4474366</v>
          </cell>
          <cell r="FT38">
            <v>4563266</v>
          </cell>
          <cell r="FU38">
            <v>4469573</v>
          </cell>
          <cell r="FV38">
            <v>4258572</v>
          </cell>
          <cell r="FW38">
            <v>4175871</v>
          </cell>
          <cell r="FX38">
            <v>4199942</v>
          </cell>
          <cell r="FY38">
            <v>4079423</v>
          </cell>
          <cell r="FZ38">
            <v>4204966</v>
          </cell>
          <cell r="GA38">
            <v>4068975</v>
          </cell>
          <cell r="GB38">
            <v>3994714</v>
          </cell>
          <cell r="GC38">
            <v>4048123</v>
          </cell>
          <cell r="GD38">
            <v>4015237</v>
          </cell>
          <cell r="GE38">
            <v>4007992</v>
          </cell>
          <cell r="GF38">
            <v>3965127</v>
          </cell>
          <cell r="GG38">
            <v>3986224</v>
          </cell>
          <cell r="GH38">
            <v>4003939</v>
          </cell>
          <cell r="GI38">
            <v>4010613</v>
          </cell>
          <cell r="GJ38">
            <v>4094320</v>
          </cell>
          <cell r="GK38">
            <v>4004676</v>
          </cell>
          <cell r="GL38">
            <v>3960671</v>
          </cell>
          <cell r="GM38">
            <v>3918254</v>
          </cell>
          <cell r="GN38">
            <v>3943768</v>
          </cell>
          <cell r="GO38">
            <v>4049837</v>
          </cell>
          <cell r="GP38">
            <v>4244216</v>
          </cell>
          <cell r="GQ38">
            <v>4198036</v>
          </cell>
          <cell r="GR38">
            <v>4225689</v>
          </cell>
          <cell r="GS38">
            <v>4122984</v>
          </cell>
          <cell r="GT38">
            <v>4180100</v>
          </cell>
          <cell r="GU38">
            <v>4187723</v>
          </cell>
          <cell r="GV38">
            <v>4147535</v>
          </cell>
          <cell r="GW38">
            <v>4142049</v>
          </cell>
          <cell r="GX38">
            <v>4136238</v>
          </cell>
          <cell r="GY38">
            <v>4143187</v>
          </cell>
          <cell r="GZ38">
            <v>4129624</v>
          </cell>
          <cell r="HA38">
            <v>4208595</v>
          </cell>
          <cell r="HB38">
            <v>4197530</v>
          </cell>
          <cell r="HC38">
            <v>4197866</v>
          </cell>
          <cell r="HD38">
            <v>4182146</v>
          </cell>
          <cell r="HE38">
            <v>4183623</v>
          </cell>
          <cell r="HF38">
            <v>4194585</v>
          </cell>
          <cell r="HG38">
            <v>4112740</v>
          </cell>
          <cell r="HH38">
            <v>3956207</v>
          </cell>
          <cell r="HI38">
            <v>3980869</v>
          </cell>
          <cell r="HJ38">
            <v>4027636</v>
          </cell>
          <cell r="HK38">
            <v>3956799</v>
          </cell>
          <cell r="HL38">
            <v>3910526</v>
          </cell>
          <cell r="HM38">
            <v>3932664</v>
          </cell>
          <cell r="HN38">
            <v>3925677</v>
          </cell>
          <cell r="HO38">
            <v>3952099</v>
          </cell>
          <cell r="HP38">
            <v>3911086</v>
          </cell>
          <cell r="HQ38">
            <v>3721959</v>
          </cell>
          <cell r="HR38">
            <v>3667011</v>
          </cell>
          <cell r="HS38">
            <v>3649992</v>
          </cell>
          <cell r="HT38">
            <v>3677075</v>
          </cell>
          <cell r="HU38">
            <v>3654878</v>
          </cell>
          <cell r="HV38">
            <v>3676207</v>
          </cell>
          <cell r="HW38">
            <v>3676001</v>
          </cell>
          <cell r="HX38">
            <v>3615928</v>
          </cell>
          <cell r="HY38">
            <v>3614998</v>
          </cell>
          <cell r="HZ38">
            <v>0</v>
          </cell>
          <cell r="IA38">
            <v>0</v>
          </cell>
          <cell r="IB38">
            <v>0</v>
          </cell>
          <cell r="IC38">
            <v>0</v>
          </cell>
        </row>
        <row r="39">
          <cell r="AS39">
            <v>810453</v>
          </cell>
          <cell r="AT39">
            <v>803880</v>
          </cell>
          <cell r="AU39">
            <v>832942</v>
          </cell>
          <cell r="AV39">
            <v>833816</v>
          </cell>
          <cell r="AW39">
            <v>836025</v>
          </cell>
          <cell r="AX39">
            <v>861205</v>
          </cell>
          <cell r="AY39">
            <v>861086</v>
          </cell>
          <cell r="AZ39">
            <v>887053</v>
          </cell>
          <cell r="BA39">
            <v>913448</v>
          </cell>
          <cell r="BB39">
            <v>928238</v>
          </cell>
          <cell r="BC39">
            <v>931007</v>
          </cell>
          <cell r="BD39">
            <v>931605</v>
          </cell>
          <cell r="BE39">
            <v>1000409</v>
          </cell>
          <cell r="BF39">
            <v>992871</v>
          </cell>
          <cell r="BG39">
            <v>989670</v>
          </cell>
          <cell r="BH39">
            <v>1009336</v>
          </cell>
          <cell r="BI39">
            <v>1018187</v>
          </cell>
          <cell r="BJ39">
            <v>1025869</v>
          </cell>
          <cell r="BK39">
            <v>1038095</v>
          </cell>
          <cell r="BL39">
            <v>1063403</v>
          </cell>
          <cell r="BM39">
            <v>1095548</v>
          </cell>
          <cell r="BN39">
            <v>1109285</v>
          </cell>
          <cell r="BO39">
            <v>1087581</v>
          </cell>
          <cell r="BP39">
            <v>1093885</v>
          </cell>
          <cell r="BQ39">
            <v>938751</v>
          </cell>
          <cell r="BR39">
            <v>940162</v>
          </cell>
          <cell r="BS39">
            <v>924822</v>
          </cell>
          <cell r="BT39">
            <v>948412</v>
          </cell>
          <cell r="BU39">
            <v>963668</v>
          </cell>
          <cell r="BV39">
            <v>999824</v>
          </cell>
          <cell r="BW39">
            <v>1035960</v>
          </cell>
          <cell r="BX39">
            <v>1068637</v>
          </cell>
          <cell r="BY39">
            <v>1114072</v>
          </cell>
          <cell r="BZ39">
            <v>1136265</v>
          </cell>
          <cell r="CA39">
            <v>1148859</v>
          </cell>
          <cell r="CB39">
            <v>1171524</v>
          </cell>
          <cell r="CC39">
            <v>1208482</v>
          </cell>
          <cell r="CD39">
            <v>1206385</v>
          </cell>
          <cell r="CE39">
            <v>1213545</v>
          </cell>
          <cell r="CF39">
            <v>1244436</v>
          </cell>
          <cell r="CG39">
            <v>1285930</v>
          </cell>
          <cell r="CH39">
            <v>1316241</v>
          </cell>
          <cell r="CI39">
            <v>1324583</v>
          </cell>
          <cell r="CJ39">
            <v>1313754</v>
          </cell>
          <cell r="CK39">
            <v>1362537</v>
          </cell>
          <cell r="CL39">
            <v>1330513</v>
          </cell>
          <cell r="CM39">
            <v>1331895</v>
          </cell>
          <cell r="CN39">
            <v>1343024</v>
          </cell>
          <cell r="CO39">
            <v>1409011</v>
          </cell>
          <cell r="CP39">
            <v>1400959</v>
          </cell>
          <cell r="CQ39">
            <v>1402522</v>
          </cell>
          <cell r="CR39">
            <v>1370246</v>
          </cell>
          <cell r="CS39">
            <v>1354362</v>
          </cell>
          <cell r="CT39">
            <v>1371322</v>
          </cell>
          <cell r="CU39">
            <v>1376398</v>
          </cell>
          <cell r="CV39">
            <v>1385211</v>
          </cell>
          <cell r="CW39">
            <v>1395287</v>
          </cell>
          <cell r="CX39">
            <v>1386492</v>
          </cell>
          <cell r="CY39">
            <v>1407006</v>
          </cell>
          <cell r="CZ39">
            <v>1430174</v>
          </cell>
          <cell r="DA39">
            <v>1438920</v>
          </cell>
          <cell r="DB39">
            <v>1475209</v>
          </cell>
          <cell r="DC39">
            <v>1477643</v>
          </cell>
          <cell r="DD39">
            <v>1458426</v>
          </cell>
          <cell r="DE39">
            <v>1430880</v>
          </cell>
          <cell r="DF39">
            <v>1425860</v>
          </cell>
          <cell r="DG39">
            <v>1427757</v>
          </cell>
          <cell r="DH39">
            <v>1433278</v>
          </cell>
          <cell r="DI39">
            <v>1469512</v>
          </cell>
          <cell r="DJ39">
            <v>1482039</v>
          </cell>
          <cell r="DK39">
            <v>1556729</v>
          </cell>
          <cell r="DL39">
            <v>1558653</v>
          </cell>
          <cell r="DM39">
            <v>1571834</v>
          </cell>
          <cell r="DN39">
            <v>1582837</v>
          </cell>
          <cell r="DO39">
            <v>1568611</v>
          </cell>
          <cell r="DP39">
            <v>1592247</v>
          </cell>
          <cell r="DQ39">
            <v>1588544</v>
          </cell>
          <cell r="DR39">
            <v>1594489</v>
          </cell>
          <cell r="DS39">
            <v>1585978</v>
          </cell>
          <cell r="DT39">
            <v>1577515</v>
          </cell>
          <cell r="DU39">
            <v>1554623</v>
          </cell>
          <cell r="DV39">
            <v>1507709</v>
          </cell>
          <cell r="DW39">
            <v>1522515</v>
          </cell>
          <cell r="DX39">
            <v>1494467</v>
          </cell>
          <cell r="DY39">
            <v>1509545</v>
          </cell>
          <cell r="DZ39">
            <v>1481166</v>
          </cell>
          <cell r="EA39">
            <v>1462478</v>
          </cell>
          <cell r="EB39">
            <v>1436866</v>
          </cell>
          <cell r="EC39">
            <v>1491763</v>
          </cell>
          <cell r="ED39">
            <v>1570757</v>
          </cell>
          <cell r="EE39">
            <v>1594084</v>
          </cell>
          <cell r="EF39">
            <v>1633727</v>
          </cell>
          <cell r="EG39">
            <v>1641424</v>
          </cell>
          <cell r="EH39">
            <v>1608206</v>
          </cell>
          <cell r="EI39">
            <v>1463353</v>
          </cell>
          <cell r="EJ39">
            <v>1461056</v>
          </cell>
          <cell r="EK39">
            <v>1423858</v>
          </cell>
          <cell r="EL39">
            <v>1384380</v>
          </cell>
          <cell r="EM39">
            <v>1367305</v>
          </cell>
          <cell r="EN39">
            <v>1350051</v>
          </cell>
          <cell r="EO39">
            <v>1348762</v>
          </cell>
          <cell r="EP39">
            <v>1377727</v>
          </cell>
          <cell r="EQ39">
            <v>1361344</v>
          </cell>
          <cell r="ER39">
            <v>1385983</v>
          </cell>
          <cell r="ES39">
            <v>1380563</v>
          </cell>
          <cell r="ET39">
            <v>1367325</v>
          </cell>
          <cell r="EU39">
            <v>1358211</v>
          </cell>
          <cell r="EV39">
            <v>1363836</v>
          </cell>
          <cell r="EW39">
            <v>1332922</v>
          </cell>
          <cell r="EX39">
            <v>1356631</v>
          </cell>
          <cell r="EY39">
            <v>1355680</v>
          </cell>
          <cell r="EZ39">
            <v>1356240</v>
          </cell>
          <cell r="FA39">
            <v>1321332</v>
          </cell>
          <cell r="FB39">
            <v>1296932</v>
          </cell>
          <cell r="FC39">
            <v>1301502</v>
          </cell>
          <cell r="FD39">
            <v>1317191</v>
          </cell>
          <cell r="FE39">
            <v>1314935</v>
          </cell>
          <cell r="FF39">
            <v>1323035</v>
          </cell>
          <cell r="FG39">
            <v>1326722</v>
          </cell>
          <cell r="FH39">
            <v>1326451</v>
          </cell>
          <cell r="FI39">
            <v>1303100</v>
          </cell>
          <cell r="FJ39">
            <v>1306190</v>
          </cell>
          <cell r="FK39">
            <v>1306589</v>
          </cell>
          <cell r="FL39">
            <v>1308328</v>
          </cell>
          <cell r="FM39">
            <v>1316389</v>
          </cell>
          <cell r="FN39">
            <v>1299693</v>
          </cell>
          <cell r="FO39">
            <v>1251693</v>
          </cell>
          <cell r="FP39">
            <v>1255329</v>
          </cell>
          <cell r="FQ39">
            <v>1262577</v>
          </cell>
          <cell r="FR39">
            <v>1283834</v>
          </cell>
          <cell r="FS39">
            <v>1280586</v>
          </cell>
          <cell r="FT39">
            <v>1269311</v>
          </cell>
          <cell r="FU39">
            <v>1225647</v>
          </cell>
          <cell r="FV39">
            <v>1233341</v>
          </cell>
          <cell r="FW39">
            <v>1225178</v>
          </cell>
          <cell r="FX39">
            <v>1216069</v>
          </cell>
          <cell r="FY39">
            <v>1217432</v>
          </cell>
          <cell r="FZ39">
            <v>1225559</v>
          </cell>
          <cell r="GA39">
            <v>1222230</v>
          </cell>
          <cell r="GB39">
            <v>1256531</v>
          </cell>
          <cell r="GC39">
            <v>1275104</v>
          </cell>
          <cell r="GD39">
            <v>1255917</v>
          </cell>
          <cell r="GE39">
            <v>1261984</v>
          </cell>
          <cell r="GF39">
            <v>1266706</v>
          </cell>
          <cell r="GG39">
            <v>1217821</v>
          </cell>
          <cell r="GH39">
            <v>1208545</v>
          </cell>
          <cell r="GI39">
            <v>1201040</v>
          </cell>
          <cell r="GJ39">
            <v>1174658</v>
          </cell>
          <cell r="GK39">
            <v>1164273</v>
          </cell>
          <cell r="GL39">
            <v>1172034</v>
          </cell>
          <cell r="GM39">
            <v>1177774</v>
          </cell>
          <cell r="GN39">
            <v>1235838</v>
          </cell>
          <cell r="GO39">
            <v>1382989</v>
          </cell>
          <cell r="GP39">
            <v>1731457</v>
          </cell>
          <cell r="GQ39">
            <v>1741085</v>
          </cell>
          <cell r="GR39">
            <v>1742686</v>
          </cell>
          <cell r="GS39">
            <v>1714782</v>
          </cell>
          <cell r="GT39">
            <v>1704342</v>
          </cell>
          <cell r="GU39">
            <v>1732182</v>
          </cell>
          <cell r="GV39">
            <v>1729443</v>
          </cell>
          <cell r="GW39">
            <v>1737068</v>
          </cell>
          <cell r="GX39">
            <v>1755903</v>
          </cell>
          <cell r="GY39">
            <v>1726545</v>
          </cell>
          <cell r="GZ39">
            <v>1760696</v>
          </cell>
          <cell r="HA39">
            <v>1804407</v>
          </cell>
          <cell r="HB39">
            <v>1833064</v>
          </cell>
          <cell r="HC39">
            <v>1860760</v>
          </cell>
          <cell r="HD39">
            <v>1909885</v>
          </cell>
          <cell r="HE39">
            <v>1982307</v>
          </cell>
          <cell r="HF39">
            <v>1985728</v>
          </cell>
          <cell r="HG39">
            <v>1968243</v>
          </cell>
          <cell r="HH39">
            <v>1887287</v>
          </cell>
          <cell r="HI39">
            <v>1896056</v>
          </cell>
          <cell r="HJ39">
            <v>1900435</v>
          </cell>
          <cell r="HK39">
            <v>1791515</v>
          </cell>
          <cell r="HL39">
            <v>1803776</v>
          </cell>
          <cell r="HM39">
            <v>1819170</v>
          </cell>
          <cell r="HN39">
            <v>1832027</v>
          </cell>
          <cell r="HO39">
            <v>1884748</v>
          </cell>
          <cell r="HP39">
            <v>1909052</v>
          </cell>
          <cell r="HQ39">
            <v>1833906</v>
          </cell>
          <cell r="HR39">
            <v>1828427</v>
          </cell>
          <cell r="HS39">
            <v>1834749</v>
          </cell>
          <cell r="HT39">
            <v>1852326</v>
          </cell>
          <cell r="HU39">
            <v>1861958</v>
          </cell>
          <cell r="HV39">
            <v>1877523</v>
          </cell>
          <cell r="HW39">
            <v>1851041</v>
          </cell>
          <cell r="HX39">
            <v>1847795</v>
          </cell>
          <cell r="HY39">
            <v>1863346</v>
          </cell>
          <cell r="HZ39">
            <v>0</v>
          </cell>
          <cell r="IA39">
            <v>0</v>
          </cell>
          <cell r="IB39">
            <v>0</v>
          </cell>
          <cell r="IC39">
            <v>0</v>
          </cell>
        </row>
        <row r="40">
          <cell r="AS40">
            <v>800266</v>
          </cell>
          <cell r="AT40">
            <v>801835</v>
          </cell>
          <cell r="AU40">
            <v>814495</v>
          </cell>
          <cell r="AV40">
            <v>824430</v>
          </cell>
          <cell r="AW40">
            <v>838855</v>
          </cell>
          <cell r="AX40">
            <v>820730</v>
          </cell>
          <cell r="AY40">
            <v>766455</v>
          </cell>
          <cell r="AZ40">
            <v>790493</v>
          </cell>
          <cell r="BA40">
            <v>799804</v>
          </cell>
          <cell r="BB40">
            <v>808238</v>
          </cell>
          <cell r="BC40">
            <v>829625</v>
          </cell>
          <cell r="BD40">
            <v>822011</v>
          </cell>
          <cell r="BE40">
            <v>801689</v>
          </cell>
          <cell r="BF40">
            <v>816553</v>
          </cell>
          <cell r="BG40">
            <v>830843</v>
          </cell>
          <cell r="BH40">
            <v>827443</v>
          </cell>
          <cell r="BI40">
            <v>839912</v>
          </cell>
          <cell r="BJ40">
            <v>855261</v>
          </cell>
          <cell r="BK40">
            <v>858546</v>
          </cell>
          <cell r="BL40">
            <v>872984</v>
          </cell>
          <cell r="BM40">
            <v>884987</v>
          </cell>
          <cell r="BN40">
            <v>894002</v>
          </cell>
          <cell r="BO40">
            <v>897777</v>
          </cell>
          <cell r="BP40">
            <v>908286</v>
          </cell>
          <cell r="BQ40">
            <v>834006</v>
          </cell>
          <cell r="BR40">
            <v>869385</v>
          </cell>
          <cell r="BS40">
            <v>888772</v>
          </cell>
          <cell r="BT40">
            <v>903701</v>
          </cell>
          <cell r="BU40">
            <v>891026</v>
          </cell>
          <cell r="BV40">
            <v>924168</v>
          </cell>
          <cell r="BW40">
            <v>1022917</v>
          </cell>
          <cell r="BX40">
            <v>1056068</v>
          </cell>
          <cell r="BY40">
            <v>1038212</v>
          </cell>
          <cell r="BZ40">
            <v>1074796</v>
          </cell>
          <cell r="CA40">
            <v>1122038</v>
          </cell>
          <cell r="CB40">
            <v>1158686</v>
          </cell>
          <cell r="CC40">
            <v>1185380</v>
          </cell>
          <cell r="CD40">
            <v>1211125</v>
          </cell>
          <cell r="CE40">
            <v>1209020</v>
          </cell>
          <cell r="CF40">
            <v>1205186</v>
          </cell>
          <cell r="CG40">
            <v>1248422</v>
          </cell>
          <cell r="CH40">
            <v>1302580</v>
          </cell>
          <cell r="CI40">
            <v>1304625</v>
          </cell>
          <cell r="CJ40">
            <v>1331255</v>
          </cell>
          <cell r="CK40">
            <v>1374569</v>
          </cell>
          <cell r="CL40">
            <v>1398151</v>
          </cell>
          <cell r="CM40">
            <v>1392679</v>
          </cell>
          <cell r="CN40">
            <v>1420873</v>
          </cell>
          <cell r="CO40">
            <v>1459570</v>
          </cell>
          <cell r="CP40">
            <v>1487244</v>
          </cell>
          <cell r="CQ40">
            <v>1474682</v>
          </cell>
          <cell r="CR40">
            <v>1508186</v>
          </cell>
          <cell r="CS40">
            <v>1584325</v>
          </cell>
          <cell r="CT40">
            <v>1634305</v>
          </cell>
          <cell r="CU40">
            <v>1623791</v>
          </cell>
          <cell r="CV40">
            <v>1623386</v>
          </cell>
          <cell r="CW40">
            <v>1659799</v>
          </cell>
          <cell r="CX40">
            <v>1729886</v>
          </cell>
          <cell r="CY40">
            <v>1758893</v>
          </cell>
          <cell r="CZ40">
            <v>1789137</v>
          </cell>
          <cell r="DA40">
            <v>1828982</v>
          </cell>
          <cell r="DB40">
            <v>1840465</v>
          </cell>
          <cell r="DC40">
            <v>1888316</v>
          </cell>
          <cell r="DD40">
            <v>1940324</v>
          </cell>
          <cell r="DE40">
            <v>1981545</v>
          </cell>
          <cell r="DF40">
            <v>2033629</v>
          </cell>
          <cell r="DG40">
            <v>2159121</v>
          </cell>
          <cell r="DH40">
            <v>2138578</v>
          </cell>
          <cell r="DI40">
            <v>2218100</v>
          </cell>
          <cell r="DJ40">
            <v>2226064</v>
          </cell>
          <cell r="DK40">
            <v>2123955</v>
          </cell>
          <cell r="DL40">
            <v>2083532</v>
          </cell>
          <cell r="DM40">
            <v>2078024</v>
          </cell>
          <cell r="DN40">
            <v>2157132</v>
          </cell>
          <cell r="DO40">
            <v>2138209</v>
          </cell>
          <cell r="DP40">
            <v>2079377</v>
          </cell>
          <cell r="DQ40">
            <v>2061411</v>
          </cell>
          <cell r="DR40">
            <v>2147042</v>
          </cell>
          <cell r="DS40">
            <v>2204100</v>
          </cell>
          <cell r="DT40">
            <v>2295939</v>
          </cell>
          <cell r="DU40">
            <v>2472594</v>
          </cell>
          <cell r="DV40">
            <v>2473837</v>
          </cell>
          <cell r="DW40">
            <v>2531577</v>
          </cell>
          <cell r="DX40">
            <v>2645571</v>
          </cell>
          <cell r="DY40">
            <v>2728566</v>
          </cell>
          <cell r="DZ40">
            <v>2894647</v>
          </cell>
          <cell r="EA40">
            <v>3016889</v>
          </cell>
          <cell r="EB40">
            <v>3014612</v>
          </cell>
          <cell r="EC40">
            <v>2908703</v>
          </cell>
          <cell r="ED40">
            <v>2708919</v>
          </cell>
          <cell r="EE40">
            <v>2624058</v>
          </cell>
          <cell r="EF40">
            <v>2616939</v>
          </cell>
          <cell r="EG40">
            <v>2693474</v>
          </cell>
          <cell r="EH40">
            <v>2842738</v>
          </cell>
          <cell r="EI40">
            <v>3276333</v>
          </cell>
          <cell r="EJ40">
            <v>3200254</v>
          </cell>
          <cell r="EK40">
            <v>3297443</v>
          </cell>
          <cell r="EL40">
            <v>3675455</v>
          </cell>
          <cell r="EM40">
            <v>3705725</v>
          </cell>
          <cell r="EN40">
            <v>3822498</v>
          </cell>
          <cell r="EO40">
            <v>3560417</v>
          </cell>
          <cell r="EP40">
            <v>3470724</v>
          </cell>
          <cell r="EQ40">
            <v>3340840</v>
          </cell>
          <cell r="ER40">
            <v>3225707</v>
          </cell>
          <cell r="ES40">
            <v>3292415</v>
          </cell>
          <cell r="ET40">
            <v>3204388</v>
          </cell>
          <cell r="EU40">
            <v>3234741</v>
          </cell>
          <cell r="EV40">
            <v>3238201</v>
          </cell>
          <cell r="EW40">
            <v>3256648</v>
          </cell>
          <cell r="EX40">
            <v>3278134</v>
          </cell>
          <cell r="EY40">
            <v>3270757</v>
          </cell>
          <cell r="EZ40">
            <v>3132391</v>
          </cell>
          <cell r="FA40">
            <v>3137044</v>
          </cell>
          <cell r="FB40">
            <v>3269193</v>
          </cell>
          <cell r="FC40">
            <v>3427051</v>
          </cell>
          <cell r="FD40">
            <v>3343837</v>
          </cell>
          <cell r="FE40">
            <v>3416565</v>
          </cell>
          <cell r="FF40">
            <v>3217944</v>
          </cell>
          <cell r="FG40">
            <v>3140343</v>
          </cell>
          <cell r="FH40">
            <v>3277207</v>
          </cell>
          <cell r="FI40">
            <v>3218111</v>
          </cell>
          <cell r="FJ40">
            <v>3065896</v>
          </cell>
          <cell r="FK40">
            <v>3012636</v>
          </cell>
          <cell r="FL40">
            <v>2884731</v>
          </cell>
          <cell r="FM40">
            <v>2848503</v>
          </cell>
          <cell r="FN40">
            <v>2903273</v>
          </cell>
          <cell r="FO40">
            <v>2914423</v>
          </cell>
          <cell r="FP40">
            <v>2977226</v>
          </cell>
          <cell r="FQ40">
            <v>2945847</v>
          </cell>
          <cell r="FR40">
            <v>3136718</v>
          </cell>
          <cell r="FS40">
            <v>3193780</v>
          </cell>
          <cell r="FT40">
            <v>3293955</v>
          </cell>
          <cell r="FU40">
            <v>3243926</v>
          </cell>
          <cell r="FV40">
            <v>3025231</v>
          </cell>
          <cell r="FW40">
            <v>2950693</v>
          </cell>
          <cell r="FX40">
            <v>2983873</v>
          </cell>
          <cell r="FY40">
            <v>2861991</v>
          </cell>
          <cell r="FZ40">
            <v>2979407</v>
          </cell>
          <cell r="GA40">
            <v>2846745</v>
          </cell>
          <cell r="GB40">
            <v>2738183</v>
          </cell>
          <cell r="GC40">
            <v>2773019</v>
          </cell>
          <cell r="GD40">
            <v>2759320</v>
          </cell>
          <cell r="GE40">
            <v>2746008</v>
          </cell>
          <cell r="GF40">
            <v>2698421</v>
          </cell>
          <cell r="GG40">
            <v>2768403</v>
          </cell>
          <cell r="GH40">
            <v>2795394</v>
          </cell>
          <cell r="GI40">
            <v>2809573</v>
          </cell>
          <cell r="GJ40">
            <v>2919662</v>
          </cell>
          <cell r="GK40">
            <v>2840403</v>
          </cell>
          <cell r="GL40">
            <v>2788637</v>
          </cell>
          <cell r="GM40">
            <v>2740480</v>
          </cell>
          <cell r="GN40">
            <v>2707930</v>
          </cell>
          <cell r="GO40">
            <v>2666848</v>
          </cell>
          <cell r="GP40">
            <v>2512759</v>
          </cell>
          <cell r="GQ40">
            <v>2456951</v>
          </cell>
          <cell r="GR40">
            <v>2483003</v>
          </cell>
          <cell r="GS40">
            <v>2408202</v>
          </cell>
          <cell r="GT40">
            <v>2475758</v>
          </cell>
          <cell r="GU40">
            <v>2455541</v>
          </cell>
          <cell r="GV40">
            <v>2418092</v>
          </cell>
          <cell r="GW40">
            <v>2404981</v>
          </cell>
          <cell r="GX40">
            <v>2380335</v>
          </cell>
          <cell r="GY40">
            <v>2416642</v>
          </cell>
          <cell r="GZ40">
            <v>2368928</v>
          </cell>
          <cell r="HA40">
            <v>2404188</v>
          </cell>
          <cell r="HB40">
            <v>2364466</v>
          </cell>
          <cell r="HC40">
            <v>2337106</v>
          </cell>
          <cell r="HD40">
            <v>2272261</v>
          </cell>
          <cell r="HE40">
            <v>2201316</v>
          </cell>
          <cell r="HF40">
            <v>2208857</v>
          </cell>
          <cell r="HG40">
            <v>2144497</v>
          </cell>
          <cell r="HH40">
            <v>2068920</v>
          </cell>
          <cell r="HI40">
            <v>2084813</v>
          </cell>
          <cell r="HJ40">
            <v>2127201</v>
          </cell>
          <cell r="HK40">
            <v>2165284</v>
          </cell>
          <cell r="HL40">
            <v>2106750</v>
          </cell>
          <cell r="HM40">
            <v>2113494</v>
          </cell>
          <cell r="HN40">
            <v>2093650</v>
          </cell>
          <cell r="HO40">
            <v>2067351</v>
          </cell>
          <cell r="HP40">
            <v>2002034</v>
          </cell>
          <cell r="HQ40">
            <v>1888053</v>
          </cell>
          <cell r="HR40">
            <v>1838584</v>
          </cell>
          <cell r="HS40">
            <v>1815243</v>
          </cell>
          <cell r="HT40">
            <v>1824749</v>
          </cell>
          <cell r="HU40">
            <v>1792920</v>
          </cell>
          <cell r="HV40">
            <v>1798684</v>
          </cell>
          <cell r="HW40">
            <v>1824960</v>
          </cell>
          <cell r="HX40">
            <v>1768133</v>
          </cell>
          <cell r="HY40">
            <v>1751652</v>
          </cell>
          <cell r="HZ40">
            <v>0</v>
          </cell>
          <cell r="IA40">
            <v>0</v>
          </cell>
          <cell r="IB40">
            <v>0</v>
          </cell>
          <cell r="IC40">
            <v>0</v>
          </cell>
        </row>
        <row r="41">
          <cell r="AX41">
            <v>477860</v>
          </cell>
          <cell r="AY41">
            <v>437827</v>
          </cell>
          <cell r="AZ41">
            <v>467719</v>
          </cell>
          <cell r="BA41">
            <v>485348</v>
          </cell>
          <cell r="BB41">
            <v>519449</v>
          </cell>
          <cell r="BC41">
            <v>529319</v>
          </cell>
          <cell r="BD41">
            <v>527819</v>
          </cell>
          <cell r="BE41">
            <v>536058</v>
          </cell>
          <cell r="BF41">
            <v>544089</v>
          </cell>
          <cell r="BG41">
            <v>565752</v>
          </cell>
          <cell r="BH41">
            <v>583010</v>
          </cell>
          <cell r="BI41">
            <v>602827</v>
          </cell>
          <cell r="BJ41">
            <v>632585</v>
          </cell>
          <cell r="BK41">
            <v>646974</v>
          </cell>
          <cell r="BL41">
            <v>662257</v>
          </cell>
          <cell r="BM41">
            <v>672270</v>
          </cell>
          <cell r="BN41">
            <v>678402</v>
          </cell>
          <cell r="BO41">
            <v>684311</v>
          </cell>
          <cell r="BP41">
            <v>706203</v>
          </cell>
          <cell r="BQ41">
            <v>652500</v>
          </cell>
          <cell r="BR41">
            <v>695968</v>
          </cell>
          <cell r="BS41">
            <v>711340</v>
          </cell>
          <cell r="BT41">
            <v>723442</v>
          </cell>
          <cell r="BU41">
            <v>722717</v>
          </cell>
          <cell r="BV41">
            <v>761790</v>
          </cell>
          <cell r="BW41">
            <v>844581</v>
          </cell>
          <cell r="BX41">
            <v>877465</v>
          </cell>
          <cell r="BY41">
            <v>865321</v>
          </cell>
          <cell r="BZ41">
            <v>904105</v>
          </cell>
          <cell r="CA41">
            <v>935195</v>
          </cell>
          <cell r="CB41">
            <v>981988</v>
          </cell>
          <cell r="CC41">
            <v>1020388</v>
          </cell>
          <cell r="CD41">
            <v>1033873</v>
          </cell>
          <cell r="CE41">
            <v>1032672</v>
          </cell>
          <cell r="CF41">
            <v>1026689</v>
          </cell>
          <cell r="CG41">
            <v>1066765</v>
          </cell>
          <cell r="CH41">
            <v>1111159</v>
          </cell>
          <cell r="CI41">
            <v>1101016</v>
          </cell>
          <cell r="CJ41">
            <v>1128133</v>
          </cell>
          <cell r="CK41">
            <v>1165190</v>
          </cell>
          <cell r="CL41">
            <v>1176820</v>
          </cell>
          <cell r="CM41">
            <v>1155304</v>
          </cell>
          <cell r="CN41">
            <v>1176612</v>
          </cell>
          <cell r="CO41">
            <v>1206739</v>
          </cell>
          <cell r="CP41">
            <v>1219093</v>
          </cell>
          <cell r="CQ41">
            <v>1211209</v>
          </cell>
          <cell r="CR41">
            <v>1233336</v>
          </cell>
          <cell r="CS41">
            <v>1290071</v>
          </cell>
          <cell r="CT41">
            <v>1334806</v>
          </cell>
          <cell r="CU41">
            <v>1323336</v>
          </cell>
          <cell r="CV41">
            <v>1316905</v>
          </cell>
          <cell r="CW41">
            <v>1331746</v>
          </cell>
          <cell r="CX41">
            <v>1376562</v>
          </cell>
          <cell r="CY41">
            <v>1398441</v>
          </cell>
          <cell r="CZ41">
            <v>1425728</v>
          </cell>
          <cell r="DA41">
            <v>1449325</v>
          </cell>
          <cell r="DB41">
            <v>1460324</v>
          </cell>
          <cell r="DC41">
            <v>1500346</v>
          </cell>
          <cell r="DD41">
            <v>1533844</v>
          </cell>
          <cell r="DE41">
            <v>1555215</v>
          </cell>
          <cell r="DF41">
            <v>1552756</v>
          </cell>
          <cell r="DG41">
            <v>1666712</v>
          </cell>
          <cell r="DH41">
            <v>1628236</v>
          </cell>
          <cell r="DI41">
            <v>1665438</v>
          </cell>
          <cell r="DJ41">
            <v>1644903</v>
          </cell>
          <cell r="DK41">
            <v>1567605</v>
          </cell>
          <cell r="DL41">
            <v>1538214</v>
          </cell>
          <cell r="DM41">
            <v>1518186</v>
          </cell>
          <cell r="DN41">
            <v>1579366</v>
          </cell>
          <cell r="DO41">
            <v>1541558</v>
          </cell>
          <cell r="DP41">
            <v>1512014</v>
          </cell>
          <cell r="DQ41">
            <v>1486008</v>
          </cell>
          <cell r="DR41">
            <v>1542969</v>
          </cell>
          <cell r="DS41">
            <v>1581906</v>
          </cell>
          <cell r="DT41">
            <v>1629674</v>
          </cell>
          <cell r="DU41">
            <v>1721870</v>
          </cell>
          <cell r="DV41">
            <v>1714278</v>
          </cell>
          <cell r="DW41">
            <v>1757071</v>
          </cell>
          <cell r="DX41">
            <v>1799875</v>
          </cell>
          <cell r="DY41">
            <v>1840928</v>
          </cell>
          <cell r="DZ41">
            <v>1907514</v>
          </cell>
          <cell r="EA41">
            <v>1995494</v>
          </cell>
          <cell r="EB41">
            <v>1985853</v>
          </cell>
          <cell r="EC41">
            <v>1953139</v>
          </cell>
          <cell r="ED41">
            <v>1840992</v>
          </cell>
          <cell r="EE41">
            <v>1789076</v>
          </cell>
          <cell r="EF41">
            <v>1801881</v>
          </cell>
          <cell r="EG41">
            <v>1842712</v>
          </cell>
          <cell r="EH41">
            <v>1930897</v>
          </cell>
          <cell r="EI41">
            <v>2096603</v>
          </cell>
          <cell r="EJ41">
            <v>2088852</v>
          </cell>
          <cell r="EK41">
            <v>2188696</v>
          </cell>
          <cell r="EL41">
            <v>2447745</v>
          </cell>
          <cell r="EM41">
            <v>2480448</v>
          </cell>
          <cell r="EN41">
            <v>2613569</v>
          </cell>
          <cell r="EO41">
            <v>2449618</v>
          </cell>
          <cell r="EP41">
            <v>2405617</v>
          </cell>
          <cell r="EQ41">
            <v>2339258</v>
          </cell>
          <cell r="ER41">
            <v>2281034</v>
          </cell>
          <cell r="ES41">
            <v>2343540</v>
          </cell>
          <cell r="ET41">
            <v>2287583</v>
          </cell>
          <cell r="EU41">
            <v>2329177</v>
          </cell>
          <cell r="EV41">
            <v>2346818</v>
          </cell>
          <cell r="EW41">
            <v>2378059</v>
          </cell>
          <cell r="EX41">
            <v>2398191</v>
          </cell>
          <cell r="EY41">
            <v>2394914</v>
          </cell>
          <cell r="EZ41">
            <v>2266672</v>
          </cell>
          <cell r="FA41">
            <v>2295010</v>
          </cell>
          <cell r="FB41">
            <v>2410506</v>
          </cell>
          <cell r="FC41">
            <v>2499614</v>
          </cell>
          <cell r="FD41">
            <v>2455206</v>
          </cell>
          <cell r="FE41">
            <v>2478414</v>
          </cell>
          <cell r="FF41">
            <v>2369994</v>
          </cell>
          <cell r="FG41">
            <v>2332571</v>
          </cell>
          <cell r="FH41">
            <v>2423535</v>
          </cell>
          <cell r="FI41">
            <v>2373010</v>
          </cell>
          <cell r="FJ41">
            <v>2280347</v>
          </cell>
          <cell r="FK41">
            <v>2247682</v>
          </cell>
          <cell r="FL41">
            <v>2169604</v>
          </cell>
          <cell r="FM41">
            <v>2131046</v>
          </cell>
          <cell r="FN41">
            <v>2146549</v>
          </cell>
          <cell r="FO41">
            <v>2158258</v>
          </cell>
          <cell r="FP41">
            <v>2190685</v>
          </cell>
          <cell r="FQ41">
            <v>2208634</v>
          </cell>
          <cell r="FR41">
            <v>2384913</v>
          </cell>
          <cell r="FS41">
            <v>2443439</v>
          </cell>
          <cell r="FT41">
            <v>2529341</v>
          </cell>
          <cell r="FU41">
            <v>2438014</v>
          </cell>
          <cell r="FV41">
            <v>2275395</v>
          </cell>
          <cell r="FW41">
            <v>2229703</v>
          </cell>
          <cell r="FX41">
            <v>2261461</v>
          </cell>
          <cell r="FY41">
            <v>2199252</v>
          </cell>
          <cell r="FZ41">
            <v>2291043</v>
          </cell>
          <cell r="GA41">
            <v>2180480</v>
          </cell>
          <cell r="GB41">
            <v>2118578</v>
          </cell>
          <cell r="GC41">
            <v>2155431</v>
          </cell>
          <cell r="GD41">
            <v>2151255</v>
          </cell>
          <cell r="GE41">
            <v>2143450</v>
          </cell>
          <cell r="GF41">
            <v>2109132</v>
          </cell>
          <cell r="GG41">
            <v>2176426</v>
          </cell>
          <cell r="GH41">
            <v>2220667</v>
          </cell>
          <cell r="GI41">
            <v>2227882</v>
          </cell>
          <cell r="GJ41">
            <v>2322347</v>
          </cell>
          <cell r="GK41">
            <v>2261353</v>
          </cell>
          <cell r="GL41">
            <v>2233458</v>
          </cell>
          <cell r="GM41">
            <v>2192850</v>
          </cell>
          <cell r="GN41">
            <v>2159735</v>
          </cell>
          <cell r="GO41">
            <v>2122311</v>
          </cell>
          <cell r="GP41">
            <v>1994537</v>
          </cell>
          <cell r="GQ41">
            <v>1961291</v>
          </cell>
          <cell r="GR41">
            <v>1982138</v>
          </cell>
          <cell r="GS41">
            <v>1919441</v>
          </cell>
          <cell r="GT41">
            <v>1974797</v>
          </cell>
          <cell r="GU41">
            <v>1955654</v>
          </cell>
          <cell r="GV41">
            <v>1930960</v>
          </cell>
          <cell r="GW41">
            <v>1930039</v>
          </cell>
          <cell r="GX41">
            <v>1877992</v>
          </cell>
          <cell r="GY41">
            <v>1906540</v>
          </cell>
          <cell r="GZ41">
            <v>1860103</v>
          </cell>
          <cell r="HA41">
            <v>1891491</v>
          </cell>
          <cell r="HB41">
            <v>1871583</v>
          </cell>
          <cell r="HC41">
            <v>1857295</v>
          </cell>
          <cell r="HD41">
            <v>1821567</v>
          </cell>
          <cell r="HE41">
            <v>1775673</v>
          </cell>
          <cell r="HF41">
            <v>1738262</v>
          </cell>
          <cell r="HG41">
            <v>1698354</v>
          </cell>
          <cell r="HH41">
            <v>1643555</v>
          </cell>
          <cell r="HI41">
            <v>1665361</v>
          </cell>
          <cell r="HJ41">
            <v>1695198</v>
          </cell>
          <cell r="HK41">
            <v>1725605</v>
          </cell>
          <cell r="HL41">
            <v>1689121</v>
          </cell>
          <cell r="HM41">
            <v>1698874</v>
          </cell>
          <cell r="HN41">
            <v>1696492</v>
          </cell>
          <cell r="HO41">
            <v>1683078</v>
          </cell>
          <cell r="HP41">
            <v>1614942</v>
          </cell>
          <cell r="HQ41">
            <v>1558972</v>
          </cell>
          <cell r="HR41">
            <v>1532951</v>
          </cell>
          <cell r="HS41">
            <v>1508014</v>
          </cell>
          <cell r="HT41">
            <v>1538788</v>
          </cell>
          <cell r="HU41">
            <v>1517714</v>
          </cell>
          <cell r="HV41">
            <v>1531029</v>
          </cell>
          <cell r="HW41">
            <v>1589737</v>
          </cell>
          <cell r="HX41">
            <v>1550333</v>
          </cell>
          <cell r="HY41">
            <v>1530881</v>
          </cell>
          <cell r="HZ41">
            <v>0</v>
          </cell>
          <cell r="IA41">
            <v>0</v>
          </cell>
          <cell r="IB41">
            <v>0</v>
          </cell>
          <cell r="IC41">
            <v>0</v>
          </cell>
        </row>
        <row r="42">
          <cell r="CP42">
            <v>174436</v>
          </cell>
          <cell r="CQ42">
            <v>175280</v>
          </cell>
          <cell r="CR42">
            <v>187871</v>
          </cell>
          <cell r="CS42">
            <v>204330</v>
          </cell>
          <cell r="CT42">
            <v>216066</v>
          </cell>
          <cell r="CU42">
            <v>220269</v>
          </cell>
          <cell r="CV42">
            <v>224625</v>
          </cell>
          <cell r="CW42">
            <v>239810</v>
          </cell>
          <cell r="CX42">
            <v>257362</v>
          </cell>
          <cell r="CY42">
            <v>275273</v>
          </cell>
          <cell r="CZ42">
            <v>292298</v>
          </cell>
          <cell r="DA42">
            <v>308213</v>
          </cell>
          <cell r="DB42">
            <v>309298</v>
          </cell>
          <cell r="DC42">
            <v>319021</v>
          </cell>
          <cell r="DD42">
            <v>345887</v>
          </cell>
          <cell r="DE42">
            <v>354763</v>
          </cell>
          <cell r="DF42">
            <v>401979</v>
          </cell>
          <cell r="DG42">
            <v>438780</v>
          </cell>
          <cell r="DH42">
            <v>434454</v>
          </cell>
          <cell r="DI42">
            <v>473707</v>
          </cell>
          <cell r="DJ42">
            <v>503172</v>
          </cell>
          <cell r="DK42">
            <v>483931</v>
          </cell>
          <cell r="DL42">
            <v>478074</v>
          </cell>
          <cell r="DM42">
            <v>497600</v>
          </cell>
          <cell r="DN42">
            <v>513207</v>
          </cell>
          <cell r="DO42">
            <v>534416</v>
          </cell>
          <cell r="DP42">
            <v>507850</v>
          </cell>
          <cell r="DQ42">
            <v>517865</v>
          </cell>
          <cell r="DR42">
            <v>539239</v>
          </cell>
          <cell r="DS42">
            <v>553639</v>
          </cell>
          <cell r="DT42">
            <v>586663</v>
          </cell>
          <cell r="DU42">
            <v>649457</v>
          </cell>
          <cell r="DV42">
            <v>651374</v>
          </cell>
          <cell r="DW42">
            <v>656129</v>
          </cell>
          <cell r="DX42">
            <v>732280</v>
          </cell>
          <cell r="DY42">
            <v>738123</v>
          </cell>
          <cell r="DZ42">
            <v>826841</v>
          </cell>
          <cell r="EA42">
            <v>872893</v>
          </cell>
          <cell r="EB42">
            <v>895188</v>
          </cell>
          <cell r="EC42">
            <v>832609</v>
          </cell>
          <cell r="ED42">
            <v>750520</v>
          </cell>
          <cell r="EE42">
            <v>736595</v>
          </cell>
          <cell r="EF42">
            <v>703935</v>
          </cell>
          <cell r="EG42">
            <v>743307</v>
          </cell>
          <cell r="EH42">
            <v>803240</v>
          </cell>
          <cell r="EI42">
            <v>1032505</v>
          </cell>
          <cell r="EJ42">
            <v>953424</v>
          </cell>
          <cell r="EK42">
            <v>972472</v>
          </cell>
          <cell r="EL42">
            <v>1067592</v>
          </cell>
          <cell r="EM42">
            <v>1062544</v>
          </cell>
          <cell r="EN42">
            <v>1049136</v>
          </cell>
          <cell r="EO42">
            <v>962531</v>
          </cell>
          <cell r="EP42">
            <v>925781</v>
          </cell>
          <cell r="EQ42">
            <v>866739</v>
          </cell>
          <cell r="ER42">
            <v>813746</v>
          </cell>
          <cell r="ES42">
            <v>819837</v>
          </cell>
          <cell r="ET42">
            <v>794643</v>
          </cell>
          <cell r="EU42">
            <v>784619</v>
          </cell>
          <cell r="EV42">
            <v>772723</v>
          </cell>
          <cell r="EW42">
            <v>756991</v>
          </cell>
          <cell r="EX42">
            <v>762738</v>
          </cell>
          <cell r="EY42">
            <v>750777</v>
          </cell>
          <cell r="EZ42">
            <v>742881</v>
          </cell>
          <cell r="FA42">
            <v>728360</v>
          </cell>
          <cell r="FB42">
            <v>740992</v>
          </cell>
          <cell r="FC42">
            <v>800863</v>
          </cell>
          <cell r="FD42">
            <v>744647</v>
          </cell>
          <cell r="FE42">
            <v>807933</v>
          </cell>
          <cell r="FF42">
            <v>737096</v>
          </cell>
          <cell r="FG42">
            <v>701458</v>
          </cell>
          <cell r="FH42">
            <v>750140</v>
          </cell>
          <cell r="FI42">
            <v>740638</v>
          </cell>
          <cell r="FJ42">
            <v>696265</v>
          </cell>
          <cell r="FK42">
            <v>681446</v>
          </cell>
          <cell r="FL42">
            <v>639898</v>
          </cell>
          <cell r="FM42">
            <v>628686</v>
          </cell>
          <cell r="FN42">
            <v>663195</v>
          </cell>
          <cell r="FO42">
            <v>650399</v>
          </cell>
          <cell r="FP42">
            <v>692656</v>
          </cell>
          <cell r="FQ42">
            <v>655054</v>
          </cell>
          <cell r="FR42">
            <v>666061</v>
          </cell>
          <cell r="FS42">
            <v>674458</v>
          </cell>
          <cell r="FT42">
            <v>685704</v>
          </cell>
          <cell r="FU42">
            <v>709713</v>
          </cell>
          <cell r="FV42">
            <v>673915</v>
          </cell>
          <cell r="FW42">
            <v>656784</v>
          </cell>
          <cell r="FX42">
            <v>657663</v>
          </cell>
          <cell r="FY42">
            <v>595237</v>
          </cell>
          <cell r="FZ42">
            <v>617086</v>
          </cell>
          <cell r="GA42">
            <v>587386</v>
          </cell>
          <cell r="GB42">
            <v>561689</v>
          </cell>
          <cell r="GC42">
            <v>560756</v>
          </cell>
          <cell r="GD42">
            <v>547925</v>
          </cell>
          <cell r="GE42">
            <v>536911</v>
          </cell>
          <cell r="GF42">
            <v>526706</v>
          </cell>
          <cell r="GG42">
            <v>531302</v>
          </cell>
          <cell r="GH42">
            <v>517617</v>
          </cell>
          <cell r="GI42">
            <v>525542</v>
          </cell>
          <cell r="GJ42">
            <v>539538</v>
          </cell>
          <cell r="GK42">
            <v>524796</v>
          </cell>
          <cell r="GL42">
            <v>502711</v>
          </cell>
          <cell r="GM42">
            <v>495138</v>
          </cell>
          <cell r="GN42">
            <v>497969</v>
          </cell>
          <cell r="GO42">
            <v>483959</v>
          </cell>
          <cell r="GP42">
            <v>459835</v>
          </cell>
          <cell r="GQ42">
            <v>450603</v>
          </cell>
          <cell r="GR42">
            <v>455621</v>
          </cell>
          <cell r="GS42">
            <v>443449</v>
          </cell>
          <cell r="GT42">
            <v>454037</v>
          </cell>
          <cell r="GU42">
            <v>453386</v>
          </cell>
          <cell r="GV42">
            <v>442130</v>
          </cell>
          <cell r="GW42">
            <v>429692</v>
          </cell>
          <cell r="GX42">
            <v>424583</v>
          </cell>
          <cell r="GY42">
            <v>430798</v>
          </cell>
          <cell r="GZ42">
            <v>428416</v>
          </cell>
          <cell r="HA42">
            <v>430678</v>
          </cell>
          <cell r="HB42">
            <v>410769</v>
          </cell>
          <cell r="HC42">
            <v>396561</v>
          </cell>
          <cell r="HD42">
            <v>369926</v>
          </cell>
          <cell r="HE42">
            <v>341349</v>
          </cell>
          <cell r="HF42">
            <v>380023</v>
          </cell>
          <cell r="HG42">
            <v>357698</v>
          </cell>
          <cell r="HH42">
            <v>335501</v>
          </cell>
          <cell r="HI42">
            <v>331042</v>
          </cell>
          <cell r="HJ42">
            <v>339355</v>
          </cell>
          <cell r="HK42">
            <v>342962</v>
          </cell>
          <cell r="HL42">
            <v>321461</v>
          </cell>
          <cell r="HM42">
            <v>316218</v>
          </cell>
          <cell r="HN42">
            <v>299018</v>
          </cell>
          <cell r="HO42">
            <v>287814</v>
          </cell>
          <cell r="HP42">
            <v>285113</v>
          </cell>
          <cell r="HQ42">
            <v>231538</v>
          </cell>
          <cell r="HR42">
            <v>206196</v>
          </cell>
          <cell r="HS42">
            <v>206693</v>
          </cell>
          <cell r="HT42">
            <v>186656</v>
          </cell>
          <cell r="HU42">
            <v>181612</v>
          </cell>
          <cell r="HV42">
            <v>175070</v>
          </cell>
          <cell r="HW42">
            <v>142546</v>
          </cell>
          <cell r="HX42">
            <v>127051</v>
          </cell>
          <cell r="HY42">
            <v>118545</v>
          </cell>
          <cell r="HZ42">
            <v>0</v>
          </cell>
          <cell r="IA42">
            <v>0</v>
          </cell>
          <cell r="IB42">
            <v>0</v>
          </cell>
          <cell r="IC42">
            <v>0</v>
          </cell>
        </row>
        <row r="43">
          <cell r="CP43">
            <v>90188</v>
          </cell>
          <cell r="CQ43">
            <v>86402</v>
          </cell>
          <cell r="CR43">
            <v>85194</v>
          </cell>
          <cell r="CS43">
            <v>88093</v>
          </cell>
          <cell r="CT43">
            <v>81545</v>
          </cell>
          <cell r="CU43">
            <v>78427</v>
          </cell>
          <cell r="CV43">
            <v>80091</v>
          </cell>
          <cell r="CW43">
            <v>83839</v>
          </cell>
          <cell r="CX43">
            <v>91473</v>
          </cell>
          <cell r="CY43">
            <v>80631</v>
          </cell>
          <cell r="CZ43">
            <v>66210</v>
          </cell>
          <cell r="DA43">
            <v>66483</v>
          </cell>
          <cell r="DB43">
            <v>66442</v>
          </cell>
          <cell r="DC43">
            <v>63958</v>
          </cell>
          <cell r="DD43">
            <v>55428</v>
          </cell>
          <cell r="DE43">
            <v>66835</v>
          </cell>
          <cell r="DF43">
            <v>74236</v>
          </cell>
          <cell r="DG43">
            <v>47783</v>
          </cell>
          <cell r="DH43">
            <v>70470</v>
          </cell>
          <cell r="DI43">
            <v>72146</v>
          </cell>
          <cell r="DJ43">
            <v>71247</v>
          </cell>
          <cell r="DK43">
            <v>65777</v>
          </cell>
          <cell r="DL43">
            <v>60389</v>
          </cell>
          <cell r="DM43">
            <v>56119</v>
          </cell>
          <cell r="DN43">
            <v>57265</v>
          </cell>
          <cell r="DO43">
            <v>55083</v>
          </cell>
          <cell r="DP43">
            <v>54222</v>
          </cell>
          <cell r="DQ43">
            <v>52336</v>
          </cell>
          <cell r="DR43">
            <v>57977</v>
          </cell>
          <cell r="DS43">
            <v>61264</v>
          </cell>
          <cell r="DT43">
            <v>71842</v>
          </cell>
          <cell r="DU43">
            <v>91087</v>
          </cell>
          <cell r="DV43">
            <v>94230</v>
          </cell>
          <cell r="DW43">
            <v>100033</v>
          </cell>
          <cell r="DX43">
            <v>92664</v>
          </cell>
          <cell r="DY43">
            <v>124439</v>
          </cell>
          <cell r="DZ43">
            <v>127559</v>
          </cell>
          <cell r="EA43">
            <v>114815</v>
          </cell>
          <cell r="EB43">
            <v>99521</v>
          </cell>
          <cell r="EC43">
            <v>96396</v>
          </cell>
          <cell r="ED43">
            <v>92211</v>
          </cell>
          <cell r="EE43">
            <v>73310</v>
          </cell>
          <cell r="EF43">
            <v>87808</v>
          </cell>
          <cell r="EG43">
            <v>81937</v>
          </cell>
          <cell r="EH43">
            <v>80705</v>
          </cell>
          <cell r="EI43">
            <v>111707</v>
          </cell>
          <cell r="EJ43">
            <v>123740</v>
          </cell>
          <cell r="EK43">
            <v>102249</v>
          </cell>
          <cell r="EL43">
            <v>123243</v>
          </cell>
          <cell r="EM43">
            <v>126221</v>
          </cell>
          <cell r="EN43">
            <v>122729</v>
          </cell>
          <cell r="EO43">
            <v>113960</v>
          </cell>
          <cell r="EP43">
            <v>105994</v>
          </cell>
          <cell r="EQ43">
            <v>104215</v>
          </cell>
          <cell r="ER43">
            <v>101344</v>
          </cell>
          <cell r="ES43">
            <v>98569</v>
          </cell>
          <cell r="ET43">
            <v>94296</v>
          </cell>
          <cell r="EU43">
            <v>94360</v>
          </cell>
          <cell r="EV43">
            <v>92936</v>
          </cell>
          <cell r="EW43">
            <v>94020</v>
          </cell>
          <cell r="EX43">
            <v>92381</v>
          </cell>
          <cell r="EY43">
            <v>99583</v>
          </cell>
          <cell r="EZ43">
            <v>97257</v>
          </cell>
          <cell r="FA43">
            <v>88408</v>
          </cell>
          <cell r="FB43">
            <v>91486</v>
          </cell>
          <cell r="FC43">
            <v>97258</v>
          </cell>
          <cell r="FD43">
            <v>74411</v>
          </cell>
          <cell r="FE43">
            <v>100186</v>
          </cell>
          <cell r="FF43">
            <v>82919</v>
          </cell>
          <cell r="FG43">
            <v>79356</v>
          </cell>
          <cell r="FH43">
            <v>74882</v>
          </cell>
          <cell r="FI43">
            <v>75815</v>
          </cell>
          <cell r="FJ43">
            <v>63094</v>
          </cell>
          <cell r="FK43">
            <v>57335</v>
          </cell>
          <cell r="FL43">
            <v>50159</v>
          </cell>
          <cell r="FM43">
            <v>63840</v>
          </cell>
          <cell r="FN43">
            <v>67112</v>
          </cell>
          <cell r="FO43">
            <v>79307</v>
          </cell>
          <cell r="FP43">
            <v>65490</v>
          </cell>
          <cell r="FQ43">
            <v>54475</v>
          </cell>
          <cell r="FR43">
            <v>57001</v>
          </cell>
          <cell r="FS43">
            <v>46401</v>
          </cell>
          <cell r="FT43">
            <v>48431</v>
          </cell>
          <cell r="FU43">
            <v>65728</v>
          </cell>
          <cell r="FV43">
            <v>47006</v>
          </cell>
          <cell r="FW43">
            <v>35841</v>
          </cell>
          <cell r="FX43">
            <v>35833</v>
          </cell>
          <cell r="FY43">
            <v>39310</v>
          </cell>
          <cell r="FZ43">
            <v>41765</v>
          </cell>
          <cell r="GA43">
            <v>50801</v>
          </cell>
          <cell r="GB43">
            <v>30882</v>
          </cell>
          <cell r="GC43">
            <v>29358</v>
          </cell>
          <cell r="GD43">
            <v>32911</v>
          </cell>
          <cell r="GE43">
            <v>38740</v>
          </cell>
          <cell r="GF43">
            <v>35937</v>
          </cell>
          <cell r="GG43">
            <v>31423</v>
          </cell>
          <cell r="GH43">
            <v>28473</v>
          </cell>
          <cell r="GI43">
            <v>26875</v>
          </cell>
          <cell r="GJ43">
            <v>27444</v>
          </cell>
          <cell r="GK43">
            <v>23684</v>
          </cell>
          <cell r="GL43">
            <v>23022</v>
          </cell>
          <cell r="GM43">
            <v>23520</v>
          </cell>
          <cell r="GN43">
            <v>21553</v>
          </cell>
          <cell r="GO43">
            <v>22211</v>
          </cell>
          <cell r="GP43">
            <v>20966</v>
          </cell>
          <cell r="GQ43">
            <v>17249</v>
          </cell>
          <cell r="GR43">
            <v>16883</v>
          </cell>
          <cell r="GS43">
            <v>15602</v>
          </cell>
          <cell r="GT43">
            <v>15742</v>
          </cell>
          <cell r="GU43">
            <v>15305</v>
          </cell>
          <cell r="GV43">
            <v>14801</v>
          </cell>
          <cell r="GW43">
            <v>15266</v>
          </cell>
          <cell r="GX43">
            <v>48364</v>
          </cell>
          <cell r="GY43">
            <v>49312</v>
          </cell>
          <cell r="GZ43">
            <v>50324</v>
          </cell>
          <cell r="HA43">
            <v>51475</v>
          </cell>
          <cell r="HB43">
            <v>52602</v>
          </cell>
          <cell r="HC43">
            <v>54066</v>
          </cell>
          <cell r="HD43">
            <v>51544</v>
          </cell>
          <cell r="HE43">
            <v>54664</v>
          </cell>
          <cell r="HF43">
            <v>59864</v>
          </cell>
          <cell r="HG43">
            <v>59641</v>
          </cell>
          <cell r="HH43">
            <v>60881</v>
          </cell>
          <cell r="HI43">
            <v>59925</v>
          </cell>
          <cell r="HJ43">
            <v>63205</v>
          </cell>
          <cell r="HK43">
            <v>66883</v>
          </cell>
          <cell r="HL43">
            <v>70564</v>
          </cell>
          <cell r="HM43">
            <v>69839</v>
          </cell>
          <cell r="HN43">
            <v>68851</v>
          </cell>
          <cell r="HO43">
            <v>69037</v>
          </cell>
          <cell r="HP43">
            <v>72331</v>
          </cell>
          <cell r="HQ43">
            <v>66576</v>
          </cell>
          <cell r="HR43">
            <v>69244</v>
          </cell>
          <cell r="HS43">
            <v>70083</v>
          </cell>
          <cell r="HT43">
            <v>67744</v>
          </cell>
          <cell r="HU43">
            <v>66914</v>
          </cell>
          <cell r="HV43">
            <v>65388</v>
          </cell>
          <cell r="HW43">
            <v>64640</v>
          </cell>
          <cell r="HX43">
            <v>63202</v>
          </cell>
          <cell r="HY43">
            <v>75045</v>
          </cell>
          <cell r="HZ43">
            <v>0</v>
          </cell>
          <cell r="IA43">
            <v>0</v>
          </cell>
          <cell r="IB43">
            <v>0</v>
          </cell>
          <cell r="IC43">
            <v>0</v>
          </cell>
        </row>
        <row r="44">
          <cell r="CP44">
            <v>3527</v>
          </cell>
          <cell r="CQ44">
            <v>1791</v>
          </cell>
          <cell r="CR44">
            <v>1785</v>
          </cell>
          <cell r="CS44">
            <v>1831</v>
          </cell>
          <cell r="CT44">
            <v>1888</v>
          </cell>
          <cell r="CU44">
            <v>1759</v>
          </cell>
          <cell r="CV44">
            <v>1765</v>
          </cell>
          <cell r="CW44">
            <v>4404</v>
          </cell>
          <cell r="CX44">
            <v>4489</v>
          </cell>
          <cell r="CY44">
            <v>4548</v>
          </cell>
          <cell r="CZ44">
            <v>4901</v>
          </cell>
          <cell r="DA44">
            <v>4961</v>
          </cell>
          <cell r="DB44">
            <v>4401</v>
          </cell>
          <cell r="DC44">
            <v>4991</v>
          </cell>
          <cell r="DD44">
            <v>5165</v>
          </cell>
          <cell r="DE44">
            <v>4732</v>
          </cell>
          <cell r="DF44">
            <v>4658</v>
          </cell>
          <cell r="DG44">
            <v>5846</v>
          </cell>
          <cell r="DH44">
            <v>5418</v>
          </cell>
          <cell r="DI44">
            <v>6809</v>
          </cell>
          <cell r="DJ44">
            <v>6742</v>
          </cell>
          <cell r="DK44">
            <v>6642</v>
          </cell>
          <cell r="DL44">
            <v>6855</v>
          </cell>
          <cell r="DM44">
            <v>6119</v>
          </cell>
          <cell r="DN44">
            <v>7294</v>
          </cell>
          <cell r="DO44">
            <v>7152</v>
          </cell>
          <cell r="DP44">
            <v>5291</v>
          </cell>
          <cell r="DQ44">
            <v>5202</v>
          </cell>
          <cell r="DR44">
            <v>6857</v>
          </cell>
          <cell r="DS44">
            <v>7291</v>
          </cell>
          <cell r="DT44">
            <v>7760</v>
          </cell>
          <cell r="DU44">
            <v>10180</v>
          </cell>
          <cell r="DV44">
            <v>13955</v>
          </cell>
          <cell r="DW44">
            <v>18344</v>
          </cell>
          <cell r="DX44">
            <v>20752</v>
          </cell>
          <cell r="DY44">
            <v>25076</v>
          </cell>
          <cell r="DZ44">
            <v>32733</v>
          </cell>
          <cell r="EA44">
            <v>33687</v>
          </cell>
          <cell r="EB44">
            <v>34050</v>
          </cell>
          <cell r="EC44">
            <v>26559</v>
          </cell>
          <cell r="ED44">
            <v>25196</v>
          </cell>
          <cell r="EE44">
            <v>25077</v>
          </cell>
          <cell r="EF44">
            <v>23315</v>
          </cell>
          <cell r="EG44">
            <v>25518</v>
          </cell>
          <cell r="EH44">
            <v>27896</v>
          </cell>
          <cell r="EI44">
            <v>35518</v>
          </cell>
          <cell r="EJ44">
            <v>34238</v>
          </cell>
          <cell r="EK44">
            <v>34026</v>
          </cell>
          <cell r="EL44">
            <v>36875</v>
          </cell>
          <cell r="EM44">
            <v>36512</v>
          </cell>
          <cell r="EN44">
            <v>37064</v>
          </cell>
          <cell r="EO44">
            <v>34308</v>
          </cell>
          <cell r="EP44">
            <v>33332</v>
          </cell>
          <cell r="EQ44">
            <v>30628</v>
          </cell>
          <cell r="ER44">
            <v>29583</v>
          </cell>
          <cell r="ES44">
            <v>30469</v>
          </cell>
          <cell r="ET44">
            <v>27866</v>
          </cell>
          <cell r="EU44">
            <v>26585</v>
          </cell>
          <cell r="EV44">
            <v>25724</v>
          </cell>
          <cell r="EW44">
            <v>27578</v>
          </cell>
          <cell r="EX44">
            <v>24824</v>
          </cell>
          <cell r="EY44">
            <v>25483</v>
          </cell>
          <cell r="EZ44">
            <v>25581</v>
          </cell>
          <cell r="FA44">
            <v>25266</v>
          </cell>
          <cell r="FB44">
            <v>26209</v>
          </cell>
          <cell r="FC44">
            <v>29316</v>
          </cell>
          <cell r="FD44">
            <v>69573</v>
          </cell>
          <cell r="FE44">
            <v>30032</v>
          </cell>
          <cell r="FF44">
            <v>27935</v>
          </cell>
          <cell r="FG44">
            <v>26958</v>
          </cell>
          <cell r="FH44">
            <v>28650</v>
          </cell>
          <cell r="FI44">
            <v>28648</v>
          </cell>
          <cell r="FJ44">
            <v>26190</v>
          </cell>
          <cell r="FK44">
            <v>26173</v>
          </cell>
          <cell r="FL44">
            <v>25070</v>
          </cell>
          <cell r="FM44">
            <v>24931</v>
          </cell>
          <cell r="FN44">
            <v>26417</v>
          </cell>
          <cell r="FO44">
            <v>26459</v>
          </cell>
          <cell r="FP44">
            <v>28395</v>
          </cell>
          <cell r="FQ44">
            <v>27684</v>
          </cell>
          <cell r="FR44">
            <v>28743</v>
          </cell>
          <cell r="FS44">
            <v>29482</v>
          </cell>
          <cell r="FT44">
            <v>30479</v>
          </cell>
          <cell r="FU44">
            <v>30471</v>
          </cell>
          <cell r="FV44">
            <v>28915</v>
          </cell>
          <cell r="FW44">
            <v>28365</v>
          </cell>
          <cell r="FX44">
            <v>28916</v>
          </cell>
          <cell r="FY44">
            <v>28192</v>
          </cell>
          <cell r="FZ44">
            <v>29513</v>
          </cell>
          <cell r="GA44">
            <v>28078</v>
          </cell>
          <cell r="GB44">
            <v>27034</v>
          </cell>
          <cell r="GC44">
            <v>27474</v>
          </cell>
          <cell r="GD44">
            <v>27229</v>
          </cell>
          <cell r="GE44">
            <v>26907</v>
          </cell>
          <cell r="GF44">
            <v>26646</v>
          </cell>
          <cell r="GG44">
            <v>29252</v>
          </cell>
          <cell r="GH44">
            <v>28637</v>
          </cell>
          <cell r="GI44">
            <v>29274</v>
          </cell>
          <cell r="GJ44">
            <v>30333</v>
          </cell>
          <cell r="GK44">
            <v>30570</v>
          </cell>
          <cell r="GL44">
            <v>29446</v>
          </cell>
          <cell r="GM44">
            <v>28972</v>
          </cell>
          <cell r="GN44">
            <v>28673</v>
          </cell>
          <cell r="GO44">
            <v>38367</v>
          </cell>
          <cell r="GP44">
            <v>37421</v>
          </cell>
          <cell r="GQ44">
            <v>27808</v>
          </cell>
          <cell r="GR44">
            <v>28361</v>
          </cell>
          <cell r="GS44">
            <v>29710</v>
          </cell>
          <cell r="GT44">
            <v>31182</v>
          </cell>
          <cell r="GU44">
            <v>31196</v>
          </cell>
          <cell r="GV44">
            <v>30201</v>
          </cell>
          <cell r="GW44">
            <v>29984</v>
          </cell>
          <cell r="GX44">
            <v>29396</v>
          </cell>
          <cell r="GY44">
            <v>29992</v>
          </cell>
          <cell r="GZ44">
            <v>30085</v>
          </cell>
          <cell r="HA44">
            <v>30544</v>
          </cell>
          <cell r="HB44">
            <v>29512</v>
          </cell>
          <cell r="HC44">
            <v>29184</v>
          </cell>
          <cell r="HD44">
            <v>29224</v>
          </cell>
          <cell r="HE44">
            <v>29630</v>
          </cell>
          <cell r="HF44">
            <v>30708</v>
          </cell>
          <cell r="HG44">
            <v>28804</v>
          </cell>
          <cell r="HH44">
            <v>28983</v>
          </cell>
          <cell r="HI44">
            <v>28485</v>
          </cell>
          <cell r="HJ44">
            <v>29443</v>
          </cell>
          <cell r="HK44">
            <v>29834</v>
          </cell>
          <cell r="HL44">
            <v>25604</v>
          </cell>
          <cell r="HM44">
            <v>28563</v>
          </cell>
          <cell r="HN44">
            <v>29289</v>
          </cell>
          <cell r="HO44">
            <v>27422</v>
          </cell>
          <cell r="HP44">
            <v>29648</v>
          </cell>
          <cell r="HQ44">
            <v>30967</v>
          </cell>
          <cell r="HR44">
            <v>30193</v>
          </cell>
          <cell r="HS44">
            <v>30453</v>
          </cell>
          <cell r="HT44">
            <v>31561</v>
          </cell>
          <cell r="HU44">
            <v>26680</v>
          </cell>
          <cell r="HV44">
            <v>27197</v>
          </cell>
          <cell r="HW44">
            <v>28037</v>
          </cell>
          <cell r="HX44">
            <v>27547</v>
          </cell>
          <cell r="HY44">
            <v>27181</v>
          </cell>
          <cell r="HZ44">
            <v>0</v>
          </cell>
          <cell r="IA44">
            <v>0</v>
          </cell>
          <cell r="IB44">
            <v>0</v>
          </cell>
          <cell r="IC44">
            <v>0</v>
          </cell>
        </row>
        <row r="45">
          <cell r="AS45">
            <v>0</v>
          </cell>
          <cell r="AT45">
            <v>0</v>
          </cell>
          <cell r="AU45">
            <v>0</v>
          </cell>
          <cell r="AV45">
            <v>0</v>
          </cell>
          <cell r="AW45">
            <v>0</v>
          </cell>
          <cell r="AX45">
            <v>1108</v>
          </cell>
          <cell r="AY45">
            <v>49</v>
          </cell>
          <cell r="AZ45">
            <v>480</v>
          </cell>
          <cell r="BA45">
            <v>480</v>
          </cell>
          <cell r="BB45">
            <v>0</v>
          </cell>
          <cell r="BC45">
            <v>1380</v>
          </cell>
          <cell r="BD45">
            <v>1480</v>
          </cell>
          <cell r="BE45">
            <v>858</v>
          </cell>
          <cell r="BF45">
            <v>1580</v>
          </cell>
          <cell r="BG45">
            <v>0</v>
          </cell>
          <cell r="BH45">
            <v>802</v>
          </cell>
          <cell r="BI45">
            <v>2252</v>
          </cell>
          <cell r="BJ45">
            <v>2434</v>
          </cell>
          <cell r="BK45">
            <v>664</v>
          </cell>
          <cell r="BL45">
            <v>4848</v>
          </cell>
          <cell r="BM45">
            <v>5149</v>
          </cell>
          <cell r="BN45">
            <v>615</v>
          </cell>
          <cell r="BO45">
            <v>5879</v>
          </cell>
          <cell r="BP45">
            <v>7534</v>
          </cell>
          <cell r="BQ45">
            <v>2162</v>
          </cell>
          <cell r="BR45">
            <v>2022</v>
          </cell>
          <cell r="BS45">
            <v>2241</v>
          </cell>
          <cell r="BT45">
            <v>3198</v>
          </cell>
          <cell r="BU45">
            <v>3213</v>
          </cell>
          <cell r="BV45">
            <v>1889</v>
          </cell>
          <cell r="BW45">
            <v>2083</v>
          </cell>
          <cell r="BX45">
            <v>2000</v>
          </cell>
          <cell r="BY45">
            <v>1904</v>
          </cell>
          <cell r="BZ45">
            <v>1353</v>
          </cell>
          <cell r="CA45">
            <v>2100</v>
          </cell>
          <cell r="CB45">
            <v>687</v>
          </cell>
          <cell r="CC45">
            <v>692</v>
          </cell>
          <cell r="CD45">
            <v>1407</v>
          </cell>
          <cell r="CE45">
            <v>316</v>
          </cell>
          <cell r="CF45">
            <v>316</v>
          </cell>
          <cell r="CG45">
            <v>316</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1</v>
          </cell>
          <cell r="EK45">
            <v>0</v>
          </cell>
          <cell r="EL45">
            <v>0</v>
          </cell>
          <cell r="EM45">
            <v>0</v>
          </cell>
          <cell r="EN45">
            <v>2914</v>
          </cell>
          <cell r="EO45">
            <v>4224</v>
          </cell>
          <cell r="EP45">
            <v>4739</v>
          </cell>
          <cell r="EQ45">
            <v>4585</v>
          </cell>
          <cell r="ER45">
            <v>4484</v>
          </cell>
          <cell r="ES45">
            <v>3729</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153</v>
          </cell>
          <cell r="FK45">
            <v>153</v>
          </cell>
          <cell r="FL45">
            <v>232</v>
          </cell>
          <cell r="FM45">
            <v>129</v>
          </cell>
          <cell r="FN45">
            <v>129</v>
          </cell>
          <cell r="FO45">
            <v>129</v>
          </cell>
          <cell r="FP45">
            <v>129</v>
          </cell>
          <cell r="FQ45">
            <v>129</v>
          </cell>
          <cell r="FR45">
            <v>129</v>
          </cell>
          <cell r="FS45">
            <v>423</v>
          </cell>
          <cell r="FT45">
            <v>423</v>
          </cell>
          <cell r="FU45">
            <v>423</v>
          </cell>
          <cell r="FV45">
            <v>423</v>
          </cell>
          <cell r="FW45">
            <v>423</v>
          </cell>
          <cell r="FX45">
            <v>423</v>
          </cell>
          <cell r="FY45">
            <v>585</v>
          </cell>
          <cell r="FZ45">
            <v>584</v>
          </cell>
          <cell r="GA45">
            <v>161</v>
          </cell>
          <cell r="GB45">
            <v>161</v>
          </cell>
          <cell r="GC45">
            <v>161</v>
          </cell>
          <cell r="GD45">
            <v>161</v>
          </cell>
          <cell r="GE45">
            <v>161</v>
          </cell>
          <cell r="GF45">
            <v>161</v>
          </cell>
          <cell r="GG45">
            <v>161</v>
          </cell>
          <cell r="GH45">
            <v>331</v>
          </cell>
          <cell r="GI45">
            <v>97</v>
          </cell>
          <cell r="GJ45">
            <v>97</v>
          </cell>
          <cell r="GK45">
            <v>97</v>
          </cell>
          <cell r="GL45">
            <v>97</v>
          </cell>
          <cell r="GM45">
            <v>97</v>
          </cell>
          <cell r="GN45">
            <v>97</v>
          </cell>
          <cell r="GO45">
            <v>97</v>
          </cell>
          <cell r="GP45">
            <v>97</v>
          </cell>
          <cell r="GQ45">
            <v>97</v>
          </cell>
          <cell r="GR45">
            <v>97</v>
          </cell>
          <cell r="GS45">
            <v>97</v>
          </cell>
          <cell r="GT45">
            <v>285</v>
          </cell>
          <cell r="GU45">
            <v>276</v>
          </cell>
          <cell r="GV45">
            <v>97</v>
          </cell>
          <cell r="GW45">
            <v>97</v>
          </cell>
          <cell r="GX45">
            <v>97</v>
          </cell>
          <cell r="GY45">
            <v>97</v>
          </cell>
          <cell r="GZ45">
            <v>97</v>
          </cell>
          <cell r="HA45">
            <v>97</v>
          </cell>
          <cell r="HB45">
            <v>97</v>
          </cell>
          <cell r="HC45">
            <v>97</v>
          </cell>
          <cell r="HD45">
            <v>97</v>
          </cell>
          <cell r="HE45">
            <v>97</v>
          </cell>
          <cell r="HF45">
            <v>97</v>
          </cell>
          <cell r="HG45">
            <v>0</v>
          </cell>
          <cell r="HH45">
            <v>0</v>
          </cell>
          <cell r="HI45">
            <v>0</v>
          </cell>
          <cell r="HJ45">
            <v>0</v>
          </cell>
          <cell r="HK45">
            <v>0</v>
          </cell>
          <cell r="HL45">
            <v>0</v>
          </cell>
          <cell r="HM45">
            <v>0</v>
          </cell>
          <cell r="HN45">
            <v>0</v>
          </cell>
          <cell r="HO45">
            <v>1775</v>
          </cell>
          <cell r="HP45">
            <v>0</v>
          </cell>
          <cell r="HQ45">
            <v>0</v>
          </cell>
          <cell r="HR45">
            <v>0</v>
          </cell>
          <cell r="HS45">
            <v>0</v>
          </cell>
          <cell r="HT45">
            <v>0</v>
          </cell>
          <cell r="HU45">
            <v>0</v>
          </cell>
          <cell r="HV45">
            <v>0</v>
          </cell>
          <cell r="HW45">
            <v>1</v>
          </cell>
          <cell r="HX45">
            <v>0</v>
          </cell>
          <cell r="HY45">
            <v>0</v>
          </cell>
          <cell r="HZ45">
            <v>0</v>
          </cell>
          <cell r="IA45">
            <v>0</v>
          </cell>
          <cell r="IB45">
            <v>0</v>
          </cell>
          <cell r="IC45">
            <v>0</v>
          </cell>
        </row>
        <row r="46">
          <cell r="AS46">
            <v>0</v>
          </cell>
          <cell r="AT46">
            <v>0</v>
          </cell>
          <cell r="AU46">
            <v>0</v>
          </cell>
          <cell r="AV46">
            <v>0</v>
          </cell>
          <cell r="AW46">
            <v>0</v>
          </cell>
          <cell r="AX46">
            <v>1108</v>
          </cell>
          <cell r="AY46">
            <v>49</v>
          </cell>
          <cell r="AZ46">
            <v>480</v>
          </cell>
          <cell r="BA46">
            <v>480</v>
          </cell>
          <cell r="BB46">
            <v>0</v>
          </cell>
          <cell r="BC46">
            <v>1380</v>
          </cell>
          <cell r="BD46">
            <v>1480</v>
          </cell>
          <cell r="BE46">
            <v>858</v>
          </cell>
          <cell r="BF46">
            <v>1580</v>
          </cell>
          <cell r="BG46">
            <v>0</v>
          </cell>
          <cell r="BH46">
            <v>802</v>
          </cell>
          <cell r="BI46">
            <v>2252</v>
          </cell>
          <cell r="BJ46">
            <v>2434</v>
          </cell>
          <cell r="BK46">
            <v>664</v>
          </cell>
          <cell r="BL46">
            <v>4848</v>
          </cell>
          <cell r="BM46">
            <v>5149</v>
          </cell>
          <cell r="BN46">
            <v>615</v>
          </cell>
          <cell r="BO46">
            <v>5879</v>
          </cell>
          <cell r="BP46">
            <v>7534</v>
          </cell>
          <cell r="BQ46">
            <v>2162</v>
          </cell>
          <cell r="BR46">
            <v>2022</v>
          </cell>
          <cell r="BS46">
            <v>2241</v>
          </cell>
          <cell r="BT46">
            <v>3198</v>
          </cell>
          <cell r="BU46">
            <v>3213</v>
          </cell>
          <cell r="BV46">
            <v>1889</v>
          </cell>
          <cell r="BW46">
            <v>2083</v>
          </cell>
          <cell r="BX46">
            <v>2000</v>
          </cell>
          <cell r="BY46">
            <v>1904</v>
          </cell>
          <cell r="BZ46">
            <v>1353</v>
          </cell>
          <cell r="CA46">
            <v>2100</v>
          </cell>
          <cell r="CB46">
            <v>687</v>
          </cell>
          <cell r="CC46">
            <v>692</v>
          </cell>
          <cell r="CD46">
            <v>1407</v>
          </cell>
          <cell r="CE46">
            <v>316</v>
          </cell>
          <cell r="CF46">
            <v>316</v>
          </cell>
          <cell r="CG46">
            <v>316</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1</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153</v>
          </cell>
          <cell r="FK46">
            <v>153</v>
          </cell>
          <cell r="FL46">
            <v>232</v>
          </cell>
          <cell r="FM46">
            <v>129</v>
          </cell>
          <cell r="FN46">
            <v>129</v>
          </cell>
          <cell r="FO46">
            <v>129</v>
          </cell>
          <cell r="FP46">
            <v>129</v>
          </cell>
          <cell r="FQ46">
            <v>129</v>
          </cell>
          <cell r="FR46">
            <v>129</v>
          </cell>
          <cell r="FS46">
            <v>423</v>
          </cell>
          <cell r="FT46">
            <v>423</v>
          </cell>
          <cell r="FU46">
            <v>423</v>
          </cell>
          <cell r="FV46">
            <v>423</v>
          </cell>
          <cell r="FW46">
            <v>423</v>
          </cell>
          <cell r="FX46">
            <v>423</v>
          </cell>
          <cell r="FY46">
            <v>585</v>
          </cell>
          <cell r="FZ46">
            <v>584</v>
          </cell>
          <cell r="GA46">
            <v>161</v>
          </cell>
          <cell r="GB46">
            <v>161</v>
          </cell>
          <cell r="GC46">
            <v>161</v>
          </cell>
          <cell r="GD46">
            <v>161</v>
          </cell>
          <cell r="GE46">
            <v>161</v>
          </cell>
          <cell r="GF46">
            <v>161</v>
          </cell>
          <cell r="GG46">
            <v>161</v>
          </cell>
          <cell r="GH46">
            <v>161</v>
          </cell>
          <cell r="GI46">
            <v>97</v>
          </cell>
          <cell r="GJ46">
            <v>97</v>
          </cell>
          <cell r="GK46">
            <v>97</v>
          </cell>
          <cell r="GL46">
            <v>97</v>
          </cell>
          <cell r="GM46">
            <v>97</v>
          </cell>
          <cell r="GN46">
            <v>97</v>
          </cell>
          <cell r="GO46">
            <v>97</v>
          </cell>
          <cell r="GP46">
            <v>97</v>
          </cell>
          <cell r="GQ46">
            <v>97</v>
          </cell>
          <cell r="GR46">
            <v>97</v>
          </cell>
          <cell r="GS46">
            <v>97</v>
          </cell>
          <cell r="GT46">
            <v>285</v>
          </cell>
          <cell r="GU46">
            <v>276</v>
          </cell>
          <cell r="GV46">
            <v>97</v>
          </cell>
          <cell r="GW46">
            <v>97</v>
          </cell>
          <cell r="GX46">
            <v>97</v>
          </cell>
          <cell r="GY46">
            <v>97</v>
          </cell>
          <cell r="GZ46">
            <v>97</v>
          </cell>
          <cell r="HA46">
            <v>97</v>
          </cell>
          <cell r="HB46">
            <v>97</v>
          </cell>
          <cell r="HC46">
            <v>97</v>
          </cell>
          <cell r="HD46">
            <v>97</v>
          </cell>
          <cell r="HE46">
            <v>97</v>
          </cell>
          <cell r="HF46">
            <v>97</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row>
        <row r="47">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2914</v>
          </cell>
          <cell r="EO47">
            <v>4224</v>
          </cell>
          <cell r="EP47">
            <v>4739</v>
          </cell>
          <cell r="EQ47">
            <v>4585</v>
          </cell>
          <cell r="ER47">
            <v>4484</v>
          </cell>
          <cell r="ES47">
            <v>3729</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170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1775</v>
          </cell>
          <cell r="HP47">
            <v>0</v>
          </cell>
          <cell r="HQ47">
            <v>0</v>
          </cell>
          <cell r="HR47">
            <v>0</v>
          </cell>
          <cell r="HS47">
            <v>0</v>
          </cell>
          <cell r="HT47">
            <v>0</v>
          </cell>
          <cell r="HU47">
            <v>0</v>
          </cell>
          <cell r="HV47">
            <v>0</v>
          </cell>
          <cell r="HW47">
            <v>1</v>
          </cell>
          <cell r="HX47">
            <v>0</v>
          </cell>
          <cell r="HY47">
            <v>0</v>
          </cell>
          <cell r="HZ47">
            <v>0</v>
          </cell>
          <cell r="IA47">
            <v>0</v>
          </cell>
          <cell r="IB47">
            <v>0</v>
          </cell>
          <cell r="IC47">
            <v>0</v>
          </cell>
        </row>
        <row r="48">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2914</v>
          </cell>
          <cell r="EO48">
            <v>4224</v>
          </cell>
          <cell r="EP48">
            <v>4739</v>
          </cell>
          <cell r="EQ48">
            <v>4585</v>
          </cell>
          <cell r="ER48">
            <v>4484</v>
          </cell>
          <cell r="ES48">
            <v>3729</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170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1</v>
          </cell>
          <cell r="HX48">
            <v>0</v>
          </cell>
          <cell r="HY48">
            <v>0</v>
          </cell>
          <cell r="HZ48">
            <v>0</v>
          </cell>
          <cell r="IA48">
            <v>0</v>
          </cell>
          <cell r="IB48">
            <v>0</v>
          </cell>
          <cell r="IC48">
            <v>0</v>
          </cell>
        </row>
        <row r="49">
          <cell r="AS49">
            <v>11942</v>
          </cell>
          <cell r="AT49">
            <v>11984</v>
          </cell>
          <cell r="AU49">
            <v>10441</v>
          </cell>
          <cell r="AV49">
            <v>10286</v>
          </cell>
          <cell r="AW49">
            <v>10499</v>
          </cell>
          <cell r="AX49">
            <v>10499</v>
          </cell>
          <cell r="AY49">
            <v>10499</v>
          </cell>
          <cell r="AZ49">
            <v>10497</v>
          </cell>
          <cell r="BA49">
            <v>5531</v>
          </cell>
          <cell r="BB49">
            <v>5552</v>
          </cell>
          <cell r="BC49">
            <v>5552</v>
          </cell>
          <cell r="BD49">
            <v>4773</v>
          </cell>
          <cell r="BE49">
            <v>5227</v>
          </cell>
          <cell r="BF49">
            <v>5232</v>
          </cell>
          <cell r="BG49">
            <v>5243</v>
          </cell>
          <cell r="BH49">
            <v>9129</v>
          </cell>
          <cell r="BI49">
            <v>8605</v>
          </cell>
          <cell r="BJ49">
            <v>8595</v>
          </cell>
          <cell r="BK49">
            <v>8592</v>
          </cell>
          <cell r="BL49">
            <v>8592</v>
          </cell>
          <cell r="BM49">
            <v>8588</v>
          </cell>
          <cell r="BN49">
            <v>7095</v>
          </cell>
          <cell r="BO49">
            <v>8504</v>
          </cell>
          <cell r="BP49">
            <v>7094</v>
          </cell>
          <cell r="BQ49">
            <v>4584</v>
          </cell>
          <cell r="BR49">
            <v>10074</v>
          </cell>
          <cell r="BS49">
            <v>10665</v>
          </cell>
          <cell r="BT49">
            <v>3274</v>
          </cell>
          <cell r="BU49">
            <v>4626</v>
          </cell>
          <cell r="BV49">
            <v>4320</v>
          </cell>
          <cell r="BW49">
            <v>4765</v>
          </cell>
          <cell r="BX49">
            <v>4765</v>
          </cell>
          <cell r="BY49">
            <v>4745</v>
          </cell>
          <cell r="BZ49">
            <v>5556</v>
          </cell>
          <cell r="CA49">
            <v>18045</v>
          </cell>
          <cell r="CB49">
            <v>18065</v>
          </cell>
          <cell r="CC49">
            <v>12509</v>
          </cell>
          <cell r="CD49">
            <v>12852</v>
          </cell>
          <cell r="CE49">
            <v>10934</v>
          </cell>
          <cell r="CF49">
            <v>9090</v>
          </cell>
          <cell r="CG49">
            <v>18536</v>
          </cell>
          <cell r="CH49">
            <v>18594</v>
          </cell>
          <cell r="CI49">
            <v>12377</v>
          </cell>
          <cell r="CJ49">
            <v>12370</v>
          </cell>
          <cell r="CK49">
            <v>18944</v>
          </cell>
          <cell r="CL49">
            <v>12639</v>
          </cell>
          <cell r="CM49">
            <v>19288</v>
          </cell>
          <cell r="CN49">
            <v>20252</v>
          </cell>
          <cell r="CO49">
            <v>12668</v>
          </cell>
          <cell r="CP49">
            <v>20574</v>
          </cell>
          <cell r="CQ49">
            <v>14156</v>
          </cell>
          <cell r="CR49">
            <v>14165</v>
          </cell>
          <cell r="CS49">
            <v>13895</v>
          </cell>
          <cell r="CT49">
            <v>13899</v>
          </cell>
          <cell r="CU49">
            <v>13858</v>
          </cell>
          <cell r="CV49">
            <v>13826</v>
          </cell>
          <cell r="CW49">
            <v>15809</v>
          </cell>
          <cell r="CX49">
            <v>15865</v>
          </cell>
          <cell r="CY49">
            <v>21459</v>
          </cell>
          <cell r="CZ49">
            <v>21507</v>
          </cell>
          <cell r="DA49">
            <v>26215</v>
          </cell>
          <cell r="DB49">
            <v>19159</v>
          </cell>
          <cell r="DC49">
            <v>18594</v>
          </cell>
          <cell r="DD49">
            <v>18328</v>
          </cell>
          <cell r="DE49">
            <v>18232</v>
          </cell>
          <cell r="DF49">
            <v>17929</v>
          </cell>
          <cell r="DG49">
            <v>18984</v>
          </cell>
          <cell r="DH49">
            <v>18415</v>
          </cell>
          <cell r="DI49">
            <v>19281</v>
          </cell>
          <cell r="DJ49">
            <v>19166</v>
          </cell>
          <cell r="DK49">
            <v>27511</v>
          </cell>
          <cell r="DL49">
            <v>26946</v>
          </cell>
          <cell r="DM49">
            <v>26310</v>
          </cell>
          <cell r="DN49">
            <v>25776</v>
          </cell>
          <cell r="DO49">
            <v>25530</v>
          </cell>
          <cell r="DP49">
            <v>24986</v>
          </cell>
          <cell r="DQ49">
            <v>24715</v>
          </cell>
          <cell r="DR49">
            <v>25039</v>
          </cell>
          <cell r="DS49">
            <v>24629</v>
          </cell>
          <cell r="DT49">
            <v>25059</v>
          </cell>
          <cell r="DU49">
            <v>31677</v>
          </cell>
          <cell r="DV49">
            <v>29714</v>
          </cell>
          <cell r="DW49">
            <v>34345</v>
          </cell>
          <cell r="DX49">
            <v>34344</v>
          </cell>
          <cell r="DY49">
            <v>39287</v>
          </cell>
          <cell r="DZ49">
            <v>40821</v>
          </cell>
          <cell r="EA49">
            <v>41371</v>
          </cell>
          <cell r="EB49">
            <v>41258</v>
          </cell>
          <cell r="EC49">
            <v>40709</v>
          </cell>
          <cell r="ED49">
            <v>38692</v>
          </cell>
          <cell r="EE49">
            <v>39941</v>
          </cell>
          <cell r="EF49">
            <v>38884</v>
          </cell>
          <cell r="EG49">
            <v>41250</v>
          </cell>
          <cell r="EH49">
            <v>42577</v>
          </cell>
          <cell r="EI49">
            <v>47522</v>
          </cell>
          <cell r="EJ49">
            <v>45959</v>
          </cell>
          <cell r="EK49">
            <v>49504</v>
          </cell>
          <cell r="EL49">
            <v>52853</v>
          </cell>
          <cell r="EM49">
            <v>54888</v>
          </cell>
          <cell r="EN49">
            <v>56430</v>
          </cell>
          <cell r="EO49">
            <v>52926</v>
          </cell>
          <cell r="EP49">
            <v>51763</v>
          </cell>
          <cell r="EQ49">
            <v>50930</v>
          </cell>
          <cell r="ER49">
            <v>49727</v>
          </cell>
          <cell r="ES49">
            <v>52188</v>
          </cell>
          <cell r="ET49">
            <v>53757</v>
          </cell>
          <cell r="EU49">
            <v>54503</v>
          </cell>
          <cell r="EV49">
            <v>55110</v>
          </cell>
          <cell r="EW49">
            <v>55898</v>
          </cell>
          <cell r="EX49">
            <v>57825</v>
          </cell>
          <cell r="EY49">
            <v>60255</v>
          </cell>
          <cell r="EZ49">
            <v>60277</v>
          </cell>
          <cell r="FA49">
            <v>60205</v>
          </cell>
          <cell r="FB49">
            <v>64430</v>
          </cell>
          <cell r="FC49">
            <v>68103</v>
          </cell>
          <cell r="FD49">
            <v>69704</v>
          </cell>
          <cell r="FE49">
            <v>71678</v>
          </cell>
          <cell r="FF49">
            <v>68243</v>
          </cell>
          <cell r="FG49">
            <v>66532</v>
          </cell>
          <cell r="FH49">
            <v>69958</v>
          </cell>
          <cell r="FI49">
            <v>66253</v>
          </cell>
          <cell r="FJ49">
            <v>64174</v>
          </cell>
          <cell r="FK49">
            <v>64442</v>
          </cell>
          <cell r="FL49">
            <v>63867</v>
          </cell>
          <cell r="FM49">
            <v>73309</v>
          </cell>
          <cell r="FN49">
            <v>73228</v>
          </cell>
          <cell r="FO49">
            <v>71757</v>
          </cell>
          <cell r="FP49">
            <v>82919</v>
          </cell>
          <cell r="FQ49">
            <v>84004</v>
          </cell>
          <cell r="FR49">
            <v>114851</v>
          </cell>
          <cell r="FS49">
            <v>96492</v>
          </cell>
          <cell r="FT49">
            <v>98872</v>
          </cell>
          <cell r="FU49">
            <v>108738</v>
          </cell>
          <cell r="FV49">
            <v>105930</v>
          </cell>
          <cell r="FW49">
            <v>104598</v>
          </cell>
          <cell r="FX49">
            <v>105295</v>
          </cell>
          <cell r="FY49">
            <v>103641</v>
          </cell>
          <cell r="FZ49">
            <v>106591</v>
          </cell>
          <cell r="GA49">
            <v>103659</v>
          </cell>
          <cell r="GB49">
            <v>101359</v>
          </cell>
          <cell r="GC49">
            <v>102598</v>
          </cell>
          <cell r="GD49">
            <v>104105</v>
          </cell>
          <cell r="GE49">
            <v>103318</v>
          </cell>
          <cell r="GF49">
            <v>102037</v>
          </cell>
          <cell r="GG49">
            <v>105749</v>
          </cell>
          <cell r="GH49">
            <v>94686</v>
          </cell>
          <cell r="GI49">
            <v>95760</v>
          </cell>
          <cell r="GJ49">
            <v>97623</v>
          </cell>
          <cell r="GK49">
            <v>97756</v>
          </cell>
          <cell r="GL49">
            <v>96371</v>
          </cell>
          <cell r="GM49">
            <v>96938</v>
          </cell>
          <cell r="GN49">
            <v>97218</v>
          </cell>
          <cell r="GO49">
            <v>97342</v>
          </cell>
          <cell r="GP49">
            <v>95893</v>
          </cell>
          <cell r="GQ49">
            <v>94735</v>
          </cell>
          <cell r="GR49">
            <v>95362</v>
          </cell>
          <cell r="GS49">
            <v>95081</v>
          </cell>
          <cell r="GT49">
            <v>97986</v>
          </cell>
          <cell r="GU49">
            <v>97922</v>
          </cell>
          <cell r="GV49">
            <v>96591</v>
          </cell>
          <cell r="GW49">
            <v>96069</v>
          </cell>
          <cell r="GX49">
            <v>94948</v>
          </cell>
          <cell r="GY49">
            <v>61427</v>
          </cell>
          <cell r="GZ49">
            <v>61696</v>
          </cell>
          <cell r="HA49">
            <v>62448</v>
          </cell>
          <cell r="HB49">
            <v>62693</v>
          </cell>
          <cell r="HC49">
            <v>62778</v>
          </cell>
          <cell r="HD49">
            <v>62822</v>
          </cell>
          <cell r="HE49">
            <v>65340</v>
          </cell>
          <cell r="HF49">
            <v>66003</v>
          </cell>
          <cell r="HG49">
            <v>64128</v>
          </cell>
          <cell r="HH49">
            <v>63786</v>
          </cell>
          <cell r="HI49">
            <v>63766</v>
          </cell>
          <cell r="HJ49">
            <v>65374</v>
          </cell>
          <cell r="HK49">
            <v>66366</v>
          </cell>
          <cell r="HL49">
            <v>62526</v>
          </cell>
          <cell r="HM49">
            <v>66780</v>
          </cell>
          <cell r="HN49">
            <v>68326</v>
          </cell>
          <cell r="HO49">
            <v>36982</v>
          </cell>
          <cell r="HP49">
            <v>37728</v>
          </cell>
          <cell r="HQ49">
            <v>39256</v>
          </cell>
          <cell r="HR49">
            <v>38880</v>
          </cell>
          <cell r="HS49">
            <v>39147</v>
          </cell>
          <cell r="HT49">
            <v>40613</v>
          </cell>
          <cell r="HU49">
            <v>58323</v>
          </cell>
          <cell r="HV49">
            <v>64783</v>
          </cell>
          <cell r="HW49">
            <v>78857</v>
          </cell>
          <cell r="HX49">
            <v>82036</v>
          </cell>
          <cell r="HY49">
            <v>84467</v>
          </cell>
          <cell r="HZ49">
            <v>0</v>
          </cell>
          <cell r="IA49">
            <v>0</v>
          </cell>
          <cell r="IB49">
            <v>0</v>
          </cell>
          <cell r="IC49">
            <v>0</v>
          </cell>
        </row>
        <row r="50">
          <cell r="AS50">
            <v>11127</v>
          </cell>
          <cell r="AT50">
            <v>11168</v>
          </cell>
          <cell r="AU50">
            <v>9622</v>
          </cell>
          <cell r="AV50">
            <v>9465</v>
          </cell>
          <cell r="AW50">
            <v>10499</v>
          </cell>
          <cell r="AX50">
            <v>10499</v>
          </cell>
          <cell r="AY50">
            <v>10499</v>
          </cell>
          <cell r="AZ50">
            <v>10497</v>
          </cell>
          <cell r="BA50">
            <v>5531</v>
          </cell>
          <cell r="BB50">
            <v>5552</v>
          </cell>
          <cell r="BC50">
            <v>5552</v>
          </cell>
          <cell r="BD50">
            <v>4773</v>
          </cell>
          <cell r="BE50">
            <v>5227</v>
          </cell>
          <cell r="BF50">
            <v>5232</v>
          </cell>
          <cell r="BG50">
            <v>5243</v>
          </cell>
          <cell r="BH50">
            <v>9129</v>
          </cell>
          <cell r="BI50">
            <v>8605</v>
          </cell>
          <cell r="BJ50">
            <v>8595</v>
          </cell>
          <cell r="BK50">
            <v>8592</v>
          </cell>
          <cell r="BL50">
            <v>8592</v>
          </cell>
          <cell r="BM50">
            <v>8588</v>
          </cell>
          <cell r="BN50">
            <v>7095</v>
          </cell>
          <cell r="BO50">
            <v>8504</v>
          </cell>
          <cell r="BP50">
            <v>7094</v>
          </cell>
          <cell r="BQ50">
            <v>4584</v>
          </cell>
          <cell r="BR50">
            <v>10074</v>
          </cell>
          <cell r="BS50">
            <v>10665</v>
          </cell>
          <cell r="BT50">
            <v>3274</v>
          </cell>
          <cell r="BU50">
            <v>4626</v>
          </cell>
          <cell r="BV50">
            <v>4320</v>
          </cell>
          <cell r="BW50">
            <v>4765</v>
          </cell>
          <cell r="BX50">
            <v>4765</v>
          </cell>
          <cell r="BY50">
            <v>4745</v>
          </cell>
          <cell r="BZ50">
            <v>5556</v>
          </cell>
          <cell r="CA50">
            <v>18045</v>
          </cell>
          <cell r="CB50">
            <v>18065</v>
          </cell>
          <cell r="CC50">
            <v>12509</v>
          </cell>
          <cell r="CD50">
            <v>12852</v>
          </cell>
          <cell r="CE50">
            <v>10934</v>
          </cell>
          <cell r="CF50">
            <v>9090</v>
          </cell>
          <cell r="CG50">
            <v>18536</v>
          </cell>
          <cell r="CH50">
            <v>18594</v>
          </cell>
          <cell r="CI50">
            <v>12377</v>
          </cell>
          <cell r="CJ50">
            <v>12370</v>
          </cell>
          <cell r="CK50">
            <v>18944</v>
          </cell>
          <cell r="CL50">
            <v>12639</v>
          </cell>
          <cell r="CM50">
            <v>19288</v>
          </cell>
          <cell r="CN50">
            <v>20252</v>
          </cell>
          <cell r="CO50">
            <v>12668</v>
          </cell>
          <cell r="CP50">
            <v>19068</v>
          </cell>
          <cell r="CQ50">
            <v>12662</v>
          </cell>
          <cell r="CR50">
            <v>12651</v>
          </cell>
          <cell r="CS50">
            <v>12335</v>
          </cell>
          <cell r="CT50">
            <v>12335</v>
          </cell>
          <cell r="CU50">
            <v>12341</v>
          </cell>
          <cell r="CV50">
            <v>12335</v>
          </cell>
          <cell r="CW50">
            <v>12335</v>
          </cell>
          <cell r="CX50">
            <v>12335</v>
          </cell>
          <cell r="CY50">
            <v>12328</v>
          </cell>
          <cell r="CZ50">
            <v>12335</v>
          </cell>
          <cell r="DA50">
            <v>17056</v>
          </cell>
          <cell r="DB50">
            <v>5013</v>
          </cell>
          <cell r="DC50">
            <v>3510</v>
          </cell>
          <cell r="DD50">
            <v>3509</v>
          </cell>
          <cell r="DE50">
            <v>3510</v>
          </cell>
          <cell r="DF50">
            <v>3218</v>
          </cell>
          <cell r="DG50">
            <v>3218</v>
          </cell>
          <cell r="DH50">
            <v>3218</v>
          </cell>
          <cell r="DI50">
            <v>3218</v>
          </cell>
          <cell r="DJ50">
            <v>3218</v>
          </cell>
          <cell r="DK50">
            <v>3377</v>
          </cell>
          <cell r="DL50">
            <v>3377</v>
          </cell>
          <cell r="DM50">
            <v>3377</v>
          </cell>
          <cell r="DN50">
            <v>3377</v>
          </cell>
          <cell r="DO50">
            <v>3377</v>
          </cell>
          <cell r="DP50">
            <v>3474</v>
          </cell>
          <cell r="DQ50">
            <v>3377</v>
          </cell>
          <cell r="DR50">
            <v>3377</v>
          </cell>
          <cell r="DS50">
            <v>3377</v>
          </cell>
          <cell r="DT50">
            <v>3377</v>
          </cell>
          <cell r="DU50">
            <v>9173</v>
          </cell>
          <cell r="DV50">
            <v>3378</v>
          </cell>
          <cell r="DW50">
            <v>3879</v>
          </cell>
          <cell r="DX50">
            <v>3397</v>
          </cell>
          <cell r="DY50">
            <v>3397</v>
          </cell>
          <cell r="DZ50">
            <v>3397</v>
          </cell>
          <cell r="EA50">
            <v>3398</v>
          </cell>
          <cell r="EB50">
            <v>3398</v>
          </cell>
          <cell r="EC50">
            <v>3398</v>
          </cell>
          <cell r="ED50">
            <v>3398</v>
          </cell>
          <cell r="EE50">
            <v>3398</v>
          </cell>
          <cell r="EF50">
            <v>3397</v>
          </cell>
          <cell r="EG50">
            <v>3397</v>
          </cell>
          <cell r="EH50">
            <v>3397</v>
          </cell>
          <cell r="EI50">
            <v>3398</v>
          </cell>
          <cell r="EJ50">
            <v>3397</v>
          </cell>
          <cell r="EK50">
            <v>5185</v>
          </cell>
          <cell r="EL50">
            <v>3397</v>
          </cell>
          <cell r="EM50">
            <v>5186</v>
          </cell>
          <cell r="EN50">
            <v>5198</v>
          </cell>
          <cell r="EO50">
            <v>5197</v>
          </cell>
          <cell r="EP50">
            <v>5197</v>
          </cell>
          <cell r="EQ50">
            <v>5997</v>
          </cell>
          <cell r="ER50">
            <v>5998</v>
          </cell>
          <cell r="ES50">
            <v>6094</v>
          </cell>
          <cell r="ET50">
            <v>8549</v>
          </cell>
          <cell r="EU50">
            <v>8650</v>
          </cell>
          <cell r="EV50">
            <v>9250</v>
          </cell>
          <cell r="EW50">
            <v>6650</v>
          </cell>
          <cell r="EX50">
            <v>9250</v>
          </cell>
          <cell r="EY50">
            <v>9249</v>
          </cell>
          <cell r="EZ50">
            <v>9486</v>
          </cell>
          <cell r="FA50">
            <v>6563</v>
          </cell>
          <cell r="FB50">
            <v>6563</v>
          </cell>
          <cell r="FC50">
            <v>3948</v>
          </cell>
          <cell r="FD50">
            <v>3948</v>
          </cell>
          <cell r="FE50">
            <v>3948</v>
          </cell>
          <cell r="FF50">
            <v>3905</v>
          </cell>
          <cell r="FG50">
            <v>3905</v>
          </cell>
          <cell r="FH50">
            <v>3905</v>
          </cell>
          <cell r="FI50">
            <v>513</v>
          </cell>
          <cell r="FJ50">
            <v>513</v>
          </cell>
          <cell r="FK50">
            <v>522</v>
          </cell>
          <cell r="FL50">
            <v>535</v>
          </cell>
          <cell r="FM50">
            <v>9511</v>
          </cell>
          <cell r="FN50">
            <v>7526</v>
          </cell>
          <cell r="FO50">
            <v>6124</v>
          </cell>
          <cell r="FP50">
            <v>5129</v>
          </cell>
          <cell r="FQ50">
            <v>4463</v>
          </cell>
          <cell r="FR50">
            <v>27853</v>
          </cell>
          <cell r="FS50">
            <v>27620</v>
          </cell>
          <cell r="FT50">
            <v>27655</v>
          </cell>
          <cell r="FU50">
            <v>37576</v>
          </cell>
          <cell r="FV50">
            <v>37670</v>
          </cell>
          <cell r="FW50">
            <v>37724</v>
          </cell>
          <cell r="FX50">
            <v>37769</v>
          </cell>
          <cell r="FY50">
            <v>37885</v>
          </cell>
          <cell r="FZ50">
            <v>37934</v>
          </cell>
          <cell r="GA50">
            <v>37954</v>
          </cell>
          <cell r="GB50">
            <v>37957</v>
          </cell>
          <cell r="GC50">
            <v>37929</v>
          </cell>
          <cell r="GD50">
            <v>37872</v>
          </cell>
          <cell r="GE50">
            <v>37393</v>
          </cell>
          <cell r="GF50">
            <v>36855</v>
          </cell>
          <cell r="GG50">
            <v>35625</v>
          </cell>
          <cell r="GH50">
            <v>35330</v>
          </cell>
          <cell r="GI50">
            <v>35388</v>
          </cell>
          <cell r="GJ50">
            <v>35359</v>
          </cell>
          <cell r="GK50">
            <v>35381</v>
          </cell>
          <cell r="GL50">
            <v>35384</v>
          </cell>
          <cell r="GM50">
            <v>35386</v>
          </cell>
          <cell r="GN50">
            <v>35419</v>
          </cell>
          <cell r="GO50">
            <v>35429</v>
          </cell>
          <cell r="GP50">
            <v>35714</v>
          </cell>
          <cell r="GQ50">
            <v>35730</v>
          </cell>
          <cell r="GR50">
            <v>35716</v>
          </cell>
          <cell r="GS50">
            <v>35639</v>
          </cell>
          <cell r="GT50">
            <v>35645</v>
          </cell>
          <cell r="GU50">
            <v>35677</v>
          </cell>
          <cell r="GV50">
            <v>35675</v>
          </cell>
          <cell r="GW50">
            <v>35578</v>
          </cell>
          <cell r="GX50">
            <v>35575</v>
          </cell>
          <cell r="GY50">
            <v>728</v>
          </cell>
          <cell r="GZ50">
            <v>724</v>
          </cell>
          <cell r="HA50">
            <v>720</v>
          </cell>
          <cell r="HB50">
            <v>706</v>
          </cell>
          <cell r="HC50">
            <v>703</v>
          </cell>
          <cell r="HD50">
            <v>703</v>
          </cell>
          <cell r="HE50">
            <v>2185</v>
          </cell>
          <cell r="HF50">
            <v>2182</v>
          </cell>
          <cell r="HG50">
            <v>2181</v>
          </cell>
          <cell r="HH50">
            <v>2770</v>
          </cell>
          <cell r="HI50">
            <v>2766</v>
          </cell>
          <cell r="HJ50">
            <v>2761</v>
          </cell>
          <cell r="HK50">
            <v>2733</v>
          </cell>
          <cell r="HL50">
            <v>3760</v>
          </cell>
          <cell r="HM50">
            <v>3704</v>
          </cell>
          <cell r="HN50">
            <v>3675</v>
          </cell>
          <cell r="HO50">
            <v>3677</v>
          </cell>
          <cell r="HP50">
            <v>3488</v>
          </cell>
          <cell r="HQ50">
            <v>3459</v>
          </cell>
          <cell r="HR50">
            <v>3459</v>
          </cell>
          <cell r="HS50">
            <v>3407</v>
          </cell>
          <cell r="HT50">
            <v>3378</v>
          </cell>
          <cell r="HU50">
            <v>3378</v>
          </cell>
          <cell r="HV50">
            <v>3276</v>
          </cell>
          <cell r="HW50">
            <v>3206</v>
          </cell>
          <cell r="HX50">
            <v>3210</v>
          </cell>
          <cell r="HY50">
            <v>3158</v>
          </cell>
          <cell r="HZ50">
            <v>0</v>
          </cell>
          <cell r="IA50">
            <v>0</v>
          </cell>
          <cell r="IB50">
            <v>0</v>
          </cell>
          <cell r="IC50">
            <v>0</v>
          </cell>
        </row>
        <row r="51">
          <cell r="AS51">
            <v>815</v>
          </cell>
          <cell r="AT51">
            <v>816</v>
          </cell>
          <cell r="AU51">
            <v>819</v>
          </cell>
          <cell r="AV51">
            <v>821</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1506</v>
          </cell>
          <cell r="CQ51">
            <v>1494</v>
          </cell>
          <cell r="CR51">
            <v>1514</v>
          </cell>
          <cell r="CS51">
            <v>1560</v>
          </cell>
          <cell r="CT51">
            <v>1564</v>
          </cell>
          <cell r="CU51">
            <v>1517</v>
          </cell>
          <cell r="CV51">
            <v>1491</v>
          </cell>
          <cell r="CW51">
            <v>3474</v>
          </cell>
          <cell r="CX51">
            <v>3530</v>
          </cell>
          <cell r="CY51">
            <v>9131</v>
          </cell>
          <cell r="CZ51">
            <v>9172</v>
          </cell>
          <cell r="DA51">
            <v>9159</v>
          </cell>
          <cell r="DB51">
            <v>14146</v>
          </cell>
          <cell r="DC51">
            <v>15084</v>
          </cell>
          <cell r="DD51">
            <v>14819</v>
          </cell>
          <cell r="DE51">
            <v>14722</v>
          </cell>
          <cell r="DF51">
            <v>14711</v>
          </cell>
          <cell r="DG51">
            <v>15766</v>
          </cell>
          <cell r="DH51">
            <v>15197</v>
          </cell>
          <cell r="DI51">
            <v>16063</v>
          </cell>
          <cell r="DJ51">
            <v>15948</v>
          </cell>
          <cell r="DK51">
            <v>24134</v>
          </cell>
          <cell r="DL51">
            <v>23569</v>
          </cell>
          <cell r="DM51">
            <v>22933</v>
          </cell>
          <cell r="DN51">
            <v>22399</v>
          </cell>
          <cell r="DO51">
            <v>22153</v>
          </cell>
          <cell r="DP51">
            <v>21512</v>
          </cell>
          <cell r="DQ51">
            <v>21338</v>
          </cell>
          <cell r="DR51">
            <v>21662</v>
          </cell>
          <cell r="DS51">
            <v>21252</v>
          </cell>
          <cell r="DT51">
            <v>21682</v>
          </cell>
          <cell r="DU51">
            <v>22504</v>
          </cell>
          <cell r="DV51">
            <v>26336</v>
          </cell>
          <cell r="DW51">
            <v>30466</v>
          </cell>
          <cell r="DX51">
            <v>30947</v>
          </cell>
          <cell r="DY51">
            <v>35890</v>
          </cell>
          <cell r="DZ51">
            <v>37424</v>
          </cell>
          <cell r="EA51">
            <v>37973</v>
          </cell>
          <cell r="EB51">
            <v>37860</v>
          </cell>
          <cell r="EC51">
            <v>37311</v>
          </cell>
          <cell r="ED51">
            <v>35294</v>
          </cell>
          <cell r="EE51">
            <v>36543</v>
          </cell>
          <cell r="EF51">
            <v>35487</v>
          </cell>
          <cell r="EG51">
            <v>37853</v>
          </cell>
          <cell r="EH51">
            <v>39180</v>
          </cell>
          <cell r="EI51">
            <v>44124</v>
          </cell>
          <cell r="EJ51">
            <v>42562</v>
          </cell>
          <cell r="EK51">
            <v>44319</v>
          </cell>
          <cell r="EL51">
            <v>49456</v>
          </cell>
          <cell r="EM51">
            <v>49702</v>
          </cell>
          <cell r="EN51">
            <v>51232</v>
          </cell>
          <cell r="EO51">
            <v>47729</v>
          </cell>
          <cell r="EP51">
            <v>46566</v>
          </cell>
          <cell r="EQ51">
            <v>44933</v>
          </cell>
          <cell r="ER51">
            <v>43729</v>
          </cell>
          <cell r="ES51">
            <v>46094</v>
          </cell>
          <cell r="ET51">
            <v>45208</v>
          </cell>
          <cell r="EU51">
            <v>45853</v>
          </cell>
          <cell r="EV51">
            <v>45860</v>
          </cell>
          <cell r="EW51">
            <v>49248</v>
          </cell>
          <cell r="EX51">
            <v>48575</v>
          </cell>
          <cell r="EY51">
            <v>51006</v>
          </cell>
          <cell r="EZ51">
            <v>50791</v>
          </cell>
          <cell r="FA51">
            <v>53642</v>
          </cell>
          <cell r="FB51">
            <v>57867</v>
          </cell>
          <cell r="FC51">
            <v>64155</v>
          </cell>
          <cell r="FD51">
            <v>65756</v>
          </cell>
          <cell r="FE51">
            <v>67730</v>
          </cell>
          <cell r="FF51">
            <v>64338</v>
          </cell>
          <cell r="FG51">
            <v>62627</v>
          </cell>
          <cell r="FH51">
            <v>66053</v>
          </cell>
          <cell r="FI51">
            <v>65740</v>
          </cell>
          <cell r="FJ51">
            <v>63661</v>
          </cell>
          <cell r="FK51">
            <v>63920</v>
          </cell>
          <cell r="FL51">
            <v>63332</v>
          </cell>
          <cell r="FM51">
            <v>63798</v>
          </cell>
          <cell r="FN51">
            <v>65702</v>
          </cell>
          <cell r="FO51">
            <v>65633</v>
          </cell>
          <cell r="FP51">
            <v>77790</v>
          </cell>
          <cell r="FQ51">
            <v>79541</v>
          </cell>
          <cell r="FR51">
            <v>86998</v>
          </cell>
          <cell r="FS51">
            <v>68872</v>
          </cell>
          <cell r="FT51">
            <v>71217</v>
          </cell>
          <cell r="FU51">
            <v>71162</v>
          </cell>
          <cell r="FV51">
            <v>68260</v>
          </cell>
          <cell r="FW51">
            <v>66874</v>
          </cell>
          <cell r="FX51">
            <v>67526</v>
          </cell>
          <cell r="FY51">
            <v>65756</v>
          </cell>
          <cell r="FZ51">
            <v>68657</v>
          </cell>
          <cell r="GA51">
            <v>65705</v>
          </cell>
          <cell r="GB51">
            <v>63402</v>
          </cell>
          <cell r="GC51">
            <v>64669</v>
          </cell>
          <cell r="GD51">
            <v>66233</v>
          </cell>
          <cell r="GE51">
            <v>65925</v>
          </cell>
          <cell r="GF51">
            <v>65182</v>
          </cell>
          <cell r="GG51">
            <v>70124</v>
          </cell>
          <cell r="GH51">
            <v>59356</v>
          </cell>
          <cell r="GI51">
            <v>60372</v>
          </cell>
          <cell r="GJ51">
            <v>62264</v>
          </cell>
          <cell r="GK51">
            <v>62375</v>
          </cell>
          <cell r="GL51">
            <v>60987</v>
          </cell>
          <cell r="GM51">
            <v>61552</v>
          </cell>
          <cell r="GN51">
            <v>61799</v>
          </cell>
          <cell r="GO51">
            <v>61913</v>
          </cell>
          <cell r="GP51">
            <v>60179</v>
          </cell>
          <cell r="GQ51">
            <v>59005</v>
          </cell>
          <cell r="GR51">
            <v>59646</v>
          </cell>
          <cell r="GS51">
            <v>59442</v>
          </cell>
          <cell r="GT51">
            <v>62341</v>
          </cell>
          <cell r="GU51">
            <v>62245</v>
          </cell>
          <cell r="GV51">
            <v>60916</v>
          </cell>
          <cell r="GW51">
            <v>60491</v>
          </cell>
          <cell r="GX51">
            <v>59373</v>
          </cell>
          <cell r="GY51">
            <v>60699</v>
          </cell>
          <cell r="GZ51">
            <v>60972</v>
          </cell>
          <cell r="HA51">
            <v>61728</v>
          </cell>
          <cell r="HB51">
            <v>61987</v>
          </cell>
          <cell r="HC51">
            <v>62075</v>
          </cell>
          <cell r="HD51">
            <v>62119</v>
          </cell>
          <cell r="HE51">
            <v>63155</v>
          </cell>
          <cell r="HF51">
            <v>63821</v>
          </cell>
          <cell r="HG51">
            <v>61947</v>
          </cell>
          <cell r="HH51">
            <v>61016</v>
          </cell>
          <cell r="HI51">
            <v>61000</v>
          </cell>
          <cell r="HJ51">
            <v>62613</v>
          </cell>
          <cell r="HK51">
            <v>63633</v>
          </cell>
          <cell r="HL51">
            <v>58766</v>
          </cell>
          <cell r="HM51">
            <v>63076</v>
          </cell>
          <cell r="HN51">
            <v>64651</v>
          </cell>
          <cell r="HO51">
            <v>33305</v>
          </cell>
          <cell r="HP51">
            <v>34240</v>
          </cell>
          <cell r="HQ51">
            <v>35797</v>
          </cell>
          <cell r="HR51">
            <v>35421</v>
          </cell>
          <cell r="HS51">
            <v>35740</v>
          </cell>
          <cell r="HT51">
            <v>37235</v>
          </cell>
          <cell r="HU51">
            <v>54945</v>
          </cell>
          <cell r="HV51">
            <v>61507</v>
          </cell>
          <cell r="HW51">
            <v>75651</v>
          </cell>
          <cell r="HX51">
            <v>78826</v>
          </cell>
          <cell r="HY51">
            <v>81309</v>
          </cell>
          <cell r="HZ51">
            <v>0</v>
          </cell>
          <cell r="IA51">
            <v>0</v>
          </cell>
          <cell r="IB51">
            <v>0</v>
          </cell>
          <cell r="IC51">
            <v>0</v>
          </cell>
        </row>
        <row r="52">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5551</v>
          </cell>
          <cell r="CZ52">
            <v>5584</v>
          </cell>
          <cell r="DA52">
            <v>5588</v>
          </cell>
          <cell r="DB52">
            <v>10572</v>
          </cell>
          <cell r="DC52">
            <v>11526</v>
          </cell>
          <cell r="DD52">
            <v>11121</v>
          </cell>
          <cell r="DE52">
            <v>11036</v>
          </cell>
          <cell r="DF52">
            <v>11004</v>
          </cell>
          <cell r="DG52">
            <v>11809</v>
          </cell>
          <cell r="DH52">
            <v>11392</v>
          </cell>
          <cell r="DI52">
            <v>10483</v>
          </cell>
          <cell r="DJ52">
            <v>10434</v>
          </cell>
          <cell r="DK52">
            <v>18857</v>
          </cell>
          <cell r="DL52">
            <v>18424</v>
          </cell>
          <cell r="DM52">
            <v>17909</v>
          </cell>
          <cell r="DN52">
            <v>17317</v>
          </cell>
          <cell r="DO52">
            <v>17098</v>
          </cell>
          <cell r="DP52">
            <v>16632</v>
          </cell>
          <cell r="DQ52">
            <v>16537</v>
          </cell>
          <cell r="DR52">
            <v>16800</v>
          </cell>
          <cell r="DS52">
            <v>16502</v>
          </cell>
          <cell r="DT52">
            <v>16825</v>
          </cell>
          <cell r="DU52">
            <v>17049</v>
          </cell>
          <cell r="DV52">
            <v>16828</v>
          </cell>
          <cell r="DW52">
            <v>16853</v>
          </cell>
          <cell r="DX52">
            <v>17007</v>
          </cell>
          <cell r="DY52">
            <v>17003</v>
          </cell>
          <cell r="DZ52">
            <v>17415</v>
          </cell>
          <cell r="EA52">
            <v>17594</v>
          </cell>
          <cell r="EB52">
            <v>17405</v>
          </cell>
          <cell r="EC52">
            <v>17007</v>
          </cell>
          <cell r="ED52">
            <v>16160</v>
          </cell>
          <cell r="EE52">
            <v>17461</v>
          </cell>
          <cell r="EF52">
            <v>17215</v>
          </cell>
          <cell r="EG52">
            <v>17737</v>
          </cell>
          <cell r="EH52">
            <v>18192</v>
          </cell>
          <cell r="EI52">
            <v>19826</v>
          </cell>
          <cell r="EJ52">
            <v>19712</v>
          </cell>
          <cell r="EK52">
            <v>20107</v>
          </cell>
          <cell r="EL52">
            <v>22396</v>
          </cell>
          <cell r="EM52">
            <v>22518</v>
          </cell>
          <cell r="EN52">
            <v>23480</v>
          </cell>
          <cell r="EO52">
            <v>21809</v>
          </cell>
          <cell r="EP52">
            <v>21269</v>
          </cell>
          <cell r="EQ52">
            <v>20631</v>
          </cell>
          <cell r="ER52">
            <v>20097</v>
          </cell>
          <cell r="ES52">
            <v>21696</v>
          </cell>
          <cell r="ET52">
            <v>23414</v>
          </cell>
          <cell r="EU52">
            <v>23896</v>
          </cell>
          <cell r="EV52">
            <v>23900</v>
          </cell>
          <cell r="EW52">
            <v>25284</v>
          </cell>
          <cell r="EX52">
            <v>26145</v>
          </cell>
          <cell r="EY52">
            <v>28571</v>
          </cell>
          <cell r="EZ52">
            <v>28171</v>
          </cell>
          <cell r="FA52">
            <v>31098</v>
          </cell>
          <cell r="FB52">
            <v>34357</v>
          </cell>
          <cell r="FC52">
            <v>37856</v>
          </cell>
          <cell r="FD52">
            <v>40307</v>
          </cell>
          <cell r="FE52">
            <v>40731</v>
          </cell>
          <cell r="FF52">
            <v>39081</v>
          </cell>
          <cell r="FG52">
            <v>38332</v>
          </cell>
          <cell r="FH52">
            <v>40222</v>
          </cell>
          <cell r="FI52">
            <v>39762</v>
          </cell>
          <cell r="FJ52">
            <v>38877</v>
          </cell>
          <cell r="FK52">
            <v>39120</v>
          </cell>
          <cell r="FL52">
            <v>39525</v>
          </cell>
          <cell r="FM52">
            <v>39918</v>
          </cell>
          <cell r="FN52">
            <v>40354</v>
          </cell>
          <cell r="FO52">
            <v>40177</v>
          </cell>
          <cell r="FP52">
            <v>50452</v>
          </cell>
          <cell r="FQ52">
            <v>52904</v>
          </cell>
          <cell r="FR52">
            <v>59423</v>
          </cell>
          <cell r="FS52">
            <v>40527</v>
          </cell>
          <cell r="FT52">
            <v>41942</v>
          </cell>
          <cell r="FU52">
            <v>42001</v>
          </cell>
          <cell r="FV52">
            <v>40530</v>
          </cell>
          <cell r="FW52">
            <v>39493</v>
          </cell>
          <cell r="FX52">
            <v>39593</v>
          </cell>
          <cell r="FY52">
            <v>38522</v>
          </cell>
          <cell r="FZ52">
            <v>40205</v>
          </cell>
          <cell r="GA52">
            <v>38590</v>
          </cell>
          <cell r="GB52">
            <v>37315</v>
          </cell>
          <cell r="GC52">
            <v>38124</v>
          </cell>
          <cell r="GD52">
            <v>39718</v>
          </cell>
          <cell r="GE52">
            <v>39588</v>
          </cell>
          <cell r="GF52">
            <v>39079</v>
          </cell>
          <cell r="GG52">
            <v>41283</v>
          </cell>
          <cell r="GH52">
            <v>31094</v>
          </cell>
          <cell r="GI52">
            <v>31478</v>
          </cell>
          <cell r="GJ52">
            <v>32318</v>
          </cell>
          <cell r="GK52">
            <v>32161</v>
          </cell>
          <cell r="GL52">
            <v>31772</v>
          </cell>
          <cell r="GM52">
            <v>32807</v>
          </cell>
          <cell r="GN52">
            <v>33349</v>
          </cell>
          <cell r="GO52">
            <v>33383</v>
          </cell>
          <cell r="GP52">
            <v>31698</v>
          </cell>
          <cell r="GQ52">
            <v>31275</v>
          </cell>
          <cell r="GR52">
            <v>31365</v>
          </cell>
          <cell r="GS52">
            <v>29804</v>
          </cell>
          <cell r="GT52">
            <v>31235</v>
          </cell>
          <cell r="GU52">
            <v>31124</v>
          </cell>
          <cell r="GV52">
            <v>30782</v>
          </cell>
          <cell r="GW52">
            <v>30573</v>
          </cell>
          <cell r="GX52">
            <v>30045</v>
          </cell>
          <cell r="GY52">
            <v>30769</v>
          </cell>
          <cell r="GZ52">
            <v>30948</v>
          </cell>
          <cell r="HA52">
            <v>31247</v>
          </cell>
          <cell r="HB52">
            <v>32529</v>
          </cell>
          <cell r="HC52">
            <v>32944</v>
          </cell>
          <cell r="HD52">
            <v>32947</v>
          </cell>
          <cell r="HE52">
            <v>33570</v>
          </cell>
          <cell r="HF52">
            <v>33159</v>
          </cell>
          <cell r="HG52">
            <v>33188</v>
          </cell>
          <cell r="HH52">
            <v>32073</v>
          </cell>
          <cell r="HI52">
            <v>32554</v>
          </cell>
          <cell r="HJ52">
            <v>33211</v>
          </cell>
          <cell r="HK52">
            <v>33834</v>
          </cell>
          <cell r="HL52">
            <v>33196</v>
          </cell>
          <cell r="HM52">
            <v>34547</v>
          </cell>
          <cell r="HN52">
            <v>35390</v>
          </cell>
          <cell r="HO52">
            <v>5912</v>
          </cell>
          <cell r="HP52">
            <v>4620</v>
          </cell>
          <cell r="HQ52">
            <v>4852</v>
          </cell>
          <cell r="HR52">
            <v>5249</v>
          </cell>
          <cell r="HS52">
            <v>5307</v>
          </cell>
          <cell r="HT52">
            <v>5746</v>
          </cell>
          <cell r="HU52">
            <v>28280</v>
          </cell>
          <cell r="HV52">
            <v>34325</v>
          </cell>
          <cell r="HW52">
            <v>47623</v>
          </cell>
          <cell r="HX52">
            <v>51287</v>
          </cell>
          <cell r="HY52">
            <v>54136</v>
          </cell>
          <cell r="HZ52">
            <v>0</v>
          </cell>
          <cell r="IA52">
            <v>0</v>
          </cell>
          <cell r="IB52">
            <v>0</v>
          </cell>
          <cell r="IC52">
            <v>0</v>
          </cell>
        </row>
        <row r="53">
          <cell r="AS53">
            <v>428318</v>
          </cell>
          <cell r="AT53">
            <v>434868</v>
          </cell>
          <cell r="AU53">
            <v>445551</v>
          </cell>
          <cell r="AV53">
            <v>460549</v>
          </cell>
          <cell r="AW53">
            <v>473693</v>
          </cell>
          <cell r="AX53">
            <v>531765</v>
          </cell>
          <cell r="AY53">
            <v>558707</v>
          </cell>
          <cell r="AZ53">
            <v>585181</v>
          </cell>
          <cell r="BA53">
            <v>608686</v>
          </cell>
          <cell r="BB53">
            <v>631082</v>
          </cell>
          <cell r="BC53">
            <v>649727</v>
          </cell>
          <cell r="BD53">
            <v>674640</v>
          </cell>
          <cell r="BE53">
            <v>702279</v>
          </cell>
          <cell r="BF53">
            <v>716365</v>
          </cell>
          <cell r="BG53">
            <v>731222</v>
          </cell>
          <cell r="BH53">
            <v>754814</v>
          </cell>
          <cell r="BI53">
            <v>787320</v>
          </cell>
          <cell r="BJ53">
            <v>828963</v>
          </cell>
          <cell r="BK53">
            <v>876984</v>
          </cell>
          <cell r="BL53">
            <v>940712</v>
          </cell>
          <cell r="BM53">
            <v>991096</v>
          </cell>
          <cell r="BN53">
            <v>1052112</v>
          </cell>
          <cell r="BO53">
            <v>1100295</v>
          </cell>
          <cell r="BP53">
            <v>1153029</v>
          </cell>
          <cell r="BQ53">
            <v>1194093</v>
          </cell>
          <cell r="BR53">
            <v>1233366</v>
          </cell>
          <cell r="BS53">
            <v>1277592</v>
          </cell>
          <cell r="BT53">
            <v>1327459</v>
          </cell>
          <cell r="BU53">
            <v>1381744</v>
          </cell>
          <cell r="BV53">
            <v>1462558</v>
          </cell>
          <cell r="BW53">
            <v>1549096</v>
          </cell>
          <cell r="BX53">
            <v>1637626</v>
          </cell>
          <cell r="BY53">
            <v>1708022</v>
          </cell>
          <cell r="BZ53">
            <v>1789189</v>
          </cell>
          <cell r="CA53">
            <v>1867545</v>
          </cell>
          <cell r="CB53">
            <v>1938076</v>
          </cell>
          <cell r="CC53">
            <v>2000328</v>
          </cell>
          <cell r="CD53">
            <v>2045459</v>
          </cell>
          <cell r="CE53">
            <v>2087480</v>
          </cell>
          <cell r="CF53">
            <v>2123959</v>
          </cell>
          <cell r="CG53">
            <v>2153878</v>
          </cell>
          <cell r="CH53">
            <v>2204015</v>
          </cell>
          <cell r="CI53">
            <v>2266372</v>
          </cell>
          <cell r="CJ53">
            <v>2323757</v>
          </cell>
          <cell r="CK53">
            <v>2381584</v>
          </cell>
          <cell r="CL53">
            <v>2432611</v>
          </cell>
          <cell r="CM53">
            <v>2487981</v>
          </cell>
          <cell r="CN53">
            <v>2547012</v>
          </cell>
          <cell r="CO53">
            <v>2597116</v>
          </cell>
          <cell r="CP53">
            <v>2619809</v>
          </cell>
          <cell r="CQ53">
            <v>2645460</v>
          </cell>
          <cell r="CR53">
            <v>2682223</v>
          </cell>
          <cell r="CS53">
            <v>2753064</v>
          </cell>
          <cell r="CT53">
            <v>2827240</v>
          </cell>
          <cell r="CU53">
            <v>2882259</v>
          </cell>
          <cell r="CV53">
            <v>2952785</v>
          </cell>
          <cell r="CW53">
            <v>3039794</v>
          </cell>
          <cell r="CX53">
            <v>3133722</v>
          </cell>
          <cell r="CY53">
            <v>3219484</v>
          </cell>
          <cell r="CZ53">
            <v>3303792</v>
          </cell>
          <cell r="DA53">
            <v>3370849</v>
          </cell>
          <cell r="DB53">
            <v>3411743</v>
          </cell>
          <cell r="DC53">
            <v>3454606</v>
          </cell>
          <cell r="DD53">
            <v>3573614</v>
          </cell>
          <cell r="DE53">
            <v>3646007</v>
          </cell>
          <cell r="DF53">
            <v>3756304</v>
          </cell>
          <cell r="DG53">
            <v>3955448</v>
          </cell>
          <cell r="DH53">
            <v>3986176</v>
          </cell>
          <cell r="DI53">
            <v>4127938</v>
          </cell>
          <cell r="DJ53">
            <v>4175845</v>
          </cell>
          <cell r="DK53">
            <v>4197778</v>
          </cell>
          <cell r="DL53">
            <v>4255876</v>
          </cell>
          <cell r="DM53">
            <v>4311079</v>
          </cell>
          <cell r="DN53">
            <v>4400071</v>
          </cell>
          <cell r="DO53">
            <v>4451551</v>
          </cell>
          <cell r="DP53">
            <v>4461289</v>
          </cell>
          <cell r="DQ53">
            <v>4524843</v>
          </cell>
          <cell r="DR53">
            <v>4658168</v>
          </cell>
          <cell r="DS53">
            <v>4712858</v>
          </cell>
          <cell r="DT53">
            <v>4898797</v>
          </cell>
          <cell r="DU53">
            <v>5053809</v>
          </cell>
          <cell r="DV53">
            <v>5094701</v>
          </cell>
          <cell r="DW53">
            <v>5168189</v>
          </cell>
          <cell r="DX53">
            <v>5362844</v>
          </cell>
          <cell r="DY53">
            <v>5449994</v>
          </cell>
          <cell r="DZ53">
            <v>5726604</v>
          </cell>
          <cell r="EA53">
            <v>5874178</v>
          </cell>
          <cell r="EB53">
            <v>5977110</v>
          </cell>
          <cell r="EC53">
            <v>5883627</v>
          </cell>
          <cell r="ED53">
            <v>5791211</v>
          </cell>
          <cell r="EE53">
            <v>5883470</v>
          </cell>
          <cell r="EF53">
            <v>5846722</v>
          </cell>
          <cell r="EG53">
            <v>6104226</v>
          </cell>
          <cell r="EH53">
            <v>6394499</v>
          </cell>
          <cell r="EI53">
            <v>7177668</v>
          </cell>
          <cell r="EJ53">
            <v>6958161</v>
          </cell>
          <cell r="EK53">
            <v>7251580</v>
          </cell>
          <cell r="EL53">
            <v>7517333</v>
          </cell>
          <cell r="EM53">
            <v>7528707</v>
          </cell>
          <cell r="EN53">
            <v>7634592</v>
          </cell>
          <cell r="EO53">
            <v>7247130</v>
          </cell>
          <cell r="EP53">
            <v>7121470</v>
          </cell>
          <cell r="EQ53">
            <v>6936747</v>
          </cell>
          <cell r="ER53">
            <v>6808449</v>
          </cell>
          <cell r="ES53">
            <v>6965077</v>
          </cell>
          <cell r="ET53">
            <v>6949981</v>
          </cell>
          <cell r="EU53">
            <v>6965458</v>
          </cell>
          <cell r="EV53">
            <v>6957796</v>
          </cell>
          <cell r="EW53">
            <v>6961551</v>
          </cell>
          <cell r="EX53">
            <v>7005345</v>
          </cell>
          <cell r="EY53">
            <v>6987637</v>
          </cell>
          <cell r="EZ53">
            <v>6985485</v>
          </cell>
          <cell r="FA53">
            <v>6939047</v>
          </cell>
          <cell r="FB53">
            <v>7141441</v>
          </cell>
          <cell r="FC53">
            <v>7668766</v>
          </cell>
          <cell r="FD53">
            <v>7476791</v>
          </cell>
          <cell r="FE53">
            <v>7747778</v>
          </cell>
          <cell r="FF53">
            <v>7383067</v>
          </cell>
          <cell r="FG53">
            <v>7175950</v>
          </cell>
          <cell r="FH53">
            <v>7575281</v>
          </cell>
          <cell r="FI53">
            <v>7587559</v>
          </cell>
          <cell r="FJ53">
            <v>7338823</v>
          </cell>
          <cell r="FK53">
            <v>7301787</v>
          </cell>
          <cell r="FL53">
            <v>7073557</v>
          </cell>
          <cell r="FM53">
            <v>7051233</v>
          </cell>
          <cell r="FN53">
            <v>7298833</v>
          </cell>
          <cell r="FO53">
            <v>7316453</v>
          </cell>
          <cell r="FP53">
            <v>7630138</v>
          </cell>
          <cell r="FQ53">
            <v>7497725</v>
          </cell>
          <cell r="FR53">
            <v>7689211</v>
          </cell>
          <cell r="FS53">
            <v>7648284</v>
          </cell>
          <cell r="FT53">
            <v>7650415</v>
          </cell>
          <cell r="FU53">
            <v>7489593</v>
          </cell>
          <cell r="FV53">
            <v>6894658</v>
          </cell>
          <cell r="FW53">
            <v>6647006</v>
          </cell>
          <cell r="FX53">
            <v>6698929</v>
          </cell>
          <cell r="FY53">
            <v>6566668</v>
          </cell>
          <cell r="FZ53">
            <v>6730452</v>
          </cell>
          <cell r="GA53">
            <v>6528186</v>
          </cell>
          <cell r="GB53">
            <v>6380050</v>
          </cell>
          <cell r="GC53">
            <v>6405573</v>
          </cell>
          <cell r="GD53">
            <v>6335250</v>
          </cell>
          <cell r="GE53">
            <v>6280370</v>
          </cell>
          <cell r="GF53">
            <v>6225348</v>
          </cell>
          <cell r="GG53">
            <v>6309066</v>
          </cell>
          <cell r="GH53">
            <v>6325137</v>
          </cell>
          <cell r="GI53">
            <v>6375412</v>
          </cell>
          <cell r="GJ53">
            <v>6440434</v>
          </cell>
          <cell r="GK53">
            <v>6320354</v>
          </cell>
          <cell r="GL53">
            <v>6200793</v>
          </cell>
          <cell r="GM53">
            <v>6161585</v>
          </cell>
          <cell r="GN53">
            <v>6193606</v>
          </cell>
          <cell r="GO53">
            <v>6166486</v>
          </cell>
          <cell r="GP53">
            <v>6135704</v>
          </cell>
          <cell r="GQ53">
            <v>6030503</v>
          </cell>
          <cell r="GR53">
            <v>6073333</v>
          </cell>
          <cell r="GS53">
            <v>6002126</v>
          </cell>
          <cell r="GT53">
            <v>6158400</v>
          </cell>
          <cell r="GU53">
            <v>6135548</v>
          </cell>
          <cell r="GV53">
            <v>6055952</v>
          </cell>
          <cell r="GW53">
            <v>6000972</v>
          </cell>
          <cell r="GX53">
            <v>5947006</v>
          </cell>
          <cell r="GY53">
            <v>6009379</v>
          </cell>
          <cell r="GZ53">
            <v>6014270</v>
          </cell>
          <cell r="HA53">
            <v>6064018</v>
          </cell>
          <cell r="HB53">
            <v>6003289</v>
          </cell>
          <cell r="HC53">
            <v>5940105</v>
          </cell>
          <cell r="HD53">
            <v>5921168</v>
          </cell>
          <cell r="HE53">
            <v>5961388</v>
          </cell>
          <cell r="HF53">
            <v>6317695</v>
          </cell>
          <cell r="HG53">
            <v>6105586</v>
          </cell>
          <cell r="HH53">
            <v>5505014</v>
          </cell>
          <cell r="HI53">
            <v>5447389</v>
          </cell>
          <cell r="HJ53">
            <v>5448986</v>
          </cell>
          <cell r="HK53">
            <v>5424140</v>
          </cell>
          <cell r="HL53">
            <v>5392527</v>
          </cell>
          <cell r="HM53">
            <v>5361503</v>
          </cell>
          <cell r="HN53">
            <v>5338928</v>
          </cell>
          <cell r="HO53">
            <v>5314285</v>
          </cell>
          <cell r="HP53">
            <v>5270426</v>
          </cell>
          <cell r="HQ53">
            <v>5206297</v>
          </cell>
          <cell r="HR53">
            <v>5175900</v>
          </cell>
          <cell r="HS53">
            <v>5149485</v>
          </cell>
          <cell r="HT53">
            <v>5126988</v>
          </cell>
          <cell r="HU53">
            <v>5104645</v>
          </cell>
          <cell r="HV53">
            <v>5096104</v>
          </cell>
          <cell r="HW53">
            <v>5092810</v>
          </cell>
          <cell r="HX53">
            <v>5090088</v>
          </cell>
          <cell r="HY53">
            <v>5094370</v>
          </cell>
          <cell r="HZ53">
            <v>0</v>
          </cell>
          <cell r="IA53">
            <v>0</v>
          </cell>
          <cell r="IB53">
            <v>0</v>
          </cell>
          <cell r="IC53">
            <v>0</v>
          </cell>
        </row>
        <row r="54">
          <cell r="AS54">
            <v>419222</v>
          </cell>
          <cell r="AT54">
            <v>425406</v>
          </cell>
          <cell r="AU54">
            <v>435557</v>
          </cell>
          <cell r="AV54">
            <v>449520</v>
          </cell>
          <cell r="AW54">
            <v>461682</v>
          </cell>
          <cell r="AX54">
            <v>518081</v>
          </cell>
          <cell r="AY54">
            <v>539888</v>
          </cell>
          <cell r="AZ54">
            <v>565292</v>
          </cell>
          <cell r="BA54">
            <v>587159</v>
          </cell>
          <cell r="BB54">
            <v>606998</v>
          </cell>
          <cell r="BC54">
            <v>624345</v>
          </cell>
          <cell r="BD54">
            <v>648049</v>
          </cell>
          <cell r="BE54">
            <v>680728</v>
          </cell>
          <cell r="BF54">
            <v>684879</v>
          </cell>
          <cell r="BG54">
            <v>699043</v>
          </cell>
          <cell r="BH54">
            <v>720878</v>
          </cell>
          <cell r="BI54">
            <v>751548</v>
          </cell>
          <cell r="BJ54">
            <v>791828</v>
          </cell>
          <cell r="BK54">
            <v>836970</v>
          </cell>
          <cell r="BL54">
            <v>899156</v>
          </cell>
          <cell r="BM54">
            <v>948630</v>
          </cell>
          <cell r="BN54">
            <v>1006157</v>
          </cell>
          <cell r="BO54">
            <v>1054145</v>
          </cell>
          <cell r="BP54">
            <v>1106094</v>
          </cell>
          <cell r="BQ54">
            <v>1144072</v>
          </cell>
          <cell r="BR54">
            <v>1180860</v>
          </cell>
          <cell r="BS54">
            <v>1223886</v>
          </cell>
          <cell r="BT54">
            <v>1269967</v>
          </cell>
          <cell r="BU54">
            <v>1321395</v>
          </cell>
          <cell r="BV54">
            <v>1398555</v>
          </cell>
          <cell r="BW54">
            <v>1475666</v>
          </cell>
          <cell r="BX54">
            <v>1560915</v>
          </cell>
          <cell r="BY54">
            <v>1629520</v>
          </cell>
          <cell r="BZ54">
            <v>1707147</v>
          </cell>
          <cell r="CA54">
            <v>1778539</v>
          </cell>
          <cell r="CB54">
            <v>1841618</v>
          </cell>
          <cell r="CC54">
            <v>1899417</v>
          </cell>
          <cell r="CD54">
            <v>1937466</v>
          </cell>
          <cell r="CE54">
            <v>1982740</v>
          </cell>
          <cell r="CF54">
            <v>2012140</v>
          </cell>
          <cell r="CG54">
            <v>2030198</v>
          </cell>
          <cell r="CH54">
            <v>2060274</v>
          </cell>
          <cell r="CI54">
            <v>2094934</v>
          </cell>
          <cell r="CJ54">
            <v>2130466</v>
          </cell>
          <cell r="CK54">
            <v>2153882</v>
          </cell>
          <cell r="CL54">
            <v>2171258</v>
          </cell>
          <cell r="CM54">
            <v>2187529</v>
          </cell>
          <cell r="CN54">
            <v>2207276</v>
          </cell>
          <cell r="CO54">
            <v>2219024</v>
          </cell>
          <cell r="CP54">
            <v>2219164</v>
          </cell>
          <cell r="CQ54">
            <v>2222639</v>
          </cell>
          <cell r="CR54">
            <v>2217563</v>
          </cell>
          <cell r="CS54">
            <v>2222671</v>
          </cell>
          <cell r="CT54">
            <v>2230890</v>
          </cell>
          <cell r="CU54">
            <v>2230130</v>
          </cell>
          <cell r="CV54">
            <v>2243107</v>
          </cell>
          <cell r="CW54">
            <v>2252824</v>
          </cell>
          <cell r="CX54">
            <v>2256133</v>
          </cell>
          <cell r="CY54">
            <v>2263049</v>
          </cell>
          <cell r="CZ54">
            <v>2271054</v>
          </cell>
          <cell r="DA54">
            <v>2271685</v>
          </cell>
          <cell r="DB54">
            <v>2266985</v>
          </cell>
          <cell r="DC54">
            <v>2264667</v>
          </cell>
          <cell r="DD54">
            <v>2255692</v>
          </cell>
          <cell r="DE54">
            <v>2258890</v>
          </cell>
          <cell r="DF54">
            <v>2263189</v>
          </cell>
          <cell r="DG54">
            <v>2259661</v>
          </cell>
          <cell r="DH54">
            <v>2270662</v>
          </cell>
          <cell r="DI54">
            <v>2288469</v>
          </cell>
          <cell r="DJ54">
            <v>2284582</v>
          </cell>
          <cell r="DK54">
            <v>2287216</v>
          </cell>
          <cell r="DL54">
            <v>2290317</v>
          </cell>
          <cell r="DM54">
            <v>2295281</v>
          </cell>
          <cell r="DN54">
            <v>2289168</v>
          </cell>
          <cell r="DO54">
            <v>2284859</v>
          </cell>
          <cell r="DP54">
            <v>2285926</v>
          </cell>
          <cell r="DQ54">
            <v>2286397</v>
          </cell>
          <cell r="DR54">
            <v>2280662</v>
          </cell>
          <cell r="DS54">
            <v>2277914</v>
          </cell>
          <cell r="DT54">
            <v>2279228</v>
          </cell>
          <cell r="DU54">
            <v>2270801</v>
          </cell>
          <cell r="DV54">
            <v>2270935</v>
          </cell>
          <cell r="DW54">
            <v>2249972</v>
          </cell>
          <cell r="DX54">
            <v>2243162</v>
          </cell>
          <cell r="DY54">
            <v>2232142</v>
          </cell>
          <cell r="DZ54">
            <v>2221410</v>
          </cell>
          <cell r="EA54">
            <v>2208590</v>
          </cell>
          <cell r="EB54">
            <v>2201066</v>
          </cell>
          <cell r="EC54">
            <v>2175365</v>
          </cell>
          <cell r="ED54">
            <v>2193936</v>
          </cell>
          <cell r="EE54">
            <v>2187406</v>
          </cell>
          <cell r="EF54">
            <v>2189714</v>
          </cell>
          <cell r="EG54">
            <v>2184332</v>
          </cell>
          <cell r="EH54">
            <v>2180972</v>
          </cell>
          <cell r="EI54">
            <v>2169818</v>
          </cell>
          <cell r="EJ54">
            <v>2174995</v>
          </cell>
          <cell r="EK54">
            <v>2163469</v>
          </cell>
          <cell r="EL54">
            <v>2055618</v>
          </cell>
          <cell r="EM54">
            <v>2053279</v>
          </cell>
          <cell r="EN54">
            <v>2056296</v>
          </cell>
          <cell r="EO54">
            <v>2051379</v>
          </cell>
          <cell r="EP54">
            <v>2069809</v>
          </cell>
          <cell r="EQ54">
            <v>2092385</v>
          </cell>
          <cell r="ER54">
            <v>2113917</v>
          </cell>
          <cell r="ES54">
            <v>2131378</v>
          </cell>
          <cell r="ET54">
            <v>2138960</v>
          </cell>
          <cell r="EU54">
            <v>2138065</v>
          </cell>
          <cell r="EV54">
            <v>2141531</v>
          </cell>
          <cell r="EW54">
            <v>2124680</v>
          </cell>
          <cell r="EX54">
            <v>2132534</v>
          </cell>
          <cell r="EY54">
            <v>2134733</v>
          </cell>
          <cell r="EZ54">
            <v>2141943</v>
          </cell>
          <cell r="FA54">
            <v>2142766</v>
          </cell>
          <cell r="FB54">
            <v>2156892</v>
          </cell>
          <cell r="FC54">
            <v>2172032</v>
          </cell>
          <cell r="FD54">
            <v>2188929</v>
          </cell>
          <cell r="FE54">
            <v>2209156</v>
          </cell>
          <cell r="FF54">
            <v>2228205</v>
          </cell>
          <cell r="FG54">
            <v>2241068</v>
          </cell>
          <cell r="FH54">
            <v>2257638</v>
          </cell>
          <cell r="FI54">
            <v>2258995</v>
          </cell>
          <cell r="FJ54">
            <v>2281206</v>
          </cell>
          <cell r="FK54">
            <v>2285167</v>
          </cell>
          <cell r="FL54">
            <v>2290484</v>
          </cell>
          <cell r="FM54">
            <v>2303330</v>
          </cell>
          <cell r="FN54">
            <v>2324158</v>
          </cell>
          <cell r="FO54">
            <v>2331155</v>
          </cell>
          <cell r="FP54">
            <v>2342498</v>
          </cell>
          <cell r="FQ54">
            <v>2348618</v>
          </cell>
          <cell r="FR54">
            <v>2356220</v>
          </cell>
          <cell r="FS54">
            <v>2359965</v>
          </cell>
          <cell r="FT54">
            <v>2383123</v>
          </cell>
          <cell r="FU54">
            <v>2415214</v>
          </cell>
          <cell r="FV54">
            <v>2498694</v>
          </cell>
          <cell r="FW54">
            <v>2557469</v>
          </cell>
          <cell r="FX54">
            <v>2558718</v>
          </cell>
          <cell r="FY54">
            <v>2556399</v>
          </cell>
          <cell r="FZ54">
            <v>2555226</v>
          </cell>
          <cell r="GA54">
            <v>2553104</v>
          </cell>
          <cell r="GB54">
            <v>2562779</v>
          </cell>
          <cell r="GC54">
            <v>2580017</v>
          </cell>
          <cell r="GD54">
            <v>2596277</v>
          </cell>
          <cell r="GE54">
            <v>2565658</v>
          </cell>
          <cell r="GF54">
            <v>2574683</v>
          </cell>
          <cell r="GG54">
            <v>2563469</v>
          </cell>
          <cell r="GH54">
            <v>2602434</v>
          </cell>
          <cell r="GI54">
            <v>2591583</v>
          </cell>
          <cell r="GJ54">
            <v>2576650</v>
          </cell>
          <cell r="GK54">
            <v>2569037</v>
          </cell>
          <cell r="GL54">
            <v>2570135</v>
          </cell>
          <cell r="GM54">
            <v>2563187</v>
          </cell>
          <cell r="GN54">
            <v>2567367</v>
          </cell>
          <cell r="GO54">
            <v>2568596</v>
          </cell>
          <cell r="GP54">
            <v>2578869</v>
          </cell>
          <cell r="GQ54">
            <v>2581642</v>
          </cell>
          <cell r="GR54">
            <v>2580308</v>
          </cell>
          <cell r="GS54">
            <v>2568829</v>
          </cell>
          <cell r="GT54">
            <v>2574688</v>
          </cell>
          <cell r="GU54">
            <v>2581326</v>
          </cell>
          <cell r="GV54">
            <v>2582671</v>
          </cell>
          <cell r="GW54">
            <v>2561841</v>
          </cell>
          <cell r="GX54">
            <v>2598625</v>
          </cell>
          <cell r="GY54">
            <v>2598757</v>
          </cell>
          <cell r="GZ54">
            <v>2618909</v>
          </cell>
          <cell r="HA54">
            <v>2630152</v>
          </cell>
          <cell r="HB54">
            <v>2651985</v>
          </cell>
          <cell r="HC54">
            <v>2655640</v>
          </cell>
          <cell r="HD54">
            <v>2656131</v>
          </cell>
          <cell r="HE54">
            <v>2650428</v>
          </cell>
          <cell r="HF54">
            <v>2663572</v>
          </cell>
          <cell r="HG54">
            <v>2644608</v>
          </cell>
          <cell r="HH54">
            <v>5206043</v>
          </cell>
          <cell r="HI54">
            <v>5201617</v>
          </cell>
          <cell r="HJ54">
            <v>5207152</v>
          </cell>
          <cell r="HK54">
            <v>5199665</v>
          </cell>
          <cell r="HL54">
            <v>5184734</v>
          </cell>
          <cell r="HM54">
            <v>5164675</v>
          </cell>
          <cell r="HN54">
            <v>5156352</v>
          </cell>
          <cell r="HO54">
            <v>5137507</v>
          </cell>
          <cell r="HP54">
            <v>5215522</v>
          </cell>
          <cell r="HQ54">
            <v>5156224</v>
          </cell>
          <cell r="HR54">
            <v>5130324</v>
          </cell>
          <cell r="HS54">
            <v>5101409</v>
          </cell>
          <cell r="HT54">
            <v>5080366</v>
          </cell>
          <cell r="HU54">
            <v>5060532</v>
          </cell>
          <cell r="HV54">
            <v>5051639</v>
          </cell>
          <cell r="HW54">
            <v>5047883</v>
          </cell>
          <cell r="HX54">
            <v>5044919</v>
          </cell>
          <cell r="HY54">
            <v>5048897</v>
          </cell>
          <cell r="HZ54">
            <v>0</v>
          </cell>
          <cell r="IA54">
            <v>0</v>
          </cell>
          <cell r="IB54">
            <v>0</v>
          </cell>
          <cell r="IC54">
            <v>0</v>
          </cell>
        </row>
        <row r="55">
          <cell r="AS55">
            <v>9096</v>
          </cell>
          <cell r="AT55">
            <v>9462</v>
          </cell>
          <cell r="AU55">
            <v>9994</v>
          </cell>
          <cell r="AV55">
            <v>11029</v>
          </cell>
          <cell r="AW55">
            <v>12011</v>
          </cell>
          <cell r="AX55">
            <v>13684</v>
          </cell>
          <cell r="AY55">
            <v>18819</v>
          </cell>
          <cell r="AZ55">
            <v>19889</v>
          </cell>
          <cell r="BA55">
            <v>21527</v>
          </cell>
          <cell r="BB55">
            <v>24084</v>
          </cell>
          <cell r="BC55">
            <v>25382</v>
          </cell>
          <cell r="BD55">
            <v>26591</v>
          </cell>
          <cell r="BE55">
            <v>21551</v>
          </cell>
          <cell r="BF55">
            <v>31486</v>
          </cell>
          <cell r="BG55">
            <v>32179</v>
          </cell>
          <cell r="BH55">
            <v>33936</v>
          </cell>
          <cell r="BI55">
            <v>35772</v>
          </cell>
          <cell r="BJ55">
            <v>37135</v>
          </cell>
          <cell r="BK55">
            <v>40014</v>
          </cell>
          <cell r="BL55">
            <v>41556</v>
          </cell>
          <cell r="BM55">
            <v>42466</v>
          </cell>
          <cell r="BN55">
            <v>45955</v>
          </cell>
          <cell r="BO55">
            <v>46150</v>
          </cell>
          <cell r="BP55">
            <v>46935</v>
          </cell>
          <cell r="BQ55">
            <v>50021</v>
          </cell>
          <cell r="BR55">
            <v>52506</v>
          </cell>
          <cell r="BS55">
            <v>53706</v>
          </cell>
          <cell r="BT55">
            <v>57492</v>
          </cell>
          <cell r="BU55">
            <v>60349</v>
          </cell>
          <cell r="BV55">
            <v>64003</v>
          </cell>
          <cell r="BW55">
            <v>73430</v>
          </cell>
          <cell r="BX55">
            <v>76711</v>
          </cell>
          <cell r="BY55">
            <v>78502</v>
          </cell>
          <cell r="BZ55">
            <v>82042</v>
          </cell>
          <cell r="CA55">
            <v>89006</v>
          </cell>
          <cell r="CB55">
            <v>96458</v>
          </cell>
          <cell r="CC55">
            <v>100911</v>
          </cell>
          <cell r="CD55">
            <v>107993</v>
          </cell>
          <cell r="CE55">
            <v>104740</v>
          </cell>
          <cell r="CF55">
            <v>111819</v>
          </cell>
          <cell r="CG55">
            <v>123680</v>
          </cell>
          <cell r="CH55">
            <v>143741</v>
          </cell>
          <cell r="CI55">
            <v>171438</v>
          </cell>
          <cell r="CJ55">
            <v>193291</v>
          </cell>
          <cell r="CK55">
            <v>227702</v>
          </cell>
          <cell r="CL55">
            <v>261353</v>
          </cell>
          <cell r="CM55">
            <v>300452</v>
          </cell>
          <cell r="CN55">
            <v>339736</v>
          </cell>
          <cell r="CO55">
            <v>378092</v>
          </cell>
          <cell r="CP55">
            <v>400645</v>
          </cell>
          <cell r="CQ55">
            <v>422821</v>
          </cell>
          <cell r="CR55">
            <v>464660</v>
          </cell>
          <cell r="CS55">
            <v>530393</v>
          </cell>
          <cell r="CT55">
            <v>596350</v>
          </cell>
          <cell r="CU55">
            <v>652129</v>
          </cell>
          <cell r="CV55">
            <v>709678</v>
          </cell>
          <cell r="CW55">
            <v>786970</v>
          </cell>
          <cell r="CX55">
            <v>877589</v>
          </cell>
          <cell r="CY55">
            <v>956435</v>
          </cell>
          <cell r="CZ55">
            <v>1032738</v>
          </cell>
          <cell r="DA55">
            <v>1099164</v>
          </cell>
          <cell r="DB55">
            <v>1144758</v>
          </cell>
          <cell r="DC55">
            <v>1189939</v>
          </cell>
          <cell r="DD55">
            <v>1317922</v>
          </cell>
          <cell r="DE55">
            <v>1387117</v>
          </cell>
          <cell r="DF55">
            <v>1493115</v>
          </cell>
          <cell r="DG55">
            <v>1695787</v>
          </cell>
          <cell r="DH55">
            <v>1715514</v>
          </cell>
          <cell r="DI55">
            <v>1839469</v>
          </cell>
          <cell r="DJ55">
            <v>1891263</v>
          </cell>
          <cell r="DK55">
            <v>1910562</v>
          </cell>
          <cell r="DL55">
            <v>1965559</v>
          </cell>
          <cell r="DM55">
            <v>2015798</v>
          </cell>
          <cell r="DN55">
            <v>2110903</v>
          </cell>
          <cell r="DO55">
            <v>2166692</v>
          </cell>
          <cell r="DP55">
            <v>2175363</v>
          </cell>
          <cell r="DQ55">
            <v>2238446</v>
          </cell>
          <cell r="DR55">
            <v>2377506</v>
          </cell>
          <cell r="DS55">
            <v>2434944</v>
          </cell>
          <cell r="DT55">
            <v>2619569</v>
          </cell>
          <cell r="DU55">
            <v>2783008</v>
          </cell>
          <cell r="DV55">
            <v>2823766</v>
          </cell>
          <cell r="DW55">
            <v>2918217</v>
          </cell>
          <cell r="DX55">
            <v>3119682</v>
          </cell>
          <cell r="DY55">
            <v>3217852</v>
          </cell>
          <cell r="DZ55">
            <v>3505194</v>
          </cell>
          <cell r="EA55">
            <v>3665588</v>
          </cell>
          <cell r="EB55">
            <v>3776044</v>
          </cell>
          <cell r="EC55">
            <v>3708262</v>
          </cell>
          <cell r="ED55">
            <v>3597275</v>
          </cell>
          <cell r="EE55">
            <v>3696064</v>
          </cell>
          <cell r="EF55">
            <v>3657008</v>
          </cell>
          <cell r="EG55">
            <v>3919894</v>
          </cell>
          <cell r="EH55">
            <v>4213527</v>
          </cell>
          <cell r="EI55">
            <v>5007850</v>
          </cell>
          <cell r="EJ55">
            <v>4783166</v>
          </cell>
          <cell r="EK55">
            <v>5088111</v>
          </cell>
          <cell r="EL55">
            <v>5461715</v>
          </cell>
          <cell r="EM55">
            <v>5475428</v>
          </cell>
          <cell r="EN55">
            <v>5578296</v>
          </cell>
          <cell r="EO55">
            <v>5195751</v>
          </cell>
          <cell r="EP55">
            <v>5051661</v>
          </cell>
          <cell r="EQ55">
            <v>4844362</v>
          </cell>
          <cell r="ER55">
            <v>4694532</v>
          </cell>
          <cell r="ES55">
            <v>4833699</v>
          </cell>
          <cell r="ET55">
            <v>4811021</v>
          </cell>
          <cell r="EU55">
            <v>4827393</v>
          </cell>
          <cell r="EV55">
            <v>4816265</v>
          </cell>
          <cell r="EW55">
            <v>4836871</v>
          </cell>
          <cell r="EX55">
            <v>4872811</v>
          </cell>
          <cell r="EY55">
            <v>4852904</v>
          </cell>
          <cell r="EZ55">
            <v>4843542</v>
          </cell>
          <cell r="FA55">
            <v>4796281</v>
          </cell>
          <cell r="FB55">
            <v>4984549</v>
          </cell>
          <cell r="FC55">
            <v>5496734</v>
          </cell>
          <cell r="FD55">
            <v>5287862</v>
          </cell>
          <cell r="FE55">
            <v>5538622</v>
          </cell>
          <cell r="FF55">
            <v>5154862</v>
          </cell>
          <cell r="FG55">
            <v>4934882</v>
          </cell>
          <cell r="FH55">
            <v>5317643</v>
          </cell>
          <cell r="FI55">
            <v>5328564</v>
          </cell>
          <cell r="FJ55">
            <v>5057617</v>
          </cell>
          <cell r="FK55">
            <v>5016620</v>
          </cell>
          <cell r="FL55">
            <v>4783073</v>
          </cell>
          <cell r="FM55">
            <v>4747903</v>
          </cell>
          <cell r="FN55">
            <v>4974675</v>
          </cell>
          <cell r="FO55">
            <v>4985298</v>
          </cell>
          <cell r="FP55">
            <v>5287640</v>
          </cell>
          <cell r="FQ55">
            <v>5149107</v>
          </cell>
          <cell r="FR55">
            <v>5332991</v>
          </cell>
          <cell r="FS55">
            <v>5288319</v>
          </cell>
          <cell r="FT55">
            <v>5267292</v>
          </cell>
          <cell r="FU55">
            <v>5074379</v>
          </cell>
          <cell r="FV55">
            <v>4395964</v>
          </cell>
          <cell r="FW55">
            <v>4089537</v>
          </cell>
          <cell r="FX55">
            <v>4140211</v>
          </cell>
          <cell r="FY55">
            <v>4010269</v>
          </cell>
          <cell r="FZ55">
            <v>4175226</v>
          </cell>
          <cell r="GA55">
            <v>3975082</v>
          </cell>
          <cell r="GB55">
            <v>3817271</v>
          </cell>
          <cell r="GC55">
            <v>3825556</v>
          </cell>
          <cell r="GD55">
            <v>3738973</v>
          </cell>
          <cell r="GE55">
            <v>3714712</v>
          </cell>
          <cell r="GF55">
            <v>3650665</v>
          </cell>
          <cell r="GG55">
            <v>3745597</v>
          </cell>
          <cell r="GH55">
            <v>3722703</v>
          </cell>
          <cell r="GI55">
            <v>3783829</v>
          </cell>
          <cell r="GJ55">
            <v>3863784</v>
          </cell>
          <cell r="GK55">
            <v>3751317</v>
          </cell>
          <cell r="GL55">
            <v>3630658</v>
          </cell>
          <cell r="GM55">
            <v>3598398</v>
          </cell>
          <cell r="GN55">
            <v>3626239</v>
          </cell>
          <cell r="GO55">
            <v>3597890</v>
          </cell>
          <cell r="GP55">
            <v>3556835</v>
          </cell>
          <cell r="GQ55">
            <v>3448861</v>
          </cell>
          <cell r="GR55">
            <v>3493025</v>
          </cell>
          <cell r="GS55">
            <v>3433297</v>
          </cell>
          <cell r="GT55">
            <v>3583712</v>
          </cell>
          <cell r="GU55">
            <v>3554222</v>
          </cell>
          <cell r="GV55">
            <v>3473281</v>
          </cell>
          <cell r="GW55">
            <v>3439131</v>
          </cell>
          <cell r="GX55">
            <v>3348381</v>
          </cell>
          <cell r="GY55">
            <v>3410622</v>
          </cell>
          <cell r="GZ55">
            <v>3395361</v>
          </cell>
          <cell r="HA55">
            <v>3433866</v>
          </cell>
          <cell r="HB55">
            <v>3351304</v>
          </cell>
          <cell r="HC55">
            <v>3284465</v>
          </cell>
          <cell r="HD55">
            <v>3265037</v>
          </cell>
          <cell r="HE55">
            <v>3310960</v>
          </cell>
          <cell r="HF55">
            <v>3654123</v>
          </cell>
          <cell r="HG55">
            <v>3460978</v>
          </cell>
          <cell r="HH55">
            <v>298971</v>
          </cell>
          <cell r="HI55">
            <v>245772</v>
          </cell>
          <cell r="HJ55">
            <v>241834</v>
          </cell>
          <cell r="HK55">
            <v>224475</v>
          </cell>
          <cell r="HL55">
            <v>207793</v>
          </cell>
          <cell r="HM55">
            <v>196828</v>
          </cell>
          <cell r="HN55">
            <v>182576</v>
          </cell>
          <cell r="HO55">
            <v>176778</v>
          </cell>
          <cell r="HP55">
            <v>54904</v>
          </cell>
          <cell r="HQ55">
            <v>50073</v>
          </cell>
          <cell r="HR55">
            <v>45576</v>
          </cell>
          <cell r="HS55">
            <v>48076</v>
          </cell>
          <cell r="HT55">
            <v>46622</v>
          </cell>
          <cell r="HU55">
            <v>44113</v>
          </cell>
          <cell r="HV55">
            <v>44465</v>
          </cell>
          <cell r="HW55">
            <v>44927</v>
          </cell>
          <cell r="HX55">
            <v>45169</v>
          </cell>
          <cell r="HY55">
            <v>45473</v>
          </cell>
          <cell r="HZ55">
            <v>0</v>
          </cell>
          <cell r="IA55">
            <v>0</v>
          </cell>
          <cell r="IB55">
            <v>0</v>
          </cell>
          <cell r="IC55">
            <v>0</v>
          </cell>
        </row>
        <row r="56">
          <cell r="AS56">
            <v>7056</v>
          </cell>
          <cell r="AT56">
            <v>7379</v>
          </cell>
          <cell r="AU56">
            <v>7914</v>
          </cell>
          <cell r="AV56">
            <v>8662</v>
          </cell>
          <cell r="AW56">
            <v>9631</v>
          </cell>
          <cell r="AX56">
            <v>12290</v>
          </cell>
          <cell r="AY56">
            <v>17276</v>
          </cell>
          <cell r="AZ56">
            <v>17963</v>
          </cell>
          <cell r="BA56">
            <v>19767</v>
          </cell>
          <cell r="BB56">
            <v>22432</v>
          </cell>
          <cell r="BC56">
            <v>23412</v>
          </cell>
          <cell r="BD56">
            <v>24712</v>
          </cell>
          <cell r="BE56">
            <v>19965</v>
          </cell>
          <cell r="BF56">
            <v>29860</v>
          </cell>
          <cell r="BG56">
            <v>30531</v>
          </cell>
          <cell r="BH56">
            <v>32244</v>
          </cell>
          <cell r="BI56">
            <v>33970</v>
          </cell>
          <cell r="BJ56">
            <v>35301</v>
          </cell>
          <cell r="BK56">
            <v>38184</v>
          </cell>
          <cell r="BL56">
            <v>39748</v>
          </cell>
          <cell r="BM56">
            <v>40581</v>
          </cell>
          <cell r="BN56">
            <v>44063</v>
          </cell>
          <cell r="BO56">
            <v>44331</v>
          </cell>
          <cell r="BP56">
            <v>45227</v>
          </cell>
          <cell r="BQ56">
            <v>48112</v>
          </cell>
          <cell r="BR56">
            <v>50013</v>
          </cell>
          <cell r="BS56">
            <v>51064</v>
          </cell>
          <cell r="BT56">
            <v>54567</v>
          </cell>
          <cell r="BU56">
            <v>56614</v>
          </cell>
          <cell r="BV56">
            <v>60398</v>
          </cell>
          <cell r="BW56">
            <v>68170</v>
          </cell>
          <cell r="BX56">
            <v>71101</v>
          </cell>
          <cell r="BY56">
            <v>72683</v>
          </cell>
          <cell r="BZ56">
            <v>76182</v>
          </cell>
          <cell r="CA56">
            <v>80745</v>
          </cell>
          <cell r="CB56">
            <v>86244</v>
          </cell>
          <cell r="CC56">
            <v>89614</v>
          </cell>
          <cell r="CD56">
            <v>92249</v>
          </cell>
          <cell r="CE56">
            <v>91227</v>
          </cell>
          <cell r="CF56">
            <v>95962</v>
          </cell>
          <cell r="CG56">
            <v>101034</v>
          </cell>
          <cell r="CH56">
            <v>104675</v>
          </cell>
          <cell r="CI56">
            <v>108996</v>
          </cell>
          <cell r="CJ56">
            <v>105473</v>
          </cell>
          <cell r="CK56">
            <v>107921</v>
          </cell>
          <cell r="CL56">
            <v>108920</v>
          </cell>
          <cell r="CM56">
            <v>109941</v>
          </cell>
          <cell r="CN56">
            <v>111517</v>
          </cell>
          <cell r="CO56">
            <v>112968</v>
          </cell>
          <cell r="CP56">
            <v>112268</v>
          </cell>
          <cell r="CQ56">
            <v>110114</v>
          </cell>
          <cell r="CR56">
            <v>112984</v>
          </cell>
          <cell r="CS56">
            <v>117726</v>
          </cell>
          <cell r="CT56">
            <v>120185</v>
          </cell>
          <cell r="CU56">
            <v>122326</v>
          </cell>
          <cell r="CV56">
            <v>127779</v>
          </cell>
          <cell r="CW56">
            <v>134502</v>
          </cell>
          <cell r="CX56">
            <v>143645</v>
          </cell>
          <cell r="CY56">
            <v>150307</v>
          </cell>
          <cell r="CZ56">
            <v>153664</v>
          </cell>
          <cell r="DA56">
            <v>157468</v>
          </cell>
          <cell r="DB56">
            <v>156748</v>
          </cell>
          <cell r="DC56">
            <v>157425</v>
          </cell>
          <cell r="DD56">
            <v>167884</v>
          </cell>
          <cell r="DE56">
            <v>166724</v>
          </cell>
          <cell r="DF56">
            <v>164727</v>
          </cell>
          <cell r="DG56">
            <v>176824</v>
          </cell>
          <cell r="DH56">
            <v>168765</v>
          </cell>
          <cell r="DI56">
            <v>171184</v>
          </cell>
          <cell r="DJ56">
            <v>167880</v>
          </cell>
          <cell r="DK56">
            <v>158592</v>
          </cell>
          <cell r="DL56">
            <v>156287</v>
          </cell>
          <cell r="DM56">
            <v>153977</v>
          </cell>
          <cell r="DN56">
            <v>152442</v>
          </cell>
          <cell r="DO56">
            <v>143001</v>
          </cell>
          <cell r="DP56">
            <v>137222</v>
          </cell>
          <cell r="DQ56">
            <v>133614</v>
          </cell>
          <cell r="DR56">
            <v>136349</v>
          </cell>
          <cell r="DS56">
            <v>130315</v>
          </cell>
          <cell r="DT56">
            <v>130824</v>
          </cell>
          <cell r="DU56">
            <v>130812</v>
          </cell>
          <cell r="DV56">
            <v>125896</v>
          </cell>
          <cell r="DW56">
            <v>123454</v>
          </cell>
          <cell r="DX56">
            <v>125992</v>
          </cell>
          <cell r="DY56">
            <v>119438</v>
          </cell>
          <cell r="DZ56">
            <v>119639</v>
          </cell>
          <cell r="EA56">
            <v>120027</v>
          </cell>
          <cell r="EB56">
            <v>116248</v>
          </cell>
          <cell r="EC56">
            <v>109828</v>
          </cell>
          <cell r="ED56">
            <v>101724</v>
          </cell>
          <cell r="EE56">
            <v>99828</v>
          </cell>
          <cell r="EF56">
            <v>92991</v>
          </cell>
          <cell r="EG56">
            <v>94531</v>
          </cell>
          <cell r="EH56">
            <v>94646</v>
          </cell>
          <cell r="EI56">
            <v>101958</v>
          </cell>
          <cell r="EJ56">
            <v>110971</v>
          </cell>
          <cell r="EK56">
            <v>158102</v>
          </cell>
          <cell r="EL56">
            <v>205144</v>
          </cell>
          <cell r="EM56">
            <v>231810</v>
          </cell>
          <cell r="EN56">
            <v>269288</v>
          </cell>
          <cell r="EO56">
            <v>272501</v>
          </cell>
          <cell r="EP56">
            <v>285194</v>
          </cell>
          <cell r="EQ56">
            <v>304392</v>
          </cell>
          <cell r="ER56">
            <v>322815</v>
          </cell>
          <cell r="ES56">
            <v>353418</v>
          </cell>
          <cell r="ET56">
            <v>375609</v>
          </cell>
          <cell r="EU56">
            <v>401937</v>
          </cell>
          <cell r="EV56">
            <v>422017</v>
          </cell>
          <cell r="EW56">
            <v>442646</v>
          </cell>
          <cell r="EX56">
            <v>453274</v>
          </cell>
          <cell r="EY56">
            <v>463817</v>
          </cell>
          <cell r="EZ56">
            <v>467985</v>
          </cell>
          <cell r="FA56">
            <v>475150</v>
          </cell>
          <cell r="FB56">
            <v>496544</v>
          </cell>
          <cell r="FC56">
            <v>520782</v>
          </cell>
          <cell r="FD56">
            <v>515780</v>
          </cell>
          <cell r="FE56">
            <v>518878</v>
          </cell>
          <cell r="FF56">
            <v>499304</v>
          </cell>
          <cell r="FG56">
            <v>490341</v>
          </cell>
          <cell r="FH56">
            <v>508067</v>
          </cell>
          <cell r="FI56">
            <v>494810</v>
          </cell>
          <cell r="FJ56">
            <v>481239</v>
          </cell>
          <cell r="FK56">
            <v>475761</v>
          </cell>
          <cell r="FL56">
            <v>461684</v>
          </cell>
          <cell r="FM56">
            <v>456342</v>
          </cell>
          <cell r="FN56">
            <v>460200</v>
          </cell>
          <cell r="FO56">
            <v>455834</v>
          </cell>
          <cell r="FP56">
            <v>461987</v>
          </cell>
          <cell r="FQ56">
            <v>460214</v>
          </cell>
          <cell r="FR56">
            <v>495179</v>
          </cell>
          <cell r="FS56">
            <v>507335</v>
          </cell>
          <cell r="FT56">
            <v>522302</v>
          </cell>
          <cell r="FU56">
            <v>518394</v>
          </cell>
          <cell r="FV56">
            <v>482239</v>
          </cell>
          <cell r="FW56">
            <v>470539</v>
          </cell>
          <cell r="FX56">
            <v>475916</v>
          </cell>
          <cell r="FY56">
            <v>458542</v>
          </cell>
          <cell r="FZ56">
            <v>476809</v>
          </cell>
          <cell r="GA56">
            <v>453465</v>
          </cell>
          <cell r="GB56">
            <v>435765</v>
          </cell>
          <cell r="GC56">
            <v>437666</v>
          </cell>
          <cell r="GD56">
            <v>430004</v>
          </cell>
          <cell r="GE56">
            <v>425337</v>
          </cell>
          <cell r="GF56">
            <v>418703</v>
          </cell>
          <cell r="GG56">
            <v>434067</v>
          </cell>
          <cell r="GH56">
            <v>441956</v>
          </cell>
          <cell r="GI56">
            <v>444278</v>
          </cell>
          <cell r="GJ56">
            <v>452956</v>
          </cell>
          <cell r="GK56">
            <v>442725</v>
          </cell>
          <cell r="GL56">
            <v>434297</v>
          </cell>
          <cell r="GM56">
            <v>429378</v>
          </cell>
          <cell r="GN56">
            <v>431422</v>
          </cell>
          <cell r="GO56">
            <v>428791</v>
          </cell>
          <cell r="GP56">
            <v>422707</v>
          </cell>
          <cell r="GQ56">
            <v>414278</v>
          </cell>
          <cell r="GR56">
            <v>420609</v>
          </cell>
          <cell r="GS56">
            <v>411976</v>
          </cell>
          <cell r="GT56">
            <v>427469</v>
          </cell>
          <cell r="GU56">
            <v>422828</v>
          </cell>
          <cell r="GV56">
            <v>414521</v>
          </cell>
          <cell r="GW56">
            <v>410637</v>
          </cell>
          <cell r="GX56">
            <v>400030</v>
          </cell>
          <cell r="GY56">
            <v>406562</v>
          </cell>
          <cell r="GZ56">
            <v>405065</v>
          </cell>
          <cell r="HA56">
            <v>406644</v>
          </cell>
          <cell r="HB56">
            <v>396735</v>
          </cell>
          <cell r="HC56">
            <v>388906</v>
          </cell>
          <cell r="HD56">
            <v>385986</v>
          </cell>
          <cell r="HE56">
            <v>392767</v>
          </cell>
          <cell r="HF56">
            <v>382988</v>
          </cell>
          <cell r="HG56">
            <v>368049</v>
          </cell>
          <cell r="HH56">
            <v>49540</v>
          </cell>
          <cell r="HI56">
            <v>45230</v>
          </cell>
          <cell r="HJ56">
            <v>44983</v>
          </cell>
          <cell r="HK56">
            <v>43835</v>
          </cell>
          <cell r="HL56">
            <v>41389</v>
          </cell>
          <cell r="HM56">
            <v>42159</v>
          </cell>
          <cell r="HN56">
            <v>38178</v>
          </cell>
          <cell r="HO56">
            <v>37400</v>
          </cell>
          <cell r="HP56">
            <v>23098</v>
          </cell>
          <cell r="HQ56">
            <v>23217</v>
          </cell>
          <cell r="HR56">
            <v>22762</v>
          </cell>
          <cell r="HS56">
            <v>23026</v>
          </cell>
          <cell r="HT56">
            <v>21998</v>
          </cell>
          <cell r="HU56">
            <v>20406</v>
          </cell>
          <cell r="HV56">
            <v>21460</v>
          </cell>
          <cell r="HW56">
            <v>21956</v>
          </cell>
          <cell r="HX56">
            <v>22860</v>
          </cell>
          <cell r="HY56">
            <v>24154</v>
          </cell>
          <cell r="HZ56">
            <v>0</v>
          </cell>
          <cell r="IA56">
            <v>0</v>
          </cell>
          <cell r="IB56">
            <v>0</v>
          </cell>
          <cell r="IC56">
            <v>0</v>
          </cell>
        </row>
        <row r="57">
          <cell r="AS57">
            <v>907</v>
          </cell>
          <cell r="AT57">
            <v>902</v>
          </cell>
          <cell r="AU57">
            <v>899</v>
          </cell>
          <cell r="AV57">
            <v>1024</v>
          </cell>
          <cell r="AW57">
            <v>1014</v>
          </cell>
          <cell r="AX57">
            <v>964</v>
          </cell>
          <cell r="AY57">
            <v>933</v>
          </cell>
          <cell r="AZ57">
            <v>948</v>
          </cell>
          <cell r="BA57">
            <v>965</v>
          </cell>
          <cell r="BB57">
            <v>1005</v>
          </cell>
          <cell r="BC57">
            <v>997</v>
          </cell>
          <cell r="BD57">
            <v>980</v>
          </cell>
          <cell r="BE57">
            <v>964</v>
          </cell>
          <cell r="BF57">
            <v>949</v>
          </cell>
          <cell r="BG57">
            <v>943</v>
          </cell>
          <cell r="BH57">
            <v>938</v>
          </cell>
          <cell r="BI57">
            <v>945</v>
          </cell>
          <cell r="BJ57">
            <v>909</v>
          </cell>
          <cell r="BK57">
            <v>915</v>
          </cell>
          <cell r="BL57">
            <v>957</v>
          </cell>
          <cell r="BM57">
            <v>947</v>
          </cell>
          <cell r="BN57">
            <v>941</v>
          </cell>
          <cell r="BO57">
            <v>894</v>
          </cell>
          <cell r="BP57">
            <v>878</v>
          </cell>
          <cell r="BQ57">
            <v>910</v>
          </cell>
          <cell r="BR57">
            <v>1434</v>
          </cell>
          <cell r="BS57">
            <v>1534</v>
          </cell>
          <cell r="BT57">
            <v>1954</v>
          </cell>
          <cell r="BU57">
            <v>2317</v>
          </cell>
          <cell r="BV57">
            <v>2638</v>
          </cell>
          <cell r="BW57">
            <v>4245</v>
          </cell>
          <cell r="BX57">
            <v>4596</v>
          </cell>
          <cell r="BY57">
            <v>4804</v>
          </cell>
          <cell r="BZ57">
            <v>4945</v>
          </cell>
          <cell r="CA57">
            <v>7343</v>
          </cell>
          <cell r="CB57">
            <v>9170</v>
          </cell>
          <cell r="CC57">
            <v>9928</v>
          </cell>
          <cell r="CD57">
            <v>12989</v>
          </cell>
          <cell r="CE57">
            <v>12277</v>
          </cell>
          <cell r="CF57">
            <v>14280</v>
          </cell>
          <cell r="CG57">
            <v>21569</v>
          </cell>
          <cell r="CH57">
            <v>37891</v>
          </cell>
          <cell r="CI57">
            <v>61235</v>
          </cell>
          <cell r="CJ57">
            <v>86671</v>
          </cell>
          <cell r="CK57">
            <v>118649</v>
          </cell>
          <cell r="CL57">
            <v>151281</v>
          </cell>
          <cell r="CM57">
            <v>189318</v>
          </cell>
          <cell r="CN57">
            <v>227155</v>
          </cell>
          <cell r="CO57">
            <v>264003</v>
          </cell>
          <cell r="CP57">
            <v>287224</v>
          </cell>
          <cell r="CQ57">
            <v>311449</v>
          </cell>
          <cell r="CR57">
            <v>350494</v>
          </cell>
          <cell r="CS57">
            <v>411314</v>
          </cell>
          <cell r="CT57">
            <v>474773</v>
          </cell>
          <cell r="CU57">
            <v>528325</v>
          </cell>
          <cell r="CV57">
            <v>580481</v>
          </cell>
          <cell r="CW57">
            <v>651112</v>
          </cell>
          <cell r="CX57">
            <v>732347</v>
          </cell>
          <cell r="CY57">
            <v>804439</v>
          </cell>
          <cell r="CZ57">
            <v>877212</v>
          </cell>
          <cell r="DA57">
            <v>939073</v>
          </cell>
          <cell r="DB57">
            <v>986564</v>
          </cell>
          <cell r="DC57">
            <v>1029546</v>
          </cell>
          <cell r="DD57">
            <v>1145883</v>
          </cell>
          <cell r="DE57">
            <v>1217195</v>
          </cell>
          <cell r="DF57">
            <v>1325277</v>
          </cell>
          <cell r="DG57">
            <v>1513393</v>
          </cell>
          <cell r="DH57">
            <v>1542925</v>
          </cell>
          <cell r="DI57">
            <v>1663898</v>
          </cell>
          <cell r="DJ57">
            <v>1720052</v>
          </cell>
          <cell r="DK57">
            <v>1749022</v>
          </cell>
          <cell r="DL57">
            <v>1806652</v>
          </cell>
          <cell r="DM57">
            <v>1859230</v>
          </cell>
          <cell r="DN57">
            <v>1953892</v>
          </cell>
          <cell r="DO57">
            <v>2020404</v>
          </cell>
          <cell r="DP57">
            <v>2034958</v>
          </cell>
          <cell r="DQ57">
            <v>2101563</v>
          </cell>
          <cell r="DR57">
            <v>2236398</v>
          </cell>
          <cell r="DS57">
            <v>2300300</v>
          </cell>
          <cell r="DT57">
            <v>2481470</v>
          </cell>
          <cell r="DU57">
            <v>2642585</v>
          </cell>
          <cell r="DV57">
            <v>2688885</v>
          </cell>
          <cell r="DW57">
            <v>2779687</v>
          </cell>
          <cell r="DX57">
            <v>2964727</v>
          </cell>
          <cell r="DY57">
            <v>3034948</v>
          </cell>
          <cell r="DZ57">
            <v>3327015</v>
          </cell>
          <cell r="EA57">
            <v>3476961</v>
          </cell>
          <cell r="EB57">
            <v>3582620</v>
          </cell>
          <cell r="EC57">
            <v>3514423</v>
          </cell>
          <cell r="ED57">
            <v>3410390</v>
          </cell>
          <cell r="EE57">
            <v>3508689</v>
          </cell>
          <cell r="EF57">
            <v>3474250</v>
          </cell>
          <cell r="EG57">
            <v>3723038</v>
          </cell>
          <cell r="EH57">
            <v>4000635</v>
          </cell>
          <cell r="EI57">
            <v>4748316</v>
          </cell>
          <cell r="EJ57">
            <v>4515931</v>
          </cell>
          <cell r="EK57">
            <v>4777637</v>
          </cell>
          <cell r="EL57">
            <v>5069669</v>
          </cell>
          <cell r="EM57">
            <v>5068511</v>
          </cell>
          <cell r="EN57">
            <v>5138153</v>
          </cell>
          <cell r="EO57">
            <v>4764799</v>
          </cell>
          <cell r="EP57">
            <v>4617205</v>
          </cell>
          <cell r="EQ57">
            <v>4395643</v>
          </cell>
          <cell r="ER57">
            <v>4231492</v>
          </cell>
          <cell r="ES57">
            <v>4336001</v>
          </cell>
          <cell r="ET57">
            <v>4290561</v>
          </cell>
          <cell r="EU57">
            <v>4284292</v>
          </cell>
          <cell r="EV57">
            <v>4248364</v>
          </cell>
          <cell r="EW57">
            <v>4252946</v>
          </cell>
          <cell r="EX57">
            <v>4271666</v>
          </cell>
          <cell r="EY57">
            <v>4236730</v>
          </cell>
          <cell r="EZ57">
            <v>4230934</v>
          </cell>
          <cell r="FA57">
            <v>4177702</v>
          </cell>
          <cell r="FB57">
            <v>4322580</v>
          </cell>
          <cell r="FC57">
            <v>4795678</v>
          </cell>
          <cell r="FD57">
            <v>4600240</v>
          </cell>
          <cell r="FE57">
            <v>4837596</v>
          </cell>
          <cell r="FF57">
            <v>4491475</v>
          </cell>
          <cell r="FG57">
            <v>4280942</v>
          </cell>
          <cell r="FH57">
            <v>4636875</v>
          </cell>
          <cell r="FI57">
            <v>4665180</v>
          </cell>
          <cell r="FJ57">
            <v>4416681</v>
          </cell>
          <cell r="FK57">
            <v>4383382</v>
          </cell>
          <cell r="FL57">
            <v>4175100</v>
          </cell>
          <cell r="FM57">
            <v>4150898</v>
          </cell>
          <cell r="FN57">
            <v>4368470</v>
          </cell>
          <cell r="FO57">
            <v>4383652</v>
          </cell>
          <cell r="FP57">
            <v>4670415</v>
          </cell>
          <cell r="FQ57">
            <v>4533579</v>
          </cell>
          <cell r="FR57">
            <v>4659827</v>
          </cell>
          <cell r="FS57">
            <v>4606085</v>
          </cell>
          <cell r="FT57">
            <v>4558059</v>
          </cell>
          <cell r="FU57">
            <v>4369462</v>
          </cell>
          <cell r="FV57">
            <v>3757004</v>
          </cell>
          <cell r="FW57">
            <v>3483283</v>
          </cell>
          <cell r="FX57">
            <v>3529133</v>
          </cell>
          <cell r="FY57">
            <v>3417999</v>
          </cell>
          <cell r="FZ57">
            <v>3548386</v>
          </cell>
          <cell r="GA57">
            <v>3380534</v>
          </cell>
          <cell r="GB57">
            <v>3239759</v>
          </cell>
          <cell r="GC57">
            <v>3250396</v>
          </cell>
          <cell r="GD57">
            <v>3176991</v>
          </cell>
          <cell r="GE57">
            <v>3164253</v>
          </cell>
          <cell r="GF57">
            <v>3114096</v>
          </cell>
          <cell r="GG57">
            <v>3196522</v>
          </cell>
          <cell r="GH57">
            <v>3176102</v>
          </cell>
          <cell r="GI57">
            <v>3232476</v>
          </cell>
          <cell r="GJ57">
            <v>3300829</v>
          </cell>
          <cell r="GK57">
            <v>3205940</v>
          </cell>
          <cell r="GL57">
            <v>3098408</v>
          </cell>
          <cell r="GM57">
            <v>3071626</v>
          </cell>
          <cell r="GN57">
            <v>3097420</v>
          </cell>
          <cell r="GO57">
            <v>3072130</v>
          </cell>
          <cell r="GP57">
            <v>3041354</v>
          </cell>
          <cell r="GQ57">
            <v>2946347</v>
          </cell>
          <cell r="GR57">
            <v>2985726</v>
          </cell>
          <cell r="GS57">
            <v>2937501</v>
          </cell>
          <cell r="GT57">
            <v>3064897</v>
          </cell>
          <cell r="GU57">
            <v>3042336</v>
          </cell>
          <cell r="GV57">
            <v>2972658</v>
          </cell>
          <cell r="GW57">
            <v>2942917</v>
          </cell>
          <cell r="GX57">
            <v>2862915</v>
          </cell>
          <cell r="GY57">
            <v>2916738</v>
          </cell>
          <cell r="GZ57">
            <v>2901635</v>
          </cell>
          <cell r="HA57">
            <v>2936765</v>
          </cell>
          <cell r="HB57">
            <v>2866610</v>
          </cell>
          <cell r="HC57">
            <v>2810070</v>
          </cell>
          <cell r="HD57">
            <v>2797893</v>
          </cell>
          <cell r="HE57">
            <v>2835186</v>
          </cell>
          <cell r="HF57">
            <v>3181593</v>
          </cell>
          <cell r="HG57">
            <v>3006701</v>
          </cell>
          <cell r="HH57">
            <v>247853</v>
          </cell>
          <cell r="HI57">
            <v>199128</v>
          </cell>
          <cell r="HJ57">
            <v>195776</v>
          </cell>
          <cell r="HK57">
            <v>179036</v>
          </cell>
          <cell r="HL57">
            <v>164835</v>
          </cell>
          <cell r="HM57">
            <v>153214</v>
          </cell>
          <cell r="HN57">
            <v>142967</v>
          </cell>
          <cell r="HO57">
            <v>137991</v>
          </cell>
          <cell r="HP57">
            <v>30528</v>
          </cell>
          <cell r="HQ57">
            <v>25611</v>
          </cell>
          <cell r="HR57">
            <v>21601</v>
          </cell>
          <cell r="HS57">
            <v>23798</v>
          </cell>
          <cell r="HT57">
            <v>23450</v>
          </cell>
          <cell r="HU57">
            <v>22552</v>
          </cell>
          <cell r="HV57">
            <v>21863</v>
          </cell>
          <cell r="HW57">
            <v>21802</v>
          </cell>
          <cell r="HX57">
            <v>21075</v>
          </cell>
          <cell r="HY57">
            <v>20186</v>
          </cell>
          <cell r="HZ57">
            <v>0</v>
          </cell>
          <cell r="IA57">
            <v>0</v>
          </cell>
          <cell r="IB57">
            <v>0</v>
          </cell>
          <cell r="IC57">
            <v>0</v>
          </cell>
        </row>
        <row r="58">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78</v>
          </cell>
          <cell r="DC58">
            <v>1610</v>
          </cell>
          <cell r="DD58">
            <v>2887</v>
          </cell>
          <cell r="DE58">
            <v>1985</v>
          </cell>
          <cell r="DF58">
            <v>1943</v>
          </cell>
          <cell r="DG58">
            <v>3930</v>
          </cell>
          <cell r="DH58">
            <v>2263</v>
          </cell>
          <cell r="DI58">
            <v>2799</v>
          </cell>
          <cell r="DJ58">
            <v>1856</v>
          </cell>
          <cell r="DK58">
            <v>1527</v>
          </cell>
          <cell r="DL58">
            <v>1406</v>
          </cell>
          <cell r="DM58">
            <v>1408</v>
          </cell>
          <cell r="DN58">
            <v>1664</v>
          </cell>
          <cell r="DO58">
            <v>2401</v>
          </cell>
          <cell r="DP58">
            <v>2350</v>
          </cell>
          <cell r="DQ58">
            <v>2422</v>
          </cell>
          <cell r="DR58">
            <v>3831</v>
          </cell>
          <cell r="DS58">
            <v>3193</v>
          </cell>
          <cell r="DT58">
            <v>5711</v>
          </cell>
          <cell r="DU58">
            <v>8247</v>
          </cell>
          <cell r="DV58">
            <v>7510</v>
          </cell>
          <cell r="DW58">
            <v>13669</v>
          </cell>
          <cell r="DX58">
            <v>27351</v>
          </cell>
          <cell r="DY58">
            <v>42417</v>
          </cell>
          <cell r="DZ58">
            <v>56038</v>
          </cell>
          <cell r="EA58">
            <v>65737</v>
          </cell>
          <cell r="EB58">
            <v>74119</v>
          </cell>
          <cell r="EC58">
            <v>81813</v>
          </cell>
          <cell r="ED58">
            <v>83540</v>
          </cell>
          <cell r="EE58">
            <v>86177</v>
          </cell>
          <cell r="EF58">
            <v>88408</v>
          </cell>
          <cell r="EG58">
            <v>100919</v>
          </cell>
          <cell r="EH58">
            <v>116763</v>
          </cell>
          <cell r="EI58">
            <v>155723</v>
          </cell>
          <cell r="EJ58">
            <v>154494</v>
          </cell>
          <cell r="EK58">
            <v>150731</v>
          </cell>
          <cell r="EL58">
            <v>185046</v>
          </cell>
          <cell r="EM58">
            <v>173209</v>
          </cell>
          <cell r="EN58">
            <v>168983</v>
          </cell>
          <cell r="EO58">
            <v>156691</v>
          </cell>
          <cell r="EP58">
            <v>147709</v>
          </cell>
          <cell r="EQ58">
            <v>142843</v>
          </cell>
          <cell r="ER58">
            <v>138851</v>
          </cell>
          <cell r="ES58">
            <v>142816</v>
          </cell>
          <cell r="ET58">
            <v>143580</v>
          </cell>
          <cell r="EU58">
            <v>139901</v>
          </cell>
          <cell r="EV58">
            <v>144571</v>
          </cell>
          <cell r="EW58">
            <v>139990</v>
          </cell>
          <cell r="EX58">
            <v>146565</v>
          </cell>
          <cell r="EY58">
            <v>151031</v>
          </cell>
          <cell r="EZ58">
            <v>143395</v>
          </cell>
          <cell r="FA58">
            <v>142320</v>
          </cell>
          <cell r="FB58">
            <v>164089</v>
          </cell>
          <cell r="FC58">
            <v>177184</v>
          </cell>
          <cell r="FD58">
            <v>168801</v>
          </cell>
          <cell r="FE58">
            <v>178963</v>
          </cell>
          <cell r="FF58">
            <v>162251</v>
          </cell>
          <cell r="FG58">
            <v>162226</v>
          </cell>
          <cell r="FH58">
            <v>171369</v>
          </cell>
          <cell r="FI58">
            <v>167081</v>
          </cell>
          <cell r="FJ58">
            <v>158022</v>
          </cell>
          <cell r="FK58">
            <v>155633</v>
          </cell>
          <cell r="FL58">
            <v>145382</v>
          </cell>
          <cell r="FM58">
            <v>139882</v>
          </cell>
          <cell r="FN58">
            <v>144789</v>
          </cell>
          <cell r="FO58">
            <v>144748</v>
          </cell>
          <cell r="FP58">
            <v>154112</v>
          </cell>
          <cell r="FQ58">
            <v>154203</v>
          </cell>
          <cell r="FR58">
            <v>175873</v>
          </cell>
          <cell r="FS58">
            <v>170405</v>
          </cell>
          <cell r="FT58">
            <v>177856</v>
          </cell>
          <cell r="FU58">
            <v>174158</v>
          </cell>
          <cell r="FV58">
            <v>144579</v>
          </cell>
          <cell r="FW58">
            <v>126222</v>
          </cell>
          <cell r="FX58">
            <v>126301</v>
          </cell>
          <cell r="FY58">
            <v>125609</v>
          </cell>
          <cell r="FZ58">
            <v>141658</v>
          </cell>
          <cell r="GA58">
            <v>132564</v>
          </cell>
          <cell r="GB58">
            <v>132500</v>
          </cell>
          <cell r="GC58">
            <v>130359</v>
          </cell>
          <cell r="GD58">
            <v>126704</v>
          </cell>
          <cell r="GE58">
            <v>121795</v>
          </cell>
          <cell r="GF58">
            <v>115335</v>
          </cell>
          <cell r="GG58">
            <v>112710</v>
          </cell>
          <cell r="GH58">
            <v>103074</v>
          </cell>
          <cell r="GI58">
            <v>105799</v>
          </cell>
          <cell r="GJ58">
            <v>108129</v>
          </cell>
          <cell r="GK58">
            <v>100051</v>
          </cell>
          <cell r="GL58">
            <v>95774</v>
          </cell>
          <cell r="GM58">
            <v>95458</v>
          </cell>
          <cell r="GN58">
            <v>95434</v>
          </cell>
          <cell r="GO58">
            <v>94768</v>
          </cell>
          <cell r="GP58">
            <v>91248</v>
          </cell>
          <cell r="GQ58">
            <v>87265</v>
          </cell>
          <cell r="GR58">
            <v>85603</v>
          </cell>
          <cell r="GS58">
            <v>80923</v>
          </cell>
          <cell r="GT58">
            <v>87860</v>
          </cell>
          <cell r="GU58">
            <v>86675</v>
          </cell>
          <cell r="GV58">
            <v>84137</v>
          </cell>
          <cell r="GW58">
            <v>83703</v>
          </cell>
          <cell r="GX58">
            <v>83666</v>
          </cell>
          <cell r="GY58">
            <v>85206</v>
          </cell>
          <cell r="GZ58">
            <v>85804</v>
          </cell>
          <cell r="HA58">
            <v>86897</v>
          </cell>
          <cell r="HB58">
            <v>84168</v>
          </cell>
          <cell r="HC58">
            <v>81742</v>
          </cell>
          <cell r="HD58">
            <v>77578</v>
          </cell>
          <cell r="HE58">
            <v>80001</v>
          </cell>
          <cell r="HF58">
            <v>85948</v>
          </cell>
          <cell r="HG58">
            <v>82526</v>
          </cell>
          <cell r="HH58">
            <v>291</v>
          </cell>
          <cell r="HI58">
            <v>283</v>
          </cell>
          <cell r="HJ58">
            <v>29</v>
          </cell>
          <cell r="HK58">
            <v>588</v>
          </cell>
          <cell r="HL58">
            <v>629</v>
          </cell>
          <cell r="HM58">
            <v>634</v>
          </cell>
          <cell r="HN58">
            <v>628</v>
          </cell>
          <cell r="HO58">
            <v>631</v>
          </cell>
          <cell r="HP58">
            <v>643</v>
          </cell>
          <cell r="HQ58">
            <v>638</v>
          </cell>
          <cell r="HR58">
            <v>633</v>
          </cell>
          <cell r="HS58">
            <v>661</v>
          </cell>
          <cell r="HT58">
            <v>641</v>
          </cell>
          <cell r="HU58">
            <v>665</v>
          </cell>
          <cell r="HV58">
            <v>652</v>
          </cell>
          <cell r="HW58">
            <v>701</v>
          </cell>
          <cell r="HX58">
            <v>685</v>
          </cell>
          <cell r="HY58">
            <v>666</v>
          </cell>
          <cell r="HZ58">
            <v>0</v>
          </cell>
          <cell r="IA58">
            <v>0</v>
          </cell>
          <cell r="IB58">
            <v>0</v>
          </cell>
          <cell r="IC58">
            <v>0</v>
          </cell>
        </row>
        <row r="59">
          <cell r="AS59">
            <v>1133</v>
          </cell>
          <cell r="AT59">
            <v>1181</v>
          </cell>
          <cell r="AU59">
            <v>1181</v>
          </cell>
          <cell r="AV59">
            <v>1343</v>
          </cell>
          <cell r="AW59">
            <v>1366</v>
          </cell>
          <cell r="AX59">
            <v>430</v>
          </cell>
          <cell r="AY59">
            <v>610</v>
          </cell>
          <cell r="AZ59">
            <v>978</v>
          </cell>
          <cell r="BA59">
            <v>795</v>
          </cell>
          <cell r="BB59">
            <v>647</v>
          </cell>
          <cell r="BC59">
            <v>973</v>
          </cell>
          <cell r="BD59">
            <v>899</v>
          </cell>
          <cell r="BE59">
            <v>622</v>
          </cell>
          <cell r="BF59">
            <v>677</v>
          </cell>
          <cell r="BG59">
            <v>705</v>
          </cell>
          <cell r="BH59">
            <v>754</v>
          </cell>
          <cell r="BI59">
            <v>857</v>
          </cell>
          <cell r="BJ59">
            <v>925</v>
          </cell>
          <cell r="BK59">
            <v>915</v>
          </cell>
          <cell r="BL59">
            <v>851</v>
          </cell>
          <cell r="BM59">
            <v>938</v>
          </cell>
          <cell r="BN59">
            <v>951</v>
          </cell>
          <cell r="BO59">
            <v>925</v>
          </cell>
          <cell r="BP59">
            <v>830</v>
          </cell>
          <cell r="BQ59">
            <v>999</v>
          </cell>
          <cell r="BR59">
            <v>1059</v>
          </cell>
          <cell r="BS59">
            <v>1108</v>
          </cell>
          <cell r="BT59">
            <v>971</v>
          </cell>
          <cell r="BU59">
            <v>1418</v>
          </cell>
          <cell r="BV59">
            <v>967</v>
          </cell>
          <cell r="BW59">
            <v>1015</v>
          </cell>
          <cell r="BX59">
            <v>1014</v>
          </cell>
          <cell r="BY59">
            <v>1015</v>
          </cell>
          <cell r="BZ59">
            <v>915</v>
          </cell>
          <cell r="CA59">
            <v>918</v>
          </cell>
          <cell r="CB59">
            <v>1044</v>
          </cell>
          <cell r="CC59">
            <v>1369</v>
          </cell>
          <cell r="CD59">
            <v>2755</v>
          </cell>
          <cell r="CE59">
            <v>1236</v>
          </cell>
          <cell r="CF59">
            <v>1577</v>
          </cell>
          <cell r="CG59">
            <v>1077</v>
          </cell>
          <cell r="CH59">
            <v>1175</v>
          </cell>
          <cell r="CI59">
            <v>1207</v>
          </cell>
          <cell r="CJ59">
            <v>1147</v>
          </cell>
          <cell r="CK59">
            <v>1132</v>
          </cell>
          <cell r="CL59">
            <v>1152</v>
          </cell>
          <cell r="CM59">
            <v>1193</v>
          </cell>
          <cell r="CN59">
            <v>1064</v>
          </cell>
          <cell r="CO59">
            <v>1121</v>
          </cell>
          <cell r="CP59">
            <v>1153</v>
          </cell>
          <cell r="CQ59">
            <v>1258</v>
          </cell>
          <cell r="CR59">
            <v>1182</v>
          </cell>
          <cell r="CS59">
            <v>1353</v>
          </cell>
          <cell r="CT59">
            <v>1392</v>
          </cell>
          <cell r="CU59">
            <v>1478</v>
          </cell>
          <cell r="CV59">
            <v>1418</v>
          </cell>
          <cell r="CW59">
            <v>1356</v>
          </cell>
          <cell r="CX59">
            <v>1597</v>
          </cell>
          <cell r="CY59">
            <v>1689</v>
          </cell>
          <cell r="CZ59">
            <v>1862</v>
          </cell>
          <cell r="DA59">
            <v>2623</v>
          </cell>
          <cell r="DB59">
            <v>1368</v>
          </cell>
          <cell r="DC59">
            <v>1358</v>
          </cell>
          <cell r="DD59">
            <v>1268</v>
          </cell>
          <cell r="DE59">
            <v>1213</v>
          </cell>
          <cell r="DF59">
            <v>1168</v>
          </cell>
          <cell r="DG59">
            <v>1640</v>
          </cell>
          <cell r="DH59">
            <v>1561</v>
          </cell>
          <cell r="DI59">
            <v>1588</v>
          </cell>
          <cell r="DJ59">
            <v>1475</v>
          </cell>
          <cell r="DK59">
            <v>1421</v>
          </cell>
          <cell r="DL59">
            <v>1214</v>
          </cell>
          <cell r="DM59">
            <v>1183</v>
          </cell>
          <cell r="DN59">
            <v>2905</v>
          </cell>
          <cell r="DO59">
            <v>886</v>
          </cell>
          <cell r="DP59">
            <v>833</v>
          </cell>
          <cell r="DQ59">
            <v>847</v>
          </cell>
          <cell r="DR59">
            <v>928</v>
          </cell>
          <cell r="DS59">
            <v>1136</v>
          </cell>
          <cell r="DT59">
            <v>1564</v>
          </cell>
          <cell r="DU59">
            <v>1364</v>
          </cell>
          <cell r="DV59">
            <v>1475</v>
          </cell>
          <cell r="DW59">
            <v>1407</v>
          </cell>
          <cell r="DX59">
            <v>1612</v>
          </cell>
          <cell r="DY59">
            <v>21049</v>
          </cell>
          <cell r="DZ59">
            <v>2502</v>
          </cell>
          <cell r="EA59">
            <v>2863</v>
          </cell>
          <cell r="EB59">
            <v>3057</v>
          </cell>
          <cell r="EC59">
            <v>2198</v>
          </cell>
          <cell r="ED59">
            <v>1621</v>
          </cell>
          <cell r="EE59">
            <v>1370</v>
          </cell>
          <cell r="EF59">
            <v>1359</v>
          </cell>
          <cell r="EG59">
            <v>1406</v>
          </cell>
          <cell r="EH59">
            <v>1483</v>
          </cell>
          <cell r="EI59">
            <v>1853</v>
          </cell>
          <cell r="EJ59">
            <v>1770</v>
          </cell>
          <cell r="EK59">
            <v>1641</v>
          </cell>
          <cell r="EL59">
            <v>1856</v>
          </cell>
          <cell r="EM59">
            <v>1898</v>
          </cell>
          <cell r="EN59">
            <v>1872</v>
          </cell>
          <cell r="EO59">
            <v>1760</v>
          </cell>
          <cell r="EP59">
            <v>1553</v>
          </cell>
          <cell r="EQ59">
            <v>1484</v>
          </cell>
          <cell r="ER59">
            <v>1374</v>
          </cell>
          <cell r="ES59">
            <v>1464</v>
          </cell>
          <cell r="ET59">
            <v>1271</v>
          </cell>
          <cell r="EU59">
            <v>1263</v>
          </cell>
          <cell r="EV59">
            <v>1313</v>
          </cell>
          <cell r="EW59">
            <v>1289</v>
          </cell>
          <cell r="EX59">
            <v>1306</v>
          </cell>
          <cell r="EY59">
            <v>1326</v>
          </cell>
          <cell r="EZ59">
            <v>1228</v>
          </cell>
          <cell r="FA59">
            <v>1109</v>
          </cell>
          <cell r="FB59">
            <v>1336</v>
          </cell>
          <cell r="FC59">
            <v>3090</v>
          </cell>
          <cell r="FD59">
            <v>3041</v>
          </cell>
          <cell r="FE59">
            <v>3185</v>
          </cell>
          <cell r="FF59">
            <v>1832</v>
          </cell>
          <cell r="FG59">
            <v>1373</v>
          </cell>
          <cell r="FH59">
            <v>1332</v>
          </cell>
          <cell r="FI59">
            <v>1493</v>
          </cell>
          <cell r="FJ59">
            <v>1675</v>
          </cell>
          <cell r="FK59">
            <v>1844</v>
          </cell>
          <cell r="FL59">
            <v>907</v>
          </cell>
          <cell r="FM59">
            <v>781</v>
          </cell>
          <cell r="FN59">
            <v>1216</v>
          </cell>
          <cell r="FO59">
            <v>1064</v>
          </cell>
          <cell r="FP59">
            <v>1126</v>
          </cell>
          <cell r="FQ59">
            <v>1111</v>
          </cell>
          <cell r="FR59">
            <v>2112</v>
          </cell>
          <cell r="FS59">
            <v>4494</v>
          </cell>
          <cell r="FT59">
            <v>9075</v>
          </cell>
          <cell r="FU59">
            <v>12365</v>
          </cell>
          <cell r="FV59">
            <v>12142</v>
          </cell>
          <cell r="FW59">
            <v>9493</v>
          </cell>
          <cell r="FX59">
            <v>8861</v>
          </cell>
          <cell r="FY59">
            <v>8119</v>
          </cell>
          <cell r="FZ59">
            <v>8373</v>
          </cell>
          <cell r="GA59">
            <v>8519</v>
          </cell>
          <cell r="GB59">
            <v>9247</v>
          </cell>
          <cell r="GC59">
            <v>7135</v>
          </cell>
          <cell r="GD59">
            <v>5274</v>
          </cell>
          <cell r="GE59">
            <v>3327</v>
          </cell>
          <cell r="GF59">
            <v>2531</v>
          </cell>
          <cell r="GG59">
            <v>2298</v>
          </cell>
          <cell r="GH59">
            <v>1571</v>
          </cell>
          <cell r="GI59">
            <v>1276</v>
          </cell>
          <cell r="GJ59">
            <v>1870</v>
          </cell>
          <cell r="GK59">
            <v>2601</v>
          </cell>
          <cell r="GL59">
            <v>2179</v>
          </cell>
          <cell r="GM59">
            <v>1936</v>
          </cell>
          <cell r="GN59">
            <v>1963</v>
          </cell>
          <cell r="GO59">
            <v>2201</v>
          </cell>
          <cell r="GP59">
            <v>1526</v>
          </cell>
          <cell r="GQ59">
            <v>971</v>
          </cell>
          <cell r="GR59">
            <v>1087</v>
          </cell>
          <cell r="GS59">
            <v>2897</v>
          </cell>
          <cell r="GT59">
            <v>3486</v>
          </cell>
          <cell r="GU59">
            <v>2383</v>
          </cell>
          <cell r="GV59">
            <v>1965</v>
          </cell>
          <cell r="GW59">
            <v>1874</v>
          </cell>
          <cell r="GX59">
            <v>1770</v>
          </cell>
          <cell r="GY59">
            <v>2116</v>
          </cell>
          <cell r="GZ59">
            <v>2857</v>
          </cell>
          <cell r="HA59">
            <v>3560</v>
          </cell>
          <cell r="HB59">
            <v>3791</v>
          </cell>
          <cell r="HC59">
            <v>3747</v>
          </cell>
          <cell r="HD59">
            <v>3580</v>
          </cell>
          <cell r="HE59">
            <v>3006</v>
          </cell>
          <cell r="HF59">
            <v>3594</v>
          </cell>
          <cell r="HG59">
            <v>3702</v>
          </cell>
          <cell r="HH59">
            <v>1287</v>
          </cell>
          <cell r="HI59">
            <v>1131</v>
          </cell>
          <cell r="HJ59">
            <v>1046</v>
          </cell>
          <cell r="HK59">
            <v>1016</v>
          </cell>
          <cell r="HL59">
            <v>940</v>
          </cell>
          <cell r="HM59">
            <v>821</v>
          </cell>
          <cell r="HN59">
            <v>803</v>
          </cell>
          <cell r="HO59">
            <v>756</v>
          </cell>
          <cell r="HP59">
            <v>635</v>
          </cell>
          <cell r="HQ59">
            <v>607</v>
          </cell>
          <cell r="HR59">
            <v>580</v>
          </cell>
          <cell r="HS59">
            <v>591</v>
          </cell>
          <cell r="HT59">
            <v>533</v>
          </cell>
          <cell r="HU59">
            <v>490</v>
          </cell>
          <cell r="HV59">
            <v>490</v>
          </cell>
          <cell r="HW59">
            <v>468</v>
          </cell>
          <cell r="HX59">
            <v>549</v>
          </cell>
          <cell r="HY59">
            <v>467</v>
          </cell>
          <cell r="HZ59">
            <v>0</v>
          </cell>
          <cell r="IA59">
            <v>0</v>
          </cell>
          <cell r="IB59">
            <v>0</v>
          </cell>
          <cell r="IC59">
            <v>0</v>
          </cell>
        </row>
        <row r="60">
          <cell r="AS60">
            <v>149362</v>
          </cell>
          <cell r="AT60">
            <v>151821</v>
          </cell>
          <cell r="AU60">
            <v>155766</v>
          </cell>
          <cell r="AV60">
            <v>161667</v>
          </cell>
          <cell r="AW60">
            <v>168650</v>
          </cell>
          <cell r="AX60">
            <v>178888</v>
          </cell>
          <cell r="AY60">
            <v>190490</v>
          </cell>
          <cell r="AZ60">
            <v>201974</v>
          </cell>
          <cell r="BA60">
            <v>213264</v>
          </cell>
          <cell r="BB60">
            <v>223719</v>
          </cell>
          <cell r="BC60">
            <v>231439</v>
          </cell>
          <cell r="BD60">
            <v>244903</v>
          </cell>
          <cell r="BE60">
            <v>262087</v>
          </cell>
          <cell r="BF60">
            <v>270391</v>
          </cell>
          <cell r="BG60">
            <v>281245</v>
          </cell>
          <cell r="BH60">
            <v>297197</v>
          </cell>
          <cell r="BI60">
            <v>318173</v>
          </cell>
          <cell r="BJ60">
            <v>353109</v>
          </cell>
          <cell r="BK60">
            <v>393896</v>
          </cell>
          <cell r="BL60">
            <v>446241</v>
          </cell>
          <cell r="BM60">
            <v>495629</v>
          </cell>
          <cell r="BN60">
            <v>545507</v>
          </cell>
          <cell r="BO60">
            <v>598335</v>
          </cell>
          <cell r="BP60">
            <v>645663</v>
          </cell>
          <cell r="BQ60">
            <v>697542</v>
          </cell>
          <cell r="BR60">
            <v>733442</v>
          </cell>
          <cell r="BS60">
            <v>775370</v>
          </cell>
          <cell r="BT60">
            <v>818804</v>
          </cell>
          <cell r="BU60">
            <v>872297</v>
          </cell>
          <cell r="BV60">
            <v>936118</v>
          </cell>
          <cell r="BW60">
            <v>1007269</v>
          </cell>
          <cell r="BX60">
            <v>1082948</v>
          </cell>
          <cell r="BY60">
            <v>1145887</v>
          </cell>
          <cell r="BZ60">
            <v>1217772</v>
          </cell>
          <cell r="CA60">
            <v>1281175</v>
          </cell>
          <cell r="CB60">
            <v>1336970</v>
          </cell>
          <cell r="CC60">
            <v>1393217</v>
          </cell>
          <cell r="CD60">
            <v>1431131</v>
          </cell>
          <cell r="CE60">
            <v>1474115</v>
          </cell>
          <cell r="CF60">
            <v>1505352</v>
          </cell>
          <cell r="CG60">
            <v>1529994</v>
          </cell>
          <cell r="CH60">
            <v>1557571</v>
          </cell>
          <cell r="CI60">
            <v>1589546</v>
          </cell>
          <cell r="CJ60">
            <v>1622979</v>
          </cell>
          <cell r="CK60">
            <v>1656173</v>
          </cell>
          <cell r="CL60">
            <v>1687978</v>
          </cell>
          <cell r="CM60">
            <v>1718363</v>
          </cell>
          <cell r="CN60">
            <v>1747290</v>
          </cell>
          <cell r="CO60">
            <v>1775473</v>
          </cell>
          <cell r="CP60">
            <v>1783161</v>
          </cell>
          <cell r="CQ60">
            <v>1799175</v>
          </cell>
          <cell r="CR60">
            <v>1821215</v>
          </cell>
          <cell r="CS60">
            <v>1853813</v>
          </cell>
          <cell r="CT60">
            <v>1885420</v>
          </cell>
          <cell r="CU60">
            <v>1917657</v>
          </cell>
          <cell r="CV60">
            <v>1949925</v>
          </cell>
          <cell r="CW60">
            <v>1989572</v>
          </cell>
          <cell r="CX60">
            <v>2032765</v>
          </cell>
          <cell r="CY60">
            <v>2070368</v>
          </cell>
          <cell r="CZ60">
            <v>2108019</v>
          </cell>
          <cell r="DA60">
            <v>2139794</v>
          </cell>
          <cell r="DB60">
            <v>2161269</v>
          </cell>
          <cell r="DC60">
            <v>2177443</v>
          </cell>
          <cell r="DD60">
            <v>2224512</v>
          </cell>
          <cell r="DE60">
            <v>2251950</v>
          </cell>
          <cell r="DF60">
            <v>2294944</v>
          </cell>
          <cell r="DG60">
            <v>2380289</v>
          </cell>
          <cell r="DH60">
            <v>2392303</v>
          </cell>
          <cell r="DI60">
            <v>2446490</v>
          </cell>
          <cell r="DJ60">
            <v>2476535</v>
          </cell>
          <cell r="DK60">
            <v>2481183</v>
          </cell>
          <cell r="DL60">
            <v>2512795</v>
          </cell>
          <cell r="DM60">
            <v>2545363</v>
          </cell>
          <cell r="DN60">
            <v>2582554</v>
          </cell>
          <cell r="DO60">
            <v>2604194</v>
          </cell>
          <cell r="DP60">
            <v>2599453</v>
          </cell>
          <cell r="DQ60">
            <v>2618725</v>
          </cell>
          <cell r="DR60">
            <v>2673615</v>
          </cell>
          <cell r="DS60">
            <v>2690714</v>
          </cell>
          <cell r="DT60">
            <v>2763971</v>
          </cell>
          <cell r="DU60">
            <v>2829114</v>
          </cell>
          <cell r="DV60">
            <v>2839762</v>
          </cell>
          <cell r="DW60">
            <v>2869546</v>
          </cell>
          <cell r="DX60">
            <v>2944898</v>
          </cell>
          <cell r="DY60">
            <v>2987238</v>
          </cell>
          <cell r="DZ60">
            <v>3102890</v>
          </cell>
          <cell r="EA60">
            <v>3160594</v>
          </cell>
          <cell r="EB60">
            <v>3197766</v>
          </cell>
          <cell r="EC60">
            <v>3160577</v>
          </cell>
          <cell r="ED60">
            <v>3102343</v>
          </cell>
          <cell r="EE60">
            <v>3136756</v>
          </cell>
          <cell r="EF60">
            <v>3113337</v>
          </cell>
          <cell r="EG60">
            <v>3224507</v>
          </cell>
          <cell r="EH60">
            <v>3348727</v>
          </cell>
          <cell r="EI60">
            <v>3714175</v>
          </cell>
          <cell r="EJ60">
            <v>3621439</v>
          </cell>
          <cell r="EK60">
            <v>3772930</v>
          </cell>
          <cell r="EL60">
            <v>3974255</v>
          </cell>
          <cell r="EM60">
            <v>3982420</v>
          </cell>
          <cell r="EN60">
            <v>4033928</v>
          </cell>
          <cell r="EO60">
            <v>3854201</v>
          </cell>
          <cell r="EP60">
            <v>3790305</v>
          </cell>
          <cell r="EQ60">
            <v>3705730</v>
          </cell>
          <cell r="ER60">
            <v>3647582</v>
          </cell>
          <cell r="ES60">
            <v>3716681</v>
          </cell>
          <cell r="ET60">
            <v>3710131</v>
          </cell>
          <cell r="EU60">
            <v>3717399</v>
          </cell>
          <cell r="EV60">
            <v>3709443</v>
          </cell>
          <cell r="EW60">
            <v>3718005</v>
          </cell>
          <cell r="EX60">
            <v>3751501</v>
          </cell>
          <cell r="EY60">
            <v>3736185</v>
          </cell>
          <cell r="EZ60">
            <v>3738404</v>
          </cell>
          <cell r="FA60">
            <v>3718439</v>
          </cell>
          <cell r="FB60">
            <v>3813705</v>
          </cell>
          <cell r="FC60">
            <v>4075771</v>
          </cell>
          <cell r="FD60">
            <v>3984790</v>
          </cell>
          <cell r="FE60">
            <v>4123363</v>
          </cell>
          <cell r="FF60">
            <v>3945289</v>
          </cell>
          <cell r="FG60">
            <v>3845701</v>
          </cell>
          <cell r="FH60">
            <v>4051737</v>
          </cell>
          <cell r="FI60">
            <v>4071478</v>
          </cell>
          <cell r="FJ60">
            <v>3962723</v>
          </cell>
          <cell r="FK60">
            <v>3946382</v>
          </cell>
          <cell r="FL60">
            <v>3832005</v>
          </cell>
          <cell r="FM60">
            <v>3820404</v>
          </cell>
          <cell r="FN60">
            <v>3946462</v>
          </cell>
          <cell r="FO60">
            <v>3962222</v>
          </cell>
          <cell r="FP60">
            <v>4128996</v>
          </cell>
          <cell r="FQ60">
            <v>4067039</v>
          </cell>
          <cell r="FR60">
            <v>4166756</v>
          </cell>
          <cell r="FS60">
            <v>4119393</v>
          </cell>
          <cell r="FT60">
            <v>4077353</v>
          </cell>
          <cell r="FU60">
            <v>3932902</v>
          </cell>
          <cell r="FV60">
            <v>3579784</v>
          </cell>
          <cell r="FW60">
            <v>3415927</v>
          </cell>
          <cell r="FX60">
            <v>3440454</v>
          </cell>
          <cell r="FY60">
            <v>3378246</v>
          </cell>
          <cell r="FZ60">
            <v>3450156</v>
          </cell>
          <cell r="GA60">
            <v>3356305</v>
          </cell>
          <cell r="GB60">
            <v>3284193</v>
          </cell>
          <cell r="GC60">
            <v>3298041</v>
          </cell>
          <cell r="GD60">
            <v>3269251</v>
          </cell>
          <cell r="GE60">
            <v>3253014</v>
          </cell>
          <cell r="GF60">
            <v>3220109</v>
          </cell>
          <cell r="GG60">
            <v>3264577</v>
          </cell>
          <cell r="GH60">
            <v>3222382</v>
          </cell>
          <cell r="GI60">
            <v>3248303</v>
          </cell>
          <cell r="GJ60">
            <v>3284410</v>
          </cell>
          <cell r="GK60">
            <v>3228780</v>
          </cell>
          <cell r="GL60">
            <v>3173403</v>
          </cell>
          <cell r="GM60">
            <v>3156666</v>
          </cell>
          <cell r="GN60">
            <v>3172714</v>
          </cell>
          <cell r="GO60">
            <v>3162311</v>
          </cell>
          <cell r="GP60">
            <v>3147703</v>
          </cell>
          <cell r="GQ60">
            <v>3105386</v>
          </cell>
          <cell r="GR60">
            <v>3124695</v>
          </cell>
          <cell r="GS60">
            <v>3100778</v>
          </cell>
          <cell r="GT60">
            <v>3174231</v>
          </cell>
          <cell r="GU60">
            <v>3166431</v>
          </cell>
          <cell r="GV60">
            <v>3127811</v>
          </cell>
          <cell r="GW60">
            <v>3116196</v>
          </cell>
          <cell r="GX60">
            <v>3077752</v>
          </cell>
          <cell r="GY60">
            <v>3115605</v>
          </cell>
          <cell r="GZ60">
            <v>3121280</v>
          </cell>
          <cell r="HA60">
            <v>3148300</v>
          </cell>
          <cell r="HB60">
            <v>3119130</v>
          </cell>
          <cell r="HC60">
            <v>3093654</v>
          </cell>
          <cell r="HD60">
            <v>3092124</v>
          </cell>
          <cell r="HE60">
            <v>3123627</v>
          </cell>
          <cell r="HF60">
            <v>3304723</v>
          </cell>
          <cell r="HG60">
            <v>3213996</v>
          </cell>
          <cell r="HH60">
            <v>2907072</v>
          </cell>
          <cell r="HI60">
            <v>2898992</v>
          </cell>
          <cell r="HJ60">
            <v>2892766</v>
          </cell>
          <cell r="HK60">
            <v>2883309</v>
          </cell>
          <cell r="HL60">
            <v>2874432</v>
          </cell>
          <cell r="HM60">
            <v>2864295</v>
          </cell>
          <cell r="HN60">
            <v>2857702</v>
          </cell>
          <cell r="HO60">
            <v>2849971</v>
          </cell>
          <cell r="HP60">
            <v>2834841</v>
          </cell>
          <cell r="HQ60">
            <v>2819944</v>
          </cell>
          <cell r="HR60">
            <v>2808104</v>
          </cell>
          <cell r="HS60">
            <v>2793871</v>
          </cell>
          <cell r="HT60">
            <v>2786599</v>
          </cell>
          <cell r="HU60">
            <v>2781148</v>
          </cell>
          <cell r="HV60">
            <v>2778650</v>
          </cell>
          <cell r="HW60">
            <v>2782908</v>
          </cell>
          <cell r="HX60">
            <v>2785719</v>
          </cell>
          <cell r="HY60">
            <v>2789505</v>
          </cell>
          <cell r="HZ60">
            <v>0</v>
          </cell>
          <cell r="IA60">
            <v>0</v>
          </cell>
          <cell r="IB60">
            <v>0</v>
          </cell>
          <cell r="IC60">
            <v>0</v>
          </cell>
        </row>
        <row r="61">
          <cell r="AS61">
            <v>145610</v>
          </cell>
          <cell r="AT61">
            <v>147951</v>
          </cell>
          <cell r="AU61">
            <v>151708</v>
          </cell>
          <cell r="AV61">
            <v>157450</v>
          </cell>
          <cell r="AW61">
            <v>164249</v>
          </cell>
          <cell r="AX61">
            <v>174359</v>
          </cell>
          <cell r="AY61">
            <v>185582</v>
          </cell>
          <cell r="AZ61">
            <v>197042</v>
          </cell>
          <cell r="BA61">
            <v>207762</v>
          </cell>
          <cell r="BB61">
            <v>218051</v>
          </cell>
          <cell r="BC61">
            <v>225892</v>
          </cell>
          <cell r="BD61">
            <v>238753</v>
          </cell>
          <cell r="BE61">
            <v>255753</v>
          </cell>
          <cell r="BF61">
            <v>263776</v>
          </cell>
          <cell r="BG61">
            <v>274239</v>
          </cell>
          <cell r="BH61">
            <v>288717</v>
          </cell>
          <cell r="BI61">
            <v>309195</v>
          </cell>
          <cell r="BJ61">
            <v>343735</v>
          </cell>
          <cell r="BK61">
            <v>384176</v>
          </cell>
          <cell r="BL61">
            <v>436334</v>
          </cell>
          <cell r="BM61">
            <v>485455</v>
          </cell>
          <cell r="BN61">
            <v>533767</v>
          </cell>
          <cell r="BO61">
            <v>586374</v>
          </cell>
          <cell r="BP61">
            <v>633783</v>
          </cell>
          <cell r="BQ61">
            <v>685429</v>
          </cell>
          <cell r="BR61">
            <v>720854</v>
          </cell>
          <cell r="BS61">
            <v>762834</v>
          </cell>
          <cell r="BT61">
            <v>806066</v>
          </cell>
          <cell r="BU61">
            <v>859302</v>
          </cell>
          <cell r="BV61">
            <v>921861</v>
          </cell>
          <cell r="BW61">
            <v>991857</v>
          </cell>
          <cell r="BX61">
            <v>1067347</v>
          </cell>
          <cell r="BY61">
            <v>1130481</v>
          </cell>
          <cell r="BZ61">
            <v>1202359</v>
          </cell>
          <cell r="CA61">
            <v>1265190</v>
          </cell>
          <cell r="CB61">
            <v>1320307</v>
          </cell>
          <cell r="CC61">
            <v>1375036</v>
          </cell>
          <cell r="CD61">
            <v>1412350</v>
          </cell>
          <cell r="CE61">
            <v>1455292</v>
          </cell>
          <cell r="CF61">
            <v>1486041</v>
          </cell>
          <cell r="CG61">
            <v>1506568</v>
          </cell>
          <cell r="CH61">
            <v>1525518</v>
          </cell>
          <cell r="CI61">
            <v>1544495</v>
          </cell>
          <cell r="CJ61">
            <v>1565271</v>
          </cell>
          <cell r="CK61">
            <v>1580853</v>
          </cell>
          <cell r="CL61">
            <v>1595781</v>
          </cell>
          <cell r="CM61">
            <v>1607675</v>
          </cell>
          <cell r="CN61">
            <v>1618617</v>
          </cell>
          <cell r="CO61">
            <v>1630356</v>
          </cell>
          <cell r="CP61">
            <v>1626893</v>
          </cell>
          <cell r="CQ61">
            <v>1632259</v>
          </cell>
          <cell r="CR61">
            <v>1634280</v>
          </cell>
          <cell r="CS61">
            <v>1637770</v>
          </cell>
          <cell r="CT61">
            <v>1641448</v>
          </cell>
          <cell r="CU61">
            <v>1646568</v>
          </cell>
          <cell r="CV61">
            <v>1651884</v>
          </cell>
          <cell r="CW61">
            <v>1656764</v>
          </cell>
          <cell r="CX61">
            <v>1661080</v>
          </cell>
          <cell r="CY61">
            <v>1663959</v>
          </cell>
          <cell r="CZ61">
            <v>1665936</v>
          </cell>
          <cell r="DA61">
            <v>1667953</v>
          </cell>
          <cell r="DB61">
            <v>1666278</v>
          </cell>
          <cell r="DC61">
            <v>1663181</v>
          </cell>
          <cell r="DD61">
            <v>1658843</v>
          </cell>
          <cell r="DE61">
            <v>1655754</v>
          </cell>
          <cell r="DF61">
            <v>1650901</v>
          </cell>
          <cell r="DG61">
            <v>1647700</v>
          </cell>
          <cell r="DH61">
            <v>1645108</v>
          </cell>
          <cell r="DI61">
            <v>1643480</v>
          </cell>
          <cell r="DJ61">
            <v>1640344</v>
          </cell>
          <cell r="DK61">
            <v>1636065</v>
          </cell>
          <cell r="DL61">
            <v>1635877</v>
          </cell>
          <cell r="DM61">
            <v>1637584</v>
          </cell>
          <cell r="DN61">
            <v>1630681</v>
          </cell>
          <cell r="DO61">
            <v>1625208</v>
          </cell>
          <cell r="DP61">
            <v>1617346</v>
          </cell>
          <cell r="DQ61">
            <v>1609071</v>
          </cell>
          <cell r="DR61">
            <v>1598307</v>
          </cell>
          <cell r="DS61">
            <v>1589986</v>
          </cell>
          <cell r="DT61">
            <v>1584828</v>
          </cell>
          <cell r="DU61">
            <v>1577987</v>
          </cell>
          <cell r="DV61">
            <v>1570599</v>
          </cell>
          <cell r="DW61">
            <v>1557098</v>
          </cell>
          <cell r="DX61">
            <v>1547218</v>
          </cell>
          <cell r="DY61">
            <v>1536384</v>
          </cell>
          <cell r="DZ61">
            <v>1524108</v>
          </cell>
          <cell r="EA61">
            <v>1511624</v>
          </cell>
          <cell r="EB61">
            <v>1498393</v>
          </cell>
          <cell r="EC61">
            <v>1485471</v>
          </cell>
          <cell r="ED61">
            <v>1474068</v>
          </cell>
          <cell r="EE61">
            <v>1462557</v>
          </cell>
          <cell r="EF61">
            <v>1452573</v>
          </cell>
          <cell r="EG61">
            <v>1443205</v>
          </cell>
          <cell r="EH61">
            <v>1433793</v>
          </cell>
          <cell r="EI61">
            <v>1426741</v>
          </cell>
          <cell r="EJ61">
            <v>1423888</v>
          </cell>
          <cell r="EK61">
            <v>1416855</v>
          </cell>
          <cell r="EL61">
            <v>1392973</v>
          </cell>
          <cell r="EM61">
            <v>1385705</v>
          </cell>
          <cell r="EN61">
            <v>1378783</v>
          </cell>
          <cell r="EO61">
            <v>1372717</v>
          </cell>
          <cell r="EP61">
            <v>1369669</v>
          </cell>
          <cell r="EQ61">
            <v>1370469</v>
          </cell>
          <cell r="ER61">
            <v>1373928</v>
          </cell>
          <cell r="ES61">
            <v>1373383</v>
          </cell>
          <cell r="ET61">
            <v>1369570</v>
          </cell>
          <cell r="EU61">
            <v>1364342</v>
          </cell>
          <cell r="EV61">
            <v>1357719</v>
          </cell>
          <cell r="EW61">
            <v>1351666</v>
          </cell>
          <cell r="EX61">
            <v>1363173</v>
          </cell>
          <cell r="EY61">
            <v>1354229</v>
          </cell>
          <cell r="EZ61">
            <v>1350563</v>
          </cell>
          <cell r="FA61">
            <v>1348161</v>
          </cell>
          <cell r="FB61">
            <v>1347956</v>
          </cell>
          <cell r="FC61">
            <v>1351033</v>
          </cell>
          <cell r="FD61">
            <v>1355398</v>
          </cell>
          <cell r="FE61">
            <v>1359378</v>
          </cell>
          <cell r="FF61">
            <v>1363024</v>
          </cell>
          <cell r="FG61">
            <v>1366505</v>
          </cell>
          <cell r="FH61">
            <v>1370361</v>
          </cell>
          <cell r="FI61">
            <v>1374058</v>
          </cell>
          <cell r="FJ61">
            <v>1374804</v>
          </cell>
          <cell r="FK61">
            <v>1373116</v>
          </cell>
          <cell r="FL61">
            <v>1372634</v>
          </cell>
          <cell r="FM61">
            <v>1373747</v>
          </cell>
          <cell r="FN61">
            <v>1376891</v>
          </cell>
          <cell r="FO61">
            <v>1381446</v>
          </cell>
          <cell r="FP61">
            <v>1386608</v>
          </cell>
          <cell r="FQ61">
            <v>1391481</v>
          </cell>
          <cell r="FR61">
            <v>1394990</v>
          </cell>
          <cell r="FS61">
            <v>1396258</v>
          </cell>
          <cell r="FT61">
            <v>1396068</v>
          </cell>
          <cell r="FU61">
            <v>1417305</v>
          </cell>
          <cell r="FV61">
            <v>1466999</v>
          </cell>
          <cell r="FW61">
            <v>1490721</v>
          </cell>
          <cell r="FX61">
            <v>1485850</v>
          </cell>
          <cell r="FY61">
            <v>1480413</v>
          </cell>
          <cell r="FZ61">
            <v>1472544</v>
          </cell>
          <cell r="GA61">
            <v>1468731</v>
          </cell>
          <cell r="GB61">
            <v>1469758</v>
          </cell>
          <cell r="GC61">
            <v>1472907</v>
          </cell>
          <cell r="GD61">
            <v>1477597</v>
          </cell>
          <cell r="GE61">
            <v>1470338</v>
          </cell>
          <cell r="GF61">
            <v>1465242</v>
          </cell>
          <cell r="GG61">
            <v>1457927</v>
          </cell>
          <cell r="GH61">
            <v>1453362</v>
          </cell>
          <cell r="GI61">
            <v>1446550</v>
          </cell>
          <cell r="GJ61">
            <v>1440540</v>
          </cell>
          <cell r="GK61">
            <v>1434578</v>
          </cell>
          <cell r="GL61">
            <v>1432101</v>
          </cell>
          <cell r="GM61">
            <v>1428261</v>
          </cell>
          <cell r="GN61">
            <v>1426784</v>
          </cell>
          <cell r="GO61">
            <v>1425141</v>
          </cell>
          <cell r="GP61">
            <v>1425587</v>
          </cell>
          <cell r="GQ61">
            <v>1432804</v>
          </cell>
          <cell r="GR61">
            <v>1429628</v>
          </cell>
          <cell r="GS61">
            <v>1429237</v>
          </cell>
          <cell r="GT61">
            <v>1426466</v>
          </cell>
          <cell r="GU61">
            <v>1428678</v>
          </cell>
          <cell r="GV61">
            <v>1424974</v>
          </cell>
          <cell r="GW61">
            <v>1424160</v>
          </cell>
          <cell r="GX61">
            <v>1426588</v>
          </cell>
          <cell r="GY61">
            <v>1429910</v>
          </cell>
          <cell r="GZ61">
            <v>1439500</v>
          </cell>
          <cell r="HA61">
            <v>1445820</v>
          </cell>
          <cell r="HB61">
            <v>1454085</v>
          </cell>
          <cell r="HC61">
            <v>1458422</v>
          </cell>
          <cell r="HD61">
            <v>1462249</v>
          </cell>
          <cell r="HE61">
            <v>1466397</v>
          </cell>
          <cell r="HF61">
            <v>1469063</v>
          </cell>
          <cell r="HG61">
            <v>1463411</v>
          </cell>
          <cell r="HH61">
            <v>2857572</v>
          </cell>
          <cell r="HI61">
            <v>2863488</v>
          </cell>
          <cell r="HJ61">
            <v>2858054</v>
          </cell>
          <cell r="HK61">
            <v>2858168</v>
          </cell>
          <cell r="HL61">
            <v>2850857</v>
          </cell>
          <cell r="HM61">
            <v>2842357</v>
          </cell>
          <cell r="HN61">
            <v>2836448</v>
          </cell>
          <cell r="HO61">
            <v>2829265</v>
          </cell>
          <cell r="HP61">
            <v>2828780</v>
          </cell>
          <cell r="HQ61">
            <v>2813725</v>
          </cell>
          <cell r="HR61">
            <v>2802032</v>
          </cell>
          <cell r="HS61">
            <v>2787580</v>
          </cell>
          <cell r="HT61">
            <v>2780102</v>
          </cell>
          <cell r="HU61">
            <v>2774761</v>
          </cell>
          <cell r="HV61">
            <v>2772416</v>
          </cell>
          <cell r="HW61">
            <v>2776724</v>
          </cell>
          <cell r="HX61">
            <v>2779751</v>
          </cell>
          <cell r="HY61">
            <v>2783704</v>
          </cell>
          <cell r="HZ61">
            <v>0</v>
          </cell>
          <cell r="IA61">
            <v>0</v>
          </cell>
          <cell r="IB61">
            <v>0</v>
          </cell>
          <cell r="IC61">
            <v>0</v>
          </cell>
        </row>
        <row r="62">
          <cell r="AS62">
            <v>3752</v>
          </cell>
          <cell r="AT62">
            <v>3870</v>
          </cell>
          <cell r="AU62">
            <v>4058</v>
          </cell>
          <cell r="AV62">
            <v>4217</v>
          </cell>
          <cell r="AW62">
            <v>4401</v>
          </cell>
          <cell r="AX62">
            <v>4529</v>
          </cell>
          <cell r="AY62">
            <v>4908</v>
          </cell>
          <cell r="AZ62">
            <v>4932</v>
          </cell>
          <cell r="BA62">
            <v>5502</v>
          </cell>
          <cell r="BB62">
            <v>5668</v>
          </cell>
          <cell r="BC62">
            <v>5547</v>
          </cell>
          <cell r="BD62">
            <v>6150</v>
          </cell>
          <cell r="BE62">
            <v>6334</v>
          </cell>
          <cell r="BF62">
            <v>6615</v>
          </cell>
          <cell r="BG62">
            <v>7006</v>
          </cell>
          <cell r="BH62">
            <v>8480</v>
          </cell>
          <cell r="BI62">
            <v>8978</v>
          </cell>
          <cell r="BJ62">
            <v>9374</v>
          </cell>
          <cell r="BK62">
            <v>9720</v>
          </cell>
          <cell r="BL62">
            <v>9907</v>
          </cell>
          <cell r="BM62">
            <v>10174</v>
          </cell>
          <cell r="BN62">
            <v>11740</v>
          </cell>
          <cell r="BO62">
            <v>11961</v>
          </cell>
          <cell r="BP62">
            <v>11880</v>
          </cell>
          <cell r="BQ62">
            <v>12113</v>
          </cell>
          <cell r="BR62">
            <v>12588</v>
          </cell>
          <cell r="BS62">
            <v>12536</v>
          </cell>
          <cell r="BT62">
            <v>12738</v>
          </cell>
          <cell r="BU62">
            <v>12995</v>
          </cell>
          <cell r="BV62">
            <v>14257</v>
          </cell>
          <cell r="BW62">
            <v>15412</v>
          </cell>
          <cell r="BX62">
            <v>15601</v>
          </cell>
          <cell r="BY62">
            <v>15406</v>
          </cell>
          <cell r="BZ62">
            <v>15413</v>
          </cell>
          <cell r="CA62">
            <v>15985</v>
          </cell>
          <cell r="CB62">
            <v>16663</v>
          </cell>
          <cell r="CC62">
            <v>18181</v>
          </cell>
          <cell r="CD62">
            <v>18781</v>
          </cell>
          <cell r="CE62">
            <v>18823</v>
          </cell>
          <cell r="CF62">
            <v>19311</v>
          </cell>
          <cell r="CG62">
            <v>23426</v>
          </cell>
          <cell r="CH62">
            <v>32053</v>
          </cell>
          <cell r="CI62">
            <v>45051</v>
          </cell>
          <cell r="CJ62">
            <v>57708</v>
          </cell>
          <cell r="CK62">
            <v>75320</v>
          </cell>
          <cell r="CL62">
            <v>92197</v>
          </cell>
          <cell r="CM62">
            <v>110688</v>
          </cell>
          <cell r="CN62">
            <v>128673</v>
          </cell>
          <cell r="CO62">
            <v>145117</v>
          </cell>
          <cell r="CP62">
            <v>156268</v>
          </cell>
          <cell r="CQ62">
            <v>166916</v>
          </cell>
          <cell r="CR62">
            <v>186935</v>
          </cell>
          <cell r="CS62">
            <v>216043</v>
          </cell>
          <cell r="CT62">
            <v>243972</v>
          </cell>
          <cell r="CU62">
            <v>271089</v>
          </cell>
          <cell r="CV62">
            <v>298041</v>
          </cell>
          <cell r="CW62">
            <v>332808</v>
          </cell>
          <cell r="CX62">
            <v>371685</v>
          </cell>
          <cell r="CY62">
            <v>406409</v>
          </cell>
          <cell r="CZ62">
            <v>442083</v>
          </cell>
          <cell r="DA62">
            <v>471841</v>
          </cell>
          <cell r="DB62">
            <v>494991</v>
          </cell>
          <cell r="DC62">
            <v>514262</v>
          </cell>
          <cell r="DD62">
            <v>565669</v>
          </cell>
          <cell r="DE62">
            <v>596196</v>
          </cell>
          <cell r="DF62">
            <v>644043</v>
          </cell>
          <cell r="DG62">
            <v>732589</v>
          </cell>
          <cell r="DH62">
            <v>747195</v>
          </cell>
          <cell r="DI62">
            <v>803010</v>
          </cell>
          <cell r="DJ62">
            <v>836191</v>
          </cell>
          <cell r="DK62">
            <v>845118</v>
          </cell>
          <cell r="DL62">
            <v>876918</v>
          </cell>
          <cell r="DM62">
            <v>907779</v>
          </cell>
          <cell r="DN62">
            <v>951873</v>
          </cell>
          <cell r="DO62">
            <v>978986</v>
          </cell>
          <cell r="DP62">
            <v>982107</v>
          </cell>
          <cell r="DQ62">
            <v>1009654</v>
          </cell>
          <cell r="DR62">
            <v>1075308</v>
          </cell>
          <cell r="DS62">
            <v>1100728</v>
          </cell>
          <cell r="DT62">
            <v>1179143</v>
          </cell>
          <cell r="DU62">
            <v>1251127</v>
          </cell>
          <cell r="DV62">
            <v>1269163</v>
          </cell>
          <cell r="DW62">
            <v>1312448</v>
          </cell>
          <cell r="DX62">
            <v>1397680</v>
          </cell>
          <cell r="DY62">
            <v>1450854</v>
          </cell>
          <cell r="DZ62">
            <v>1578782</v>
          </cell>
          <cell r="EA62">
            <v>1648970</v>
          </cell>
          <cell r="EB62">
            <v>1699373</v>
          </cell>
          <cell r="EC62">
            <v>1675106</v>
          </cell>
          <cell r="ED62">
            <v>1628275</v>
          </cell>
          <cell r="EE62">
            <v>1674199</v>
          </cell>
          <cell r="EF62">
            <v>1660764</v>
          </cell>
          <cell r="EG62">
            <v>1781302</v>
          </cell>
          <cell r="EH62">
            <v>1914934</v>
          </cell>
          <cell r="EI62">
            <v>2287434</v>
          </cell>
          <cell r="EJ62">
            <v>2197551</v>
          </cell>
          <cell r="EK62">
            <v>2356075</v>
          </cell>
          <cell r="EL62">
            <v>2581282</v>
          </cell>
          <cell r="EM62">
            <v>2596715</v>
          </cell>
          <cell r="EN62">
            <v>2655145</v>
          </cell>
          <cell r="EO62">
            <v>2481484</v>
          </cell>
          <cell r="EP62">
            <v>2420636</v>
          </cell>
          <cell r="EQ62">
            <v>2335261</v>
          </cell>
          <cell r="ER62">
            <v>2273654</v>
          </cell>
          <cell r="ES62">
            <v>2343298</v>
          </cell>
          <cell r="ET62">
            <v>2340561</v>
          </cell>
          <cell r="EU62">
            <v>2353057</v>
          </cell>
          <cell r="EV62">
            <v>2351724</v>
          </cell>
          <cell r="EW62">
            <v>2366339</v>
          </cell>
          <cell r="EX62">
            <v>2388328</v>
          </cell>
          <cell r="EY62">
            <v>2381956</v>
          </cell>
          <cell r="EZ62">
            <v>2387841</v>
          </cell>
          <cell r="FA62">
            <v>2370278</v>
          </cell>
          <cell r="FB62">
            <v>2465749</v>
          </cell>
          <cell r="FC62">
            <v>2724738</v>
          </cell>
          <cell r="FD62">
            <v>2629392</v>
          </cell>
          <cell r="FE62">
            <v>2763985</v>
          </cell>
          <cell r="FF62">
            <v>2582265</v>
          </cell>
          <cell r="FG62">
            <v>2479196</v>
          </cell>
          <cell r="FH62">
            <v>2681376</v>
          </cell>
          <cell r="FI62">
            <v>2697420</v>
          </cell>
          <cell r="FJ62">
            <v>2587919</v>
          </cell>
          <cell r="FK62">
            <v>2573266</v>
          </cell>
          <cell r="FL62">
            <v>2459371</v>
          </cell>
          <cell r="FM62">
            <v>2446657</v>
          </cell>
          <cell r="FN62">
            <v>2569571</v>
          </cell>
          <cell r="FO62">
            <v>2580776</v>
          </cell>
          <cell r="FP62">
            <v>2742388</v>
          </cell>
          <cell r="FQ62">
            <v>2675558</v>
          </cell>
          <cell r="FR62">
            <v>2771766</v>
          </cell>
          <cell r="FS62">
            <v>2723135</v>
          </cell>
          <cell r="FT62">
            <v>2681285</v>
          </cell>
          <cell r="FU62">
            <v>2515597</v>
          </cell>
          <cell r="FV62">
            <v>2112785</v>
          </cell>
          <cell r="FW62">
            <v>1925206</v>
          </cell>
          <cell r="FX62">
            <v>1954604</v>
          </cell>
          <cell r="FY62">
            <v>1897833</v>
          </cell>
          <cell r="FZ62">
            <v>1977612</v>
          </cell>
          <cell r="GA62">
            <v>1887574</v>
          </cell>
          <cell r="GB62">
            <v>1814435</v>
          </cell>
          <cell r="GC62">
            <v>1825134</v>
          </cell>
          <cell r="GD62">
            <v>1791654</v>
          </cell>
          <cell r="GE62">
            <v>1782676</v>
          </cell>
          <cell r="GF62">
            <v>1754867</v>
          </cell>
          <cell r="GG62">
            <v>1806650</v>
          </cell>
          <cell r="GH62">
            <v>1769020</v>
          </cell>
          <cell r="GI62">
            <v>1801753</v>
          </cell>
          <cell r="GJ62">
            <v>1843870</v>
          </cell>
          <cell r="GK62">
            <v>1794202</v>
          </cell>
          <cell r="GL62">
            <v>1741302</v>
          </cell>
          <cell r="GM62">
            <v>1728405</v>
          </cell>
          <cell r="GN62">
            <v>1745930</v>
          </cell>
          <cell r="GO62">
            <v>1737170</v>
          </cell>
          <cell r="GP62">
            <v>1722116</v>
          </cell>
          <cell r="GQ62">
            <v>1672582</v>
          </cell>
          <cell r="GR62">
            <v>1695067</v>
          </cell>
          <cell r="GS62">
            <v>1671541</v>
          </cell>
          <cell r="GT62">
            <v>1747765</v>
          </cell>
          <cell r="GU62">
            <v>1737753</v>
          </cell>
          <cell r="GV62">
            <v>1702837</v>
          </cell>
          <cell r="GW62">
            <v>1692036</v>
          </cell>
          <cell r="GX62">
            <v>1651164</v>
          </cell>
          <cell r="GY62">
            <v>1685695</v>
          </cell>
          <cell r="GZ62">
            <v>1681780</v>
          </cell>
          <cell r="HA62">
            <v>1702480</v>
          </cell>
          <cell r="HB62">
            <v>1665045</v>
          </cell>
          <cell r="HC62">
            <v>1635232</v>
          </cell>
          <cell r="HD62">
            <v>1629875</v>
          </cell>
          <cell r="HE62">
            <v>1657230</v>
          </cell>
          <cell r="HF62">
            <v>1835660</v>
          </cell>
          <cell r="HG62">
            <v>1750585</v>
          </cell>
          <cell r="HH62">
            <v>49500</v>
          </cell>
          <cell r="HI62">
            <v>35504</v>
          </cell>
          <cell r="HJ62">
            <v>34712</v>
          </cell>
          <cell r="HK62">
            <v>25141</v>
          </cell>
          <cell r="HL62">
            <v>23575</v>
          </cell>
          <cell r="HM62">
            <v>21938</v>
          </cell>
          <cell r="HN62">
            <v>21254</v>
          </cell>
          <cell r="HO62">
            <v>20706</v>
          </cell>
          <cell r="HP62">
            <v>6061</v>
          </cell>
          <cell r="HQ62">
            <v>6219</v>
          </cell>
          <cell r="HR62">
            <v>6072</v>
          </cell>
          <cell r="HS62">
            <v>6291</v>
          </cell>
          <cell r="HT62">
            <v>6497</v>
          </cell>
          <cell r="HU62">
            <v>6387</v>
          </cell>
          <cell r="HV62">
            <v>6234</v>
          </cell>
          <cell r="HW62">
            <v>6184</v>
          </cell>
          <cell r="HX62">
            <v>5968</v>
          </cell>
          <cell r="HY62">
            <v>5801</v>
          </cell>
          <cell r="HZ62">
            <v>0</v>
          </cell>
          <cell r="IA62">
            <v>0</v>
          </cell>
          <cell r="IB62">
            <v>0</v>
          </cell>
          <cell r="IC62">
            <v>0</v>
          </cell>
        </row>
        <row r="63">
          <cell r="AX63">
            <v>4364</v>
          </cell>
          <cell r="AY63">
            <v>4696</v>
          </cell>
          <cell r="AZ63">
            <v>4711</v>
          </cell>
          <cell r="BA63">
            <v>5275</v>
          </cell>
          <cell r="BB63">
            <v>5462</v>
          </cell>
          <cell r="BC63">
            <v>5346</v>
          </cell>
          <cell r="BD63">
            <v>6009</v>
          </cell>
          <cell r="BE63">
            <v>6263</v>
          </cell>
          <cell r="BF63">
            <v>6548</v>
          </cell>
          <cell r="BG63">
            <v>6940</v>
          </cell>
          <cell r="BH63">
            <v>8416</v>
          </cell>
          <cell r="BI63">
            <v>8909</v>
          </cell>
          <cell r="BJ63">
            <v>9279</v>
          </cell>
          <cell r="BK63">
            <v>9636</v>
          </cell>
          <cell r="BL63">
            <v>9824</v>
          </cell>
          <cell r="BM63">
            <v>10036</v>
          </cell>
          <cell r="BN63">
            <v>11602</v>
          </cell>
          <cell r="BO63">
            <v>11823</v>
          </cell>
          <cell r="BP63">
            <v>11753</v>
          </cell>
          <cell r="BQ63">
            <v>11972</v>
          </cell>
          <cell r="BR63">
            <v>12417</v>
          </cell>
          <cell r="BS63">
            <v>12375</v>
          </cell>
          <cell r="BT63">
            <v>12577</v>
          </cell>
          <cell r="BU63">
            <v>12824</v>
          </cell>
          <cell r="BV63">
            <v>14091</v>
          </cell>
          <cell r="BW63">
            <v>15220</v>
          </cell>
          <cell r="BX63">
            <v>15393</v>
          </cell>
          <cell r="BY63">
            <v>15202</v>
          </cell>
          <cell r="BZ63">
            <v>15219</v>
          </cell>
          <cell r="CA63">
            <v>15792</v>
          </cell>
          <cell r="CB63">
            <v>16436</v>
          </cell>
          <cell r="CC63">
            <v>17910</v>
          </cell>
          <cell r="CD63">
            <v>18484</v>
          </cell>
          <cell r="CE63">
            <v>18484</v>
          </cell>
          <cell r="CF63">
            <v>18572</v>
          </cell>
          <cell r="CG63">
            <v>19705</v>
          </cell>
          <cell r="CH63">
            <v>20058</v>
          </cell>
          <cell r="CI63">
            <v>20423</v>
          </cell>
          <cell r="CJ63">
            <v>20322</v>
          </cell>
          <cell r="CK63">
            <v>20597</v>
          </cell>
          <cell r="CL63">
            <v>20860</v>
          </cell>
          <cell r="CM63">
            <v>21358</v>
          </cell>
          <cell r="CN63">
            <v>21719</v>
          </cell>
          <cell r="CO63">
            <v>21945</v>
          </cell>
          <cell r="CP63">
            <v>22122</v>
          </cell>
          <cell r="CQ63">
            <v>21843</v>
          </cell>
          <cell r="CR63">
            <v>22799</v>
          </cell>
          <cell r="CS63">
            <v>24275</v>
          </cell>
          <cell r="CT63">
            <v>25836</v>
          </cell>
          <cell r="CU63">
            <v>27679</v>
          </cell>
          <cell r="CV63">
            <v>29409</v>
          </cell>
          <cell r="CW63">
            <v>31585</v>
          </cell>
          <cell r="CX63">
            <v>34341</v>
          </cell>
          <cell r="CY63">
            <v>35927</v>
          </cell>
          <cell r="CZ63">
            <v>36902</v>
          </cell>
          <cell r="DA63">
            <v>37420</v>
          </cell>
          <cell r="DB63">
            <v>37511</v>
          </cell>
          <cell r="DC63">
            <v>37552</v>
          </cell>
          <cell r="DD63">
            <v>39921</v>
          </cell>
          <cell r="DE63">
            <v>40213</v>
          </cell>
          <cell r="DF63">
            <v>40290</v>
          </cell>
          <cell r="DG63">
            <v>43317</v>
          </cell>
          <cell r="DH63">
            <v>41712</v>
          </cell>
          <cell r="DI63">
            <v>42478</v>
          </cell>
          <cell r="DJ63">
            <v>41995</v>
          </cell>
          <cell r="DK63">
            <v>40333</v>
          </cell>
          <cell r="DL63">
            <v>39362</v>
          </cell>
          <cell r="DM63">
            <v>38575</v>
          </cell>
          <cell r="DN63">
            <v>39613</v>
          </cell>
          <cell r="DO63">
            <v>38465</v>
          </cell>
          <cell r="DP63">
            <v>37336</v>
          </cell>
          <cell r="DQ63">
            <v>36842</v>
          </cell>
          <cell r="DR63">
            <v>39800</v>
          </cell>
          <cell r="DS63">
            <v>36584</v>
          </cell>
          <cell r="DT63">
            <v>37193</v>
          </cell>
          <cell r="DU63">
            <v>36908</v>
          </cell>
          <cell r="DV63">
            <v>35922</v>
          </cell>
          <cell r="DW63">
            <v>35575</v>
          </cell>
          <cell r="DX63">
            <v>35425</v>
          </cell>
          <cell r="DY63">
            <v>35933</v>
          </cell>
          <cell r="DZ63">
            <v>36308</v>
          </cell>
          <cell r="EA63">
            <v>36273</v>
          </cell>
          <cell r="EB63">
            <v>35540</v>
          </cell>
          <cell r="EC63">
            <v>34090</v>
          </cell>
          <cell r="ED63">
            <v>31843</v>
          </cell>
          <cell r="EE63">
            <v>30825</v>
          </cell>
          <cell r="EF63">
            <v>29498</v>
          </cell>
          <cell r="EG63">
            <v>30017</v>
          </cell>
          <cell r="EH63">
            <v>30197</v>
          </cell>
          <cell r="EI63">
            <v>31988</v>
          </cell>
          <cell r="EJ63">
            <v>34938</v>
          </cell>
          <cell r="EK63">
            <v>53497</v>
          </cell>
          <cell r="EL63">
            <v>74361</v>
          </cell>
          <cell r="EM63">
            <v>87215</v>
          </cell>
          <cell r="EN63">
            <v>104293</v>
          </cell>
          <cell r="EO63">
            <v>108234</v>
          </cell>
          <cell r="EP63">
            <v>117861</v>
          </cell>
          <cell r="EQ63">
            <v>131432</v>
          </cell>
          <cell r="ER63">
            <v>143993</v>
          </cell>
          <cell r="ES63">
            <v>159185</v>
          </cell>
          <cell r="ET63">
            <v>171141</v>
          </cell>
          <cell r="EU63">
            <v>184528</v>
          </cell>
          <cell r="EV63">
            <v>196277</v>
          </cell>
          <cell r="EW63">
            <v>206614</v>
          </cell>
          <cell r="EX63">
            <v>213811</v>
          </cell>
          <cell r="EY63">
            <v>220792</v>
          </cell>
          <cell r="EZ63">
            <v>227484</v>
          </cell>
          <cell r="FA63">
            <v>232535</v>
          </cell>
          <cell r="FB63">
            <v>243765</v>
          </cell>
          <cell r="FC63">
            <v>256641</v>
          </cell>
          <cell r="FD63">
            <v>255685</v>
          </cell>
          <cell r="FE63">
            <v>258779</v>
          </cell>
          <cell r="FF63">
            <v>250033</v>
          </cell>
          <cell r="FG63">
            <v>246587</v>
          </cell>
          <cell r="FH63">
            <v>255732</v>
          </cell>
          <cell r="FI63">
            <v>249536</v>
          </cell>
          <cell r="FJ63">
            <v>247650</v>
          </cell>
          <cell r="FK63">
            <v>245631</v>
          </cell>
          <cell r="FL63">
            <v>238559</v>
          </cell>
          <cell r="FM63">
            <v>236452</v>
          </cell>
          <cell r="FN63">
            <v>238859</v>
          </cell>
          <cell r="FO63">
            <v>237351</v>
          </cell>
          <cell r="FP63">
            <v>240648</v>
          </cell>
          <cell r="FQ63">
            <v>240885</v>
          </cell>
          <cell r="FR63">
            <v>259040</v>
          </cell>
          <cell r="FS63">
            <v>265468</v>
          </cell>
          <cell r="FT63">
            <v>273105</v>
          </cell>
          <cell r="FU63">
            <v>270339</v>
          </cell>
          <cell r="FV63">
            <v>251766</v>
          </cell>
          <cell r="FW63">
            <v>245654</v>
          </cell>
          <cell r="FX63">
            <v>248925</v>
          </cell>
          <cell r="FY63">
            <v>241072</v>
          </cell>
          <cell r="FZ63">
            <v>250157</v>
          </cell>
          <cell r="GA63">
            <v>238753</v>
          </cell>
          <cell r="GB63">
            <v>229343</v>
          </cell>
          <cell r="GC63">
            <v>230378</v>
          </cell>
          <cell r="GD63">
            <v>227803</v>
          </cell>
          <cell r="GE63">
            <v>226361</v>
          </cell>
          <cell r="GF63">
            <v>222683</v>
          </cell>
          <cell r="GG63">
            <v>229966</v>
          </cell>
          <cell r="GH63">
            <v>232508</v>
          </cell>
          <cell r="GI63">
            <v>234540</v>
          </cell>
          <cell r="GJ63">
            <v>239722</v>
          </cell>
          <cell r="GK63">
            <v>235052</v>
          </cell>
          <cell r="GL63">
            <v>231251</v>
          </cell>
          <cell r="GM63">
            <v>228829</v>
          </cell>
          <cell r="GN63">
            <v>230889</v>
          </cell>
          <cell r="GO63">
            <v>230277</v>
          </cell>
          <cell r="GP63">
            <v>227340</v>
          </cell>
          <cell r="GQ63">
            <v>222603</v>
          </cell>
          <cell r="GR63">
            <v>223020</v>
          </cell>
          <cell r="GS63">
            <v>219780</v>
          </cell>
          <cell r="GT63">
            <v>228814</v>
          </cell>
          <cell r="GU63">
            <v>226397</v>
          </cell>
          <cell r="GV63">
            <v>222229</v>
          </cell>
          <cell r="GW63">
            <v>220419</v>
          </cell>
          <cell r="GX63">
            <v>214493</v>
          </cell>
          <cell r="GY63">
            <v>217782</v>
          </cell>
          <cell r="GZ63">
            <v>217217</v>
          </cell>
          <cell r="HA63">
            <v>217900</v>
          </cell>
          <cell r="HB63">
            <v>212704</v>
          </cell>
          <cell r="HC63">
            <v>208737</v>
          </cell>
          <cell r="HD63">
            <v>207103</v>
          </cell>
          <cell r="HE63">
            <v>209968</v>
          </cell>
          <cell r="HF63">
            <v>205789</v>
          </cell>
          <cell r="HG63">
            <v>198377</v>
          </cell>
          <cell r="HH63">
            <v>12880</v>
          </cell>
          <cell r="HI63">
            <v>10878</v>
          </cell>
          <cell r="HJ63">
            <v>10914</v>
          </cell>
          <cell r="HK63">
            <v>10211</v>
          </cell>
          <cell r="HL63">
            <v>9807</v>
          </cell>
          <cell r="HM63">
            <v>10100</v>
          </cell>
          <cell r="HN63">
            <v>9857</v>
          </cell>
          <cell r="HO63">
            <v>9634</v>
          </cell>
          <cell r="HP63">
            <v>2829</v>
          </cell>
          <cell r="HQ63">
            <v>2868</v>
          </cell>
          <cell r="HR63">
            <v>2817</v>
          </cell>
          <cell r="HS63">
            <v>2998</v>
          </cell>
          <cell r="HT63">
            <v>3213</v>
          </cell>
          <cell r="HU63">
            <v>3150</v>
          </cell>
          <cell r="HV63">
            <v>3037</v>
          </cell>
          <cell r="HW63">
            <v>3011</v>
          </cell>
          <cell r="HX63">
            <v>2909</v>
          </cell>
          <cell r="HY63">
            <v>2821</v>
          </cell>
          <cell r="HZ63">
            <v>0</v>
          </cell>
          <cell r="IA63">
            <v>0</v>
          </cell>
          <cell r="IB63">
            <v>0</v>
          </cell>
          <cell r="IC63">
            <v>0</v>
          </cell>
        </row>
        <row r="64">
          <cell r="AS64">
            <v>23265</v>
          </cell>
          <cell r="AT64">
            <v>25443</v>
          </cell>
          <cell r="AU64">
            <v>26050</v>
          </cell>
          <cell r="AV64">
            <v>26646</v>
          </cell>
          <cell r="AW64">
            <v>25300</v>
          </cell>
          <cell r="AX64">
            <v>28895</v>
          </cell>
          <cell r="AY64">
            <v>31379</v>
          </cell>
          <cell r="AZ64">
            <v>34222</v>
          </cell>
          <cell r="BA64">
            <v>32575</v>
          </cell>
          <cell r="BB64">
            <v>35579</v>
          </cell>
          <cell r="BC64">
            <v>30464</v>
          </cell>
          <cell r="BD64">
            <v>32272</v>
          </cell>
          <cell r="BE64">
            <v>31444</v>
          </cell>
          <cell r="BF64">
            <v>33464</v>
          </cell>
          <cell r="BG64">
            <v>33344</v>
          </cell>
          <cell r="BH64">
            <v>33434</v>
          </cell>
          <cell r="BI64">
            <v>34971</v>
          </cell>
          <cell r="BJ64">
            <v>35057</v>
          </cell>
          <cell r="BK64">
            <v>38338</v>
          </cell>
          <cell r="BL64">
            <v>37456</v>
          </cell>
          <cell r="BM64">
            <v>36918</v>
          </cell>
          <cell r="BN64">
            <v>41863</v>
          </cell>
          <cell r="BO64">
            <v>35563</v>
          </cell>
          <cell r="BP64">
            <v>37771</v>
          </cell>
          <cell r="BQ64">
            <v>48201</v>
          </cell>
          <cell r="BR64">
            <v>49653</v>
          </cell>
          <cell r="BS64">
            <v>51068</v>
          </cell>
          <cell r="BT64">
            <v>55764</v>
          </cell>
          <cell r="BU64">
            <v>49269</v>
          </cell>
          <cell r="BV64">
            <v>57500</v>
          </cell>
          <cell r="BW64">
            <v>59528</v>
          </cell>
          <cell r="BX64">
            <v>59255</v>
          </cell>
          <cell r="BY64">
            <v>61584</v>
          </cell>
          <cell r="BZ64">
            <v>65337</v>
          </cell>
          <cell r="CA64">
            <v>62667</v>
          </cell>
          <cell r="CB64">
            <v>66567</v>
          </cell>
          <cell r="CC64">
            <v>64762</v>
          </cell>
          <cell r="CD64">
            <v>67388</v>
          </cell>
          <cell r="CE64">
            <v>72507</v>
          </cell>
          <cell r="CF64">
            <v>75183</v>
          </cell>
          <cell r="CG64">
            <v>72105</v>
          </cell>
          <cell r="CH64">
            <v>76439</v>
          </cell>
          <cell r="CI64">
            <v>78144</v>
          </cell>
          <cell r="CJ64">
            <v>79970</v>
          </cell>
          <cell r="CK64">
            <v>84282</v>
          </cell>
          <cell r="CL64">
            <v>83147</v>
          </cell>
          <cell r="CM64">
            <v>84660</v>
          </cell>
          <cell r="CN64">
            <v>91201</v>
          </cell>
          <cell r="CO64">
            <v>88127</v>
          </cell>
          <cell r="CP64">
            <v>93557</v>
          </cell>
          <cell r="CQ64">
            <v>97474</v>
          </cell>
          <cell r="CR64">
            <v>94706</v>
          </cell>
          <cell r="CS64">
            <v>98300</v>
          </cell>
          <cell r="CT64">
            <v>108787</v>
          </cell>
          <cell r="CU64">
            <v>107804</v>
          </cell>
          <cell r="CV64">
            <v>115511</v>
          </cell>
          <cell r="CW64">
            <v>121864</v>
          </cell>
          <cell r="CX64">
            <v>124183</v>
          </cell>
          <cell r="CY64">
            <v>129450</v>
          </cell>
          <cell r="CZ64">
            <v>135464</v>
          </cell>
          <cell r="DA64">
            <v>134488</v>
          </cell>
          <cell r="DB64">
            <v>141220</v>
          </cell>
          <cell r="DC64">
            <v>146292</v>
          </cell>
          <cell r="DD64">
            <v>145781</v>
          </cell>
          <cell r="DE64">
            <v>153466</v>
          </cell>
          <cell r="DF64">
            <v>162283</v>
          </cell>
          <cell r="DG64">
            <v>161650</v>
          </cell>
          <cell r="DH64">
            <v>172203</v>
          </cell>
          <cell r="DI64">
            <v>178739</v>
          </cell>
          <cell r="DJ64">
            <v>182353</v>
          </cell>
          <cell r="DK64">
            <v>188835</v>
          </cell>
          <cell r="DL64">
            <v>191545</v>
          </cell>
          <cell r="DM64">
            <v>194650</v>
          </cell>
          <cell r="DN64">
            <v>202797</v>
          </cell>
          <cell r="DO64">
            <v>208392</v>
          </cell>
          <cell r="DP64">
            <v>216396</v>
          </cell>
          <cell r="DQ64">
            <v>221661</v>
          </cell>
          <cell r="DR64">
            <v>229336</v>
          </cell>
          <cell r="DS64">
            <v>232724</v>
          </cell>
          <cell r="DT64">
            <v>241341</v>
          </cell>
          <cell r="DU64">
            <v>242626</v>
          </cell>
          <cell r="DV64">
            <v>257077</v>
          </cell>
          <cell r="DW64">
            <v>256733</v>
          </cell>
          <cell r="DX64">
            <v>271325</v>
          </cell>
          <cell r="DY64">
            <v>278865</v>
          </cell>
          <cell r="DZ64">
            <v>292201</v>
          </cell>
          <cell r="EA64">
            <v>293891</v>
          </cell>
          <cell r="EB64">
            <v>304656</v>
          </cell>
          <cell r="EC64">
            <v>288349</v>
          </cell>
          <cell r="ED64">
            <v>314993</v>
          </cell>
          <cell r="EE64">
            <v>319951</v>
          </cell>
          <cell r="EF64">
            <v>328144</v>
          </cell>
          <cell r="EG64">
            <v>332747</v>
          </cell>
          <cell r="EH64">
            <v>346595</v>
          </cell>
          <cell r="EI64">
            <v>344006</v>
          </cell>
          <cell r="EJ64">
            <v>345991</v>
          </cell>
          <cell r="EK64">
            <v>340165</v>
          </cell>
          <cell r="EL64">
            <v>306594</v>
          </cell>
          <cell r="EM64">
            <v>310193</v>
          </cell>
          <cell r="EN64">
            <v>313751</v>
          </cell>
          <cell r="EO64">
            <v>307503</v>
          </cell>
          <cell r="EP64">
            <v>320456</v>
          </cell>
          <cell r="EQ64">
            <v>336385</v>
          </cell>
          <cell r="ER64">
            <v>339012</v>
          </cell>
          <cell r="ES64">
            <v>350032</v>
          </cell>
          <cell r="ET64">
            <v>355125</v>
          </cell>
          <cell r="EU64">
            <v>354381</v>
          </cell>
          <cell r="EV64">
            <v>357484</v>
          </cell>
          <cell r="EW64">
            <v>344564</v>
          </cell>
          <cell r="EX64">
            <v>310068</v>
          </cell>
          <cell r="EY64">
            <v>311807</v>
          </cell>
          <cell r="EZ64">
            <v>317919</v>
          </cell>
          <cell r="FA64">
            <v>314779</v>
          </cell>
          <cell r="FB64">
            <v>320840</v>
          </cell>
          <cell r="FC64">
            <v>320663</v>
          </cell>
          <cell r="FD64">
            <v>323600</v>
          </cell>
          <cell r="FE64">
            <v>328946</v>
          </cell>
          <cell r="FF64">
            <v>331180</v>
          </cell>
          <cell r="FG64">
            <v>330558</v>
          </cell>
          <cell r="FH64">
            <v>335695</v>
          </cell>
          <cell r="FI64">
            <v>323108</v>
          </cell>
          <cell r="FJ64">
            <v>333727</v>
          </cell>
          <cell r="FK64">
            <v>335053</v>
          </cell>
          <cell r="FL64">
            <v>333313</v>
          </cell>
          <cell r="FM64">
            <v>336925</v>
          </cell>
          <cell r="FN64">
            <v>343869</v>
          </cell>
          <cell r="FO64">
            <v>336779</v>
          </cell>
          <cell r="FP64">
            <v>335293</v>
          </cell>
          <cell r="FQ64">
            <v>332550</v>
          </cell>
          <cell r="FR64">
            <v>332383</v>
          </cell>
          <cell r="FS64">
            <v>336898</v>
          </cell>
          <cell r="FT64">
            <v>342229</v>
          </cell>
          <cell r="FU64">
            <v>333161</v>
          </cell>
          <cell r="FV64">
            <v>341417</v>
          </cell>
          <cell r="FW64">
            <v>344377</v>
          </cell>
          <cell r="FX64">
            <v>347892</v>
          </cell>
          <cell r="FY64">
            <v>348738</v>
          </cell>
          <cell r="FZ64">
            <v>354863</v>
          </cell>
          <cell r="GA64">
            <v>352343</v>
          </cell>
          <cell r="GB64">
            <v>357084</v>
          </cell>
          <cell r="GC64">
            <v>356709</v>
          </cell>
          <cell r="GD64">
            <v>357432</v>
          </cell>
          <cell r="GE64">
            <v>340160</v>
          </cell>
          <cell r="GF64">
            <v>355258</v>
          </cell>
          <cell r="GG64">
            <v>351176</v>
          </cell>
          <cell r="GH64">
            <v>357270</v>
          </cell>
          <cell r="GI64">
            <v>353743</v>
          </cell>
          <cell r="GJ64">
            <v>353853</v>
          </cell>
          <cell r="GK64">
            <v>358612</v>
          </cell>
          <cell r="GL64">
            <v>357981</v>
          </cell>
          <cell r="GM64">
            <v>355722</v>
          </cell>
          <cell r="GN64">
            <v>358161</v>
          </cell>
          <cell r="GO64">
            <v>357388</v>
          </cell>
          <cell r="GP64">
            <v>360640</v>
          </cell>
          <cell r="GQ64">
            <v>348344</v>
          </cell>
          <cell r="GR64">
            <v>357048</v>
          </cell>
          <cell r="GS64">
            <v>349009</v>
          </cell>
          <cell r="GT64">
            <v>351545</v>
          </cell>
          <cell r="GU64">
            <v>348474</v>
          </cell>
          <cell r="GV64">
            <v>355523</v>
          </cell>
          <cell r="GW64">
            <v>330375</v>
          </cell>
          <cell r="GX64">
            <v>352951</v>
          </cell>
          <cell r="GY64">
            <v>353788</v>
          </cell>
          <cell r="GZ64">
            <v>355099</v>
          </cell>
          <cell r="HA64">
            <v>355439</v>
          </cell>
          <cell r="HB64">
            <v>359244</v>
          </cell>
          <cell r="HC64">
            <v>355125</v>
          </cell>
          <cell r="HD64">
            <v>354289</v>
          </cell>
          <cell r="HE64">
            <v>341193</v>
          </cell>
          <cell r="HF64">
            <v>354527</v>
          </cell>
          <cell r="HG64">
            <v>351881</v>
          </cell>
          <cell r="HH64">
            <v>348991</v>
          </cell>
          <cell r="HI64">
            <v>329189</v>
          </cell>
          <cell r="HJ64">
            <v>341139</v>
          </cell>
          <cell r="HK64">
            <v>344595</v>
          </cell>
          <cell r="HL64">
            <v>341969</v>
          </cell>
          <cell r="HM64">
            <v>338424</v>
          </cell>
          <cell r="HN64">
            <v>337696</v>
          </cell>
          <cell r="HO64">
            <v>333174</v>
          </cell>
          <cell r="HP64">
            <v>335043</v>
          </cell>
          <cell r="HQ64">
            <v>319275</v>
          </cell>
          <cell r="HR64">
            <v>328311</v>
          </cell>
          <cell r="HS64">
            <v>331023</v>
          </cell>
          <cell r="HT64">
            <v>329253</v>
          </cell>
          <cell r="HU64">
            <v>322795</v>
          </cell>
          <cell r="HV64">
            <v>326457</v>
          </cell>
          <cell r="HW64">
            <v>323406</v>
          </cell>
          <cell r="HX64">
            <v>319725</v>
          </cell>
          <cell r="HY64">
            <v>321393</v>
          </cell>
          <cell r="HZ64">
            <v>0</v>
          </cell>
          <cell r="IA64">
            <v>0</v>
          </cell>
          <cell r="IB64">
            <v>0</v>
          </cell>
          <cell r="IC64">
            <v>0</v>
          </cell>
        </row>
        <row r="65">
          <cell r="AS65">
            <v>23069</v>
          </cell>
          <cell r="AT65">
            <v>25262</v>
          </cell>
          <cell r="AU65">
            <v>25879</v>
          </cell>
          <cell r="AV65">
            <v>26411</v>
          </cell>
          <cell r="AW65">
            <v>25082</v>
          </cell>
          <cell r="AX65">
            <v>28641</v>
          </cell>
          <cell r="AY65">
            <v>31094</v>
          </cell>
          <cell r="AZ65">
            <v>34004</v>
          </cell>
          <cell r="BA65">
            <v>32315</v>
          </cell>
          <cell r="BB65">
            <v>35343</v>
          </cell>
          <cell r="BC65">
            <v>30165</v>
          </cell>
          <cell r="BD65">
            <v>32085</v>
          </cell>
          <cell r="BE65">
            <v>31249</v>
          </cell>
          <cell r="BF65">
            <v>33212</v>
          </cell>
          <cell r="BG65">
            <v>33149</v>
          </cell>
          <cell r="BH65">
            <v>33231</v>
          </cell>
          <cell r="BI65">
            <v>34784</v>
          </cell>
          <cell r="BJ65">
            <v>34868</v>
          </cell>
          <cell r="BK65">
            <v>38103</v>
          </cell>
          <cell r="BL65">
            <v>37056</v>
          </cell>
          <cell r="BM65">
            <v>36582</v>
          </cell>
          <cell r="BN65">
            <v>41519</v>
          </cell>
          <cell r="BO65">
            <v>35211</v>
          </cell>
          <cell r="BP65">
            <v>37495</v>
          </cell>
          <cell r="BQ65">
            <v>47900</v>
          </cell>
          <cell r="BR65">
            <v>49282</v>
          </cell>
          <cell r="BS65">
            <v>50633</v>
          </cell>
          <cell r="BT65">
            <v>55394</v>
          </cell>
          <cell r="BU65">
            <v>48082</v>
          </cell>
          <cell r="BV65">
            <v>57056</v>
          </cell>
          <cell r="BW65">
            <v>58919</v>
          </cell>
          <cell r="BX65">
            <v>58528</v>
          </cell>
          <cell r="BY65">
            <v>61093</v>
          </cell>
          <cell r="BZ65">
            <v>64872</v>
          </cell>
          <cell r="CA65">
            <v>62244</v>
          </cell>
          <cell r="CB65">
            <v>65890</v>
          </cell>
          <cell r="CC65">
            <v>64190</v>
          </cell>
          <cell r="CD65">
            <v>66592</v>
          </cell>
          <cell r="CE65">
            <v>71777</v>
          </cell>
          <cell r="CF65">
            <v>74411</v>
          </cell>
          <cell r="CG65">
            <v>71063</v>
          </cell>
          <cell r="CH65">
            <v>75654</v>
          </cell>
          <cell r="CI65">
            <v>77166</v>
          </cell>
          <cell r="CJ65">
            <v>79248</v>
          </cell>
          <cell r="CK65">
            <v>83593</v>
          </cell>
          <cell r="CL65">
            <v>82432</v>
          </cell>
          <cell r="CM65">
            <v>83906</v>
          </cell>
          <cell r="CN65">
            <v>90327</v>
          </cell>
          <cell r="CO65">
            <v>87338</v>
          </cell>
          <cell r="CP65">
            <v>92659</v>
          </cell>
          <cell r="CQ65">
            <v>96342</v>
          </cell>
          <cell r="CR65">
            <v>93713</v>
          </cell>
          <cell r="CS65">
            <v>97021</v>
          </cell>
          <cell r="CT65">
            <v>107455</v>
          </cell>
          <cell r="CU65">
            <v>106578</v>
          </cell>
          <cell r="CV65">
            <v>114417</v>
          </cell>
          <cell r="CW65">
            <v>120601</v>
          </cell>
          <cell r="CX65">
            <v>122898</v>
          </cell>
          <cell r="CY65">
            <v>128077</v>
          </cell>
          <cell r="CZ65">
            <v>134066</v>
          </cell>
          <cell r="DA65">
            <v>133069</v>
          </cell>
          <cell r="DB65">
            <v>139842</v>
          </cell>
          <cell r="DC65">
            <v>144822</v>
          </cell>
          <cell r="DD65">
            <v>144364</v>
          </cell>
          <cell r="DE65">
            <v>151822</v>
          </cell>
          <cell r="DF65">
            <v>160457</v>
          </cell>
          <cell r="DG65">
            <v>159919</v>
          </cell>
          <cell r="DH65">
            <v>170741</v>
          </cell>
          <cell r="DI65">
            <v>177127</v>
          </cell>
          <cell r="DJ65">
            <v>180783</v>
          </cell>
          <cell r="DK65">
            <v>187277</v>
          </cell>
          <cell r="DL65">
            <v>190109</v>
          </cell>
          <cell r="DM65">
            <v>193511</v>
          </cell>
          <cell r="DN65">
            <v>201404</v>
          </cell>
          <cell r="DO65">
            <v>207000</v>
          </cell>
          <cell r="DP65">
            <v>215094</v>
          </cell>
          <cell r="DQ65">
            <v>220364</v>
          </cell>
          <cell r="DR65">
            <v>227985</v>
          </cell>
          <cell r="DS65">
            <v>231262</v>
          </cell>
          <cell r="DT65">
            <v>239674</v>
          </cell>
          <cell r="DU65">
            <v>240974</v>
          </cell>
          <cell r="DV65">
            <v>255362</v>
          </cell>
          <cell r="DW65">
            <v>255165</v>
          </cell>
          <cell r="DX65">
            <v>269402</v>
          </cell>
          <cell r="DY65">
            <v>276773</v>
          </cell>
          <cell r="DZ65">
            <v>289815</v>
          </cell>
          <cell r="EA65">
            <v>291423</v>
          </cell>
          <cell r="EB65">
            <v>301798</v>
          </cell>
          <cell r="EC65">
            <v>285856</v>
          </cell>
          <cell r="ED65">
            <v>312634</v>
          </cell>
          <cell r="EE65">
            <v>317331</v>
          </cell>
          <cell r="EF65">
            <v>325776</v>
          </cell>
          <cell r="EG65">
            <v>329893</v>
          </cell>
          <cell r="EH65">
            <v>343342</v>
          </cell>
          <cell r="EI65">
            <v>339171</v>
          </cell>
          <cell r="EJ65">
            <v>341278</v>
          </cell>
          <cell r="EK65">
            <v>335700</v>
          </cell>
          <cell r="EL65">
            <v>301248</v>
          </cell>
          <cell r="EM65">
            <v>304044</v>
          </cell>
          <cell r="EN65">
            <v>307210</v>
          </cell>
          <cell r="EO65">
            <v>301551</v>
          </cell>
          <cell r="EP65">
            <v>314381</v>
          </cell>
          <cell r="EQ65">
            <v>329943</v>
          </cell>
          <cell r="ER65">
            <v>332907</v>
          </cell>
          <cell r="ES65">
            <v>343630</v>
          </cell>
          <cell r="ET65">
            <v>348320</v>
          </cell>
          <cell r="EU65">
            <v>346978</v>
          </cell>
          <cell r="EV65">
            <v>350058</v>
          </cell>
          <cell r="EW65">
            <v>338035</v>
          </cell>
          <cell r="EX65">
            <v>307978</v>
          </cell>
          <cell r="EY65">
            <v>309680</v>
          </cell>
          <cell r="EZ65">
            <v>315701</v>
          </cell>
          <cell r="FA65">
            <v>312055</v>
          </cell>
          <cell r="FB65">
            <v>318140</v>
          </cell>
          <cell r="FC65">
            <v>318115</v>
          </cell>
          <cell r="FD65">
            <v>321233</v>
          </cell>
          <cell r="FE65">
            <v>326449</v>
          </cell>
          <cell r="FF65">
            <v>328688</v>
          </cell>
          <cell r="FG65">
            <v>328163</v>
          </cell>
          <cell r="FH65">
            <v>332263</v>
          </cell>
          <cell r="FI65">
            <v>320052</v>
          </cell>
          <cell r="FJ65">
            <v>331483</v>
          </cell>
          <cell r="FK65">
            <v>332615</v>
          </cell>
          <cell r="FL65">
            <v>330977</v>
          </cell>
          <cell r="FM65">
            <v>334617</v>
          </cell>
          <cell r="FN65">
            <v>341178</v>
          </cell>
          <cell r="FO65">
            <v>334259</v>
          </cell>
          <cell r="FP65">
            <v>332930</v>
          </cell>
          <cell r="FQ65">
            <v>330133</v>
          </cell>
          <cell r="FR65">
            <v>329628</v>
          </cell>
          <cell r="FS65">
            <v>334306</v>
          </cell>
          <cell r="FT65">
            <v>339520</v>
          </cell>
          <cell r="FU65">
            <v>330079</v>
          </cell>
          <cell r="FV65">
            <v>338614</v>
          </cell>
          <cell r="FW65">
            <v>341273</v>
          </cell>
          <cell r="FX65">
            <v>344968</v>
          </cell>
          <cell r="FY65">
            <v>345894</v>
          </cell>
          <cell r="FZ65">
            <v>351700</v>
          </cell>
          <cell r="GA65">
            <v>349367</v>
          </cell>
          <cell r="GB65">
            <v>353682</v>
          </cell>
          <cell r="GC65">
            <v>353238</v>
          </cell>
          <cell r="GD65">
            <v>353565</v>
          </cell>
          <cell r="GE65">
            <v>336214</v>
          </cell>
          <cell r="GF65">
            <v>351577</v>
          </cell>
          <cell r="GG65">
            <v>347196</v>
          </cell>
          <cell r="GH65">
            <v>353151</v>
          </cell>
          <cell r="GI65">
            <v>349569</v>
          </cell>
          <cell r="GJ65">
            <v>349218</v>
          </cell>
          <cell r="GK65">
            <v>353954</v>
          </cell>
          <cell r="GL65">
            <v>353516</v>
          </cell>
          <cell r="GM65">
            <v>351084</v>
          </cell>
          <cell r="GN65">
            <v>354278</v>
          </cell>
          <cell r="GO65">
            <v>353698</v>
          </cell>
          <cell r="GP65">
            <v>356254</v>
          </cell>
          <cell r="GQ65">
            <v>344270</v>
          </cell>
          <cell r="GR65">
            <v>352408</v>
          </cell>
          <cell r="GS65">
            <v>343335</v>
          </cell>
          <cell r="GT65">
            <v>345828</v>
          </cell>
          <cell r="GU65">
            <v>342206</v>
          </cell>
          <cell r="GV65">
            <v>349211</v>
          </cell>
          <cell r="GW65">
            <v>324281</v>
          </cell>
          <cell r="GX65">
            <v>346892</v>
          </cell>
          <cell r="GY65">
            <v>346964</v>
          </cell>
          <cell r="GZ65">
            <v>348006</v>
          </cell>
          <cell r="HA65">
            <v>347773</v>
          </cell>
          <cell r="HB65">
            <v>352054</v>
          </cell>
          <cell r="HC65">
            <v>347974</v>
          </cell>
          <cell r="HD65">
            <v>345673</v>
          </cell>
          <cell r="HE65">
            <v>333176</v>
          </cell>
          <cell r="HF65">
            <v>347090</v>
          </cell>
          <cell r="HG65">
            <v>344491</v>
          </cell>
          <cell r="HH65">
            <v>342057</v>
          </cell>
          <cell r="HI65">
            <v>322604</v>
          </cell>
          <cell r="HJ65">
            <v>334374</v>
          </cell>
          <cell r="HK65">
            <v>337593</v>
          </cell>
          <cell r="HL65">
            <v>335290</v>
          </cell>
          <cell r="HM65">
            <v>331720</v>
          </cell>
          <cell r="HN65">
            <v>333225</v>
          </cell>
          <cell r="HO65">
            <v>328696</v>
          </cell>
          <cell r="HP65">
            <v>330304</v>
          </cell>
          <cell r="HQ65">
            <v>314435</v>
          </cell>
          <cell r="HR65">
            <v>323232</v>
          </cell>
          <cell r="HS65">
            <v>325762</v>
          </cell>
          <cell r="HT65">
            <v>324436</v>
          </cell>
          <cell r="HU65">
            <v>319367</v>
          </cell>
          <cell r="HV65">
            <v>322153</v>
          </cell>
          <cell r="HW65">
            <v>318642</v>
          </cell>
          <cell r="HX65">
            <v>315011</v>
          </cell>
          <cell r="HY65">
            <v>315974</v>
          </cell>
          <cell r="HZ65">
            <v>0</v>
          </cell>
          <cell r="IA65">
            <v>0</v>
          </cell>
          <cell r="IB65">
            <v>0</v>
          </cell>
          <cell r="IC65">
            <v>0</v>
          </cell>
        </row>
        <row r="66">
          <cell r="AS66">
            <v>196</v>
          </cell>
          <cell r="AT66">
            <v>181</v>
          </cell>
          <cell r="AU66">
            <v>171</v>
          </cell>
          <cell r="AV66">
            <v>235</v>
          </cell>
          <cell r="AW66">
            <v>218</v>
          </cell>
          <cell r="AX66">
            <v>254</v>
          </cell>
          <cell r="AY66">
            <v>285</v>
          </cell>
          <cell r="AZ66">
            <v>218</v>
          </cell>
          <cell r="BA66">
            <v>260</v>
          </cell>
          <cell r="BB66">
            <v>236</v>
          </cell>
          <cell r="BC66">
            <v>299</v>
          </cell>
          <cell r="BD66">
            <v>187</v>
          </cell>
          <cell r="BE66">
            <v>195</v>
          </cell>
          <cell r="BF66">
            <v>252</v>
          </cell>
          <cell r="BG66">
            <v>195</v>
          </cell>
          <cell r="BH66">
            <v>203</v>
          </cell>
          <cell r="BI66">
            <v>187</v>
          </cell>
          <cell r="BJ66">
            <v>189</v>
          </cell>
          <cell r="BK66">
            <v>235</v>
          </cell>
          <cell r="BL66">
            <v>400</v>
          </cell>
          <cell r="BM66">
            <v>336</v>
          </cell>
          <cell r="BN66">
            <v>344</v>
          </cell>
          <cell r="BO66">
            <v>352</v>
          </cell>
          <cell r="BP66">
            <v>276</v>
          </cell>
          <cell r="BQ66">
            <v>301</v>
          </cell>
          <cell r="BR66">
            <v>371</v>
          </cell>
          <cell r="BS66">
            <v>435</v>
          </cell>
          <cell r="BT66">
            <v>370</v>
          </cell>
          <cell r="BU66">
            <v>1187</v>
          </cell>
          <cell r="BV66">
            <v>444</v>
          </cell>
          <cell r="BW66">
            <v>609</v>
          </cell>
          <cell r="BX66">
            <v>727</v>
          </cell>
          <cell r="BY66">
            <v>491</v>
          </cell>
          <cell r="BZ66">
            <v>465</v>
          </cell>
          <cell r="CA66">
            <v>423</v>
          </cell>
          <cell r="CB66">
            <v>677</v>
          </cell>
          <cell r="CC66">
            <v>572</v>
          </cell>
          <cell r="CD66">
            <v>796</v>
          </cell>
          <cell r="CE66">
            <v>730</v>
          </cell>
          <cell r="CF66">
            <v>772</v>
          </cell>
          <cell r="CG66">
            <v>1042</v>
          </cell>
          <cell r="CH66">
            <v>785</v>
          </cell>
          <cell r="CI66">
            <v>978</v>
          </cell>
          <cell r="CJ66">
            <v>722</v>
          </cell>
          <cell r="CK66">
            <v>689</v>
          </cell>
          <cell r="CL66">
            <v>715</v>
          </cell>
          <cell r="CM66">
            <v>754</v>
          </cell>
          <cell r="CN66">
            <v>874</v>
          </cell>
          <cell r="CO66">
            <v>789</v>
          </cell>
          <cell r="CP66">
            <v>898</v>
          </cell>
          <cell r="CQ66">
            <v>1132</v>
          </cell>
          <cell r="CR66">
            <v>993</v>
          </cell>
          <cell r="CS66">
            <v>1279</v>
          </cell>
          <cell r="CT66">
            <v>1332</v>
          </cell>
          <cell r="CU66">
            <v>1226</v>
          </cell>
          <cell r="CV66">
            <v>1094</v>
          </cell>
          <cell r="CW66">
            <v>1263</v>
          </cell>
          <cell r="CX66">
            <v>1285</v>
          </cell>
          <cell r="CY66">
            <v>1373</v>
          </cell>
          <cell r="CZ66">
            <v>1398</v>
          </cell>
          <cell r="DA66">
            <v>1419</v>
          </cell>
          <cell r="DB66">
            <v>1378</v>
          </cell>
          <cell r="DC66">
            <v>1470</v>
          </cell>
          <cell r="DD66">
            <v>1417</v>
          </cell>
          <cell r="DE66">
            <v>1644</v>
          </cell>
          <cell r="DF66">
            <v>1826</v>
          </cell>
          <cell r="DG66">
            <v>1731</v>
          </cell>
          <cell r="DH66">
            <v>1462</v>
          </cell>
          <cell r="DI66">
            <v>1612</v>
          </cell>
          <cell r="DJ66">
            <v>1570</v>
          </cell>
          <cell r="DK66">
            <v>1558</v>
          </cell>
          <cell r="DL66">
            <v>1436</v>
          </cell>
          <cell r="DM66">
            <v>1139</v>
          </cell>
          <cell r="DN66">
            <v>1393</v>
          </cell>
          <cell r="DO66">
            <v>1392</v>
          </cell>
          <cell r="DP66">
            <v>1302</v>
          </cell>
          <cell r="DQ66">
            <v>1297</v>
          </cell>
          <cell r="DR66">
            <v>1351</v>
          </cell>
          <cell r="DS66">
            <v>1462</v>
          </cell>
          <cell r="DT66">
            <v>1667</v>
          </cell>
          <cell r="DU66">
            <v>1652</v>
          </cell>
          <cell r="DV66">
            <v>1715</v>
          </cell>
          <cell r="DW66">
            <v>1568</v>
          </cell>
          <cell r="DX66">
            <v>1923</v>
          </cell>
          <cell r="DY66">
            <v>2092</v>
          </cell>
          <cell r="DZ66">
            <v>2386</v>
          </cell>
          <cell r="EA66">
            <v>2468</v>
          </cell>
          <cell r="EB66">
            <v>2858</v>
          </cell>
          <cell r="EC66">
            <v>2493</v>
          </cell>
          <cell r="ED66">
            <v>2359</v>
          </cell>
          <cell r="EE66">
            <v>2620</v>
          </cell>
          <cell r="EF66">
            <v>2368</v>
          </cell>
          <cell r="EG66">
            <v>2854</v>
          </cell>
          <cell r="EH66">
            <v>3253</v>
          </cell>
          <cell r="EI66">
            <v>4835</v>
          </cell>
          <cell r="EJ66">
            <v>4713</v>
          </cell>
          <cell r="EK66">
            <v>4465</v>
          </cell>
          <cell r="EL66">
            <v>5346</v>
          </cell>
          <cell r="EM66">
            <v>6149</v>
          </cell>
          <cell r="EN66">
            <v>6541</v>
          </cell>
          <cell r="EO66">
            <v>5952</v>
          </cell>
          <cell r="EP66">
            <v>6075</v>
          </cell>
          <cell r="EQ66">
            <v>6442</v>
          </cell>
          <cell r="ER66">
            <v>6105</v>
          </cell>
          <cell r="ES66">
            <v>6402</v>
          </cell>
          <cell r="ET66">
            <v>6805</v>
          </cell>
          <cell r="EU66">
            <v>7403</v>
          </cell>
          <cell r="EV66">
            <v>7426</v>
          </cell>
          <cell r="EW66">
            <v>6529</v>
          </cell>
          <cell r="EX66">
            <v>2090</v>
          </cell>
          <cell r="EY66">
            <v>2127</v>
          </cell>
          <cell r="EZ66">
            <v>2218</v>
          </cell>
          <cell r="FA66">
            <v>2724</v>
          </cell>
          <cell r="FB66">
            <v>2700</v>
          </cell>
          <cell r="FC66">
            <v>2548</v>
          </cell>
          <cell r="FD66">
            <v>2367</v>
          </cell>
          <cell r="FE66">
            <v>2497</v>
          </cell>
          <cell r="FF66">
            <v>2492</v>
          </cell>
          <cell r="FG66">
            <v>2395</v>
          </cell>
          <cell r="FH66">
            <v>3432</v>
          </cell>
          <cell r="FI66">
            <v>3056</v>
          </cell>
          <cell r="FJ66">
            <v>2244</v>
          </cell>
          <cell r="FK66">
            <v>2438</v>
          </cell>
          <cell r="FL66">
            <v>2336</v>
          </cell>
          <cell r="FM66">
            <v>2308</v>
          </cell>
          <cell r="FN66">
            <v>2691</v>
          </cell>
          <cell r="FO66">
            <v>2520</v>
          </cell>
          <cell r="FP66">
            <v>2363</v>
          </cell>
          <cell r="FQ66">
            <v>2417</v>
          </cell>
          <cell r="FR66">
            <v>2755</v>
          </cell>
          <cell r="FS66">
            <v>2592</v>
          </cell>
          <cell r="FT66">
            <v>2709</v>
          </cell>
          <cell r="FU66">
            <v>3082</v>
          </cell>
          <cell r="FV66">
            <v>2803</v>
          </cell>
          <cell r="FW66">
            <v>3104</v>
          </cell>
          <cell r="FX66">
            <v>2924</v>
          </cell>
          <cell r="FY66">
            <v>2844</v>
          </cell>
          <cell r="FZ66">
            <v>3163</v>
          </cell>
          <cell r="GA66">
            <v>2976</v>
          </cell>
          <cell r="GB66">
            <v>3402</v>
          </cell>
          <cell r="GC66">
            <v>3471</v>
          </cell>
          <cell r="GD66">
            <v>3867</v>
          </cell>
          <cell r="GE66">
            <v>3946</v>
          </cell>
          <cell r="GF66">
            <v>3681</v>
          </cell>
          <cell r="GG66">
            <v>3980</v>
          </cell>
          <cell r="GH66">
            <v>4119</v>
          </cell>
          <cell r="GI66">
            <v>4174</v>
          </cell>
          <cell r="GJ66">
            <v>4635</v>
          </cell>
          <cell r="GK66">
            <v>4658</v>
          </cell>
          <cell r="GL66">
            <v>4465</v>
          </cell>
          <cell r="GM66">
            <v>4638</v>
          </cell>
          <cell r="GN66">
            <v>3883</v>
          </cell>
          <cell r="GO66">
            <v>3690</v>
          </cell>
          <cell r="GP66">
            <v>4386</v>
          </cell>
          <cell r="GQ66">
            <v>4074</v>
          </cell>
          <cell r="GR66">
            <v>4640</v>
          </cell>
          <cell r="GS66">
            <v>5674</v>
          </cell>
          <cell r="GT66">
            <v>5717</v>
          </cell>
          <cell r="GU66">
            <v>6268</v>
          </cell>
          <cell r="GV66">
            <v>6312</v>
          </cell>
          <cell r="GW66">
            <v>6094</v>
          </cell>
          <cell r="GX66">
            <v>6059</v>
          </cell>
          <cell r="GY66">
            <v>6824</v>
          </cell>
          <cell r="GZ66">
            <v>7093</v>
          </cell>
          <cell r="HA66">
            <v>7666</v>
          </cell>
          <cell r="HB66">
            <v>7190</v>
          </cell>
          <cell r="HC66">
            <v>7151</v>
          </cell>
          <cell r="HD66">
            <v>8616</v>
          </cell>
          <cell r="HE66">
            <v>8017</v>
          </cell>
          <cell r="HF66">
            <v>7437</v>
          </cell>
          <cell r="HG66">
            <v>7390</v>
          </cell>
          <cell r="HH66">
            <v>6934</v>
          </cell>
          <cell r="HI66">
            <v>6585</v>
          </cell>
          <cell r="HJ66">
            <v>6765</v>
          </cell>
          <cell r="HK66">
            <v>7002</v>
          </cell>
          <cell r="HL66">
            <v>6679</v>
          </cell>
          <cell r="HM66">
            <v>6704</v>
          </cell>
          <cell r="HN66">
            <v>4471</v>
          </cell>
          <cell r="HO66">
            <v>4478</v>
          </cell>
          <cell r="HP66">
            <v>4739</v>
          </cell>
          <cell r="HQ66">
            <v>4840</v>
          </cell>
          <cell r="HR66">
            <v>5079</v>
          </cell>
          <cell r="HS66">
            <v>5261</v>
          </cell>
          <cell r="HT66">
            <v>4817</v>
          </cell>
          <cell r="HU66">
            <v>3428</v>
          </cell>
          <cell r="HV66">
            <v>4304</v>
          </cell>
          <cell r="HW66">
            <v>4764</v>
          </cell>
          <cell r="HX66">
            <v>4714</v>
          </cell>
          <cell r="HY66">
            <v>5419</v>
          </cell>
          <cell r="HZ66">
            <v>0</v>
          </cell>
          <cell r="IA66">
            <v>0</v>
          </cell>
          <cell r="IB66">
            <v>0</v>
          </cell>
          <cell r="IC66">
            <v>0</v>
          </cell>
        </row>
        <row r="67">
          <cell r="AX67">
            <v>139</v>
          </cell>
          <cell r="AY67">
            <v>157</v>
          </cell>
          <cell r="AZ67">
            <v>95</v>
          </cell>
          <cell r="BA67">
            <v>121</v>
          </cell>
          <cell r="BB67">
            <v>111</v>
          </cell>
          <cell r="BC67">
            <v>170</v>
          </cell>
          <cell r="BD67">
            <v>108</v>
          </cell>
          <cell r="BE67">
            <v>142</v>
          </cell>
          <cell r="BF67">
            <v>149</v>
          </cell>
          <cell r="BG67">
            <v>131</v>
          </cell>
          <cell r="BH67">
            <v>135</v>
          </cell>
          <cell r="BI67">
            <v>115</v>
          </cell>
          <cell r="BJ67">
            <v>109</v>
          </cell>
          <cell r="BK67">
            <v>123</v>
          </cell>
          <cell r="BL67">
            <v>295</v>
          </cell>
          <cell r="BM67">
            <v>184</v>
          </cell>
          <cell r="BN67">
            <v>161</v>
          </cell>
          <cell r="BO67">
            <v>174</v>
          </cell>
          <cell r="BP67">
            <v>152</v>
          </cell>
          <cell r="BQ67">
            <v>210</v>
          </cell>
          <cell r="BR67">
            <v>207</v>
          </cell>
          <cell r="BS67">
            <v>200</v>
          </cell>
          <cell r="BT67">
            <v>218</v>
          </cell>
          <cell r="BU67">
            <v>515</v>
          </cell>
          <cell r="BV67">
            <v>289</v>
          </cell>
          <cell r="BW67">
            <v>435</v>
          </cell>
          <cell r="BX67">
            <v>498</v>
          </cell>
          <cell r="BY67">
            <v>310</v>
          </cell>
          <cell r="BZ67">
            <v>332</v>
          </cell>
          <cell r="CA67">
            <v>273</v>
          </cell>
          <cell r="CB67">
            <v>533</v>
          </cell>
          <cell r="CC67">
            <v>452</v>
          </cell>
          <cell r="CD67">
            <v>664</v>
          </cell>
          <cell r="CE67">
            <v>590</v>
          </cell>
          <cell r="CF67">
            <v>625</v>
          </cell>
          <cell r="CG67">
            <v>519</v>
          </cell>
          <cell r="CH67">
            <v>545</v>
          </cell>
          <cell r="CI67">
            <v>677</v>
          </cell>
          <cell r="CJ67">
            <v>432</v>
          </cell>
          <cell r="CK67">
            <v>420</v>
          </cell>
          <cell r="CL67">
            <v>431</v>
          </cell>
          <cell r="CM67">
            <v>439</v>
          </cell>
          <cell r="CN67">
            <v>571</v>
          </cell>
          <cell r="CO67">
            <v>516</v>
          </cell>
          <cell r="CP67">
            <v>544</v>
          </cell>
          <cell r="CQ67">
            <v>724</v>
          </cell>
          <cell r="CR67">
            <v>749</v>
          </cell>
          <cell r="CS67">
            <v>905</v>
          </cell>
          <cell r="CT67">
            <v>909</v>
          </cell>
          <cell r="CU67">
            <v>796</v>
          </cell>
          <cell r="CV67">
            <v>668</v>
          </cell>
          <cell r="CW67">
            <v>840</v>
          </cell>
          <cell r="CX67">
            <v>847</v>
          </cell>
          <cell r="CY67">
            <v>908</v>
          </cell>
          <cell r="CZ67">
            <v>885</v>
          </cell>
          <cell r="DA67">
            <v>822</v>
          </cell>
          <cell r="DB67">
            <v>901</v>
          </cell>
          <cell r="DC67">
            <v>950</v>
          </cell>
          <cell r="DD67">
            <v>894</v>
          </cell>
          <cell r="DE67">
            <v>882</v>
          </cell>
          <cell r="DF67">
            <v>1023</v>
          </cell>
          <cell r="DG67">
            <v>1000</v>
          </cell>
          <cell r="DH67">
            <v>872</v>
          </cell>
          <cell r="DI67">
            <v>988</v>
          </cell>
          <cell r="DJ67">
            <v>796</v>
          </cell>
          <cell r="DK67">
            <v>750</v>
          </cell>
          <cell r="DL67">
            <v>709</v>
          </cell>
          <cell r="DM67">
            <v>628</v>
          </cell>
          <cell r="DN67">
            <v>757</v>
          </cell>
          <cell r="DO67">
            <v>673</v>
          </cell>
          <cell r="DP67">
            <v>657</v>
          </cell>
          <cell r="DQ67">
            <v>610</v>
          </cell>
          <cell r="DR67">
            <v>653</v>
          </cell>
          <cell r="DS67">
            <v>761</v>
          </cell>
          <cell r="DT67">
            <v>852</v>
          </cell>
          <cell r="DU67">
            <v>672</v>
          </cell>
          <cell r="DV67">
            <v>863</v>
          </cell>
          <cell r="DW67">
            <v>670</v>
          </cell>
          <cell r="DX67">
            <v>850</v>
          </cell>
          <cell r="DY67">
            <v>1046</v>
          </cell>
          <cell r="DZ67">
            <v>1160</v>
          </cell>
          <cell r="EA67">
            <v>1085</v>
          </cell>
          <cell r="EB67">
            <v>1065</v>
          </cell>
          <cell r="EC67">
            <v>1030</v>
          </cell>
          <cell r="ED67">
            <v>1002</v>
          </cell>
          <cell r="EE67">
            <v>945</v>
          </cell>
          <cell r="EF67">
            <v>918</v>
          </cell>
          <cell r="EG67">
            <v>926</v>
          </cell>
          <cell r="EH67">
            <v>995</v>
          </cell>
          <cell r="EI67">
            <v>1529</v>
          </cell>
          <cell r="EJ67">
            <v>1353</v>
          </cell>
          <cell r="EK67">
            <v>1192</v>
          </cell>
          <cell r="EL67">
            <v>1469</v>
          </cell>
          <cell r="EM67">
            <v>1763</v>
          </cell>
          <cell r="EN67">
            <v>2055</v>
          </cell>
          <cell r="EO67">
            <v>1721</v>
          </cell>
          <cell r="EP67">
            <v>1607</v>
          </cell>
          <cell r="EQ67">
            <v>1762</v>
          </cell>
          <cell r="ER67">
            <v>1778</v>
          </cell>
          <cell r="ES67">
            <v>1673</v>
          </cell>
          <cell r="ET67">
            <v>1639</v>
          </cell>
          <cell r="EU67">
            <v>2491</v>
          </cell>
          <cell r="EV67">
            <v>2558</v>
          </cell>
          <cell r="EW67">
            <v>1646</v>
          </cell>
          <cell r="EX67">
            <v>1003</v>
          </cell>
          <cell r="EY67">
            <v>1044</v>
          </cell>
          <cell r="EZ67">
            <v>1135</v>
          </cell>
          <cell r="FA67">
            <v>1646</v>
          </cell>
          <cell r="FB67">
            <v>1550</v>
          </cell>
          <cell r="FC67">
            <v>1276</v>
          </cell>
          <cell r="FD67">
            <v>1193</v>
          </cell>
          <cell r="FE67">
            <v>1261</v>
          </cell>
          <cell r="FF67">
            <v>1269</v>
          </cell>
          <cell r="FG67">
            <v>1285</v>
          </cell>
          <cell r="FH67">
            <v>2172</v>
          </cell>
          <cell r="FI67">
            <v>1411</v>
          </cell>
          <cell r="FJ67">
            <v>1303</v>
          </cell>
          <cell r="FK67">
            <v>1490</v>
          </cell>
          <cell r="FL67">
            <v>1444</v>
          </cell>
          <cell r="FM67">
            <v>1462</v>
          </cell>
          <cell r="FN67">
            <v>1493</v>
          </cell>
          <cell r="FO67">
            <v>1424</v>
          </cell>
          <cell r="FP67">
            <v>1468</v>
          </cell>
          <cell r="FQ67">
            <v>1544</v>
          </cell>
          <cell r="FR67">
            <v>1621</v>
          </cell>
          <cell r="FS67">
            <v>1683</v>
          </cell>
          <cell r="FT67">
            <v>1797</v>
          </cell>
          <cell r="FU67">
            <v>2148</v>
          </cell>
          <cell r="FV67">
            <v>1911</v>
          </cell>
          <cell r="FW67">
            <v>1926</v>
          </cell>
          <cell r="FX67">
            <v>2038</v>
          </cell>
          <cell r="FY67">
            <v>2020</v>
          </cell>
          <cell r="FZ67">
            <v>2260</v>
          </cell>
          <cell r="GA67">
            <v>2156</v>
          </cell>
          <cell r="GB67">
            <v>2314</v>
          </cell>
          <cell r="GC67">
            <v>2405</v>
          </cell>
          <cell r="GD67">
            <v>2732</v>
          </cell>
          <cell r="GE67">
            <v>2737</v>
          </cell>
          <cell r="GF67">
            <v>2716</v>
          </cell>
          <cell r="GG67">
            <v>3069</v>
          </cell>
          <cell r="GH67">
            <v>3234</v>
          </cell>
          <cell r="GI67">
            <v>3264</v>
          </cell>
          <cell r="GJ67">
            <v>3723</v>
          </cell>
          <cell r="GK67">
            <v>3525</v>
          </cell>
          <cell r="GL67">
            <v>3390</v>
          </cell>
          <cell r="GM67">
            <v>3601</v>
          </cell>
          <cell r="GN67">
            <v>2930</v>
          </cell>
          <cell r="GO67">
            <v>2765</v>
          </cell>
          <cell r="GP67">
            <v>3413</v>
          </cell>
          <cell r="GQ67">
            <v>3212</v>
          </cell>
          <cell r="GR67">
            <v>3726</v>
          </cell>
          <cell r="GS67">
            <v>4630</v>
          </cell>
          <cell r="GT67">
            <v>4758</v>
          </cell>
          <cell r="GU67">
            <v>5330</v>
          </cell>
          <cell r="GV67">
            <v>5375</v>
          </cell>
          <cell r="GW67">
            <v>5191</v>
          </cell>
          <cell r="GX67">
            <v>5129</v>
          </cell>
          <cell r="GY67">
            <v>5875</v>
          </cell>
          <cell r="GZ67">
            <v>6181</v>
          </cell>
          <cell r="HA67">
            <v>6720</v>
          </cell>
          <cell r="HB67">
            <v>6232</v>
          </cell>
          <cell r="HC67">
            <v>6219</v>
          </cell>
          <cell r="HD67">
            <v>6220</v>
          </cell>
          <cell r="HE67">
            <v>7104</v>
          </cell>
          <cell r="HF67">
            <v>6441</v>
          </cell>
          <cell r="HG67">
            <v>6404</v>
          </cell>
          <cell r="HH67">
            <v>6006</v>
          </cell>
          <cell r="HI67">
            <v>5791</v>
          </cell>
          <cell r="HJ67">
            <v>5940</v>
          </cell>
          <cell r="HK67">
            <v>6170</v>
          </cell>
          <cell r="HL67">
            <v>5912</v>
          </cell>
          <cell r="HM67">
            <v>5965</v>
          </cell>
          <cell r="HN67">
            <v>3743</v>
          </cell>
          <cell r="HO67">
            <v>3797</v>
          </cell>
          <cell r="HP67">
            <v>4075</v>
          </cell>
          <cell r="HQ67">
            <v>4194</v>
          </cell>
          <cell r="HR67">
            <v>4447</v>
          </cell>
          <cell r="HS67">
            <v>4622</v>
          </cell>
          <cell r="HT67">
            <v>4213</v>
          </cell>
          <cell r="HU67">
            <v>2831</v>
          </cell>
          <cell r="HV67">
            <v>3707</v>
          </cell>
          <cell r="HW67">
            <v>4161</v>
          </cell>
          <cell r="HX67">
            <v>4122</v>
          </cell>
          <cell r="HY67">
            <v>4835</v>
          </cell>
          <cell r="HZ67">
            <v>0</v>
          </cell>
          <cell r="IA67">
            <v>0</v>
          </cell>
          <cell r="IB67">
            <v>0</v>
          </cell>
          <cell r="IC67">
            <v>0</v>
          </cell>
        </row>
        <row r="68">
          <cell r="AS68">
            <v>35519</v>
          </cell>
          <cell r="AT68">
            <v>36382</v>
          </cell>
          <cell r="AU68">
            <v>36103</v>
          </cell>
          <cell r="AV68">
            <v>36019</v>
          </cell>
          <cell r="AW68">
            <v>35868</v>
          </cell>
          <cell r="AX68">
            <v>121545</v>
          </cell>
          <cell r="AY68">
            <v>110600</v>
          </cell>
          <cell r="AZ68">
            <v>112562</v>
          </cell>
          <cell r="BA68">
            <v>116817</v>
          </cell>
          <cell r="BB68">
            <v>117521</v>
          </cell>
          <cell r="BC68">
            <v>118810</v>
          </cell>
          <cell r="BD68">
            <v>120705</v>
          </cell>
          <cell r="BE68">
            <v>162868</v>
          </cell>
          <cell r="BF68">
            <v>199014</v>
          </cell>
          <cell r="BG68">
            <v>198582</v>
          </cell>
          <cell r="BH68">
            <v>199480</v>
          </cell>
          <cell r="BI68">
            <v>201626</v>
          </cell>
          <cell r="BJ68">
            <v>203109</v>
          </cell>
          <cell r="BK68">
            <v>205544</v>
          </cell>
          <cell r="BL68">
            <v>209106</v>
          </cell>
          <cell r="BM68">
            <v>211521</v>
          </cell>
          <cell r="BN68">
            <v>212809</v>
          </cell>
          <cell r="BO68">
            <v>213780</v>
          </cell>
          <cell r="BP68">
            <v>216238</v>
          </cell>
          <cell r="BQ68">
            <v>212412</v>
          </cell>
          <cell r="BR68">
            <v>246604</v>
          </cell>
          <cell r="BS68">
            <v>246579</v>
          </cell>
          <cell r="BT68">
            <v>249530</v>
          </cell>
          <cell r="BU68">
            <v>251941</v>
          </cell>
          <cell r="BV68">
            <v>294690</v>
          </cell>
          <cell r="BW68">
            <v>361194</v>
          </cell>
          <cell r="BX68">
            <v>369794</v>
          </cell>
          <cell r="BY68">
            <v>372921</v>
          </cell>
          <cell r="BZ68">
            <v>379035</v>
          </cell>
          <cell r="CA68">
            <v>383198</v>
          </cell>
          <cell r="CB68">
            <v>387634</v>
          </cell>
          <cell r="CC68">
            <v>395212</v>
          </cell>
          <cell r="CD68">
            <v>392878</v>
          </cell>
          <cell r="CE68">
            <v>390100</v>
          </cell>
          <cell r="CF68">
            <v>390278</v>
          </cell>
          <cell r="CG68">
            <v>392036</v>
          </cell>
          <cell r="CH68">
            <v>400268</v>
          </cell>
          <cell r="CI68">
            <v>421397</v>
          </cell>
          <cell r="CJ68">
            <v>437254</v>
          </cell>
          <cell r="CK68">
            <v>457886</v>
          </cell>
          <cell r="CL68">
            <v>475174</v>
          </cell>
          <cell r="CM68">
            <v>489031</v>
          </cell>
          <cell r="CN68">
            <v>507797</v>
          </cell>
          <cell r="CO68">
            <v>531559</v>
          </cell>
          <cell r="CP68">
            <v>613509</v>
          </cell>
          <cell r="CQ68">
            <v>620028</v>
          </cell>
          <cell r="CR68">
            <v>640848</v>
          </cell>
          <cell r="CS68">
            <v>670151</v>
          </cell>
          <cell r="CT68">
            <v>699048</v>
          </cell>
          <cell r="CU68">
            <v>714688</v>
          </cell>
          <cell r="CV68">
            <v>744750</v>
          </cell>
          <cell r="CW68">
            <v>785085</v>
          </cell>
          <cell r="CX68">
            <v>832435</v>
          </cell>
          <cell r="CY68">
            <v>869768</v>
          </cell>
          <cell r="CZ68">
            <v>909611</v>
          </cell>
          <cell r="DA68">
            <v>943611</v>
          </cell>
          <cell r="DB68">
            <v>961166</v>
          </cell>
          <cell r="DC68">
            <v>980148</v>
          </cell>
          <cell r="DD68">
            <v>1043465</v>
          </cell>
          <cell r="DE68">
            <v>1077295</v>
          </cell>
          <cell r="DF68">
            <v>1130749</v>
          </cell>
          <cell r="DG68">
            <v>1230625</v>
          </cell>
          <cell r="DH68">
            <v>1240228</v>
          </cell>
          <cell r="DI68">
            <v>1293626</v>
          </cell>
          <cell r="DJ68">
            <v>1327410</v>
          </cell>
          <cell r="DK68">
            <v>1349163</v>
          </cell>
          <cell r="DL68">
            <v>1368946</v>
          </cell>
          <cell r="DM68">
            <v>1386713</v>
          </cell>
          <cell r="DN68">
            <v>1429955</v>
          </cell>
          <cell r="DO68">
            <v>1454421</v>
          </cell>
          <cell r="DP68">
            <v>1459084</v>
          </cell>
          <cell r="DQ68">
            <v>1491341</v>
          </cell>
          <cell r="DR68">
            <v>1558431</v>
          </cell>
          <cell r="DS68">
            <v>1591602</v>
          </cell>
          <cell r="DT68">
            <v>1682599</v>
          </cell>
          <cell r="DU68">
            <v>1764575</v>
          </cell>
          <cell r="DV68">
            <v>1782075</v>
          </cell>
          <cell r="DW68">
            <v>1827968</v>
          </cell>
          <cell r="DX68">
            <v>1915085</v>
          </cell>
          <cell r="DY68">
            <v>1991380</v>
          </cell>
          <cell r="DZ68">
            <v>2129215</v>
          </cell>
          <cell r="EA68">
            <v>2209872</v>
          </cell>
          <cell r="EB68">
            <v>2262927</v>
          </cell>
          <cell r="EC68">
            <v>2230206</v>
          </cell>
          <cell r="ED68">
            <v>2173756</v>
          </cell>
          <cell r="EE68">
            <v>2222357</v>
          </cell>
          <cell r="EF68">
            <v>2204809</v>
          </cell>
          <cell r="EG68">
            <v>2338570</v>
          </cell>
          <cell r="EH68">
            <v>2484249</v>
          </cell>
          <cell r="EI68">
            <v>2881631</v>
          </cell>
          <cell r="EJ68">
            <v>2761221</v>
          </cell>
          <cell r="EK68">
            <v>2907167</v>
          </cell>
          <cell r="EL68">
            <v>3017681</v>
          </cell>
          <cell r="EM68">
            <v>3015569</v>
          </cell>
          <cell r="EN68">
            <v>3065004</v>
          </cell>
          <cell r="EO68">
            <v>2873140</v>
          </cell>
          <cell r="EP68">
            <v>2799736</v>
          </cell>
          <cell r="EQ68">
            <v>2693006</v>
          </cell>
          <cell r="ER68">
            <v>2622415</v>
          </cell>
          <cell r="ES68">
            <v>2686611</v>
          </cell>
          <cell r="ET68">
            <v>2675502</v>
          </cell>
          <cell r="EU68">
            <v>2681221</v>
          </cell>
          <cell r="EV68">
            <v>2678048</v>
          </cell>
          <cell r="EW68">
            <v>2686583</v>
          </cell>
          <cell r="EX68">
            <v>2737693</v>
          </cell>
          <cell r="EY68">
            <v>2730038</v>
          </cell>
          <cell r="EZ68">
            <v>2730178</v>
          </cell>
          <cell r="FA68">
            <v>2709052</v>
          </cell>
          <cell r="FB68">
            <v>2804478</v>
          </cell>
          <cell r="FC68">
            <v>3055999</v>
          </cell>
          <cell r="FD68">
            <v>2959631</v>
          </cell>
          <cell r="FE68">
            <v>3087640</v>
          </cell>
          <cell r="FF68">
            <v>2909614</v>
          </cell>
          <cell r="FG68">
            <v>2810423</v>
          </cell>
          <cell r="FH68">
            <v>2996515</v>
          </cell>
          <cell r="FI68">
            <v>3006245</v>
          </cell>
          <cell r="FJ68">
            <v>2882864</v>
          </cell>
          <cell r="FK68">
            <v>2866138</v>
          </cell>
          <cell r="FL68">
            <v>2756924</v>
          </cell>
          <cell r="FM68">
            <v>2740563</v>
          </cell>
          <cell r="FN68">
            <v>2852530</v>
          </cell>
          <cell r="FO68">
            <v>2861913</v>
          </cell>
          <cell r="FP68">
            <v>3004694</v>
          </cell>
          <cell r="FQ68">
            <v>2940363</v>
          </cell>
          <cell r="FR68">
            <v>3028483</v>
          </cell>
          <cell r="FS68">
            <v>3030347</v>
          </cell>
          <cell r="FT68">
            <v>3055989</v>
          </cell>
          <cell r="FU68">
            <v>3055220</v>
          </cell>
          <cell r="FV68">
            <v>2828649</v>
          </cell>
          <cell r="FW68">
            <v>2750377</v>
          </cell>
          <cell r="FX68">
            <v>2774401</v>
          </cell>
          <cell r="FY68">
            <v>2705182</v>
          </cell>
          <cell r="FZ68">
            <v>2788171</v>
          </cell>
          <cell r="GA68">
            <v>2684263</v>
          </cell>
          <cell r="GB68">
            <v>2603181</v>
          </cell>
          <cell r="GC68">
            <v>2613250</v>
          </cell>
          <cell r="GD68">
            <v>2575670</v>
          </cell>
          <cell r="GE68">
            <v>2561532</v>
          </cell>
          <cell r="GF68">
            <v>2523280</v>
          </cell>
          <cell r="GG68">
            <v>2565236</v>
          </cell>
          <cell r="GH68">
            <v>2621272</v>
          </cell>
          <cell r="GI68">
            <v>2649679</v>
          </cell>
          <cell r="GJ68">
            <v>2677255</v>
          </cell>
          <cell r="GK68">
            <v>2609140</v>
          </cell>
          <cell r="GL68">
            <v>2546374</v>
          </cell>
          <cell r="GM68">
            <v>2526091</v>
          </cell>
          <cell r="GN68">
            <v>2538065</v>
          </cell>
          <cell r="GO68">
            <v>2521882</v>
          </cell>
          <cell r="GP68">
            <v>2500135</v>
          </cell>
          <cell r="GQ68">
            <v>2450256</v>
          </cell>
          <cell r="GR68">
            <v>2465774</v>
          </cell>
          <cell r="GS68">
            <v>2425963</v>
          </cell>
          <cell r="GT68">
            <v>2509738</v>
          </cell>
          <cell r="GU68">
            <v>2499568</v>
          </cell>
          <cell r="GV68">
            <v>2449665</v>
          </cell>
          <cell r="GW68">
            <v>2427185</v>
          </cell>
          <cell r="GX68">
            <v>2382014</v>
          </cell>
          <cell r="GY68">
            <v>2401747</v>
          </cell>
          <cell r="GZ68">
            <v>2394702</v>
          </cell>
          <cell r="HA68">
            <v>2413758</v>
          </cell>
          <cell r="HB68">
            <v>2376084</v>
          </cell>
          <cell r="HC68">
            <v>2341736</v>
          </cell>
          <cell r="HD68">
            <v>2329128</v>
          </cell>
          <cell r="HE68">
            <v>2353161</v>
          </cell>
          <cell r="HF68">
            <v>2520147</v>
          </cell>
          <cell r="HG68">
            <v>2414936</v>
          </cell>
          <cell r="HH68">
            <v>2129079</v>
          </cell>
          <cell r="HI68">
            <v>2097167</v>
          </cell>
          <cell r="HJ68">
            <v>2090613</v>
          </cell>
          <cell r="HK68">
            <v>2069242</v>
          </cell>
          <cell r="HL68">
            <v>2047158</v>
          </cell>
          <cell r="HM68">
            <v>2027228</v>
          </cell>
          <cell r="HN68">
            <v>2009404</v>
          </cell>
          <cell r="HO68">
            <v>1993005</v>
          </cell>
          <cell r="HP68">
            <v>1959399</v>
          </cell>
          <cell r="HQ68">
            <v>1936188</v>
          </cell>
          <cell r="HR68">
            <v>1912087</v>
          </cell>
          <cell r="HS68">
            <v>1896181</v>
          </cell>
          <cell r="HT68">
            <v>1882012</v>
          </cell>
          <cell r="HU68">
            <v>1869048</v>
          </cell>
          <cell r="HV68">
            <v>1856939</v>
          </cell>
          <cell r="HW68">
            <v>1850206</v>
          </cell>
          <cell r="HX68">
            <v>1839919</v>
          </cell>
          <cell r="HY68">
            <v>1824232</v>
          </cell>
          <cell r="HZ68">
            <v>0</v>
          </cell>
          <cell r="IA68">
            <v>0</v>
          </cell>
          <cell r="IB68">
            <v>0</v>
          </cell>
          <cell r="IC68">
            <v>0</v>
          </cell>
        </row>
        <row r="69">
          <cell r="AS69">
            <v>35396</v>
          </cell>
          <cell r="AT69">
            <v>36261</v>
          </cell>
          <cell r="AU69">
            <v>35982</v>
          </cell>
          <cell r="AV69">
            <v>35910</v>
          </cell>
          <cell r="AW69">
            <v>35757</v>
          </cell>
          <cell r="AX69">
            <v>121524</v>
          </cell>
          <cell r="AY69">
            <v>110582</v>
          </cell>
          <cell r="AZ69">
            <v>112544</v>
          </cell>
          <cell r="BA69">
            <v>116800</v>
          </cell>
          <cell r="BB69">
            <v>117506</v>
          </cell>
          <cell r="BC69">
            <v>118795</v>
          </cell>
          <cell r="BD69">
            <v>120690</v>
          </cell>
          <cell r="BE69">
            <v>156787</v>
          </cell>
          <cell r="BF69">
            <v>183842</v>
          </cell>
          <cell r="BG69">
            <v>183227</v>
          </cell>
          <cell r="BH69">
            <v>185088</v>
          </cell>
          <cell r="BI69">
            <v>186782</v>
          </cell>
          <cell r="BJ69">
            <v>187684</v>
          </cell>
          <cell r="BK69">
            <v>188378</v>
          </cell>
          <cell r="BL69">
            <v>191386</v>
          </cell>
          <cell r="BM69">
            <v>193480</v>
          </cell>
          <cell r="BN69">
            <v>193471</v>
          </cell>
          <cell r="BO69">
            <v>194780</v>
          </cell>
          <cell r="BP69">
            <v>196557</v>
          </cell>
          <cell r="BQ69">
            <v>190910</v>
          </cell>
          <cell r="BR69">
            <v>224298</v>
          </cell>
          <cell r="BS69">
            <v>223723</v>
          </cell>
          <cell r="BT69">
            <v>224322</v>
          </cell>
          <cell r="BU69">
            <v>225894</v>
          </cell>
          <cell r="BV69">
            <v>267103</v>
          </cell>
          <cell r="BW69">
            <v>329282</v>
          </cell>
          <cell r="BX69">
            <v>335870</v>
          </cell>
          <cell r="BY69">
            <v>337587</v>
          </cell>
          <cell r="BZ69">
            <v>340914</v>
          </cell>
          <cell r="CA69">
            <v>342583</v>
          </cell>
          <cell r="CB69">
            <v>343920</v>
          </cell>
          <cell r="CC69">
            <v>350219</v>
          </cell>
          <cell r="CD69">
            <v>346540</v>
          </cell>
          <cell r="CE69">
            <v>342995</v>
          </cell>
          <cell r="CF69">
            <v>342004</v>
          </cell>
          <cell r="CG69">
            <v>340739</v>
          </cell>
          <cell r="CH69">
            <v>345597</v>
          </cell>
          <cell r="CI69">
            <v>360072</v>
          </cell>
          <cell r="CJ69">
            <v>368141</v>
          </cell>
          <cell r="CK69">
            <v>376567</v>
          </cell>
          <cell r="CL69">
            <v>381697</v>
          </cell>
          <cell r="CM69">
            <v>382117</v>
          </cell>
          <cell r="CN69">
            <v>387347</v>
          </cell>
          <cell r="CO69">
            <v>394897</v>
          </cell>
          <cell r="CP69">
            <v>421301</v>
          </cell>
          <cell r="CQ69">
            <v>417582</v>
          </cell>
          <cell r="CR69">
            <v>415448</v>
          </cell>
          <cell r="CS69">
            <v>412167</v>
          </cell>
          <cell r="CT69">
            <v>405805</v>
          </cell>
          <cell r="CU69">
            <v>402288</v>
          </cell>
          <cell r="CV69">
            <v>400778</v>
          </cell>
          <cell r="CW69">
            <v>400384</v>
          </cell>
          <cell r="CX69">
            <v>399286</v>
          </cell>
          <cell r="CY69">
            <v>396720</v>
          </cell>
          <cell r="CZ69">
            <v>397267</v>
          </cell>
          <cell r="DA69">
            <v>397539</v>
          </cell>
          <cell r="DB69">
            <v>390916</v>
          </cell>
          <cell r="DC69">
            <v>387135</v>
          </cell>
          <cell r="DD69">
            <v>384319</v>
          </cell>
          <cell r="DE69">
            <v>381410</v>
          </cell>
          <cell r="DF69">
            <v>379973</v>
          </cell>
          <cell r="DG69">
            <v>378238</v>
          </cell>
          <cell r="DH69">
            <v>378484</v>
          </cell>
          <cell r="DI69">
            <v>380495</v>
          </cell>
          <cell r="DJ69">
            <v>381900</v>
          </cell>
          <cell r="DK69">
            <v>382469</v>
          </cell>
          <cell r="DL69">
            <v>383089</v>
          </cell>
          <cell r="DM69">
            <v>384116</v>
          </cell>
          <cell r="DN69">
            <v>379399</v>
          </cell>
          <cell r="DO69">
            <v>373771</v>
          </cell>
          <cell r="DP69">
            <v>371652</v>
          </cell>
          <cell r="DQ69">
            <v>370899</v>
          </cell>
          <cell r="DR69">
            <v>370242</v>
          </cell>
          <cell r="DS69">
            <v>369022</v>
          </cell>
          <cell r="DT69">
            <v>369258</v>
          </cell>
          <cell r="DU69">
            <v>370571</v>
          </cell>
          <cell r="DV69">
            <v>362712</v>
          </cell>
          <cell r="DW69">
            <v>353810</v>
          </cell>
          <cell r="DX69">
            <v>345524</v>
          </cell>
          <cell r="DY69">
            <v>338613</v>
          </cell>
          <cell r="DZ69">
            <v>331421</v>
          </cell>
          <cell r="EA69">
            <v>329500</v>
          </cell>
          <cell r="EB69">
            <v>325614</v>
          </cell>
          <cell r="EC69">
            <v>323229</v>
          </cell>
          <cell r="ED69">
            <v>319927</v>
          </cell>
          <cell r="EE69">
            <v>316975</v>
          </cell>
          <cell r="EF69">
            <v>317535</v>
          </cell>
          <cell r="EG69">
            <v>316470</v>
          </cell>
          <cell r="EH69">
            <v>315655</v>
          </cell>
          <cell r="EI69">
            <v>317615</v>
          </cell>
          <cell r="EJ69">
            <v>322177</v>
          </cell>
          <cell r="EK69">
            <v>329366</v>
          </cell>
          <cell r="EL69">
            <v>283185</v>
          </cell>
          <cell r="EM69">
            <v>284836</v>
          </cell>
          <cell r="EN69">
            <v>288936</v>
          </cell>
          <cell r="EO69">
            <v>295541</v>
          </cell>
          <cell r="EP69">
            <v>301575</v>
          </cell>
          <cell r="EQ69">
            <v>307533</v>
          </cell>
          <cell r="ER69">
            <v>317805</v>
          </cell>
          <cell r="ES69">
            <v>323478</v>
          </cell>
          <cell r="ET69">
            <v>330177</v>
          </cell>
          <cell r="EU69">
            <v>335375</v>
          </cell>
          <cell r="EV69">
            <v>342729</v>
          </cell>
          <cell r="EW69">
            <v>345327</v>
          </cell>
          <cell r="EX69">
            <v>370717</v>
          </cell>
          <cell r="EY69">
            <v>375706</v>
          </cell>
          <cell r="EZ69">
            <v>381737</v>
          </cell>
          <cell r="FA69">
            <v>389607</v>
          </cell>
          <cell r="FB69">
            <v>398306</v>
          </cell>
          <cell r="FC69">
            <v>410607</v>
          </cell>
          <cell r="FD69">
            <v>419791</v>
          </cell>
          <cell r="FE69">
            <v>430456</v>
          </cell>
          <cell r="FF69">
            <v>442382</v>
          </cell>
          <cell r="FG69">
            <v>452305</v>
          </cell>
          <cell r="FH69">
            <v>461958</v>
          </cell>
          <cell r="FI69">
            <v>474672</v>
          </cell>
          <cell r="FJ69">
            <v>481865</v>
          </cell>
          <cell r="FK69">
            <v>487733</v>
          </cell>
          <cell r="FL69">
            <v>494229</v>
          </cell>
          <cell r="FM69">
            <v>501333</v>
          </cell>
          <cell r="FN69">
            <v>510918</v>
          </cell>
          <cell r="FO69">
            <v>519544</v>
          </cell>
          <cell r="FP69">
            <v>524850</v>
          </cell>
          <cell r="FQ69">
            <v>528581</v>
          </cell>
          <cell r="FR69">
            <v>533157</v>
          </cell>
          <cell r="FS69">
            <v>535279</v>
          </cell>
          <cell r="FT69">
            <v>550607</v>
          </cell>
          <cell r="FU69">
            <v>574435</v>
          </cell>
          <cell r="FV69">
            <v>611554</v>
          </cell>
          <cell r="FW69">
            <v>647769</v>
          </cell>
          <cell r="FX69">
            <v>650067</v>
          </cell>
          <cell r="FY69">
            <v>649892</v>
          </cell>
          <cell r="FZ69">
            <v>650974</v>
          </cell>
          <cell r="GA69">
            <v>653477</v>
          </cell>
          <cell r="GB69">
            <v>657236</v>
          </cell>
          <cell r="GC69">
            <v>670686</v>
          </cell>
          <cell r="GD69">
            <v>682141</v>
          </cell>
          <cell r="GE69">
            <v>678354</v>
          </cell>
          <cell r="GF69">
            <v>676749</v>
          </cell>
          <cell r="GG69">
            <v>679037</v>
          </cell>
          <cell r="GH69">
            <v>719681</v>
          </cell>
          <cell r="GI69">
            <v>719327</v>
          </cell>
          <cell r="GJ69">
            <v>710383</v>
          </cell>
          <cell r="GK69">
            <v>703323</v>
          </cell>
          <cell r="GL69">
            <v>706434</v>
          </cell>
          <cell r="GM69">
            <v>705301</v>
          </cell>
          <cell r="GN69">
            <v>705846</v>
          </cell>
          <cell r="GO69">
            <v>707714</v>
          </cell>
          <cell r="GP69">
            <v>710885</v>
          </cell>
          <cell r="GQ69">
            <v>718228</v>
          </cell>
          <cell r="GR69">
            <v>713602</v>
          </cell>
          <cell r="GS69">
            <v>712242</v>
          </cell>
          <cell r="GT69">
            <v>724369</v>
          </cell>
          <cell r="GU69">
            <v>732367</v>
          </cell>
          <cell r="GV69">
            <v>727279</v>
          </cell>
          <cell r="GW69">
            <v>727254</v>
          </cell>
          <cell r="GX69">
            <v>731404</v>
          </cell>
          <cell r="GY69">
            <v>724952</v>
          </cell>
          <cell r="GZ69">
            <v>729420</v>
          </cell>
          <cell r="HA69">
            <v>732319</v>
          </cell>
          <cell r="HB69">
            <v>738630</v>
          </cell>
          <cell r="HC69">
            <v>740229</v>
          </cell>
          <cell r="HD69">
            <v>741261</v>
          </cell>
          <cell r="HE69">
            <v>744684</v>
          </cell>
          <cell r="HF69">
            <v>742651</v>
          </cell>
          <cell r="HG69">
            <v>743050</v>
          </cell>
          <cell r="HH69">
            <v>1908665</v>
          </cell>
          <cell r="HI69">
            <v>1913623</v>
          </cell>
          <cell r="HJ69">
            <v>1910279</v>
          </cell>
          <cell r="HK69">
            <v>1897036</v>
          </cell>
          <cell r="HL69">
            <v>1888623</v>
          </cell>
          <cell r="HM69">
            <v>1878639</v>
          </cell>
          <cell r="HN69">
            <v>1871268</v>
          </cell>
          <cell r="HO69">
            <v>1860049</v>
          </cell>
          <cell r="HP69">
            <v>1933066</v>
          </cell>
          <cell r="HQ69">
            <v>1914363</v>
          </cell>
          <cell r="HR69">
            <v>1894298</v>
          </cell>
          <cell r="HS69">
            <v>1876145</v>
          </cell>
          <cell r="HT69">
            <v>1862231</v>
          </cell>
          <cell r="HU69">
            <v>1850103</v>
          </cell>
          <cell r="HV69">
            <v>1838578</v>
          </cell>
          <cell r="HW69">
            <v>1831978</v>
          </cell>
          <cell r="HX69">
            <v>1822457</v>
          </cell>
          <cell r="HY69">
            <v>1807615</v>
          </cell>
          <cell r="HZ69">
            <v>0</v>
          </cell>
          <cell r="IA69">
            <v>0</v>
          </cell>
          <cell r="IB69">
            <v>0</v>
          </cell>
          <cell r="IC69">
            <v>0</v>
          </cell>
        </row>
        <row r="70">
          <cell r="AS70">
            <v>123</v>
          </cell>
          <cell r="AT70">
            <v>121</v>
          </cell>
          <cell r="AU70">
            <v>121</v>
          </cell>
          <cell r="AV70">
            <v>109</v>
          </cell>
          <cell r="AW70">
            <v>111</v>
          </cell>
          <cell r="AX70">
            <v>21</v>
          </cell>
          <cell r="AY70">
            <v>18</v>
          </cell>
          <cell r="AZ70">
            <v>18</v>
          </cell>
          <cell r="BA70">
            <v>17</v>
          </cell>
          <cell r="BB70">
            <v>15</v>
          </cell>
          <cell r="BC70">
            <v>15</v>
          </cell>
          <cell r="BD70">
            <v>15</v>
          </cell>
          <cell r="BE70">
            <v>6081</v>
          </cell>
          <cell r="BF70">
            <v>15172</v>
          </cell>
          <cell r="BG70">
            <v>15355</v>
          </cell>
          <cell r="BH70">
            <v>14392</v>
          </cell>
          <cell r="BI70">
            <v>14844</v>
          </cell>
          <cell r="BJ70">
            <v>15425</v>
          </cell>
          <cell r="BK70">
            <v>17166</v>
          </cell>
          <cell r="BL70">
            <v>17720</v>
          </cell>
          <cell r="BM70">
            <v>18041</v>
          </cell>
          <cell r="BN70">
            <v>19338</v>
          </cell>
          <cell r="BO70">
            <v>19000</v>
          </cell>
          <cell r="BP70">
            <v>19681</v>
          </cell>
          <cell r="BQ70">
            <v>21502</v>
          </cell>
          <cell r="BR70">
            <v>22306</v>
          </cell>
          <cell r="BS70">
            <v>22856</v>
          </cell>
          <cell r="BT70">
            <v>25208</v>
          </cell>
          <cell r="BU70">
            <v>26047</v>
          </cell>
          <cell r="BV70">
            <v>27587</v>
          </cell>
          <cell r="BW70">
            <v>31912</v>
          </cell>
          <cell r="BX70">
            <v>33924</v>
          </cell>
          <cell r="BY70">
            <v>35334</v>
          </cell>
          <cell r="BZ70">
            <v>38121</v>
          </cell>
          <cell r="CA70">
            <v>40615</v>
          </cell>
          <cell r="CB70">
            <v>43714</v>
          </cell>
          <cell r="CC70">
            <v>44993</v>
          </cell>
          <cell r="CD70">
            <v>46338</v>
          </cell>
          <cell r="CE70">
            <v>47105</v>
          </cell>
          <cell r="CF70">
            <v>48274</v>
          </cell>
          <cell r="CG70">
            <v>51297</v>
          </cell>
          <cell r="CH70">
            <v>54671</v>
          </cell>
          <cell r="CI70">
            <v>61325</v>
          </cell>
          <cell r="CJ70">
            <v>69113</v>
          </cell>
          <cell r="CK70">
            <v>81319</v>
          </cell>
          <cell r="CL70">
            <v>93477</v>
          </cell>
          <cell r="CM70">
            <v>106914</v>
          </cell>
          <cell r="CN70">
            <v>120450</v>
          </cell>
          <cell r="CO70">
            <v>136662</v>
          </cell>
          <cell r="CP70">
            <v>192208</v>
          </cell>
          <cell r="CQ70">
            <v>202446</v>
          </cell>
          <cell r="CR70">
            <v>225400</v>
          </cell>
          <cell r="CS70">
            <v>257984</v>
          </cell>
          <cell r="CT70">
            <v>293243</v>
          </cell>
          <cell r="CU70">
            <v>312400</v>
          </cell>
          <cell r="CV70">
            <v>343972</v>
          </cell>
          <cell r="CW70">
            <v>384701</v>
          </cell>
          <cell r="CX70">
            <v>433149</v>
          </cell>
          <cell r="CY70">
            <v>473048</v>
          </cell>
          <cell r="CZ70">
            <v>512344</v>
          </cell>
          <cell r="DA70">
            <v>546072</v>
          </cell>
          <cell r="DB70">
            <v>570250</v>
          </cell>
          <cell r="DC70">
            <v>593013</v>
          </cell>
          <cell r="DD70">
            <v>659146</v>
          </cell>
          <cell r="DE70">
            <v>695885</v>
          </cell>
          <cell r="DF70">
            <v>750776</v>
          </cell>
          <cell r="DG70">
            <v>852387</v>
          </cell>
          <cell r="DH70">
            <v>861744</v>
          </cell>
          <cell r="DI70">
            <v>913131</v>
          </cell>
          <cell r="DJ70">
            <v>945510</v>
          </cell>
          <cell r="DK70">
            <v>966694</v>
          </cell>
          <cell r="DL70">
            <v>985857</v>
          </cell>
          <cell r="DM70">
            <v>1002597</v>
          </cell>
          <cell r="DN70">
            <v>1050556</v>
          </cell>
          <cell r="DO70">
            <v>1080650</v>
          </cell>
          <cell r="DP70">
            <v>1087432</v>
          </cell>
          <cell r="DQ70">
            <v>1120442</v>
          </cell>
          <cell r="DR70">
            <v>1188189</v>
          </cell>
          <cell r="DS70">
            <v>1222580</v>
          </cell>
          <cell r="DT70">
            <v>1313341</v>
          </cell>
          <cell r="DU70">
            <v>1394004</v>
          </cell>
          <cell r="DV70">
            <v>1419363</v>
          </cell>
          <cell r="DW70">
            <v>1474158</v>
          </cell>
          <cell r="DX70">
            <v>1569561</v>
          </cell>
          <cell r="DY70">
            <v>1652767</v>
          </cell>
          <cell r="DZ70">
            <v>1797794</v>
          </cell>
          <cell r="EA70">
            <v>1880372</v>
          </cell>
          <cell r="EB70">
            <v>1937313</v>
          </cell>
          <cell r="EC70">
            <v>1906977</v>
          </cell>
          <cell r="ED70">
            <v>1853829</v>
          </cell>
          <cell r="EE70">
            <v>1905382</v>
          </cell>
          <cell r="EF70">
            <v>1887274</v>
          </cell>
          <cell r="EG70">
            <v>2022100</v>
          </cell>
          <cell r="EH70">
            <v>2168594</v>
          </cell>
          <cell r="EI70">
            <v>2564016</v>
          </cell>
          <cell r="EJ70">
            <v>2439044</v>
          </cell>
          <cell r="EK70">
            <v>2577801</v>
          </cell>
          <cell r="EL70">
            <v>2734496</v>
          </cell>
          <cell r="EM70">
            <v>2730733</v>
          </cell>
          <cell r="EN70">
            <v>2776068</v>
          </cell>
          <cell r="EO70">
            <v>2577599</v>
          </cell>
          <cell r="EP70">
            <v>2498161</v>
          </cell>
          <cell r="EQ70">
            <v>2385473</v>
          </cell>
          <cell r="ER70">
            <v>2304610</v>
          </cell>
          <cell r="ES70">
            <v>2363133</v>
          </cell>
          <cell r="ET70">
            <v>2345325</v>
          </cell>
          <cell r="EU70">
            <v>2345846</v>
          </cell>
          <cell r="EV70">
            <v>2335319</v>
          </cell>
          <cell r="EW70">
            <v>2341256</v>
          </cell>
          <cell r="EX70">
            <v>2366976</v>
          </cell>
          <cell r="EY70">
            <v>2354332</v>
          </cell>
          <cell r="EZ70">
            <v>2348441</v>
          </cell>
          <cell r="FA70">
            <v>2319445</v>
          </cell>
          <cell r="FB70">
            <v>2406172</v>
          </cell>
          <cell r="FC70">
            <v>2645392</v>
          </cell>
          <cell r="FD70">
            <v>2539840</v>
          </cell>
          <cell r="FE70">
            <v>2657184</v>
          </cell>
          <cell r="FF70">
            <v>2467232</v>
          </cell>
          <cell r="FG70">
            <v>2358118</v>
          </cell>
          <cell r="FH70">
            <v>2534557</v>
          </cell>
          <cell r="FI70">
            <v>2531573</v>
          </cell>
          <cell r="FJ70">
            <v>2400999</v>
          </cell>
          <cell r="FK70">
            <v>2378405</v>
          </cell>
          <cell r="FL70">
            <v>2262695</v>
          </cell>
          <cell r="FM70">
            <v>2239230</v>
          </cell>
          <cell r="FN70">
            <v>2341612</v>
          </cell>
          <cell r="FO70">
            <v>2342369</v>
          </cell>
          <cell r="FP70">
            <v>2479844</v>
          </cell>
          <cell r="FQ70">
            <v>2411782</v>
          </cell>
          <cell r="FR70">
            <v>2495326</v>
          </cell>
          <cell r="FS70">
            <v>2495068</v>
          </cell>
          <cell r="FT70">
            <v>2505382</v>
          </cell>
          <cell r="FU70">
            <v>2480785</v>
          </cell>
          <cell r="FV70">
            <v>2217095</v>
          </cell>
          <cell r="FW70">
            <v>2102608</v>
          </cell>
          <cell r="FX70">
            <v>2124334</v>
          </cell>
          <cell r="FY70">
            <v>2055290</v>
          </cell>
          <cell r="FZ70">
            <v>2137197</v>
          </cell>
          <cell r="GA70">
            <v>2030786</v>
          </cell>
          <cell r="GB70">
            <v>1945945</v>
          </cell>
          <cell r="GC70">
            <v>1942564</v>
          </cell>
          <cell r="GD70">
            <v>1893529</v>
          </cell>
          <cell r="GE70">
            <v>1883178</v>
          </cell>
          <cell r="GF70">
            <v>1846531</v>
          </cell>
          <cell r="GG70">
            <v>1886199</v>
          </cell>
          <cell r="GH70">
            <v>1901591</v>
          </cell>
          <cell r="GI70">
            <v>1930352</v>
          </cell>
          <cell r="GJ70">
            <v>1966872</v>
          </cell>
          <cell r="GK70">
            <v>1905817</v>
          </cell>
          <cell r="GL70">
            <v>1839940</v>
          </cell>
          <cell r="GM70">
            <v>1820790</v>
          </cell>
          <cell r="GN70">
            <v>1832219</v>
          </cell>
          <cell r="GO70">
            <v>1814168</v>
          </cell>
          <cell r="GP70">
            <v>1789250</v>
          </cell>
          <cell r="GQ70">
            <v>1732028</v>
          </cell>
          <cell r="GR70">
            <v>1752172</v>
          </cell>
          <cell r="GS70">
            <v>1713721</v>
          </cell>
          <cell r="GT70">
            <v>1785369</v>
          </cell>
          <cell r="GU70">
            <v>1767201</v>
          </cell>
          <cell r="GV70">
            <v>1722386</v>
          </cell>
          <cell r="GW70">
            <v>1699931</v>
          </cell>
          <cell r="GX70">
            <v>1650610</v>
          </cell>
          <cell r="GY70">
            <v>1676795</v>
          </cell>
          <cell r="GZ70">
            <v>1665282</v>
          </cell>
          <cell r="HA70">
            <v>1681439</v>
          </cell>
          <cell r="HB70">
            <v>1637454</v>
          </cell>
          <cell r="HC70">
            <v>1601507</v>
          </cell>
          <cell r="HD70">
            <v>1587867</v>
          </cell>
          <cell r="HE70">
            <v>1608477</v>
          </cell>
          <cell r="HF70">
            <v>1777496</v>
          </cell>
          <cell r="HG70">
            <v>1671886</v>
          </cell>
          <cell r="HH70">
            <v>220414</v>
          </cell>
          <cell r="HI70">
            <v>183544</v>
          </cell>
          <cell r="HJ70">
            <v>180334</v>
          </cell>
          <cell r="HK70">
            <v>172206</v>
          </cell>
          <cell r="HL70">
            <v>158535</v>
          </cell>
          <cell r="HM70">
            <v>148589</v>
          </cell>
          <cell r="HN70">
            <v>138136</v>
          </cell>
          <cell r="HO70">
            <v>132956</v>
          </cell>
          <cell r="HP70">
            <v>26333</v>
          </cell>
          <cell r="HQ70">
            <v>21825</v>
          </cell>
          <cell r="HR70">
            <v>17789</v>
          </cell>
          <cell r="HS70">
            <v>20036</v>
          </cell>
          <cell r="HT70">
            <v>19781</v>
          </cell>
          <cell r="HU70">
            <v>18945</v>
          </cell>
          <cell r="HV70">
            <v>18361</v>
          </cell>
          <cell r="HW70">
            <v>18228</v>
          </cell>
          <cell r="HX70">
            <v>17462</v>
          </cell>
          <cell r="HY70">
            <v>16617</v>
          </cell>
          <cell r="HZ70">
            <v>0</v>
          </cell>
          <cell r="IA70">
            <v>0</v>
          </cell>
          <cell r="IB70">
            <v>0</v>
          </cell>
          <cell r="IC70">
            <v>0</v>
          </cell>
        </row>
        <row r="71">
          <cell r="AX71">
            <v>18</v>
          </cell>
          <cell r="AY71">
            <v>15</v>
          </cell>
          <cell r="AZ71">
            <v>15</v>
          </cell>
          <cell r="BA71">
            <v>15</v>
          </cell>
          <cell r="BB71">
            <v>13</v>
          </cell>
          <cell r="BC71">
            <v>13</v>
          </cell>
          <cell r="BD71">
            <v>15</v>
          </cell>
          <cell r="BE71">
            <v>6081</v>
          </cell>
          <cell r="BF71">
            <v>15172</v>
          </cell>
          <cell r="BG71">
            <v>15355</v>
          </cell>
          <cell r="BH71">
            <v>14392</v>
          </cell>
          <cell r="BI71">
            <v>14844</v>
          </cell>
          <cell r="BJ71">
            <v>15425</v>
          </cell>
          <cell r="BK71">
            <v>17166</v>
          </cell>
          <cell r="BL71">
            <v>17720</v>
          </cell>
          <cell r="BM71">
            <v>18041</v>
          </cell>
          <cell r="BN71">
            <v>19338</v>
          </cell>
          <cell r="BO71">
            <v>19000</v>
          </cell>
          <cell r="BP71">
            <v>19681</v>
          </cell>
          <cell r="BQ71">
            <v>21501</v>
          </cell>
          <cell r="BR71">
            <v>22302</v>
          </cell>
          <cell r="BS71">
            <v>22853</v>
          </cell>
          <cell r="BT71">
            <v>25205</v>
          </cell>
          <cell r="BU71">
            <v>26045</v>
          </cell>
          <cell r="BV71">
            <v>27585</v>
          </cell>
          <cell r="BW71">
            <v>31905</v>
          </cell>
          <cell r="BX71">
            <v>33909</v>
          </cell>
          <cell r="BY71">
            <v>35319</v>
          </cell>
          <cell r="BZ71">
            <v>38097</v>
          </cell>
          <cell r="CA71">
            <v>40520</v>
          </cell>
          <cell r="CB71">
            <v>42916</v>
          </cell>
          <cell r="CC71">
            <v>43565</v>
          </cell>
          <cell r="CD71">
            <v>44285</v>
          </cell>
          <cell r="CE71">
            <v>44421</v>
          </cell>
          <cell r="CF71">
            <v>44497</v>
          </cell>
          <cell r="CG71">
            <v>46108</v>
          </cell>
          <cell r="CH71">
            <v>46976</v>
          </cell>
          <cell r="CI71">
            <v>48717</v>
          </cell>
          <cell r="CJ71">
            <v>48067</v>
          </cell>
          <cell r="CK71">
            <v>47776</v>
          </cell>
          <cell r="CL71">
            <v>46460</v>
          </cell>
          <cell r="CM71">
            <v>45224</v>
          </cell>
          <cell r="CN71">
            <v>44130</v>
          </cell>
          <cell r="CO71">
            <v>43159</v>
          </cell>
          <cell r="CP71">
            <v>63208</v>
          </cell>
          <cell r="CQ71">
            <v>61762</v>
          </cell>
          <cell r="CR71">
            <v>62797</v>
          </cell>
          <cell r="CS71">
            <v>65258</v>
          </cell>
          <cell r="CT71">
            <v>66990</v>
          </cell>
          <cell r="CU71">
            <v>62806</v>
          </cell>
          <cell r="CV71">
            <v>66899</v>
          </cell>
          <cell r="CW71">
            <v>72117</v>
          </cell>
          <cell r="CX71">
            <v>77453</v>
          </cell>
          <cell r="CY71">
            <v>81143</v>
          </cell>
          <cell r="CZ71">
            <v>84007</v>
          </cell>
          <cell r="DA71">
            <v>86158</v>
          </cell>
          <cell r="DB71">
            <v>86330</v>
          </cell>
          <cell r="DC71">
            <v>86729</v>
          </cell>
          <cell r="DD71">
            <v>91160</v>
          </cell>
          <cell r="DE71">
            <v>90029</v>
          </cell>
          <cell r="DF71">
            <v>88315</v>
          </cell>
          <cell r="DG71">
            <v>93746</v>
          </cell>
          <cell r="DH71">
            <v>88926</v>
          </cell>
          <cell r="DI71">
            <v>88061</v>
          </cell>
          <cell r="DJ71">
            <v>87531</v>
          </cell>
          <cell r="DK71">
            <v>84505</v>
          </cell>
          <cell r="DL71">
            <v>80852</v>
          </cell>
          <cell r="DM71">
            <v>77568</v>
          </cell>
          <cell r="DN71">
            <v>77591</v>
          </cell>
          <cell r="DO71">
            <v>75039</v>
          </cell>
          <cell r="DP71">
            <v>71653</v>
          </cell>
          <cell r="DQ71">
            <v>69644</v>
          </cell>
          <cell r="DR71">
            <v>69012</v>
          </cell>
          <cell r="DS71">
            <v>66083</v>
          </cell>
          <cell r="DT71">
            <v>66004</v>
          </cell>
          <cell r="DU71">
            <v>65380</v>
          </cell>
          <cell r="DV71">
            <v>62787</v>
          </cell>
          <cell r="DW71">
            <v>61006</v>
          </cell>
          <cell r="DX71">
            <v>59793</v>
          </cell>
          <cell r="DY71">
            <v>67489</v>
          </cell>
          <cell r="DZ71">
            <v>67196</v>
          </cell>
          <cell r="EA71">
            <v>66388</v>
          </cell>
          <cell r="EB71">
            <v>63914</v>
          </cell>
          <cell r="EC71">
            <v>60829</v>
          </cell>
          <cell r="ED71">
            <v>56508</v>
          </cell>
          <cell r="EE71">
            <v>54120</v>
          </cell>
          <cell r="EF71">
            <v>51335</v>
          </cell>
          <cell r="EG71">
            <v>51518</v>
          </cell>
          <cell r="EH71">
            <v>51411</v>
          </cell>
          <cell r="EI71">
            <v>54283</v>
          </cell>
          <cell r="EJ71">
            <v>58031</v>
          </cell>
          <cell r="EK71">
            <v>76532</v>
          </cell>
          <cell r="EL71">
            <v>102363</v>
          </cell>
          <cell r="EM71">
            <v>114391</v>
          </cell>
          <cell r="EN71">
            <v>133259</v>
          </cell>
          <cell r="EO71">
            <v>134466</v>
          </cell>
          <cell r="EP71">
            <v>141189</v>
          </cell>
          <cell r="EQ71">
            <v>148130</v>
          </cell>
          <cell r="ER71">
            <v>157085</v>
          </cell>
          <cell r="ES71">
            <v>171014</v>
          </cell>
          <cell r="ET71">
            <v>180087</v>
          </cell>
          <cell r="EU71">
            <v>191175</v>
          </cell>
          <cell r="EV71">
            <v>199684</v>
          </cell>
          <cell r="EW71">
            <v>208786</v>
          </cell>
          <cell r="EX71">
            <v>213192</v>
          </cell>
          <cell r="EY71">
            <v>216360</v>
          </cell>
          <cell r="EZ71">
            <v>217531</v>
          </cell>
          <cell r="FA71">
            <v>218739</v>
          </cell>
          <cell r="FB71">
            <v>227333</v>
          </cell>
          <cell r="FC71">
            <v>237130</v>
          </cell>
          <cell r="FD71">
            <v>234401</v>
          </cell>
          <cell r="FE71">
            <v>234784</v>
          </cell>
          <cell r="FF71">
            <v>224800</v>
          </cell>
          <cell r="FG71">
            <v>219947</v>
          </cell>
          <cell r="FH71">
            <v>226619</v>
          </cell>
          <cell r="FI71">
            <v>219457</v>
          </cell>
          <cell r="FJ71">
            <v>213716</v>
          </cell>
          <cell r="FK71">
            <v>211183</v>
          </cell>
          <cell r="FL71">
            <v>204491</v>
          </cell>
          <cell r="FM71">
            <v>201448</v>
          </cell>
          <cell r="FN71">
            <v>202635</v>
          </cell>
          <cell r="FO71">
            <v>200481</v>
          </cell>
          <cell r="FP71">
            <v>202133</v>
          </cell>
          <cell r="FQ71">
            <v>201639</v>
          </cell>
          <cell r="FR71">
            <v>215919</v>
          </cell>
          <cell r="FS71">
            <v>220368</v>
          </cell>
          <cell r="FT71">
            <v>225530</v>
          </cell>
          <cell r="FU71">
            <v>223785</v>
          </cell>
          <cell r="FV71">
            <v>208284</v>
          </cell>
          <cell r="FW71">
            <v>203384</v>
          </cell>
          <cell r="FX71">
            <v>205581</v>
          </cell>
          <cell r="FY71">
            <v>198312</v>
          </cell>
          <cell r="FZ71">
            <v>205453</v>
          </cell>
          <cell r="GA71">
            <v>195779</v>
          </cell>
          <cell r="GB71">
            <v>187764</v>
          </cell>
          <cell r="GC71">
            <v>188027</v>
          </cell>
          <cell r="GD71">
            <v>184807</v>
          </cell>
          <cell r="GE71">
            <v>183823</v>
          </cell>
          <cell r="GF71">
            <v>180315</v>
          </cell>
          <cell r="GG71">
            <v>185571</v>
          </cell>
          <cell r="GH71">
            <v>190329</v>
          </cell>
          <cell r="GI71">
            <v>191161</v>
          </cell>
          <cell r="GJ71">
            <v>194329</v>
          </cell>
          <cell r="GK71">
            <v>189659</v>
          </cell>
          <cell r="GL71">
            <v>185595</v>
          </cell>
          <cell r="GM71">
            <v>182950</v>
          </cell>
          <cell r="GN71">
            <v>184158</v>
          </cell>
          <cell r="GO71">
            <v>182530</v>
          </cell>
          <cell r="GP71">
            <v>179184</v>
          </cell>
          <cell r="GQ71">
            <v>174989</v>
          </cell>
          <cell r="GR71">
            <v>179885</v>
          </cell>
          <cell r="GS71">
            <v>173330</v>
          </cell>
          <cell r="GT71">
            <v>179313</v>
          </cell>
          <cell r="GU71">
            <v>177303</v>
          </cell>
          <cell r="GV71">
            <v>173301</v>
          </cell>
          <cell r="GW71">
            <v>171141</v>
          </cell>
          <cell r="GX71">
            <v>166339</v>
          </cell>
          <cell r="GY71">
            <v>168730</v>
          </cell>
          <cell r="GZ71">
            <v>168105</v>
          </cell>
          <cell r="HA71">
            <v>168515</v>
          </cell>
          <cell r="HB71">
            <v>164316</v>
          </cell>
          <cell r="HC71">
            <v>160924</v>
          </cell>
          <cell r="HD71">
            <v>159628</v>
          </cell>
          <cell r="HE71">
            <v>161716</v>
          </cell>
          <cell r="HF71">
            <v>158413</v>
          </cell>
          <cell r="HG71">
            <v>151616</v>
          </cell>
          <cell r="HH71">
            <v>19465</v>
          </cell>
          <cell r="HI71">
            <v>17277</v>
          </cell>
          <cell r="HJ71">
            <v>16803</v>
          </cell>
          <cell r="HK71">
            <v>15649</v>
          </cell>
          <cell r="HL71">
            <v>14474</v>
          </cell>
          <cell r="HM71">
            <v>14029</v>
          </cell>
          <cell r="HN71">
            <v>12770</v>
          </cell>
          <cell r="HO71">
            <v>12039</v>
          </cell>
          <cell r="HP71">
            <v>4502</v>
          </cell>
          <cell r="HQ71">
            <v>4363</v>
          </cell>
          <cell r="HR71">
            <v>4006</v>
          </cell>
          <cell r="HS71">
            <v>3967</v>
          </cell>
          <cell r="HT71">
            <v>4000</v>
          </cell>
          <cell r="HU71">
            <v>3898</v>
          </cell>
          <cell r="HV71">
            <v>3913</v>
          </cell>
          <cell r="HW71">
            <v>3898</v>
          </cell>
          <cell r="HX71">
            <v>3650</v>
          </cell>
          <cell r="HY71">
            <v>3552</v>
          </cell>
          <cell r="HZ71">
            <v>0</v>
          </cell>
          <cell r="IA71">
            <v>0</v>
          </cell>
          <cell r="IB71">
            <v>0</v>
          </cell>
          <cell r="IC71">
            <v>0</v>
          </cell>
        </row>
        <row r="72">
          <cell r="CP72">
            <v>178668</v>
          </cell>
          <cell r="CQ72">
            <v>186979</v>
          </cell>
          <cell r="CR72">
            <v>201890</v>
          </cell>
          <cell r="CS72">
            <v>216869</v>
          </cell>
          <cell r="CT72">
            <v>235176</v>
          </cell>
          <cell r="CU72">
            <v>242088</v>
          </cell>
          <cell r="CV72">
            <v>256975</v>
          </cell>
          <cell r="CW72">
            <v>276659</v>
          </cell>
          <cell r="CX72">
            <v>302128</v>
          </cell>
          <cell r="CY72">
            <v>325114</v>
          </cell>
          <cell r="CZ72">
            <v>348251</v>
          </cell>
          <cell r="DA72">
            <v>369504</v>
          </cell>
          <cell r="DB72">
            <v>413799</v>
          </cell>
          <cell r="DC72">
            <v>427170</v>
          </cell>
          <cell r="DD72">
            <v>473934</v>
          </cell>
          <cell r="DE72">
            <v>501630</v>
          </cell>
          <cell r="DF72">
            <v>541568</v>
          </cell>
          <cell r="DG72">
            <v>613377</v>
          </cell>
          <cell r="DH72">
            <v>622970</v>
          </cell>
          <cell r="DI72">
            <v>662062</v>
          </cell>
          <cell r="DJ72">
            <v>691398</v>
          </cell>
          <cell r="DK72">
            <v>690233</v>
          </cell>
          <cell r="DL72">
            <v>705768</v>
          </cell>
          <cell r="DM72">
            <v>722202</v>
          </cell>
          <cell r="DN72">
            <v>765955</v>
          </cell>
          <cell r="DO72">
            <v>788917</v>
          </cell>
          <cell r="DP72">
            <v>793814</v>
          </cell>
          <cell r="DQ72">
            <v>821450</v>
          </cell>
          <cell r="DR72">
            <v>870743</v>
          </cell>
          <cell r="DS72">
            <v>895496</v>
          </cell>
          <cell r="DT72">
            <v>961363</v>
          </cell>
          <cell r="DU72">
            <v>1017823</v>
          </cell>
          <cell r="DV72">
            <v>1037596</v>
          </cell>
          <cell r="DW72">
            <v>1080764</v>
          </cell>
          <cell r="DX72">
            <v>1155554</v>
          </cell>
          <cell r="DY72">
            <v>1236697</v>
          </cell>
          <cell r="DZ72">
            <v>1350187</v>
          </cell>
          <cell r="EA72">
            <v>1412760</v>
          </cell>
          <cell r="EB72">
            <v>1458751</v>
          </cell>
          <cell r="EC72">
            <v>1442686</v>
          </cell>
          <cell r="ED72">
            <v>1406801</v>
          </cell>
          <cell r="EE72">
            <v>1447572</v>
          </cell>
          <cell r="EF72">
            <v>1439263</v>
          </cell>
          <cell r="EG72">
            <v>1545234</v>
          </cell>
          <cell r="EH72">
            <v>1660872</v>
          </cell>
          <cell r="EI72">
            <v>1972727</v>
          </cell>
          <cell r="EJ72">
            <v>1885953</v>
          </cell>
          <cell r="EK72">
            <v>2002513</v>
          </cell>
          <cell r="EL72">
            <v>2094290</v>
          </cell>
          <cell r="EM72">
            <v>2096093</v>
          </cell>
          <cell r="EN72">
            <v>2137172</v>
          </cell>
          <cell r="EO72">
            <v>1992920</v>
          </cell>
          <cell r="EP72">
            <v>1941354</v>
          </cell>
          <cell r="EQ72">
            <v>1863909</v>
          </cell>
          <cell r="ER72">
            <v>1812026</v>
          </cell>
          <cell r="ES72">
            <v>1864276</v>
          </cell>
          <cell r="ET72">
            <v>1858684</v>
          </cell>
          <cell r="EU72">
            <v>1866556</v>
          </cell>
          <cell r="EV72">
            <v>1867046</v>
          </cell>
          <cell r="EW72">
            <v>1877939</v>
          </cell>
          <cell r="EX72">
            <v>1918985</v>
          </cell>
          <cell r="EY72">
            <v>1920039</v>
          </cell>
          <cell r="EZ72">
            <v>1928688</v>
          </cell>
          <cell r="FA72">
            <v>1918487</v>
          </cell>
          <cell r="FB72">
            <v>2003790</v>
          </cell>
          <cell r="FC72">
            <v>2213416</v>
          </cell>
          <cell r="FD72">
            <v>2144829</v>
          </cell>
          <cell r="FE72">
            <v>2255466</v>
          </cell>
          <cell r="FF72">
            <v>2117171</v>
          </cell>
          <cell r="FG72">
            <v>2045045</v>
          </cell>
          <cell r="FH72">
            <v>2206551</v>
          </cell>
          <cell r="FI72">
            <v>2221932</v>
          </cell>
          <cell r="FJ72">
            <v>2126896</v>
          </cell>
          <cell r="FK72">
            <v>2119861</v>
          </cell>
          <cell r="FL72">
            <v>2037442</v>
          </cell>
          <cell r="FM72">
            <v>2030021</v>
          </cell>
          <cell r="FN72">
            <v>2128752</v>
          </cell>
          <cell r="FO72">
            <v>2142828</v>
          </cell>
          <cell r="FP72">
            <v>2271862</v>
          </cell>
          <cell r="FQ72">
            <v>2226960</v>
          </cell>
          <cell r="FR72">
            <v>2313190</v>
          </cell>
          <cell r="FS72">
            <v>2316789</v>
          </cell>
          <cell r="FT72">
            <v>2336285</v>
          </cell>
          <cell r="FU72">
            <v>2293798</v>
          </cell>
          <cell r="FV72">
            <v>2098578</v>
          </cell>
          <cell r="FW72">
            <v>2035919</v>
          </cell>
          <cell r="FX72">
            <v>2063139</v>
          </cell>
          <cell r="FY72">
            <v>2014584</v>
          </cell>
          <cell r="FZ72">
            <v>2091988</v>
          </cell>
          <cell r="GA72">
            <v>2010415</v>
          </cell>
          <cell r="GB72">
            <v>1952891</v>
          </cell>
          <cell r="GC72">
            <v>1968536</v>
          </cell>
          <cell r="GD72">
            <v>1944888</v>
          </cell>
          <cell r="GE72">
            <v>1935612</v>
          </cell>
          <cell r="GF72">
            <v>1909535</v>
          </cell>
          <cell r="GG72">
            <v>1952646</v>
          </cell>
          <cell r="GH72">
            <v>1913719</v>
          </cell>
          <cell r="GI72">
            <v>1942958</v>
          </cell>
          <cell r="GJ72">
            <v>1980933</v>
          </cell>
          <cell r="GK72">
            <v>1936644</v>
          </cell>
          <cell r="GL72">
            <v>1890685</v>
          </cell>
          <cell r="GM72">
            <v>1881754</v>
          </cell>
          <cell r="GN72">
            <v>1898569</v>
          </cell>
          <cell r="GO72">
            <v>1889221</v>
          </cell>
          <cell r="GP72">
            <v>1875834</v>
          </cell>
          <cell r="GQ72">
            <v>1839257</v>
          </cell>
          <cell r="GR72">
            <v>1862914</v>
          </cell>
          <cell r="GS72">
            <v>1833565</v>
          </cell>
          <cell r="GT72">
            <v>1903940</v>
          </cell>
          <cell r="GU72">
            <v>1899171</v>
          </cell>
          <cell r="GV72">
            <v>1865000</v>
          </cell>
          <cell r="GW72">
            <v>1851412</v>
          </cell>
          <cell r="GX72">
            <v>1814096</v>
          </cell>
          <cell r="GY72">
            <v>1842805</v>
          </cell>
          <cell r="GZ72">
            <v>1838462</v>
          </cell>
          <cell r="HA72">
            <v>1857292</v>
          </cell>
          <cell r="HB72">
            <v>1823432</v>
          </cell>
          <cell r="HC72">
            <v>1794117</v>
          </cell>
          <cell r="HD72">
            <v>1784405</v>
          </cell>
          <cell r="HE72">
            <v>1805826</v>
          </cell>
          <cell r="HF72">
            <v>1958105</v>
          </cell>
          <cell r="HG72">
            <v>1873842</v>
          </cell>
          <cell r="HH72">
            <v>1609038</v>
          </cell>
          <cell r="HI72">
            <v>1595608</v>
          </cell>
          <cell r="HJ72">
            <v>1586489</v>
          </cell>
          <cell r="HK72">
            <v>1572929</v>
          </cell>
          <cell r="HL72">
            <v>1557112</v>
          </cell>
          <cell r="HM72">
            <v>1541597</v>
          </cell>
          <cell r="HN72">
            <v>1525657</v>
          </cell>
          <cell r="HO72">
            <v>1511558</v>
          </cell>
          <cell r="HP72">
            <v>1489389</v>
          </cell>
          <cell r="HQ72">
            <v>1468929</v>
          </cell>
          <cell r="HR72">
            <v>1452962</v>
          </cell>
          <cell r="HS72">
            <v>1437228</v>
          </cell>
          <cell r="HT72">
            <v>1419442</v>
          </cell>
          <cell r="HU72">
            <v>1405227</v>
          </cell>
          <cell r="HV72">
            <v>1389834</v>
          </cell>
          <cell r="HW72">
            <v>1380022</v>
          </cell>
          <cell r="HX72">
            <v>1366769</v>
          </cell>
          <cell r="HY72">
            <v>1346137</v>
          </cell>
          <cell r="HZ72">
            <v>0</v>
          </cell>
          <cell r="IA72">
            <v>0</v>
          </cell>
          <cell r="IB72">
            <v>0</v>
          </cell>
          <cell r="IC72">
            <v>0</v>
          </cell>
        </row>
        <row r="73">
          <cell r="CP73">
            <v>67736</v>
          </cell>
          <cell r="CQ73">
            <v>66501</v>
          </cell>
          <cell r="CR73">
            <v>66677</v>
          </cell>
          <cell r="CS73">
            <v>61746</v>
          </cell>
          <cell r="CT73">
            <v>62279</v>
          </cell>
          <cell r="CU73">
            <v>56095</v>
          </cell>
          <cell r="CV73">
            <v>53540</v>
          </cell>
          <cell r="CW73">
            <v>50704</v>
          </cell>
          <cell r="CX73">
            <v>48504</v>
          </cell>
          <cell r="CY73">
            <v>46332</v>
          </cell>
          <cell r="CZ73">
            <v>44186</v>
          </cell>
          <cell r="DA73">
            <v>41096</v>
          </cell>
          <cell r="DB73">
            <v>39305</v>
          </cell>
          <cell r="DC73">
            <v>37721</v>
          </cell>
          <cell r="DD73">
            <v>36096</v>
          </cell>
          <cell r="DE73">
            <v>34533</v>
          </cell>
          <cell r="DF73">
            <v>32702</v>
          </cell>
          <cell r="DG73">
            <v>31992</v>
          </cell>
          <cell r="DH73">
            <v>30581</v>
          </cell>
          <cell r="DI73">
            <v>29918</v>
          </cell>
          <cell r="DJ73">
            <v>29578</v>
          </cell>
          <cell r="DK73">
            <v>27861</v>
          </cell>
          <cell r="DL73">
            <v>27171</v>
          </cell>
          <cell r="DM73">
            <v>25928</v>
          </cell>
          <cell r="DN73">
            <v>25155</v>
          </cell>
          <cell r="DO73">
            <v>23793</v>
          </cell>
          <cell r="DP73">
            <v>22835</v>
          </cell>
          <cell r="DQ73">
            <v>22753</v>
          </cell>
          <cell r="DR73">
            <v>21140</v>
          </cell>
          <cell r="DS73">
            <v>20212</v>
          </cell>
          <cell r="DT73">
            <v>20854</v>
          </cell>
          <cell r="DU73">
            <v>20282</v>
          </cell>
          <cell r="DV73">
            <v>19674</v>
          </cell>
          <cell r="DW73">
            <v>19096</v>
          </cell>
          <cell r="DX73">
            <v>18684</v>
          </cell>
          <cell r="DY73">
            <v>18916</v>
          </cell>
          <cell r="DZ73">
            <v>18264</v>
          </cell>
          <cell r="EA73">
            <v>17394</v>
          </cell>
          <cell r="EB73">
            <v>16843</v>
          </cell>
          <cell r="EC73">
            <v>16506</v>
          </cell>
          <cell r="ED73">
            <v>16039</v>
          </cell>
          <cell r="EE73">
            <v>15743</v>
          </cell>
          <cell r="EF73">
            <v>15758</v>
          </cell>
          <cell r="EG73">
            <v>15569</v>
          </cell>
          <cell r="EH73">
            <v>15679</v>
          </cell>
          <cell r="EI73">
            <v>14282</v>
          </cell>
          <cell r="EJ73">
            <v>14372</v>
          </cell>
          <cell r="EK73">
            <v>15244</v>
          </cell>
          <cell r="EL73">
            <v>15653</v>
          </cell>
          <cell r="EM73">
            <v>15500</v>
          </cell>
          <cell r="EN73">
            <v>16050</v>
          </cell>
          <cell r="EO73">
            <v>16823</v>
          </cell>
          <cell r="EP73">
            <v>17796</v>
          </cell>
          <cell r="EQ73">
            <v>17829</v>
          </cell>
          <cell r="ER73">
            <v>19798</v>
          </cell>
          <cell r="ES73">
            <v>20325</v>
          </cell>
          <cell r="ET73">
            <v>20361</v>
          </cell>
          <cell r="EU73">
            <v>21014</v>
          </cell>
          <cell r="EV73">
            <v>21996</v>
          </cell>
          <cell r="EW73">
            <v>21379</v>
          </cell>
          <cell r="EX73">
            <v>33242</v>
          </cell>
          <cell r="EY73">
            <v>36615</v>
          </cell>
          <cell r="EZ73">
            <v>43038</v>
          </cell>
          <cell r="FA73">
            <v>49715</v>
          </cell>
          <cell r="FB73">
            <v>57022</v>
          </cell>
          <cell r="FC73">
            <v>67849</v>
          </cell>
          <cell r="FD73">
            <v>78081</v>
          </cell>
          <cell r="FE73">
            <v>87086</v>
          </cell>
          <cell r="FF73">
            <v>97671</v>
          </cell>
          <cell r="FG73">
            <v>107351</v>
          </cell>
          <cell r="FH73">
            <v>116997</v>
          </cell>
          <cell r="FI73">
            <v>127604</v>
          </cell>
          <cell r="FJ73">
            <v>133941</v>
          </cell>
          <cell r="FK73">
            <v>139489</v>
          </cell>
          <cell r="FL73">
            <v>147485</v>
          </cell>
          <cell r="FM73">
            <v>153991</v>
          </cell>
          <cell r="FN73">
            <v>161139</v>
          </cell>
          <cell r="FO73">
            <v>168511</v>
          </cell>
          <cell r="FP73">
            <v>175068</v>
          </cell>
          <cell r="FQ73">
            <v>181056</v>
          </cell>
          <cell r="FR73">
            <v>186072</v>
          </cell>
          <cell r="FS73">
            <v>190043</v>
          </cell>
          <cell r="FT73">
            <v>200588</v>
          </cell>
          <cell r="FU73">
            <v>224188</v>
          </cell>
          <cell r="FV73">
            <v>262709</v>
          </cell>
          <cell r="FW73">
            <v>299429</v>
          </cell>
          <cell r="FX73">
            <v>301500</v>
          </cell>
          <cell r="FY73">
            <v>303818</v>
          </cell>
          <cell r="FZ73">
            <v>304611</v>
          </cell>
          <cell r="GA73">
            <v>306152</v>
          </cell>
          <cell r="GB73">
            <v>313996</v>
          </cell>
          <cell r="GC73">
            <v>329045</v>
          </cell>
          <cell r="GD73">
            <v>344001</v>
          </cell>
          <cell r="GE73">
            <v>343685</v>
          </cell>
          <cell r="GF73">
            <v>343020</v>
          </cell>
          <cell r="GG73">
            <v>342075</v>
          </cell>
          <cell r="GH73">
            <v>342408</v>
          </cell>
          <cell r="GI73">
            <v>341495</v>
          </cell>
          <cell r="GJ73">
            <v>341622</v>
          </cell>
          <cell r="GK73">
            <v>342642</v>
          </cell>
          <cell r="GL73">
            <v>344730</v>
          </cell>
          <cell r="GM73">
            <v>345847</v>
          </cell>
          <cell r="GN73">
            <v>346602</v>
          </cell>
          <cell r="GO73">
            <v>345697</v>
          </cell>
          <cell r="GP73">
            <v>347808</v>
          </cell>
          <cell r="GQ73">
            <v>354667</v>
          </cell>
          <cell r="GR73">
            <v>355909</v>
          </cell>
          <cell r="GS73">
            <v>355261</v>
          </cell>
          <cell r="GT73">
            <v>356729</v>
          </cell>
          <cell r="GU73">
            <v>362957</v>
          </cell>
          <cell r="GV73">
            <v>362721</v>
          </cell>
          <cell r="GW73">
            <v>364581</v>
          </cell>
          <cell r="GX73">
            <v>366076</v>
          </cell>
          <cell r="GY73">
            <v>367363</v>
          </cell>
          <cell r="GZ73">
            <v>369163</v>
          </cell>
          <cell r="HA73">
            <v>369548</v>
          </cell>
          <cell r="HB73">
            <v>370142</v>
          </cell>
          <cell r="HC73">
            <v>368804</v>
          </cell>
          <cell r="HD73">
            <v>368048</v>
          </cell>
          <cell r="HE73">
            <v>367371</v>
          </cell>
          <cell r="HF73">
            <v>365980</v>
          </cell>
          <cell r="HG73">
            <v>369675</v>
          </cell>
          <cell r="HH73">
            <v>1541040</v>
          </cell>
          <cell r="HI73">
            <v>1548844</v>
          </cell>
          <cell r="HJ73">
            <v>1542899</v>
          </cell>
          <cell r="HK73">
            <v>1533791</v>
          </cell>
          <cell r="HL73">
            <v>1522545</v>
          </cell>
          <cell r="HM73">
            <v>1509725</v>
          </cell>
          <cell r="HN73">
            <v>1496528</v>
          </cell>
          <cell r="HO73">
            <v>1483138</v>
          </cell>
          <cell r="HP73">
            <v>1474791</v>
          </cell>
          <cell r="HQ73">
            <v>1454536</v>
          </cell>
          <cell r="HR73">
            <v>1439071</v>
          </cell>
          <cell r="HS73">
            <v>1423299</v>
          </cell>
          <cell r="HT73">
            <v>1405625</v>
          </cell>
          <cell r="HU73">
            <v>1391864</v>
          </cell>
          <cell r="HV73">
            <v>1376734</v>
          </cell>
          <cell r="HW73">
            <v>1366751</v>
          </cell>
          <cell r="HX73">
            <v>1353829</v>
          </cell>
          <cell r="HY73">
            <v>1333661</v>
          </cell>
          <cell r="HZ73">
            <v>0</v>
          </cell>
          <cell r="IA73">
            <v>0</v>
          </cell>
          <cell r="IB73">
            <v>0</v>
          </cell>
          <cell r="IC73">
            <v>0</v>
          </cell>
        </row>
        <row r="74">
          <cell r="CP74">
            <v>110932</v>
          </cell>
          <cell r="CQ74">
            <v>120478</v>
          </cell>
          <cell r="CR74">
            <v>135213</v>
          </cell>
          <cell r="CS74">
            <v>155123</v>
          </cell>
          <cell r="CT74">
            <v>172897</v>
          </cell>
          <cell r="CU74">
            <v>185993</v>
          </cell>
          <cell r="CV74">
            <v>203435</v>
          </cell>
          <cell r="CW74">
            <v>225955</v>
          </cell>
          <cell r="CX74">
            <v>253624</v>
          </cell>
          <cell r="CY74">
            <v>278782</v>
          </cell>
          <cell r="CZ74">
            <v>304065</v>
          </cell>
          <cell r="DA74">
            <v>328408</v>
          </cell>
          <cell r="DB74">
            <v>374494</v>
          </cell>
          <cell r="DC74">
            <v>389449</v>
          </cell>
          <cell r="DD74">
            <v>437838</v>
          </cell>
          <cell r="DE74">
            <v>467097</v>
          </cell>
          <cell r="DF74">
            <v>508866</v>
          </cell>
          <cell r="DG74">
            <v>581385</v>
          </cell>
          <cell r="DH74">
            <v>592389</v>
          </cell>
          <cell r="DI74">
            <v>632144</v>
          </cell>
          <cell r="DJ74">
            <v>661820</v>
          </cell>
          <cell r="DK74">
            <v>662372</v>
          </cell>
          <cell r="DL74">
            <v>678597</v>
          </cell>
          <cell r="DM74">
            <v>696274</v>
          </cell>
          <cell r="DN74">
            <v>740800</v>
          </cell>
          <cell r="DO74">
            <v>765124</v>
          </cell>
          <cell r="DP74">
            <v>770979</v>
          </cell>
          <cell r="DQ74">
            <v>798697</v>
          </cell>
          <cell r="DR74">
            <v>849603</v>
          </cell>
          <cell r="DS74">
            <v>875284</v>
          </cell>
          <cell r="DT74">
            <v>940509</v>
          </cell>
          <cell r="DU74">
            <v>997541</v>
          </cell>
          <cell r="DV74">
            <v>1017922</v>
          </cell>
          <cell r="DW74">
            <v>1061668</v>
          </cell>
          <cell r="DX74">
            <v>1136870</v>
          </cell>
          <cell r="DY74">
            <v>1217781</v>
          </cell>
          <cell r="DZ74">
            <v>1331923</v>
          </cell>
          <cell r="EA74">
            <v>1395366</v>
          </cell>
          <cell r="EB74">
            <v>1441908</v>
          </cell>
          <cell r="EC74">
            <v>1426180</v>
          </cell>
          <cell r="ED74">
            <v>1390762</v>
          </cell>
          <cell r="EE74">
            <v>1431829</v>
          </cell>
          <cell r="EF74">
            <v>1423505</v>
          </cell>
          <cell r="EG74">
            <v>1529665</v>
          </cell>
          <cell r="EH74">
            <v>1645193</v>
          </cell>
          <cell r="EI74">
            <v>1958445</v>
          </cell>
          <cell r="EJ74">
            <v>1871581</v>
          </cell>
          <cell r="EK74">
            <v>1987269</v>
          </cell>
          <cell r="EL74">
            <v>2078637</v>
          </cell>
          <cell r="EM74">
            <v>2080593</v>
          </cell>
          <cell r="EN74">
            <v>2121122</v>
          </cell>
          <cell r="EO74">
            <v>1976097</v>
          </cell>
          <cell r="EP74">
            <v>1923558</v>
          </cell>
          <cell r="EQ74">
            <v>1846080</v>
          </cell>
          <cell r="ER74">
            <v>1792228</v>
          </cell>
          <cell r="ES74">
            <v>1843951</v>
          </cell>
          <cell r="ET74">
            <v>1838323</v>
          </cell>
          <cell r="EU74">
            <v>1845542</v>
          </cell>
          <cell r="EV74">
            <v>1845050</v>
          </cell>
          <cell r="EW74">
            <v>1856560</v>
          </cell>
          <cell r="EX74">
            <v>1885743</v>
          </cell>
          <cell r="EY74">
            <v>1883424</v>
          </cell>
          <cell r="EZ74">
            <v>1885650</v>
          </cell>
          <cell r="FA74">
            <v>1868772</v>
          </cell>
          <cell r="FB74">
            <v>1946768</v>
          </cell>
          <cell r="FC74">
            <v>2145567</v>
          </cell>
          <cell r="FD74">
            <v>2066748</v>
          </cell>
          <cell r="FE74">
            <v>2168380</v>
          </cell>
          <cell r="FF74">
            <v>2019500</v>
          </cell>
          <cell r="FG74">
            <v>1937694</v>
          </cell>
          <cell r="FH74">
            <v>2089554</v>
          </cell>
          <cell r="FI74">
            <v>2094328</v>
          </cell>
          <cell r="FJ74">
            <v>1992955</v>
          </cell>
          <cell r="FK74">
            <v>1980372</v>
          </cell>
          <cell r="FL74">
            <v>1889957</v>
          </cell>
          <cell r="FM74">
            <v>1876030</v>
          </cell>
          <cell r="FN74">
            <v>1967613</v>
          </cell>
          <cell r="FO74">
            <v>1974317</v>
          </cell>
          <cell r="FP74">
            <v>2096794</v>
          </cell>
          <cell r="FQ74">
            <v>2045904</v>
          </cell>
          <cell r="FR74">
            <v>2127118</v>
          </cell>
          <cell r="FS74">
            <v>2126746</v>
          </cell>
          <cell r="FT74">
            <v>2135697</v>
          </cell>
          <cell r="FU74">
            <v>2069610</v>
          </cell>
          <cell r="FV74">
            <v>1835869</v>
          </cell>
          <cell r="FW74">
            <v>1736490</v>
          </cell>
          <cell r="FX74">
            <v>1761639</v>
          </cell>
          <cell r="FY74">
            <v>1710766</v>
          </cell>
          <cell r="FZ74">
            <v>1787377</v>
          </cell>
          <cell r="GA74">
            <v>1704263</v>
          </cell>
          <cell r="GB74">
            <v>1638895</v>
          </cell>
          <cell r="GC74">
            <v>1639491</v>
          </cell>
          <cell r="GD74">
            <v>1600887</v>
          </cell>
          <cell r="GE74">
            <v>1591927</v>
          </cell>
          <cell r="GF74">
            <v>1566515</v>
          </cell>
          <cell r="GG74">
            <v>1610571</v>
          </cell>
          <cell r="GH74">
            <v>1571311</v>
          </cell>
          <cell r="GI74">
            <v>1601463</v>
          </cell>
          <cell r="GJ74">
            <v>1639311</v>
          </cell>
          <cell r="GK74">
            <v>1594002</v>
          </cell>
          <cell r="GL74">
            <v>1545955</v>
          </cell>
          <cell r="GM74">
            <v>1535907</v>
          </cell>
          <cell r="GN74">
            <v>1551967</v>
          </cell>
          <cell r="GO74">
            <v>1543524</v>
          </cell>
          <cell r="GP74">
            <v>1528026</v>
          </cell>
          <cell r="GQ74">
            <v>1484590</v>
          </cell>
          <cell r="GR74">
            <v>1507005</v>
          </cell>
          <cell r="GS74">
            <v>1478304</v>
          </cell>
          <cell r="GT74">
            <v>1547211</v>
          </cell>
          <cell r="GU74">
            <v>1536214</v>
          </cell>
          <cell r="GV74">
            <v>1502279</v>
          </cell>
          <cell r="GW74">
            <v>1486831</v>
          </cell>
          <cell r="GX74">
            <v>1448020</v>
          </cell>
          <cell r="GY74">
            <v>1475442</v>
          </cell>
          <cell r="GZ74">
            <v>1469299</v>
          </cell>
          <cell r="HA74">
            <v>1487744</v>
          </cell>
          <cell r="HB74">
            <v>1453290</v>
          </cell>
          <cell r="HC74">
            <v>1425313</v>
          </cell>
          <cell r="HD74">
            <v>1416357</v>
          </cell>
          <cell r="HE74">
            <v>1438455</v>
          </cell>
          <cell r="HF74">
            <v>1592125</v>
          </cell>
          <cell r="HG74">
            <v>1504167</v>
          </cell>
          <cell r="HH74">
            <v>67998</v>
          </cell>
          <cell r="HI74">
            <v>46764</v>
          </cell>
          <cell r="HJ74">
            <v>43590</v>
          </cell>
          <cell r="HK74">
            <v>39138</v>
          </cell>
          <cell r="HL74">
            <v>34567</v>
          </cell>
          <cell r="HM74">
            <v>31872</v>
          </cell>
          <cell r="HN74">
            <v>29129</v>
          </cell>
          <cell r="HO74">
            <v>28420</v>
          </cell>
          <cell r="HP74">
            <v>14598</v>
          </cell>
          <cell r="HQ74">
            <v>14393</v>
          </cell>
          <cell r="HR74">
            <v>13891</v>
          </cell>
          <cell r="HS74">
            <v>13929</v>
          </cell>
          <cell r="HT74">
            <v>13817</v>
          </cell>
          <cell r="HU74">
            <v>13363</v>
          </cell>
          <cell r="HV74">
            <v>13100</v>
          </cell>
          <cell r="HW74">
            <v>13271</v>
          </cell>
          <cell r="HX74">
            <v>12940</v>
          </cell>
          <cell r="HY74">
            <v>12476</v>
          </cell>
          <cell r="HZ74">
            <v>0</v>
          </cell>
          <cell r="IA74">
            <v>0</v>
          </cell>
          <cell r="IB74">
            <v>0</v>
          </cell>
          <cell r="IC74">
            <v>0</v>
          </cell>
        </row>
        <row r="75">
          <cell r="CP75">
            <v>25408</v>
          </cell>
          <cell r="CQ75">
            <v>25436</v>
          </cell>
          <cell r="CR75">
            <v>26798</v>
          </cell>
          <cell r="CS75">
            <v>29484</v>
          </cell>
          <cell r="CT75">
            <v>31791</v>
          </cell>
          <cell r="CU75">
            <v>33724</v>
          </cell>
          <cell r="CV75">
            <v>38603</v>
          </cell>
          <cell r="CW75">
            <v>44377</v>
          </cell>
          <cell r="CX75">
            <v>50003</v>
          </cell>
          <cell r="CY75">
            <v>54284</v>
          </cell>
          <cell r="CZ75">
            <v>57713</v>
          </cell>
          <cell r="DA75">
            <v>60597</v>
          </cell>
          <cell r="DB75">
            <v>66785</v>
          </cell>
          <cell r="DC75">
            <v>66637</v>
          </cell>
          <cell r="DD75">
            <v>71335</v>
          </cell>
          <cell r="DE75">
            <v>70774</v>
          </cell>
          <cell r="DF75">
            <v>69745</v>
          </cell>
          <cell r="DG75">
            <v>74173</v>
          </cell>
          <cell r="DH75">
            <v>70384</v>
          </cell>
          <cell r="DI75">
            <v>69932</v>
          </cell>
          <cell r="DJ75">
            <v>69512</v>
          </cell>
          <cell r="DK75">
            <v>65275</v>
          </cell>
          <cell r="DL75">
            <v>62856</v>
          </cell>
          <cell r="DM75">
            <v>60550</v>
          </cell>
          <cell r="DN75">
            <v>60512</v>
          </cell>
          <cell r="DO75">
            <v>58791</v>
          </cell>
          <cell r="DP75">
            <v>56256</v>
          </cell>
          <cell r="DQ75">
            <v>54752</v>
          </cell>
          <cell r="DR75">
            <v>54384</v>
          </cell>
          <cell r="DS75">
            <v>51772</v>
          </cell>
          <cell r="DT75">
            <v>51624</v>
          </cell>
          <cell r="DU75">
            <v>51034</v>
          </cell>
          <cell r="DV75">
            <v>49121</v>
          </cell>
          <cell r="DW75">
            <v>47909</v>
          </cell>
          <cell r="DX75">
            <v>46915</v>
          </cell>
          <cell r="DY75">
            <v>55375</v>
          </cell>
          <cell r="DZ75">
            <v>55268</v>
          </cell>
          <cell r="EA75">
            <v>54674</v>
          </cell>
          <cell r="EB75">
            <v>52740</v>
          </cell>
          <cell r="EC75">
            <v>50235</v>
          </cell>
          <cell r="ED75">
            <v>46829</v>
          </cell>
          <cell r="EE75">
            <v>44901</v>
          </cell>
          <cell r="EF75">
            <v>42640</v>
          </cell>
          <cell r="EG75">
            <v>42866</v>
          </cell>
          <cell r="EH75">
            <v>42788</v>
          </cell>
          <cell r="EI75">
            <v>45366</v>
          </cell>
          <cell r="EJ75">
            <v>48449</v>
          </cell>
          <cell r="EK75">
            <v>66017</v>
          </cell>
          <cell r="EL75">
            <v>88144</v>
          </cell>
          <cell r="EM75">
            <v>98577</v>
          </cell>
          <cell r="EN75">
            <v>115668</v>
          </cell>
          <cell r="EO75">
            <v>116808</v>
          </cell>
          <cell r="EP75">
            <v>124097</v>
          </cell>
          <cell r="EQ75">
            <v>130808</v>
          </cell>
          <cell r="ER75">
            <v>138373</v>
          </cell>
          <cell r="ES75">
            <v>150037</v>
          </cell>
          <cell r="ET75">
            <v>157750</v>
          </cell>
          <cell r="EU75">
            <v>167597</v>
          </cell>
          <cell r="EV75">
            <v>175162</v>
          </cell>
          <cell r="EW75">
            <v>183561</v>
          </cell>
          <cell r="EX75">
            <v>186695</v>
          </cell>
          <cell r="EY75">
            <v>190451</v>
          </cell>
          <cell r="EZ75">
            <v>191851</v>
          </cell>
          <cell r="FA75">
            <v>193141</v>
          </cell>
          <cell r="FB75">
            <v>201142</v>
          </cell>
          <cell r="FC75">
            <v>210179</v>
          </cell>
          <cell r="FD75">
            <v>208162</v>
          </cell>
          <cell r="FE75">
            <v>208805</v>
          </cell>
          <cell r="FF75">
            <v>200312</v>
          </cell>
          <cell r="FG75">
            <v>196409</v>
          </cell>
          <cell r="FH75">
            <v>202984</v>
          </cell>
          <cell r="FI75">
            <v>197049</v>
          </cell>
          <cell r="FJ75">
            <v>192272</v>
          </cell>
          <cell r="FK75">
            <v>190457</v>
          </cell>
          <cell r="FL75">
            <v>184808</v>
          </cell>
          <cell r="FM75">
            <v>182419</v>
          </cell>
          <cell r="FN75">
            <v>183961</v>
          </cell>
          <cell r="FO75">
            <v>182379</v>
          </cell>
          <cell r="FP75">
            <v>184274</v>
          </cell>
          <cell r="FQ75">
            <v>184183</v>
          </cell>
          <cell r="FR75">
            <v>197762</v>
          </cell>
          <cell r="FS75">
            <v>202172</v>
          </cell>
          <cell r="FT75">
            <v>207258</v>
          </cell>
          <cell r="FU75">
            <v>205558</v>
          </cell>
          <cell r="FV75">
            <v>191428</v>
          </cell>
          <cell r="FW75">
            <v>187159</v>
          </cell>
          <cell r="FX75">
            <v>189570</v>
          </cell>
          <cell r="FY75">
            <v>183163</v>
          </cell>
          <cell r="FZ75">
            <v>190028</v>
          </cell>
          <cell r="GA75">
            <v>181311</v>
          </cell>
          <cell r="GB75">
            <v>174273</v>
          </cell>
          <cell r="GC75">
            <v>174822</v>
          </cell>
          <cell r="GD75">
            <v>171991</v>
          </cell>
          <cell r="GE75">
            <v>170596</v>
          </cell>
          <cell r="GF75">
            <v>167496</v>
          </cell>
          <cell r="GG75">
            <v>173316</v>
          </cell>
          <cell r="GH75">
            <v>172772</v>
          </cell>
          <cell r="GI75">
            <v>173909</v>
          </cell>
          <cell r="GJ75">
            <v>177445</v>
          </cell>
          <cell r="GK75">
            <v>173672</v>
          </cell>
          <cell r="GL75">
            <v>170356</v>
          </cell>
          <cell r="GM75">
            <v>168450</v>
          </cell>
          <cell r="GN75">
            <v>169915</v>
          </cell>
          <cell r="GO75">
            <v>168695</v>
          </cell>
          <cell r="GP75">
            <v>166063</v>
          </cell>
          <cell r="GQ75">
            <v>162537</v>
          </cell>
          <cell r="GR75">
            <v>167628</v>
          </cell>
          <cell r="GS75">
            <v>161825</v>
          </cell>
          <cell r="GT75">
            <v>168341</v>
          </cell>
          <cell r="GU75">
            <v>166591</v>
          </cell>
          <cell r="GV75">
            <v>163245</v>
          </cell>
          <cell r="GW75">
            <v>161471</v>
          </cell>
          <cell r="GX75">
            <v>157167</v>
          </cell>
          <cell r="GY75">
            <v>159711</v>
          </cell>
          <cell r="GZ75">
            <v>159307</v>
          </cell>
          <cell r="HA75">
            <v>159952</v>
          </cell>
          <cell r="HB75">
            <v>156244</v>
          </cell>
          <cell r="HC75">
            <v>153301</v>
          </cell>
          <cell r="HD75">
            <v>152282</v>
          </cell>
          <cell r="HE75">
            <v>154479</v>
          </cell>
          <cell r="HF75">
            <v>151505</v>
          </cell>
          <cell r="HG75">
            <v>145147</v>
          </cell>
          <cell r="HH75">
            <v>13860</v>
          </cell>
          <cell r="HI75">
            <v>12265</v>
          </cell>
          <cell r="HJ75">
            <v>11891</v>
          </cell>
          <cell r="HK75">
            <v>10982</v>
          </cell>
          <cell r="HL75">
            <v>10172</v>
          </cell>
          <cell r="HM75">
            <v>9902</v>
          </cell>
          <cell r="HN75">
            <v>8866</v>
          </cell>
          <cell r="HO75">
            <v>8366</v>
          </cell>
          <cell r="HP75">
            <v>3920</v>
          </cell>
          <cell r="HQ75">
            <v>3868</v>
          </cell>
          <cell r="HR75">
            <v>3831</v>
          </cell>
          <cell r="HS75">
            <v>3811</v>
          </cell>
          <cell r="HT75">
            <v>3840</v>
          </cell>
          <cell r="HU75">
            <v>3778</v>
          </cell>
          <cell r="HV75">
            <v>3804</v>
          </cell>
          <cell r="HW75">
            <v>3793</v>
          </cell>
          <cell r="HX75">
            <v>3553</v>
          </cell>
          <cell r="HY75">
            <v>3458</v>
          </cell>
          <cell r="HZ75">
            <v>0</v>
          </cell>
          <cell r="IA75">
            <v>0</v>
          </cell>
          <cell r="IB75">
            <v>0</v>
          </cell>
          <cell r="IC75">
            <v>0</v>
          </cell>
        </row>
        <row r="76">
          <cell r="CF76">
            <v>246756</v>
          </cell>
          <cell r="CG76">
            <v>248583</v>
          </cell>
          <cell r="CH76">
            <v>256705</v>
          </cell>
          <cell r="CI76">
            <v>276595</v>
          </cell>
          <cell r="CJ76">
            <v>291713</v>
          </cell>
          <cell r="CK76">
            <v>310299</v>
          </cell>
          <cell r="CL76">
            <v>326176</v>
          </cell>
          <cell r="CM76">
            <v>339486</v>
          </cell>
          <cell r="CN76">
            <v>355157</v>
          </cell>
          <cell r="CO76">
            <v>373496</v>
          </cell>
          <cell r="CP76">
            <v>264349</v>
          </cell>
          <cell r="CQ76">
            <v>262786</v>
          </cell>
          <cell r="CR76">
            <v>269135</v>
          </cell>
          <cell r="CS76">
            <v>277569</v>
          </cell>
          <cell r="CT76">
            <v>281588</v>
          </cell>
          <cell r="CU76">
            <v>289086</v>
          </cell>
          <cell r="CV76">
            <v>295998</v>
          </cell>
          <cell r="CW76">
            <v>306544</v>
          </cell>
          <cell r="CX76">
            <v>318016</v>
          </cell>
          <cell r="CY76">
            <v>323937</v>
          </cell>
          <cell r="CZ76">
            <v>331144</v>
          </cell>
          <cell r="DA76">
            <v>337376</v>
          </cell>
          <cell r="DB76">
            <v>308175</v>
          </cell>
          <cell r="DC76">
            <v>312268</v>
          </cell>
          <cell r="DD76">
            <v>318470</v>
          </cell>
          <cell r="DE76">
            <v>320811</v>
          </cell>
          <cell r="DF76">
            <v>325997</v>
          </cell>
          <cell r="DG76">
            <v>337745</v>
          </cell>
          <cell r="DH76">
            <v>339589</v>
          </cell>
          <cell r="DI76">
            <v>346134</v>
          </cell>
          <cell r="DJ76">
            <v>351215</v>
          </cell>
          <cell r="DK76">
            <v>352370</v>
          </cell>
          <cell r="DL76">
            <v>354470</v>
          </cell>
          <cell r="DM76">
            <v>354645</v>
          </cell>
          <cell r="DN76">
            <v>347618</v>
          </cell>
          <cell r="DO76">
            <v>347727</v>
          </cell>
          <cell r="DP76">
            <v>349775</v>
          </cell>
          <cell r="DQ76">
            <v>354103</v>
          </cell>
          <cell r="DR76">
            <v>363925</v>
          </cell>
          <cell r="DS76">
            <v>372513</v>
          </cell>
          <cell r="DT76">
            <v>386462</v>
          </cell>
          <cell r="DU76">
            <v>400942</v>
          </cell>
          <cell r="DV76">
            <v>407402</v>
          </cell>
          <cell r="DW76">
            <v>414421</v>
          </cell>
          <cell r="DX76">
            <v>426127</v>
          </cell>
          <cell r="DY76">
            <v>428192</v>
          </cell>
          <cell r="DZ76">
            <v>436713</v>
          </cell>
          <cell r="EA76">
            <v>448119</v>
          </cell>
          <cell r="EB76">
            <v>454803</v>
          </cell>
          <cell r="EC76">
            <v>449432</v>
          </cell>
          <cell r="ED76">
            <v>442196</v>
          </cell>
          <cell r="EE76">
            <v>450195</v>
          </cell>
          <cell r="EF76">
            <v>449686</v>
          </cell>
          <cell r="EG76">
            <v>465967</v>
          </cell>
          <cell r="EH76">
            <v>483592</v>
          </cell>
          <cell r="EI76">
            <v>525114</v>
          </cell>
          <cell r="EJ76">
            <v>507631</v>
          </cell>
          <cell r="EK76">
            <v>521561</v>
          </cell>
          <cell r="EL76">
            <v>508261</v>
          </cell>
          <cell r="EM76">
            <v>505742</v>
          </cell>
          <cell r="EN76">
            <v>510753</v>
          </cell>
          <cell r="EO76">
            <v>489057</v>
          </cell>
          <cell r="EP76">
            <v>476720</v>
          </cell>
          <cell r="EQ76">
            <v>459033</v>
          </cell>
          <cell r="ER76">
            <v>448935</v>
          </cell>
          <cell r="ES76">
            <v>454119</v>
          </cell>
          <cell r="ET76">
            <v>449730</v>
          </cell>
          <cell r="EU76">
            <v>448076</v>
          </cell>
          <cell r="EV76">
            <v>444156</v>
          </cell>
          <cell r="EW76">
            <v>440747</v>
          </cell>
          <cell r="EX76">
            <v>451559</v>
          </cell>
          <cell r="EY76">
            <v>448125</v>
          </cell>
          <cell r="EZ76">
            <v>444295</v>
          </cell>
          <cell r="FA76">
            <v>439802</v>
          </cell>
          <cell r="FB76">
            <v>444276</v>
          </cell>
          <cell r="FC76">
            <v>462597</v>
          </cell>
          <cell r="FD76">
            <v>450377</v>
          </cell>
          <cell r="FE76">
            <v>456967</v>
          </cell>
          <cell r="FF76">
            <v>439648</v>
          </cell>
          <cell r="FG76">
            <v>428278</v>
          </cell>
          <cell r="FH76">
            <v>435530</v>
          </cell>
          <cell r="FI76">
            <v>430381</v>
          </cell>
          <cell r="FJ76">
            <v>420370</v>
          </cell>
          <cell r="FK76">
            <v>415180</v>
          </cell>
          <cell r="FL76">
            <v>404455</v>
          </cell>
          <cell r="FM76">
            <v>400912</v>
          </cell>
          <cell r="FN76">
            <v>405821</v>
          </cell>
          <cell r="FO76">
            <v>403334</v>
          </cell>
          <cell r="FP76">
            <v>407670</v>
          </cell>
          <cell r="FQ76">
            <v>398730</v>
          </cell>
          <cell r="FR76">
            <v>399614</v>
          </cell>
          <cell r="FS76">
            <v>398569</v>
          </cell>
          <cell r="FT76">
            <v>401973</v>
          </cell>
          <cell r="FU76">
            <v>391214</v>
          </cell>
          <cell r="FV76">
            <v>379923</v>
          </cell>
          <cell r="FW76">
            <v>372965</v>
          </cell>
          <cell r="FX76">
            <v>369854</v>
          </cell>
          <cell r="FY76">
            <v>361649</v>
          </cell>
          <cell r="FZ76">
            <v>362130</v>
          </cell>
          <cell r="GA76">
            <v>353107</v>
          </cell>
          <cell r="GB76">
            <v>342997</v>
          </cell>
          <cell r="GC76">
            <v>339043</v>
          </cell>
          <cell r="GD76">
            <v>334595</v>
          </cell>
          <cell r="GE76">
            <v>329083</v>
          </cell>
          <cell r="GF76">
            <v>322133</v>
          </cell>
          <cell r="GG76">
            <v>316475</v>
          </cell>
          <cell r="GH76">
            <v>311021</v>
          </cell>
          <cell r="GI76">
            <v>309724</v>
          </cell>
          <cell r="GJ76">
            <v>305340</v>
          </cell>
          <cell r="GK76">
            <v>300401</v>
          </cell>
          <cell r="GL76">
            <v>294543</v>
          </cell>
          <cell r="GM76">
            <v>291629</v>
          </cell>
          <cell r="GN76">
            <v>288377</v>
          </cell>
          <cell r="GO76">
            <v>286058</v>
          </cell>
          <cell r="GP76">
            <v>282290</v>
          </cell>
          <cell r="GQ76">
            <v>279407</v>
          </cell>
          <cell r="GR76">
            <v>277583</v>
          </cell>
          <cell r="GS76">
            <v>272186</v>
          </cell>
          <cell r="GT76">
            <v>272319</v>
          </cell>
          <cell r="GU76">
            <v>271003</v>
          </cell>
          <cell r="GV76">
            <v>267951</v>
          </cell>
          <cell r="GW76">
            <v>266170</v>
          </cell>
          <cell r="GX76">
            <v>265724</v>
          </cell>
          <cell r="GY76">
            <v>266632</v>
          </cell>
          <cell r="GZ76">
            <v>267513</v>
          </cell>
          <cell r="HA76">
            <v>268358</v>
          </cell>
          <cell r="HB76">
            <v>270073</v>
          </cell>
          <cell r="HC76">
            <v>270190</v>
          </cell>
          <cell r="HD76">
            <v>269998</v>
          </cell>
          <cell r="HE76">
            <v>269818</v>
          </cell>
          <cell r="HF76">
            <v>270769</v>
          </cell>
          <cell r="HG76">
            <v>265068</v>
          </cell>
          <cell r="HH76">
            <v>255416</v>
          </cell>
          <cell r="HI76">
            <v>253413</v>
          </cell>
          <cell r="HJ76">
            <v>255185</v>
          </cell>
          <cell r="HK76">
            <v>256370</v>
          </cell>
          <cell r="HL76">
            <v>257508</v>
          </cell>
          <cell r="HM76">
            <v>256484</v>
          </cell>
          <cell r="HN76">
            <v>258415</v>
          </cell>
          <cell r="HO76">
            <v>259403</v>
          </cell>
          <cell r="HP76">
            <v>260429</v>
          </cell>
          <cell r="HQ76">
            <v>257115</v>
          </cell>
          <cell r="HR76">
            <v>253521</v>
          </cell>
          <cell r="HS76">
            <v>255017</v>
          </cell>
          <cell r="HT76">
            <v>260290</v>
          </cell>
          <cell r="HU76">
            <v>263728</v>
          </cell>
          <cell r="HV76">
            <v>268271</v>
          </cell>
          <cell r="HW76">
            <v>273923</v>
          </cell>
          <cell r="HX76">
            <v>280768</v>
          </cell>
          <cell r="HY76">
            <v>288008</v>
          </cell>
          <cell r="HZ76">
            <v>0</v>
          </cell>
          <cell r="IA76">
            <v>0</v>
          </cell>
          <cell r="IB76">
            <v>0</v>
          </cell>
          <cell r="IC76">
            <v>0</v>
          </cell>
        </row>
        <row r="77">
          <cell r="CF77">
            <v>226036</v>
          </cell>
          <cell r="CG77">
            <v>226077</v>
          </cell>
          <cell r="CH77">
            <v>231792</v>
          </cell>
          <cell r="CI77">
            <v>246036</v>
          </cell>
          <cell r="CJ77">
            <v>253716</v>
          </cell>
          <cell r="CK77">
            <v>261485</v>
          </cell>
          <cell r="CL77">
            <v>266099</v>
          </cell>
          <cell r="CM77">
            <v>267633</v>
          </cell>
          <cell r="CN77">
            <v>271212</v>
          </cell>
          <cell r="CO77">
            <v>274430</v>
          </cell>
          <cell r="CP77">
            <v>230456</v>
          </cell>
          <cell r="CQ77">
            <v>226286</v>
          </cell>
          <cell r="CR77">
            <v>228350</v>
          </cell>
          <cell r="CS77">
            <v>231085</v>
          </cell>
          <cell r="CT77">
            <v>228393</v>
          </cell>
          <cell r="CU77">
            <v>231163</v>
          </cell>
          <cell r="CV77">
            <v>232989</v>
          </cell>
          <cell r="CW77">
            <v>235211</v>
          </cell>
          <cell r="CX77">
            <v>236305</v>
          </cell>
          <cell r="CY77">
            <v>235371</v>
          </cell>
          <cell r="CZ77">
            <v>235576</v>
          </cell>
          <cell r="DA77">
            <v>235715</v>
          </cell>
          <cell r="DB77">
            <v>233220</v>
          </cell>
          <cell r="DC77">
            <v>233020</v>
          </cell>
          <cell r="DD77">
            <v>233271</v>
          </cell>
          <cell r="DE77">
            <v>233599</v>
          </cell>
          <cell r="DF77">
            <v>234191</v>
          </cell>
          <cell r="DG77">
            <v>234355</v>
          </cell>
          <cell r="DH77">
            <v>236324</v>
          </cell>
          <cell r="DI77">
            <v>237492</v>
          </cell>
          <cell r="DJ77">
            <v>239906</v>
          </cell>
          <cell r="DK77">
            <v>240904</v>
          </cell>
          <cell r="DL77">
            <v>241026</v>
          </cell>
          <cell r="DM77">
            <v>240232</v>
          </cell>
          <cell r="DN77">
            <v>237526</v>
          </cell>
          <cell r="DO77">
            <v>235541</v>
          </cell>
          <cell r="DP77">
            <v>235639</v>
          </cell>
          <cell r="DQ77">
            <v>235256</v>
          </cell>
          <cell r="DR77">
            <v>235777</v>
          </cell>
          <cell r="DS77">
            <v>236122</v>
          </cell>
          <cell r="DT77">
            <v>235675</v>
          </cell>
          <cell r="DU77">
            <v>236255</v>
          </cell>
          <cell r="DV77">
            <v>236414</v>
          </cell>
          <cell r="DW77">
            <v>235065</v>
          </cell>
          <cell r="DX77">
            <v>234683</v>
          </cell>
          <cell r="DY77">
            <v>233360</v>
          </cell>
          <cell r="DZ77">
            <v>228213</v>
          </cell>
          <cell r="EA77">
            <v>228033</v>
          </cell>
          <cell r="EB77">
            <v>226957</v>
          </cell>
          <cell r="EC77">
            <v>225780</v>
          </cell>
          <cell r="ED77">
            <v>224296</v>
          </cell>
          <cell r="EE77">
            <v>224085</v>
          </cell>
          <cell r="EF77">
            <v>225970</v>
          </cell>
          <cell r="EG77">
            <v>226068</v>
          </cell>
          <cell r="EH77">
            <v>226238</v>
          </cell>
          <cell r="EI77">
            <v>228029</v>
          </cell>
          <cell r="EJ77">
            <v>231426</v>
          </cell>
          <cell r="EK77">
            <v>234176</v>
          </cell>
          <cell r="EL77">
            <v>190363</v>
          </cell>
          <cell r="EM77">
            <v>191356</v>
          </cell>
          <cell r="EN77">
            <v>194555</v>
          </cell>
          <cell r="EO77">
            <v>197180</v>
          </cell>
          <cell r="EP77">
            <v>200276</v>
          </cell>
          <cell r="EQ77">
            <v>203192</v>
          </cell>
          <cell r="ER77">
            <v>207443</v>
          </cell>
          <cell r="ES77">
            <v>211328</v>
          </cell>
          <cell r="ET77">
            <v>215018</v>
          </cell>
          <cell r="EU77">
            <v>217836</v>
          </cell>
          <cell r="EV77">
            <v>219707</v>
          </cell>
          <cell r="EW77">
            <v>220712</v>
          </cell>
          <cell r="EX77">
            <v>233543</v>
          </cell>
          <cell r="EY77">
            <v>236632</v>
          </cell>
          <cell r="EZ77">
            <v>238485</v>
          </cell>
          <cell r="FA77">
            <v>240350</v>
          </cell>
          <cell r="FB77">
            <v>241910</v>
          </cell>
          <cell r="FC77">
            <v>244148</v>
          </cell>
          <cell r="FD77">
            <v>244800</v>
          </cell>
          <cell r="FE77">
            <v>246438</v>
          </cell>
          <cell r="FF77">
            <v>247667</v>
          </cell>
          <cell r="FG77">
            <v>248698</v>
          </cell>
          <cell r="FH77">
            <v>247993</v>
          </cell>
          <cell r="FI77">
            <v>248258</v>
          </cell>
          <cell r="FJ77">
            <v>251319</v>
          </cell>
          <cell r="FK77">
            <v>251626</v>
          </cell>
          <cell r="FL77">
            <v>252278</v>
          </cell>
          <cell r="FM77">
            <v>253609</v>
          </cell>
          <cell r="FN77">
            <v>255474</v>
          </cell>
          <cell r="FO77">
            <v>256585</v>
          </cell>
          <cell r="FP77">
            <v>256562</v>
          </cell>
          <cell r="FQ77">
            <v>255034</v>
          </cell>
          <cell r="FR77">
            <v>255837</v>
          </cell>
          <cell r="FS77">
            <v>255774</v>
          </cell>
          <cell r="FT77">
            <v>260262</v>
          </cell>
          <cell r="FU77">
            <v>253850</v>
          </cell>
          <cell r="FV77">
            <v>253577</v>
          </cell>
          <cell r="FW77">
            <v>252618</v>
          </cell>
          <cell r="FX77">
            <v>251308</v>
          </cell>
          <cell r="FY77">
            <v>249795</v>
          </cell>
          <cell r="FZ77">
            <v>249344</v>
          </cell>
          <cell r="GA77">
            <v>248785</v>
          </cell>
          <cell r="GB77">
            <v>245980</v>
          </cell>
          <cell r="GC77">
            <v>244272</v>
          </cell>
          <cell r="GD77">
            <v>243869</v>
          </cell>
          <cell r="GE77">
            <v>241801</v>
          </cell>
          <cell r="GF77">
            <v>239618</v>
          </cell>
          <cell r="GG77">
            <v>234583</v>
          </cell>
          <cell r="GH77">
            <v>233157</v>
          </cell>
          <cell r="GI77">
            <v>232919</v>
          </cell>
          <cell r="GJ77">
            <v>230129</v>
          </cell>
          <cell r="GK77">
            <v>229722</v>
          </cell>
          <cell r="GL77">
            <v>229551</v>
          </cell>
          <cell r="GM77">
            <v>229785</v>
          </cell>
          <cell r="GN77">
            <v>229363</v>
          </cell>
          <cell r="GO77">
            <v>230977</v>
          </cell>
          <cell r="GP77">
            <v>230925</v>
          </cell>
          <cell r="GQ77">
            <v>231596</v>
          </cell>
          <cell r="GR77">
            <v>230893</v>
          </cell>
          <cell r="GS77">
            <v>228476</v>
          </cell>
          <cell r="GT77">
            <v>228854</v>
          </cell>
          <cell r="GU77">
            <v>229984</v>
          </cell>
          <cell r="GV77">
            <v>229755</v>
          </cell>
          <cell r="GW77">
            <v>229790</v>
          </cell>
          <cell r="GX77">
            <v>231732</v>
          </cell>
          <cell r="GY77">
            <v>233696</v>
          </cell>
          <cell r="GZ77">
            <v>236019</v>
          </cell>
          <cell r="HA77">
            <v>237679</v>
          </cell>
          <cell r="HB77">
            <v>241209</v>
          </cell>
          <cell r="HC77">
            <v>242846</v>
          </cell>
          <cell r="HD77">
            <v>243751</v>
          </cell>
          <cell r="HE77">
            <v>244143</v>
          </cell>
          <cell r="HF77">
            <v>243299</v>
          </cell>
          <cell r="HG77">
            <v>240073</v>
          </cell>
          <cell r="HH77">
            <v>238013</v>
          </cell>
          <cell r="HI77">
            <v>237889</v>
          </cell>
          <cell r="HJ77">
            <v>240048</v>
          </cell>
          <cell r="HK77">
            <v>242675</v>
          </cell>
          <cell r="HL77">
            <v>245251</v>
          </cell>
          <cell r="HM77">
            <v>245408</v>
          </cell>
          <cell r="HN77">
            <v>248447</v>
          </cell>
          <cell r="HO77">
            <v>250277</v>
          </cell>
          <cell r="HP77">
            <v>256797</v>
          </cell>
          <cell r="HQ77">
            <v>254009</v>
          </cell>
          <cell r="HR77">
            <v>253187</v>
          </cell>
          <cell r="HS77">
            <v>254691</v>
          </cell>
          <cell r="HT77">
            <v>259996</v>
          </cell>
          <cell r="HU77">
            <v>263489</v>
          </cell>
          <cell r="HV77">
            <v>268042</v>
          </cell>
          <cell r="HW77">
            <v>273697</v>
          </cell>
          <cell r="HX77">
            <v>280548</v>
          </cell>
          <cell r="HY77">
            <v>287794</v>
          </cell>
          <cell r="HZ77">
            <v>0</v>
          </cell>
          <cell r="IA77">
            <v>0</v>
          </cell>
          <cell r="IB77">
            <v>0</v>
          </cell>
          <cell r="IC77">
            <v>0</v>
          </cell>
        </row>
        <row r="78">
          <cell r="CF78">
            <v>20720</v>
          </cell>
          <cell r="CG78">
            <v>22506</v>
          </cell>
          <cell r="CH78">
            <v>24913</v>
          </cell>
          <cell r="CI78">
            <v>30559</v>
          </cell>
          <cell r="CJ78">
            <v>37997</v>
          </cell>
          <cell r="CK78">
            <v>48814</v>
          </cell>
          <cell r="CL78">
            <v>60077</v>
          </cell>
          <cell r="CM78">
            <v>71853</v>
          </cell>
          <cell r="CN78">
            <v>83945</v>
          </cell>
          <cell r="CO78">
            <v>99066</v>
          </cell>
          <cell r="CP78">
            <v>33893</v>
          </cell>
          <cell r="CQ78">
            <v>36500</v>
          </cell>
          <cell r="CR78">
            <v>40785</v>
          </cell>
          <cell r="CS78">
            <v>46484</v>
          </cell>
          <cell r="CT78">
            <v>53195</v>
          </cell>
          <cell r="CU78">
            <v>57923</v>
          </cell>
          <cell r="CV78">
            <v>63009</v>
          </cell>
          <cell r="CW78">
            <v>71333</v>
          </cell>
          <cell r="CX78">
            <v>81711</v>
          </cell>
          <cell r="CY78">
            <v>88566</v>
          </cell>
          <cell r="CZ78">
            <v>95568</v>
          </cell>
          <cell r="DA78">
            <v>101661</v>
          </cell>
          <cell r="DB78">
            <v>74955</v>
          </cell>
          <cell r="DC78">
            <v>79248</v>
          </cell>
          <cell r="DD78">
            <v>85199</v>
          </cell>
          <cell r="DE78">
            <v>87212</v>
          </cell>
          <cell r="DF78">
            <v>91806</v>
          </cell>
          <cell r="DG78">
            <v>103390</v>
          </cell>
          <cell r="DH78">
            <v>103265</v>
          </cell>
          <cell r="DI78">
            <v>108642</v>
          </cell>
          <cell r="DJ78">
            <v>111309</v>
          </cell>
          <cell r="DK78">
            <v>111466</v>
          </cell>
          <cell r="DL78">
            <v>113444</v>
          </cell>
          <cell r="DM78">
            <v>114413</v>
          </cell>
          <cell r="DN78">
            <v>110092</v>
          </cell>
          <cell r="DO78">
            <v>112186</v>
          </cell>
          <cell r="DP78">
            <v>114136</v>
          </cell>
          <cell r="DQ78">
            <v>118847</v>
          </cell>
          <cell r="DR78">
            <v>128148</v>
          </cell>
          <cell r="DS78">
            <v>136391</v>
          </cell>
          <cell r="DT78">
            <v>150787</v>
          </cell>
          <cell r="DU78">
            <v>164687</v>
          </cell>
          <cell r="DV78">
            <v>170988</v>
          </cell>
          <cell r="DW78">
            <v>179356</v>
          </cell>
          <cell r="DX78">
            <v>191444</v>
          </cell>
          <cell r="DY78">
            <v>194832</v>
          </cell>
          <cell r="DZ78">
            <v>208500</v>
          </cell>
          <cell r="EA78">
            <v>220086</v>
          </cell>
          <cell r="EB78">
            <v>227846</v>
          </cell>
          <cell r="EC78">
            <v>223652</v>
          </cell>
          <cell r="ED78">
            <v>217900</v>
          </cell>
          <cell r="EE78">
            <v>226110</v>
          </cell>
          <cell r="EF78">
            <v>223716</v>
          </cell>
          <cell r="EG78">
            <v>239899</v>
          </cell>
          <cell r="EH78">
            <v>257354</v>
          </cell>
          <cell r="EI78">
            <v>297085</v>
          </cell>
          <cell r="EJ78">
            <v>276205</v>
          </cell>
          <cell r="EK78">
            <v>287385</v>
          </cell>
          <cell r="EL78">
            <v>317898</v>
          </cell>
          <cell r="EM78">
            <v>314386</v>
          </cell>
          <cell r="EN78">
            <v>316198</v>
          </cell>
          <cell r="EO78">
            <v>291877</v>
          </cell>
          <cell r="EP78">
            <v>276444</v>
          </cell>
          <cell r="EQ78">
            <v>255841</v>
          </cell>
          <cell r="ER78">
            <v>241492</v>
          </cell>
          <cell r="ES78">
            <v>242791</v>
          </cell>
          <cell r="ET78">
            <v>234712</v>
          </cell>
          <cell r="EU78">
            <v>230240</v>
          </cell>
          <cell r="EV78">
            <v>224449</v>
          </cell>
          <cell r="EW78">
            <v>220035</v>
          </cell>
          <cell r="EX78">
            <v>218016</v>
          </cell>
          <cell r="EY78">
            <v>211493</v>
          </cell>
          <cell r="EZ78">
            <v>205810</v>
          </cell>
          <cell r="FA78">
            <v>199452</v>
          </cell>
          <cell r="FB78">
            <v>202366</v>
          </cell>
          <cell r="FC78">
            <v>218449</v>
          </cell>
          <cell r="FD78">
            <v>205577</v>
          </cell>
          <cell r="FE78">
            <v>210529</v>
          </cell>
          <cell r="FF78">
            <v>191981</v>
          </cell>
          <cell r="FG78">
            <v>179580</v>
          </cell>
          <cell r="FH78">
            <v>187537</v>
          </cell>
          <cell r="FI78">
            <v>182123</v>
          </cell>
          <cell r="FJ78">
            <v>169051</v>
          </cell>
          <cell r="FK78">
            <v>163554</v>
          </cell>
          <cell r="FL78">
            <v>152177</v>
          </cell>
          <cell r="FM78">
            <v>147303</v>
          </cell>
          <cell r="FN78">
            <v>150347</v>
          </cell>
          <cell r="FO78">
            <v>146749</v>
          </cell>
          <cell r="FP78">
            <v>151108</v>
          </cell>
          <cell r="FQ78">
            <v>143696</v>
          </cell>
          <cell r="FR78">
            <v>143777</v>
          </cell>
          <cell r="FS78">
            <v>142795</v>
          </cell>
          <cell r="FT78">
            <v>141711</v>
          </cell>
          <cell r="FU78">
            <v>137364</v>
          </cell>
          <cell r="FV78">
            <v>126346</v>
          </cell>
          <cell r="FW78">
            <v>120347</v>
          </cell>
          <cell r="FX78">
            <v>118546</v>
          </cell>
          <cell r="FY78">
            <v>111854</v>
          </cell>
          <cell r="FZ78">
            <v>112786</v>
          </cell>
          <cell r="GA78">
            <v>104322</v>
          </cell>
          <cell r="GB78">
            <v>97017</v>
          </cell>
          <cell r="GC78">
            <v>94771</v>
          </cell>
          <cell r="GD78">
            <v>90726</v>
          </cell>
          <cell r="GE78">
            <v>87282</v>
          </cell>
          <cell r="GF78">
            <v>82515</v>
          </cell>
          <cell r="GG78">
            <v>81892</v>
          </cell>
          <cell r="GH78">
            <v>77864</v>
          </cell>
          <cell r="GI78">
            <v>76805</v>
          </cell>
          <cell r="GJ78">
            <v>75211</v>
          </cell>
          <cell r="GK78">
            <v>70679</v>
          </cell>
          <cell r="GL78">
            <v>64992</v>
          </cell>
          <cell r="GM78">
            <v>61844</v>
          </cell>
          <cell r="GN78">
            <v>59014</v>
          </cell>
          <cell r="GO78">
            <v>55081</v>
          </cell>
          <cell r="GP78">
            <v>51365</v>
          </cell>
          <cell r="GQ78">
            <v>47811</v>
          </cell>
          <cell r="GR78">
            <v>46690</v>
          </cell>
          <cell r="GS78">
            <v>43710</v>
          </cell>
          <cell r="GT78">
            <v>43465</v>
          </cell>
          <cell r="GU78">
            <v>41019</v>
          </cell>
          <cell r="GV78">
            <v>38196</v>
          </cell>
          <cell r="GW78">
            <v>36380</v>
          </cell>
          <cell r="GX78">
            <v>33992</v>
          </cell>
          <cell r="GY78">
            <v>32936</v>
          </cell>
          <cell r="GZ78">
            <v>31494</v>
          </cell>
          <cell r="HA78">
            <v>30679</v>
          </cell>
          <cell r="HB78">
            <v>28864</v>
          </cell>
          <cell r="HC78">
            <v>27344</v>
          </cell>
          <cell r="HD78">
            <v>26247</v>
          </cell>
          <cell r="HE78">
            <v>25675</v>
          </cell>
          <cell r="HF78">
            <v>27470</v>
          </cell>
          <cell r="HG78">
            <v>24995</v>
          </cell>
          <cell r="HH78">
            <v>17403</v>
          </cell>
          <cell r="HI78">
            <v>15524</v>
          </cell>
          <cell r="HJ78">
            <v>15137</v>
          </cell>
          <cell r="HK78">
            <v>13695</v>
          </cell>
          <cell r="HL78">
            <v>12257</v>
          </cell>
          <cell r="HM78">
            <v>11076</v>
          </cell>
          <cell r="HN78">
            <v>9968</v>
          </cell>
          <cell r="HO78">
            <v>9126</v>
          </cell>
          <cell r="HP78">
            <v>3632</v>
          </cell>
          <cell r="HQ78">
            <v>3106</v>
          </cell>
          <cell r="HR78">
            <v>334</v>
          </cell>
          <cell r="HS78">
            <v>326</v>
          </cell>
          <cell r="HT78">
            <v>294</v>
          </cell>
          <cell r="HU78">
            <v>239</v>
          </cell>
          <cell r="HV78">
            <v>229</v>
          </cell>
          <cell r="HW78">
            <v>226</v>
          </cell>
          <cell r="HX78">
            <v>220</v>
          </cell>
          <cell r="HY78">
            <v>214</v>
          </cell>
          <cell r="HZ78">
            <v>0</v>
          </cell>
          <cell r="IA78">
            <v>0</v>
          </cell>
          <cell r="IB78">
            <v>0</v>
          </cell>
          <cell r="IC78">
            <v>0</v>
          </cell>
        </row>
        <row r="79">
          <cell r="CF79">
            <v>20698</v>
          </cell>
          <cell r="CG79">
            <v>22440</v>
          </cell>
          <cell r="CH79">
            <v>23854</v>
          </cell>
          <cell r="CI79">
            <v>26061</v>
          </cell>
          <cell r="CJ79">
            <v>26635</v>
          </cell>
          <cell r="CK79">
            <v>26894</v>
          </cell>
          <cell r="CL79">
            <v>26455</v>
          </cell>
          <cell r="CM79">
            <v>25946</v>
          </cell>
          <cell r="CN79">
            <v>25569</v>
          </cell>
          <cell r="CO79">
            <v>25341</v>
          </cell>
          <cell r="CP79">
            <v>15298</v>
          </cell>
          <cell r="CQ79">
            <v>14758</v>
          </cell>
          <cell r="CR79">
            <v>14683</v>
          </cell>
          <cell r="CS79">
            <v>14675</v>
          </cell>
          <cell r="CT79">
            <v>14631</v>
          </cell>
          <cell r="CU79">
            <v>14267</v>
          </cell>
          <cell r="CV79">
            <v>14128</v>
          </cell>
          <cell r="CW79">
            <v>14135</v>
          </cell>
          <cell r="CX79">
            <v>14221</v>
          </cell>
          <cell r="CY79">
            <v>14107</v>
          </cell>
          <cell r="CZ79">
            <v>14049</v>
          </cell>
          <cell r="DA79">
            <v>13866</v>
          </cell>
          <cell r="DB79">
            <v>8365</v>
          </cell>
          <cell r="DC79">
            <v>9356</v>
          </cell>
          <cell r="DD79">
            <v>8934</v>
          </cell>
          <cell r="DE79">
            <v>8888</v>
          </cell>
          <cell r="DF79">
            <v>8696</v>
          </cell>
          <cell r="DG79">
            <v>9404</v>
          </cell>
          <cell r="DH79">
            <v>9155</v>
          </cell>
          <cell r="DI79">
            <v>9136</v>
          </cell>
          <cell r="DJ79">
            <v>9771</v>
          </cell>
          <cell r="DK79">
            <v>9579</v>
          </cell>
          <cell r="DL79">
            <v>9015</v>
          </cell>
          <cell r="DM79">
            <v>8643</v>
          </cell>
          <cell r="DN79">
            <v>8854</v>
          </cell>
          <cell r="DO79">
            <v>8627</v>
          </cell>
          <cell r="DP79">
            <v>8357</v>
          </cell>
          <cell r="DQ79">
            <v>8222</v>
          </cell>
          <cell r="DR79">
            <v>8258</v>
          </cell>
          <cell r="DS79">
            <v>8369</v>
          </cell>
          <cell r="DT79">
            <v>8686</v>
          </cell>
          <cell r="DU79">
            <v>8893</v>
          </cell>
          <cell r="DV79">
            <v>8593</v>
          </cell>
          <cell r="DW79">
            <v>8307</v>
          </cell>
          <cell r="DX79">
            <v>8321</v>
          </cell>
          <cell r="DY79">
            <v>7830</v>
          </cell>
          <cell r="DZ79">
            <v>7806</v>
          </cell>
          <cell r="EA79">
            <v>7797</v>
          </cell>
          <cell r="EB79">
            <v>7527</v>
          </cell>
          <cell r="EC79">
            <v>7251</v>
          </cell>
          <cell r="ED79">
            <v>6677</v>
          </cell>
          <cell r="EE79">
            <v>6434</v>
          </cell>
          <cell r="EF79">
            <v>6126</v>
          </cell>
          <cell r="EG79">
            <v>6173</v>
          </cell>
          <cell r="EH79">
            <v>6254</v>
          </cell>
          <cell r="EI79">
            <v>6560</v>
          </cell>
          <cell r="EJ79">
            <v>7314</v>
          </cell>
          <cell r="EK79">
            <v>9015</v>
          </cell>
          <cell r="EL79">
            <v>11285</v>
          </cell>
          <cell r="EM79">
            <v>12409</v>
          </cell>
          <cell r="EN79">
            <v>13833</v>
          </cell>
          <cell r="EO79">
            <v>14546</v>
          </cell>
          <cell r="EP79">
            <v>13814</v>
          </cell>
          <cell r="EQ79">
            <v>13832</v>
          </cell>
          <cell r="ER79">
            <v>15138</v>
          </cell>
          <cell r="ES79">
            <v>17217</v>
          </cell>
          <cell r="ET79">
            <v>18427</v>
          </cell>
          <cell r="EU79">
            <v>19419</v>
          </cell>
          <cell r="EV79">
            <v>20230</v>
          </cell>
          <cell r="EW79">
            <v>20801</v>
          </cell>
          <cell r="EX79">
            <v>21875</v>
          </cell>
          <cell r="EY79">
            <v>21098</v>
          </cell>
          <cell r="EZ79">
            <v>20837</v>
          </cell>
          <cell r="FA79">
            <v>20762</v>
          </cell>
          <cell r="FB79">
            <v>21248</v>
          </cell>
          <cell r="FC79">
            <v>21863</v>
          </cell>
          <cell r="FD79">
            <v>21243</v>
          </cell>
          <cell r="FE79">
            <v>20993</v>
          </cell>
          <cell r="FF79">
            <v>19755</v>
          </cell>
          <cell r="FG79">
            <v>18931</v>
          </cell>
          <cell r="FH79">
            <v>18953</v>
          </cell>
          <cell r="FI79">
            <v>17950</v>
          </cell>
          <cell r="FJ79">
            <v>17147</v>
          </cell>
          <cell r="FK79">
            <v>16514</v>
          </cell>
          <cell r="FL79">
            <v>15637</v>
          </cell>
          <cell r="FM79">
            <v>15074</v>
          </cell>
          <cell r="FN79">
            <v>14772</v>
          </cell>
          <cell r="FO79">
            <v>14299</v>
          </cell>
          <cell r="FP79">
            <v>14083</v>
          </cell>
          <cell r="FQ79">
            <v>13760</v>
          </cell>
          <cell r="FR79">
            <v>14294</v>
          </cell>
          <cell r="FS79">
            <v>14283</v>
          </cell>
          <cell r="FT79">
            <v>14345</v>
          </cell>
          <cell r="FU79">
            <v>13959</v>
          </cell>
          <cell r="FV79">
            <v>12867</v>
          </cell>
          <cell r="FW79">
            <v>12376</v>
          </cell>
          <cell r="FX79">
            <v>12247</v>
          </cell>
          <cell r="FY79">
            <v>11586</v>
          </cell>
          <cell r="FZ79">
            <v>11808</v>
          </cell>
          <cell r="GA79">
            <v>11063</v>
          </cell>
          <cell r="GB79">
            <v>10330</v>
          </cell>
          <cell r="GC79">
            <v>10086</v>
          </cell>
          <cell r="GD79">
            <v>9811</v>
          </cell>
          <cell r="GE79">
            <v>9503</v>
          </cell>
          <cell r="GF79">
            <v>8862</v>
          </cell>
          <cell r="GG79">
            <v>8831</v>
          </cell>
          <cell r="GH79">
            <v>8661</v>
          </cell>
          <cell r="GI79">
            <v>8540</v>
          </cell>
          <cell r="GJ79">
            <v>8232</v>
          </cell>
          <cell r="GK79">
            <v>7731</v>
          </cell>
          <cell r="GL79">
            <v>7287</v>
          </cell>
          <cell r="GM79">
            <v>6866</v>
          </cell>
          <cell r="GN79">
            <v>6698</v>
          </cell>
          <cell r="GO79">
            <v>6529</v>
          </cell>
          <cell r="GP79">
            <v>6204</v>
          </cell>
          <cell r="GQ79">
            <v>5891</v>
          </cell>
          <cell r="GR79">
            <v>5818</v>
          </cell>
          <cell r="GS79">
            <v>5424</v>
          </cell>
          <cell r="GT79">
            <v>5557</v>
          </cell>
          <cell r="GU79">
            <v>5517</v>
          </cell>
          <cell r="GV79">
            <v>5085</v>
          </cell>
          <cell r="GW79">
            <v>4931</v>
          </cell>
          <cell r="GX79">
            <v>4671</v>
          </cell>
          <cell r="GY79">
            <v>4597</v>
          </cell>
          <cell r="GZ79">
            <v>4458</v>
          </cell>
          <cell r="HA79">
            <v>4364</v>
          </cell>
          <cell r="HB79">
            <v>4155</v>
          </cell>
          <cell r="HC79">
            <v>3980</v>
          </cell>
          <cell r="HD79">
            <v>3852</v>
          </cell>
          <cell r="HE79">
            <v>3809</v>
          </cell>
          <cell r="HF79">
            <v>3650</v>
          </cell>
          <cell r="HG79">
            <v>3445</v>
          </cell>
          <cell r="HH79">
            <v>2956</v>
          </cell>
          <cell r="HI79">
            <v>2537</v>
          </cell>
          <cell r="HJ79">
            <v>2496</v>
          </cell>
          <cell r="HK79">
            <v>2359</v>
          </cell>
          <cell r="HL79">
            <v>2148</v>
          </cell>
          <cell r="HM79">
            <v>2073</v>
          </cell>
          <cell r="HN79">
            <v>1964</v>
          </cell>
          <cell r="HO79">
            <v>1853</v>
          </cell>
          <cell r="HP79">
            <v>442</v>
          </cell>
          <cell r="HQ79">
            <v>358</v>
          </cell>
          <cell r="HR79">
            <v>64</v>
          </cell>
          <cell r="HS79">
            <v>59</v>
          </cell>
          <cell r="HT79">
            <v>42</v>
          </cell>
          <cell r="HU79">
            <v>15</v>
          </cell>
          <cell r="HV79">
            <v>9</v>
          </cell>
          <cell r="HW79">
            <v>9</v>
          </cell>
          <cell r="HX79">
            <v>7</v>
          </cell>
          <cell r="HY79">
            <v>7</v>
          </cell>
          <cell r="HZ79">
            <v>0</v>
          </cell>
          <cell r="IA79">
            <v>0</v>
          </cell>
          <cell r="IB79">
            <v>0</v>
          </cell>
          <cell r="IC79">
            <v>0</v>
          </cell>
        </row>
        <row r="80">
          <cell r="AS80">
            <v>35519</v>
          </cell>
          <cell r="AT80">
            <v>36382</v>
          </cell>
          <cell r="AU80">
            <v>36103</v>
          </cell>
          <cell r="AV80">
            <v>36019</v>
          </cell>
          <cell r="AW80">
            <v>35868</v>
          </cell>
          <cell r="CF80">
            <v>67187</v>
          </cell>
          <cell r="CG80">
            <v>66872</v>
          </cell>
          <cell r="CH80">
            <v>67069</v>
          </cell>
          <cell r="CI80">
            <v>68407</v>
          </cell>
          <cell r="CJ80">
            <v>69683</v>
          </cell>
          <cell r="CK80">
            <v>71205</v>
          </cell>
          <cell r="CL80">
            <v>72638</v>
          </cell>
          <cell r="CM80">
            <v>72537</v>
          </cell>
          <cell r="CN80">
            <v>75099</v>
          </cell>
          <cell r="CO80">
            <v>80691</v>
          </cell>
          <cell r="CP80">
            <v>89569</v>
          </cell>
          <cell r="CQ80">
            <v>90493</v>
          </cell>
          <cell r="CR80">
            <v>89363</v>
          </cell>
          <cell r="CS80">
            <v>91996</v>
          </cell>
          <cell r="CT80">
            <v>88829</v>
          </cell>
          <cell r="CU80">
            <v>80858</v>
          </cell>
          <cell r="CV80">
            <v>81179</v>
          </cell>
          <cell r="CW80">
            <v>82690</v>
          </cell>
          <cell r="CX80">
            <v>83730</v>
          </cell>
          <cell r="CY80">
            <v>85435</v>
          </cell>
          <cell r="CZ80">
            <v>88981</v>
          </cell>
          <cell r="DA80">
            <v>93470</v>
          </cell>
          <cell r="DB80">
            <v>92024</v>
          </cell>
          <cell r="DC80">
            <v>90719</v>
          </cell>
          <cell r="DD80">
            <v>90376</v>
          </cell>
          <cell r="DE80">
            <v>89316</v>
          </cell>
          <cell r="DF80">
            <v>90094</v>
          </cell>
          <cell r="DG80">
            <v>89789</v>
          </cell>
          <cell r="DH80">
            <v>90062</v>
          </cell>
          <cell r="DI80">
            <v>92254</v>
          </cell>
          <cell r="DJ80">
            <v>90178</v>
          </cell>
          <cell r="DK80">
            <v>90715</v>
          </cell>
          <cell r="DL80">
            <v>92724</v>
          </cell>
          <cell r="DM80">
            <v>96516</v>
          </cell>
          <cell r="DN80">
            <v>95677</v>
          </cell>
          <cell r="DO80">
            <v>94124</v>
          </cell>
          <cell r="DP80">
            <v>93524</v>
          </cell>
          <cell r="DQ80">
            <v>93396</v>
          </cell>
          <cell r="DR80">
            <v>94476</v>
          </cell>
          <cell r="DS80">
            <v>94440</v>
          </cell>
          <cell r="DT80">
            <v>94337</v>
          </cell>
          <cell r="DU80">
            <v>96302</v>
          </cell>
          <cell r="DV80">
            <v>89169</v>
          </cell>
          <cell r="DW80">
            <v>82348</v>
          </cell>
          <cell r="DX80">
            <v>75234</v>
          </cell>
          <cell r="DY80">
            <v>69860</v>
          </cell>
          <cell r="DZ80">
            <v>68472</v>
          </cell>
          <cell r="EA80">
            <v>67687</v>
          </cell>
          <cell r="EB80">
            <v>65630</v>
          </cell>
          <cell r="EC80">
            <v>64651</v>
          </cell>
          <cell r="ED80">
            <v>63564</v>
          </cell>
          <cell r="EE80">
            <v>64031</v>
          </cell>
          <cell r="EF80">
            <v>62631</v>
          </cell>
          <cell r="EG80">
            <v>61892</v>
          </cell>
          <cell r="EH80">
            <v>60926</v>
          </cell>
          <cell r="EI80">
            <v>61837</v>
          </cell>
          <cell r="EJ80">
            <v>62141</v>
          </cell>
          <cell r="EK80">
            <v>62958</v>
          </cell>
          <cell r="EL80">
            <v>62996</v>
          </cell>
          <cell r="EM80">
            <v>63208</v>
          </cell>
          <cell r="EN80">
            <v>62586</v>
          </cell>
          <cell r="EO80">
            <v>63411</v>
          </cell>
          <cell r="EP80">
            <v>64843</v>
          </cell>
          <cell r="EQ80">
            <v>66750</v>
          </cell>
          <cell r="ER80">
            <v>70350</v>
          </cell>
          <cell r="ES80">
            <v>71826</v>
          </cell>
          <cell r="ET80">
            <v>73936</v>
          </cell>
          <cell r="EU80">
            <v>75643</v>
          </cell>
          <cell r="EV80">
            <v>79539</v>
          </cell>
          <cell r="EW80">
            <v>81180</v>
          </cell>
          <cell r="EX80">
            <v>81461</v>
          </cell>
          <cell r="EY80">
            <v>78867</v>
          </cell>
          <cell r="EZ80">
            <v>75673</v>
          </cell>
          <cell r="FA80">
            <v>74273</v>
          </cell>
          <cell r="FB80">
            <v>72795</v>
          </cell>
          <cell r="FC80">
            <v>70736</v>
          </cell>
          <cell r="FD80">
            <v>68498</v>
          </cell>
          <cell r="FE80">
            <v>67717</v>
          </cell>
          <cell r="FF80">
            <v>65864</v>
          </cell>
          <cell r="FG80">
            <v>64786</v>
          </cell>
          <cell r="FH80">
            <v>64538</v>
          </cell>
          <cell r="FI80">
            <v>64191</v>
          </cell>
          <cell r="FJ80">
            <v>61655</v>
          </cell>
          <cell r="FK80">
            <v>59404</v>
          </cell>
          <cell r="FL80">
            <v>56827</v>
          </cell>
          <cell r="FM80">
            <v>55165</v>
          </cell>
          <cell r="FN80">
            <v>54229</v>
          </cell>
          <cell r="FO80">
            <v>52862</v>
          </cell>
          <cell r="FP80">
            <v>50988</v>
          </cell>
          <cell r="FQ80">
            <v>48617</v>
          </cell>
          <cell r="FR80">
            <v>45041</v>
          </cell>
          <cell r="FS80">
            <v>43264</v>
          </cell>
          <cell r="FT80">
            <v>42285</v>
          </cell>
          <cell r="FU80">
            <v>41480</v>
          </cell>
          <cell r="FV80">
            <v>40082</v>
          </cell>
          <cell r="FW80">
            <v>39329</v>
          </cell>
          <cell r="FX80">
            <v>39133</v>
          </cell>
          <cell r="FY80">
            <v>38174</v>
          </cell>
          <cell r="FZ80">
            <v>37725</v>
          </cell>
          <cell r="GA80">
            <v>37608</v>
          </cell>
          <cell r="GB80">
            <v>36684</v>
          </cell>
          <cell r="GC80">
            <v>36235</v>
          </cell>
          <cell r="GD80">
            <v>35133</v>
          </cell>
          <cell r="GE80">
            <v>35014</v>
          </cell>
          <cell r="GF80">
            <v>35090</v>
          </cell>
          <cell r="GG80">
            <v>35667</v>
          </cell>
          <cell r="GH80">
            <v>35559</v>
          </cell>
          <cell r="GI80">
            <v>34604</v>
          </cell>
          <cell r="GJ80">
            <v>34216</v>
          </cell>
          <cell r="GK80">
            <v>33151</v>
          </cell>
          <cell r="GL80">
            <v>32736</v>
          </cell>
          <cell r="GM80">
            <v>32196</v>
          </cell>
          <cell r="GN80">
            <v>32156</v>
          </cell>
          <cell r="GO80">
            <v>31619</v>
          </cell>
          <cell r="GP80">
            <v>31335</v>
          </cell>
          <cell r="GQ80">
            <v>30937</v>
          </cell>
          <cell r="GR80">
            <v>31136</v>
          </cell>
          <cell r="GS80">
            <v>32478</v>
          </cell>
          <cell r="GT80">
            <v>32334</v>
          </cell>
          <cell r="GU80">
            <v>31399</v>
          </cell>
          <cell r="GV80">
            <v>30430</v>
          </cell>
          <cell r="GW80">
            <v>29637</v>
          </cell>
          <cell r="GX80">
            <v>28945</v>
          </cell>
          <cell r="GY80">
            <v>28988</v>
          </cell>
          <cell r="GZ80">
            <v>28903</v>
          </cell>
          <cell r="HA80">
            <v>28194</v>
          </cell>
          <cell r="HB80">
            <v>28022</v>
          </cell>
          <cell r="HC80">
            <v>28919</v>
          </cell>
          <cell r="HD80">
            <v>28540</v>
          </cell>
          <cell r="HE80">
            <v>30598</v>
          </cell>
          <cell r="HF80">
            <v>30461</v>
          </cell>
          <cell r="HG80">
            <v>29662</v>
          </cell>
          <cell r="HH80">
            <v>29080</v>
          </cell>
          <cell r="HI80">
            <v>28135</v>
          </cell>
          <cell r="HJ80">
            <v>27519</v>
          </cell>
          <cell r="HK80">
            <v>27410</v>
          </cell>
          <cell r="HL80">
            <v>27005</v>
          </cell>
          <cell r="HM80">
            <v>26443</v>
          </cell>
          <cell r="HN80">
            <v>26504</v>
          </cell>
          <cell r="HO80">
            <v>26930</v>
          </cell>
          <cell r="HP80">
            <v>27094</v>
          </cell>
          <cell r="HQ80">
            <v>29057</v>
          </cell>
          <cell r="HR80">
            <v>28509</v>
          </cell>
          <cell r="HS80">
            <v>28980</v>
          </cell>
          <cell r="HT80">
            <v>28755</v>
          </cell>
          <cell r="HU80">
            <v>28504</v>
          </cell>
          <cell r="HV80">
            <v>29050</v>
          </cell>
          <cell r="HW80">
            <v>28778</v>
          </cell>
          <cell r="HX80">
            <v>28367</v>
          </cell>
          <cell r="HY80">
            <v>28144</v>
          </cell>
          <cell r="HZ80">
            <v>0</v>
          </cell>
          <cell r="IA80">
            <v>0</v>
          </cell>
          <cell r="IB80">
            <v>0</v>
          </cell>
          <cell r="IC80">
            <v>0</v>
          </cell>
        </row>
        <row r="81">
          <cell r="AS81">
            <v>35396</v>
          </cell>
          <cell r="AT81">
            <v>36261</v>
          </cell>
          <cell r="AU81">
            <v>35982</v>
          </cell>
          <cell r="AV81">
            <v>35910</v>
          </cell>
          <cell r="AW81">
            <v>35757</v>
          </cell>
          <cell r="CF81">
            <v>67056</v>
          </cell>
          <cell r="CG81">
            <v>66695</v>
          </cell>
          <cell r="CH81">
            <v>66858</v>
          </cell>
          <cell r="CI81">
            <v>68196</v>
          </cell>
          <cell r="CJ81">
            <v>69471</v>
          </cell>
          <cell r="CK81">
            <v>71123</v>
          </cell>
          <cell r="CL81">
            <v>72563</v>
          </cell>
          <cell r="CM81">
            <v>72414</v>
          </cell>
          <cell r="CN81">
            <v>75025</v>
          </cell>
          <cell r="CO81">
            <v>80608</v>
          </cell>
          <cell r="CP81">
            <v>80917</v>
          </cell>
          <cell r="CQ81">
            <v>83596</v>
          </cell>
          <cell r="CR81">
            <v>79854</v>
          </cell>
          <cell r="CS81">
            <v>81680</v>
          </cell>
          <cell r="CT81">
            <v>78574</v>
          </cell>
          <cell r="CU81">
            <v>79689</v>
          </cell>
          <cell r="CV81">
            <v>79909</v>
          </cell>
          <cell r="CW81">
            <v>81360</v>
          </cell>
          <cell r="CX81">
            <v>82319</v>
          </cell>
          <cell r="CY81">
            <v>83910</v>
          </cell>
          <cell r="CZ81">
            <v>87421</v>
          </cell>
          <cell r="DA81">
            <v>91832</v>
          </cell>
          <cell r="DB81">
            <v>90269</v>
          </cell>
          <cell r="DC81">
            <v>88818</v>
          </cell>
          <cell r="DD81">
            <v>88057</v>
          </cell>
          <cell r="DE81">
            <v>86942</v>
          </cell>
          <cell r="DF81">
            <v>87571</v>
          </cell>
          <cell r="DG81">
            <v>86910</v>
          </cell>
          <cell r="DH81">
            <v>87173</v>
          </cell>
          <cell r="DI81">
            <v>89340</v>
          </cell>
          <cell r="DJ81">
            <v>88938</v>
          </cell>
          <cell r="DK81">
            <v>89484</v>
          </cell>
          <cell r="DL81">
            <v>91499</v>
          </cell>
          <cell r="DM81">
            <v>95344</v>
          </cell>
          <cell r="DN81">
            <v>94479</v>
          </cell>
          <cell r="DO81">
            <v>92950</v>
          </cell>
          <cell r="DP81">
            <v>92371</v>
          </cell>
          <cell r="DQ81">
            <v>92223</v>
          </cell>
          <cell r="DR81">
            <v>93262</v>
          </cell>
          <cell r="DS81">
            <v>93220</v>
          </cell>
          <cell r="DT81">
            <v>93109</v>
          </cell>
          <cell r="DU81">
            <v>95067</v>
          </cell>
          <cell r="DV81">
            <v>87986</v>
          </cell>
          <cell r="DW81">
            <v>81162</v>
          </cell>
          <cell r="DX81">
            <v>74027</v>
          </cell>
          <cell r="DY81">
            <v>68674</v>
          </cell>
          <cell r="DZ81">
            <v>67239</v>
          </cell>
          <cell r="EA81">
            <v>66455</v>
          </cell>
          <cell r="EB81">
            <v>64395</v>
          </cell>
          <cell r="EC81">
            <v>63492</v>
          </cell>
          <cell r="ED81">
            <v>62489</v>
          </cell>
          <cell r="EE81">
            <v>62966</v>
          </cell>
          <cell r="EF81">
            <v>61612</v>
          </cell>
          <cell r="EG81">
            <v>60833</v>
          </cell>
          <cell r="EH81">
            <v>59792</v>
          </cell>
          <cell r="EI81">
            <v>60562</v>
          </cell>
          <cell r="EJ81">
            <v>60956</v>
          </cell>
          <cell r="EK81">
            <v>61728</v>
          </cell>
          <cell r="EL81">
            <v>61675</v>
          </cell>
          <cell r="EM81">
            <v>61866</v>
          </cell>
          <cell r="EN81">
            <v>61254</v>
          </cell>
          <cell r="EO81">
            <v>62194</v>
          </cell>
          <cell r="EP81">
            <v>63695</v>
          </cell>
          <cell r="EQ81">
            <v>65643</v>
          </cell>
          <cell r="ER81">
            <v>69287</v>
          </cell>
          <cell r="ES81">
            <v>70742</v>
          </cell>
          <cell r="ET81">
            <v>72878</v>
          </cell>
          <cell r="EU81">
            <v>74610</v>
          </cell>
          <cell r="EV81">
            <v>78521</v>
          </cell>
          <cell r="EW81">
            <v>80147</v>
          </cell>
          <cell r="EX81">
            <v>80410</v>
          </cell>
          <cell r="EY81">
            <v>77832</v>
          </cell>
          <cell r="EZ81">
            <v>74648</v>
          </cell>
          <cell r="FA81">
            <v>73270</v>
          </cell>
          <cell r="FB81">
            <v>71768</v>
          </cell>
          <cell r="FC81">
            <v>69595</v>
          </cell>
          <cell r="FD81">
            <v>67405</v>
          </cell>
          <cell r="FE81">
            <v>66575</v>
          </cell>
          <cell r="FF81">
            <v>64803</v>
          </cell>
          <cell r="FG81">
            <v>63778</v>
          </cell>
          <cell r="FH81">
            <v>63461</v>
          </cell>
          <cell r="FI81">
            <v>63116</v>
          </cell>
          <cell r="FJ81">
            <v>60641</v>
          </cell>
          <cell r="FK81">
            <v>58399</v>
          </cell>
          <cell r="FL81">
            <v>55957</v>
          </cell>
          <cell r="FM81">
            <v>54273</v>
          </cell>
          <cell r="FN81">
            <v>53291</v>
          </cell>
          <cell r="FO81">
            <v>51924</v>
          </cell>
          <cell r="FP81">
            <v>49999</v>
          </cell>
          <cell r="FQ81">
            <v>47666</v>
          </cell>
          <cell r="FR81">
            <v>44827</v>
          </cell>
          <cell r="FS81">
            <v>43092</v>
          </cell>
          <cell r="FT81">
            <v>42119</v>
          </cell>
          <cell r="FU81">
            <v>41315</v>
          </cell>
          <cell r="FV81">
            <v>39874</v>
          </cell>
          <cell r="FW81">
            <v>39155</v>
          </cell>
          <cell r="FX81">
            <v>38959</v>
          </cell>
          <cell r="FY81">
            <v>38005</v>
          </cell>
          <cell r="FZ81">
            <v>37552</v>
          </cell>
          <cell r="GA81">
            <v>37454</v>
          </cell>
          <cell r="GB81">
            <v>36537</v>
          </cell>
          <cell r="GC81">
            <v>36087</v>
          </cell>
          <cell r="GD81">
            <v>34987</v>
          </cell>
          <cell r="GE81">
            <v>34886</v>
          </cell>
          <cell r="GF81">
            <v>34983</v>
          </cell>
          <cell r="GG81">
            <v>35557</v>
          </cell>
          <cell r="GH81">
            <v>35455</v>
          </cell>
          <cell r="GI81">
            <v>34499</v>
          </cell>
          <cell r="GJ81">
            <v>34119</v>
          </cell>
          <cell r="GK81">
            <v>33056</v>
          </cell>
          <cell r="GL81">
            <v>32643</v>
          </cell>
          <cell r="GM81">
            <v>32105</v>
          </cell>
          <cell r="GN81">
            <v>32067</v>
          </cell>
          <cell r="GO81">
            <v>31531</v>
          </cell>
          <cell r="GP81">
            <v>31305</v>
          </cell>
          <cell r="GQ81">
            <v>30888</v>
          </cell>
          <cell r="GR81">
            <v>31087</v>
          </cell>
          <cell r="GS81">
            <v>32230</v>
          </cell>
          <cell r="GT81">
            <v>32072</v>
          </cell>
          <cell r="GU81">
            <v>31137</v>
          </cell>
          <cell r="GV81">
            <v>30367</v>
          </cell>
          <cell r="GW81">
            <v>29576</v>
          </cell>
          <cell r="GX81">
            <v>28885</v>
          </cell>
          <cell r="GY81">
            <v>28927</v>
          </cell>
          <cell r="GZ81">
            <v>28770</v>
          </cell>
          <cell r="HA81">
            <v>28063</v>
          </cell>
          <cell r="HB81">
            <v>27897</v>
          </cell>
          <cell r="HC81">
            <v>28867</v>
          </cell>
          <cell r="HD81">
            <v>28474</v>
          </cell>
          <cell r="HE81">
            <v>30531</v>
          </cell>
          <cell r="HF81">
            <v>30369</v>
          </cell>
          <cell r="HG81">
            <v>29583</v>
          </cell>
          <cell r="HH81">
            <v>29071</v>
          </cell>
          <cell r="HI81">
            <v>28125</v>
          </cell>
          <cell r="HJ81">
            <v>27509</v>
          </cell>
          <cell r="HK81">
            <v>27401</v>
          </cell>
          <cell r="HL81">
            <v>26996</v>
          </cell>
          <cell r="HM81">
            <v>26435</v>
          </cell>
          <cell r="HN81">
            <v>26497</v>
          </cell>
          <cell r="HO81">
            <v>26928</v>
          </cell>
          <cell r="HP81">
            <v>27094</v>
          </cell>
          <cell r="HQ81">
            <v>28644</v>
          </cell>
          <cell r="HR81">
            <v>28121</v>
          </cell>
          <cell r="HS81">
            <v>28596</v>
          </cell>
          <cell r="HT81">
            <v>28373</v>
          </cell>
          <cell r="HU81">
            <v>28161</v>
          </cell>
          <cell r="HV81">
            <v>28710</v>
          </cell>
          <cell r="HW81">
            <v>28464</v>
          </cell>
          <cell r="HX81">
            <v>28077</v>
          </cell>
          <cell r="HY81">
            <v>27933</v>
          </cell>
          <cell r="HZ81">
            <v>0</v>
          </cell>
          <cell r="IA81">
            <v>0</v>
          </cell>
          <cell r="IB81">
            <v>0</v>
          </cell>
          <cell r="IC81">
            <v>0</v>
          </cell>
        </row>
        <row r="82">
          <cell r="AS82">
            <v>123</v>
          </cell>
          <cell r="AT82">
            <v>121</v>
          </cell>
          <cell r="AU82">
            <v>121</v>
          </cell>
          <cell r="AV82">
            <v>109</v>
          </cell>
          <cell r="AW82">
            <v>111</v>
          </cell>
          <cell r="CF82">
            <v>131</v>
          </cell>
          <cell r="CG82">
            <v>177</v>
          </cell>
          <cell r="CH82">
            <v>211</v>
          </cell>
          <cell r="CI82">
            <v>211</v>
          </cell>
          <cell r="CJ82">
            <v>212</v>
          </cell>
          <cell r="CK82">
            <v>82</v>
          </cell>
          <cell r="CL82">
            <v>75</v>
          </cell>
          <cell r="CM82">
            <v>123</v>
          </cell>
          <cell r="CN82">
            <v>74</v>
          </cell>
          <cell r="CO82">
            <v>83</v>
          </cell>
          <cell r="CP82">
            <v>8652</v>
          </cell>
          <cell r="CQ82">
            <v>6897</v>
          </cell>
          <cell r="CR82">
            <v>9509</v>
          </cell>
          <cell r="CS82">
            <v>10316</v>
          </cell>
          <cell r="CT82">
            <v>10255</v>
          </cell>
          <cell r="CU82">
            <v>1169</v>
          </cell>
          <cell r="CV82">
            <v>1270</v>
          </cell>
          <cell r="CW82">
            <v>1330</v>
          </cell>
          <cell r="CX82">
            <v>1411</v>
          </cell>
          <cell r="CY82">
            <v>1525</v>
          </cell>
          <cell r="CZ82">
            <v>1560</v>
          </cell>
          <cell r="DA82">
            <v>1638</v>
          </cell>
          <cell r="DB82">
            <v>1755</v>
          </cell>
          <cell r="DC82">
            <v>1901</v>
          </cell>
          <cell r="DD82">
            <v>2319</v>
          </cell>
          <cell r="DE82">
            <v>2374</v>
          </cell>
          <cell r="DF82">
            <v>2523</v>
          </cell>
          <cell r="DG82">
            <v>2879</v>
          </cell>
          <cell r="DH82">
            <v>2889</v>
          </cell>
          <cell r="DI82">
            <v>2914</v>
          </cell>
          <cell r="DJ82">
            <v>1240</v>
          </cell>
          <cell r="DK82">
            <v>1231</v>
          </cell>
          <cell r="DL82">
            <v>1225</v>
          </cell>
          <cell r="DM82">
            <v>1172</v>
          </cell>
          <cell r="DN82">
            <v>1198</v>
          </cell>
          <cell r="DO82">
            <v>1174</v>
          </cell>
          <cell r="DP82">
            <v>1153</v>
          </cell>
          <cell r="DQ82">
            <v>1173</v>
          </cell>
          <cell r="DR82">
            <v>1214</v>
          </cell>
          <cell r="DS82">
            <v>1220</v>
          </cell>
          <cell r="DT82">
            <v>1228</v>
          </cell>
          <cell r="DU82">
            <v>1235</v>
          </cell>
          <cell r="DV82">
            <v>1183</v>
          </cell>
          <cell r="DW82">
            <v>1186</v>
          </cell>
          <cell r="DX82">
            <v>1207</v>
          </cell>
          <cell r="DY82">
            <v>1186</v>
          </cell>
          <cell r="DZ82">
            <v>1233</v>
          </cell>
          <cell r="EA82">
            <v>1232</v>
          </cell>
          <cell r="EB82">
            <v>1235</v>
          </cell>
          <cell r="EC82">
            <v>1159</v>
          </cell>
          <cell r="ED82">
            <v>1075</v>
          </cell>
          <cell r="EE82">
            <v>1065</v>
          </cell>
          <cell r="EF82">
            <v>1019</v>
          </cell>
          <cell r="EG82">
            <v>1059</v>
          </cell>
          <cell r="EH82">
            <v>1134</v>
          </cell>
          <cell r="EI82">
            <v>1275</v>
          </cell>
          <cell r="EJ82">
            <v>1185</v>
          </cell>
          <cell r="EK82">
            <v>1230</v>
          </cell>
          <cell r="EL82">
            <v>1321</v>
          </cell>
          <cell r="EM82">
            <v>1342</v>
          </cell>
          <cell r="EN82">
            <v>1332</v>
          </cell>
          <cell r="EO82">
            <v>1217</v>
          </cell>
          <cell r="EP82">
            <v>1148</v>
          </cell>
          <cell r="EQ82">
            <v>1107</v>
          </cell>
          <cell r="ER82">
            <v>1063</v>
          </cell>
          <cell r="ES82">
            <v>1084</v>
          </cell>
          <cell r="ET82">
            <v>1058</v>
          </cell>
          <cell r="EU82">
            <v>1033</v>
          </cell>
          <cell r="EV82">
            <v>1018</v>
          </cell>
          <cell r="EW82">
            <v>1033</v>
          </cell>
          <cell r="EX82">
            <v>1051</v>
          </cell>
          <cell r="EY82">
            <v>1035</v>
          </cell>
          <cell r="EZ82">
            <v>1025</v>
          </cell>
          <cell r="FA82">
            <v>1003</v>
          </cell>
          <cell r="FB82">
            <v>1027</v>
          </cell>
          <cell r="FC82">
            <v>1141</v>
          </cell>
          <cell r="FD82">
            <v>1093</v>
          </cell>
          <cell r="FE82">
            <v>1142</v>
          </cell>
          <cell r="FF82">
            <v>1061</v>
          </cell>
          <cell r="FG82">
            <v>1008</v>
          </cell>
          <cell r="FH82">
            <v>1077</v>
          </cell>
          <cell r="FI82">
            <v>1075</v>
          </cell>
          <cell r="FJ82">
            <v>1014</v>
          </cell>
          <cell r="FK82">
            <v>1005</v>
          </cell>
          <cell r="FL82">
            <v>870</v>
          </cell>
          <cell r="FM82">
            <v>892</v>
          </cell>
          <cell r="FN82">
            <v>938</v>
          </cell>
          <cell r="FO82">
            <v>938</v>
          </cell>
          <cell r="FP82">
            <v>989</v>
          </cell>
          <cell r="FQ82">
            <v>951</v>
          </cell>
          <cell r="FR82">
            <v>214</v>
          </cell>
          <cell r="FS82">
            <v>172</v>
          </cell>
          <cell r="FT82">
            <v>166</v>
          </cell>
          <cell r="FU82">
            <v>165</v>
          </cell>
          <cell r="FV82">
            <v>208</v>
          </cell>
          <cell r="FW82">
            <v>174</v>
          </cell>
          <cell r="FX82">
            <v>174</v>
          </cell>
          <cell r="FY82">
            <v>169</v>
          </cell>
          <cell r="FZ82">
            <v>173</v>
          </cell>
          <cell r="GA82">
            <v>154</v>
          </cell>
          <cell r="GB82">
            <v>147</v>
          </cell>
          <cell r="GC82">
            <v>148</v>
          </cell>
          <cell r="GD82">
            <v>146</v>
          </cell>
          <cell r="GE82">
            <v>128</v>
          </cell>
          <cell r="GF82">
            <v>107</v>
          </cell>
          <cell r="GG82">
            <v>110</v>
          </cell>
          <cell r="GH82">
            <v>104</v>
          </cell>
          <cell r="GI82">
            <v>105</v>
          </cell>
          <cell r="GJ82">
            <v>97</v>
          </cell>
          <cell r="GK82">
            <v>95</v>
          </cell>
          <cell r="GL82">
            <v>93</v>
          </cell>
          <cell r="GM82">
            <v>91</v>
          </cell>
          <cell r="GN82">
            <v>89</v>
          </cell>
          <cell r="GO82">
            <v>88</v>
          </cell>
          <cell r="GP82">
            <v>30</v>
          </cell>
          <cell r="GQ82">
            <v>49</v>
          </cell>
          <cell r="GR82">
            <v>49</v>
          </cell>
          <cell r="GS82">
            <v>248</v>
          </cell>
          <cell r="GT82">
            <v>262</v>
          </cell>
          <cell r="GU82">
            <v>262</v>
          </cell>
          <cell r="GV82">
            <v>63</v>
          </cell>
          <cell r="GW82">
            <v>61</v>
          </cell>
          <cell r="GX82">
            <v>60</v>
          </cell>
          <cell r="GY82">
            <v>61</v>
          </cell>
          <cell r="GZ82">
            <v>133</v>
          </cell>
          <cell r="HA82">
            <v>131</v>
          </cell>
          <cell r="HB82">
            <v>125</v>
          </cell>
          <cell r="HC82">
            <v>52</v>
          </cell>
          <cell r="HD82">
            <v>66</v>
          </cell>
          <cell r="HE82">
            <v>67</v>
          </cell>
          <cell r="HF82">
            <v>92</v>
          </cell>
          <cell r="HG82">
            <v>79</v>
          </cell>
          <cell r="HH82">
            <v>9</v>
          </cell>
          <cell r="HI82">
            <v>10</v>
          </cell>
          <cell r="HJ82">
            <v>10</v>
          </cell>
          <cell r="HK82">
            <v>9</v>
          </cell>
          <cell r="HL82">
            <v>9</v>
          </cell>
          <cell r="HM82">
            <v>8</v>
          </cell>
          <cell r="HN82">
            <v>7</v>
          </cell>
          <cell r="HO82">
            <v>2</v>
          </cell>
          <cell r="HP82">
            <v>0</v>
          </cell>
          <cell r="HQ82">
            <v>413</v>
          </cell>
          <cell r="HR82">
            <v>388</v>
          </cell>
          <cell r="HS82">
            <v>384</v>
          </cell>
          <cell r="HT82">
            <v>382</v>
          </cell>
          <cell r="HU82">
            <v>343</v>
          </cell>
          <cell r="HV82">
            <v>340</v>
          </cell>
          <cell r="HW82">
            <v>314</v>
          </cell>
          <cell r="HX82">
            <v>290</v>
          </cell>
          <cell r="HY82">
            <v>211</v>
          </cell>
          <cell r="HZ82">
            <v>0</v>
          </cell>
          <cell r="IA82">
            <v>0</v>
          </cell>
          <cell r="IB82">
            <v>0</v>
          </cell>
          <cell r="IC82">
            <v>0</v>
          </cell>
        </row>
        <row r="83">
          <cell r="AS83">
            <v>0</v>
          </cell>
          <cell r="AT83">
            <v>0</v>
          </cell>
          <cell r="AU83">
            <v>0</v>
          </cell>
          <cell r="AV83">
            <v>0</v>
          </cell>
          <cell r="AW83">
            <v>0</v>
          </cell>
          <cell r="CF83">
            <v>70</v>
          </cell>
          <cell r="CG83">
            <v>70</v>
          </cell>
          <cell r="CH83">
            <v>60</v>
          </cell>
          <cell r="CI83">
            <v>60</v>
          </cell>
          <cell r="CJ83">
            <v>51</v>
          </cell>
          <cell r="CK83">
            <v>26</v>
          </cell>
          <cell r="CL83">
            <v>20</v>
          </cell>
          <cell r="CM83">
            <v>39</v>
          </cell>
          <cell r="CN83">
            <v>37</v>
          </cell>
          <cell r="CO83">
            <v>37</v>
          </cell>
          <cell r="CP83">
            <v>4855</v>
          </cell>
          <cell r="CQ83">
            <v>4735</v>
          </cell>
          <cell r="CR83">
            <v>4807</v>
          </cell>
          <cell r="CS83">
            <v>4836</v>
          </cell>
          <cell r="CT83">
            <v>4793</v>
          </cell>
          <cell r="CU83">
            <v>48</v>
          </cell>
          <cell r="CV83">
            <v>64</v>
          </cell>
          <cell r="CW83">
            <v>58</v>
          </cell>
          <cell r="CX83">
            <v>63</v>
          </cell>
          <cell r="CY83">
            <v>62</v>
          </cell>
          <cell r="CZ83">
            <v>45</v>
          </cell>
          <cell r="DA83">
            <v>64</v>
          </cell>
          <cell r="DB83">
            <v>64</v>
          </cell>
          <cell r="DC83">
            <v>62</v>
          </cell>
          <cell r="DD83">
            <v>168</v>
          </cell>
          <cell r="DE83">
            <v>175</v>
          </cell>
          <cell r="DF83">
            <v>231</v>
          </cell>
          <cell r="DG83">
            <v>272</v>
          </cell>
          <cell r="DH83">
            <v>348</v>
          </cell>
          <cell r="DI83">
            <v>334</v>
          </cell>
          <cell r="DJ83">
            <v>37</v>
          </cell>
          <cell r="DK83">
            <v>36</v>
          </cell>
          <cell r="DL83">
            <v>37</v>
          </cell>
          <cell r="DM83">
            <v>36</v>
          </cell>
          <cell r="DN83">
            <v>27</v>
          </cell>
          <cell r="DO83">
            <v>27</v>
          </cell>
          <cell r="DP83">
            <v>26</v>
          </cell>
          <cell r="DQ83">
            <v>25</v>
          </cell>
          <cell r="DR83">
            <v>26</v>
          </cell>
          <cell r="DS83">
            <v>24</v>
          </cell>
          <cell r="DT83">
            <v>25</v>
          </cell>
          <cell r="DU83">
            <v>17</v>
          </cell>
          <cell r="DV83">
            <v>16</v>
          </cell>
          <cell r="DW83">
            <v>24</v>
          </cell>
          <cell r="DX83">
            <v>25</v>
          </cell>
          <cell r="DY83">
            <v>25</v>
          </cell>
          <cell r="DZ83">
            <v>25</v>
          </cell>
          <cell r="EA83">
            <v>25</v>
          </cell>
          <cell r="EB83">
            <v>25</v>
          </cell>
          <cell r="EC83">
            <v>20</v>
          </cell>
          <cell r="ED83">
            <v>19</v>
          </cell>
          <cell r="EE83">
            <v>20</v>
          </cell>
          <cell r="EF83">
            <v>22</v>
          </cell>
          <cell r="EG83">
            <v>22</v>
          </cell>
          <cell r="EH83">
            <v>23</v>
          </cell>
          <cell r="EI83">
            <v>23</v>
          </cell>
          <cell r="EJ83">
            <v>27</v>
          </cell>
          <cell r="EK83">
            <v>30</v>
          </cell>
          <cell r="EL83">
            <v>23</v>
          </cell>
          <cell r="EM83">
            <v>19</v>
          </cell>
          <cell r="EN83">
            <v>18</v>
          </cell>
          <cell r="EO83">
            <v>10</v>
          </cell>
          <cell r="EP83">
            <v>9</v>
          </cell>
          <cell r="EQ83">
            <v>17</v>
          </cell>
          <cell r="ER83">
            <v>8</v>
          </cell>
          <cell r="ES83">
            <v>9</v>
          </cell>
          <cell r="ET83">
            <v>15</v>
          </cell>
          <cell r="EU83">
            <v>7</v>
          </cell>
          <cell r="EV83">
            <v>7</v>
          </cell>
          <cell r="EW83">
            <v>18</v>
          </cell>
          <cell r="EX83">
            <v>35</v>
          </cell>
          <cell r="EY83">
            <v>37</v>
          </cell>
          <cell r="EZ83">
            <v>36</v>
          </cell>
          <cell r="FA83">
            <v>38</v>
          </cell>
          <cell r="FB83">
            <v>31</v>
          </cell>
          <cell r="FC83">
            <v>35</v>
          </cell>
          <cell r="FD83">
            <v>35</v>
          </cell>
          <cell r="FE83">
            <v>35</v>
          </cell>
          <cell r="FF83">
            <v>32</v>
          </cell>
          <cell r="FG83">
            <v>31</v>
          </cell>
          <cell r="FH83">
            <v>22</v>
          </cell>
          <cell r="FI83">
            <v>21</v>
          </cell>
          <cell r="FJ83">
            <v>20</v>
          </cell>
          <cell r="FK83">
            <v>20</v>
          </cell>
          <cell r="FL83">
            <v>2</v>
          </cell>
          <cell r="FM83">
            <v>5</v>
          </cell>
          <cell r="FN83">
            <v>5</v>
          </cell>
          <cell r="FO83">
            <v>5</v>
          </cell>
          <cell r="FP83">
            <v>3</v>
          </cell>
          <cell r="FQ83">
            <v>3</v>
          </cell>
          <cell r="FR83">
            <v>3</v>
          </cell>
          <cell r="FS83">
            <v>3</v>
          </cell>
          <cell r="FT83">
            <v>3</v>
          </cell>
          <cell r="FU83">
            <v>3</v>
          </cell>
          <cell r="FV83">
            <v>61</v>
          </cell>
          <cell r="FW83">
            <v>52</v>
          </cell>
          <cell r="FX83">
            <v>52</v>
          </cell>
          <cell r="FY83">
            <v>51</v>
          </cell>
          <cell r="FZ83">
            <v>53</v>
          </cell>
          <cell r="GA83">
            <v>50</v>
          </cell>
          <cell r="GB83">
            <v>48</v>
          </cell>
          <cell r="GC83">
            <v>49</v>
          </cell>
          <cell r="GD83">
            <v>50</v>
          </cell>
          <cell r="GE83">
            <v>53</v>
          </cell>
          <cell r="GF83">
            <v>52</v>
          </cell>
          <cell r="GG83">
            <v>55</v>
          </cell>
          <cell r="GH83">
            <v>52</v>
          </cell>
          <cell r="GI83">
            <v>52</v>
          </cell>
          <cell r="GJ83">
            <v>54</v>
          </cell>
          <cell r="GK83">
            <v>53</v>
          </cell>
          <cell r="GL83">
            <v>54</v>
          </cell>
          <cell r="GM83">
            <v>53</v>
          </cell>
          <cell r="GN83">
            <v>54</v>
          </cell>
          <cell r="GO83">
            <v>54</v>
          </cell>
          <cell r="GP83">
            <v>3</v>
          </cell>
          <cell r="GQ83">
            <v>3</v>
          </cell>
          <cell r="GR83">
            <v>3</v>
          </cell>
          <cell r="GS83">
            <v>3</v>
          </cell>
          <cell r="GT83">
            <v>3</v>
          </cell>
          <cell r="GU83">
            <v>3</v>
          </cell>
          <cell r="GV83">
            <v>3</v>
          </cell>
          <cell r="GW83">
            <v>3</v>
          </cell>
          <cell r="GX83">
            <v>3</v>
          </cell>
          <cell r="GY83">
            <v>3</v>
          </cell>
          <cell r="GZ83">
            <v>81</v>
          </cell>
          <cell r="HA83">
            <v>78</v>
          </cell>
          <cell r="HB83">
            <v>73</v>
          </cell>
          <cell r="HC83">
            <v>1</v>
          </cell>
          <cell r="HD83">
            <v>1</v>
          </cell>
          <cell r="HE83">
            <v>1</v>
          </cell>
          <cell r="HF83">
            <v>1</v>
          </cell>
          <cell r="HG83">
            <v>0</v>
          </cell>
          <cell r="HH83">
            <v>0</v>
          </cell>
          <cell r="HI83">
            <v>0</v>
          </cell>
          <cell r="HJ83">
            <v>0</v>
          </cell>
          <cell r="HK83">
            <v>0</v>
          </cell>
          <cell r="HL83">
            <v>0</v>
          </cell>
          <cell r="HM83">
            <v>0</v>
          </cell>
          <cell r="HN83">
            <v>0</v>
          </cell>
          <cell r="HO83">
            <v>0</v>
          </cell>
          <cell r="HP83">
            <v>0</v>
          </cell>
          <cell r="HQ83">
            <v>16</v>
          </cell>
          <cell r="HR83">
            <v>16</v>
          </cell>
          <cell r="HS83">
            <v>37</v>
          </cell>
          <cell r="HT83">
            <v>56</v>
          </cell>
          <cell r="HU83">
            <v>55</v>
          </cell>
          <cell r="HV83">
            <v>54</v>
          </cell>
          <cell r="HW83">
            <v>53</v>
          </cell>
          <cell r="HX83">
            <v>51</v>
          </cell>
          <cell r="HY83">
            <v>50</v>
          </cell>
          <cell r="HZ83">
            <v>0</v>
          </cell>
          <cell r="IA83">
            <v>0</v>
          </cell>
          <cell r="IB83">
            <v>0</v>
          </cell>
          <cell r="IC83">
            <v>0</v>
          </cell>
        </row>
        <row r="84">
          <cell r="CF84">
            <v>80876</v>
          </cell>
          <cell r="CG84">
            <v>81006</v>
          </cell>
          <cell r="CH84">
            <v>81792</v>
          </cell>
          <cell r="CI84">
            <v>81622</v>
          </cell>
          <cell r="CJ84">
            <v>80991</v>
          </cell>
          <cell r="CK84">
            <v>81482</v>
          </cell>
          <cell r="CL84">
            <v>81129</v>
          </cell>
          <cell r="CM84">
            <v>81704</v>
          </cell>
          <cell r="CN84">
            <v>82187</v>
          </cell>
          <cell r="CO84">
            <v>81418</v>
          </cell>
          <cell r="CP84">
            <v>80923</v>
          </cell>
          <cell r="CQ84">
            <v>79770</v>
          </cell>
          <cell r="CR84">
            <v>80460</v>
          </cell>
          <cell r="CS84">
            <v>83717</v>
          </cell>
          <cell r="CT84">
            <v>93455</v>
          </cell>
          <cell r="CU84">
            <v>102656</v>
          </cell>
          <cell r="CV84">
            <v>110598</v>
          </cell>
          <cell r="CW84">
            <v>119192</v>
          </cell>
          <cell r="CX84">
            <v>128561</v>
          </cell>
          <cell r="CY84">
            <v>135282</v>
          </cell>
          <cell r="CZ84">
            <v>141235</v>
          </cell>
          <cell r="DA84">
            <v>143261</v>
          </cell>
          <cell r="DB84">
            <v>147168</v>
          </cell>
          <cell r="DC84">
            <v>149991</v>
          </cell>
          <cell r="DD84">
            <v>160685</v>
          </cell>
          <cell r="DE84">
            <v>165538</v>
          </cell>
          <cell r="DF84">
            <v>173090</v>
          </cell>
          <cell r="DG84">
            <v>189714</v>
          </cell>
          <cell r="DH84">
            <v>187607</v>
          </cell>
          <cell r="DI84">
            <v>193176</v>
          </cell>
          <cell r="DJ84">
            <v>194619</v>
          </cell>
          <cell r="DK84">
            <v>215845</v>
          </cell>
          <cell r="DL84">
            <v>215984</v>
          </cell>
          <cell r="DM84">
            <v>213350</v>
          </cell>
          <cell r="DN84">
            <v>220705</v>
          </cell>
          <cell r="DO84">
            <v>223653</v>
          </cell>
          <cell r="DP84">
            <v>221971</v>
          </cell>
          <cell r="DQ84">
            <v>222392</v>
          </cell>
          <cell r="DR84">
            <v>229287</v>
          </cell>
          <cell r="DS84">
            <v>229153</v>
          </cell>
          <cell r="DT84">
            <v>240437</v>
          </cell>
          <cell r="DU84">
            <v>249508</v>
          </cell>
          <cell r="DV84">
            <v>247908</v>
          </cell>
          <cell r="DW84">
            <v>250435</v>
          </cell>
          <cell r="DX84">
            <v>258170</v>
          </cell>
          <cell r="DY84">
            <v>256631</v>
          </cell>
          <cell r="DZ84">
            <v>273843</v>
          </cell>
          <cell r="EA84">
            <v>281306</v>
          </cell>
          <cell r="EB84">
            <v>283743</v>
          </cell>
          <cell r="EC84">
            <v>273437</v>
          </cell>
          <cell r="ED84">
            <v>261195</v>
          </cell>
          <cell r="EE84">
            <v>260559</v>
          </cell>
          <cell r="EF84">
            <v>253229</v>
          </cell>
          <cell r="EG84">
            <v>265477</v>
          </cell>
          <cell r="EH84">
            <v>278859</v>
          </cell>
          <cell r="EI84">
            <v>321953</v>
          </cell>
          <cell r="EJ84">
            <v>305496</v>
          </cell>
          <cell r="EK84">
            <v>320135</v>
          </cell>
          <cell r="EL84">
            <v>352134</v>
          </cell>
          <cell r="EM84">
            <v>350526</v>
          </cell>
          <cell r="EN84">
            <v>354493</v>
          </cell>
          <cell r="EO84">
            <v>327752</v>
          </cell>
          <cell r="EP84">
            <v>316819</v>
          </cell>
          <cell r="EQ84">
            <v>303314</v>
          </cell>
          <cell r="ER84">
            <v>291104</v>
          </cell>
          <cell r="ES84">
            <v>296390</v>
          </cell>
          <cell r="ET84">
            <v>293152</v>
          </cell>
          <cell r="EU84">
            <v>290946</v>
          </cell>
          <cell r="EV84">
            <v>287307</v>
          </cell>
          <cell r="EW84">
            <v>286717</v>
          </cell>
          <cell r="EX84">
            <v>285688</v>
          </cell>
          <cell r="EY84">
            <v>283007</v>
          </cell>
          <cell r="EZ84">
            <v>281522</v>
          </cell>
          <cell r="FA84">
            <v>276490</v>
          </cell>
          <cell r="FB84">
            <v>283617</v>
          </cell>
          <cell r="FC84">
            <v>309250</v>
          </cell>
          <cell r="FD84">
            <v>295927</v>
          </cell>
          <cell r="FE84">
            <v>307490</v>
          </cell>
          <cell r="FF84">
            <v>286931</v>
          </cell>
          <cell r="FG84">
            <v>272314</v>
          </cell>
          <cell r="FH84">
            <v>289896</v>
          </cell>
          <cell r="FI84">
            <v>289741</v>
          </cell>
          <cell r="FJ84">
            <v>273943</v>
          </cell>
          <cell r="FK84">
            <v>271693</v>
          </cell>
          <cell r="FL84">
            <v>258200</v>
          </cell>
          <cell r="FM84">
            <v>254465</v>
          </cell>
          <cell r="FN84">
            <v>263728</v>
          </cell>
          <cell r="FO84">
            <v>262889</v>
          </cell>
          <cell r="FP84">
            <v>274174</v>
          </cell>
          <cell r="FQ84">
            <v>266056</v>
          </cell>
          <cell r="FR84">
            <v>270638</v>
          </cell>
          <cell r="FS84">
            <v>271725</v>
          </cell>
          <cell r="FT84">
            <v>275446</v>
          </cell>
          <cell r="FU84">
            <v>328728</v>
          </cell>
          <cell r="FV84">
            <v>310066</v>
          </cell>
          <cell r="FW84">
            <v>302164</v>
          </cell>
          <cell r="FX84">
            <v>302275</v>
          </cell>
          <cell r="FY84">
            <v>290775</v>
          </cell>
          <cell r="FZ84">
            <v>296328</v>
          </cell>
          <cell r="GA84">
            <v>283133</v>
          </cell>
          <cell r="GB84">
            <v>270609</v>
          </cell>
          <cell r="GC84">
            <v>269436</v>
          </cell>
          <cell r="GD84">
            <v>261054</v>
          </cell>
          <cell r="GE84">
            <v>261823</v>
          </cell>
          <cell r="GF84">
            <v>256522</v>
          </cell>
          <cell r="GG84">
            <v>260448</v>
          </cell>
          <cell r="GH84">
            <v>360973</v>
          </cell>
          <cell r="GI84">
            <v>362393</v>
          </cell>
          <cell r="GJ84">
            <v>356766</v>
          </cell>
          <cell r="GK84">
            <v>338944</v>
          </cell>
          <cell r="GL84">
            <v>328410</v>
          </cell>
          <cell r="GM84">
            <v>320512</v>
          </cell>
          <cell r="GN84">
            <v>318963</v>
          </cell>
          <cell r="GO84">
            <v>314984</v>
          </cell>
          <cell r="GP84">
            <v>310676</v>
          </cell>
          <cell r="GQ84">
            <v>300655</v>
          </cell>
          <cell r="GR84">
            <v>294141</v>
          </cell>
          <cell r="GS84">
            <v>287734</v>
          </cell>
          <cell r="GT84">
            <v>301145</v>
          </cell>
          <cell r="GU84">
            <v>297995</v>
          </cell>
          <cell r="GV84">
            <v>286284</v>
          </cell>
          <cell r="GW84">
            <v>279966</v>
          </cell>
          <cell r="GX84">
            <v>273249</v>
          </cell>
          <cell r="GY84">
            <v>263322</v>
          </cell>
          <cell r="GZ84">
            <v>259824</v>
          </cell>
          <cell r="HA84">
            <v>259914</v>
          </cell>
          <cell r="HB84">
            <v>254557</v>
          </cell>
          <cell r="HC84">
            <v>248510</v>
          </cell>
          <cell r="HD84">
            <v>246185</v>
          </cell>
          <cell r="HE84">
            <v>246919</v>
          </cell>
          <cell r="HF84">
            <v>260812</v>
          </cell>
          <cell r="HG84">
            <v>246364</v>
          </cell>
          <cell r="HH84">
            <v>235545</v>
          </cell>
          <cell r="HI84">
            <v>220011</v>
          </cell>
          <cell r="HJ84">
            <v>221420</v>
          </cell>
          <cell r="HK84">
            <v>212533</v>
          </cell>
          <cell r="HL84">
            <v>205533</v>
          </cell>
          <cell r="HM84">
            <v>202704</v>
          </cell>
          <cell r="HN84">
            <v>198828</v>
          </cell>
          <cell r="HO84">
            <v>195114</v>
          </cell>
          <cell r="HP84">
            <v>182487</v>
          </cell>
          <cell r="HQ84">
            <v>181087</v>
          </cell>
          <cell r="HR84">
            <v>177095</v>
          </cell>
          <cell r="HS84">
            <v>174956</v>
          </cell>
          <cell r="HT84">
            <v>173525</v>
          </cell>
          <cell r="HU84">
            <v>171589</v>
          </cell>
          <cell r="HV84">
            <v>169784</v>
          </cell>
          <cell r="HW84">
            <v>167483</v>
          </cell>
          <cell r="HX84">
            <v>164015</v>
          </cell>
          <cell r="HY84">
            <v>161943</v>
          </cell>
          <cell r="HZ84">
            <v>0</v>
          </cell>
          <cell r="IA84">
            <v>0</v>
          </cell>
          <cell r="IB84">
            <v>0</v>
          </cell>
          <cell r="IC84">
            <v>0</v>
          </cell>
        </row>
        <row r="85">
          <cell r="CF85">
            <v>53376</v>
          </cell>
          <cell r="CG85">
            <v>52315</v>
          </cell>
          <cell r="CH85">
            <v>51444</v>
          </cell>
          <cell r="CI85">
            <v>50247</v>
          </cell>
          <cell r="CJ85">
            <v>49286</v>
          </cell>
          <cell r="CK85">
            <v>48247</v>
          </cell>
          <cell r="CL85">
            <v>47019</v>
          </cell>
          <cell r="CM85">
            <v>45984</v>
          </cell>
          <cell r="CN85">
            <v>44964</v>
          </cell>
          <cell r="CO85">
            <v>43121</v>
          </cell>
          <cell r="CP85">
            <v>42192</v>
          </cell>
          <cell r="CQ85">
            <v>41199</v>
          </cell>
          <cell r="CR85">
            <v>40567</v>
          </cell>
          <cell r="CS85">
            <v>37656</v>
          </cell>
          <cell r="CT85">
            <v>36559</v>
          </cell>
          <cell r="CU85">
            <v>35341</v>
          </cell>
          <cell r="CV85">
            <v>34340</v>
          </cell>
          <cell r="CW85">
            <v>33109</v>
          </cell>
          <cell r="CX85">
            <v>32158</v>
          </cell>
          <cell r="CY85">
            <v>31107</v>
          </cell>
          <cell r="CZ85">
            <v>30084</v>
          </cell>
          <cell r="DA85">
            <v>28896</v>
          </cell>
          <cell r="DB85">
            <v>28122</v>
          </cell>
          <cell r="DC85">
            <v>27576</v>
          </cell>
          <cell r="DD85">
            <v>26895</v>
          </cell>
          <cell r="DE85">
            <v>26336</v>
          </cell>
          <cell r="DF85">
            <v>25509</v>
          </cell>
          <cell r="DG85">
            <v>24981</v>
          </cell>
          <cell r="DH85">
            <v>24406</v>
          </cell>
          <cell r="DI85">
            <v>23745</v>
          </cell>
          <cell r="DJ85">
            <v>23478</v>
          </cell>
          <cell r="DK85">
            <v>24220</v>
          </cell>
          <cell r="DL85">
            <v>23393</v>
          </cell>
          <cell r="DM85">
            <v>22612</v>
          </cell>
          <cell r="DN85">
            <v>22239</v>
          </cell>
          <cell r="DO85">
            <v>21487</v>
          </cell>
          <cell r="DP85">
            <v>20807</v>
          </cell>
          <cell r="DQ85">
            <v>20667</v>
          </cell>
          <cell r="DR85">
            <v>20063</v>
          </cell>
          <cell r="DS85">
            <v>19468</v>
          </cell>
          <cell r="DT85">
            <v>19620</v>
          </cell>
          <cell r="DU85">
            <v>18967</v>
          </cell>
          <cell r="DV85">
            <v>18638</v>
          </cell>
          <cell r="DW85">
            <v>18487</v>
          </cell>
          <cell r="DX85">
            <v>18130</v>
          </cell>
          <cell r="DY85">
            <v>17663</v>
          </cell>
          <cell r="DZ85">
            <v>17705</v>
          </cell>
          <cell r="EA85">
            <v>17618</v>
          </cell>
          <cell r="EB85">
            <v>17419</v>
          </cell>
          <cell r="EC85">
            <v>17451</v>
          </cell>
          <cell r="ED85">
            <v>17103</v>
          </cell>
          <cell r="EE85">
            <v>14181</v>
          </cell>
          <cell r="EF85">
            <v>14195</v>
          </cell>
          <cell r="EG85">
            <v>14000</v>
          </cell>
          <cell r="EH85">
            <v>13946</v>
          </cell>
          <cell r="EI85">
            <v>14742</v>
          </cell>
          <cell r="EJ85">
            <v>15423</v>
          </cell>
          <cell r="EK85">
            <v>18218</v>
          </cell>
          <cell r="EL85">
            <v>15494</v>
          </cell>
          <cell r="EM85">
            <v>16114</v>
          </cell>
          <cell r="EN85">
            <v>17077</v>
          </cell>
          <cell r="EO85">
            <v>19344</v>
          </cell>
          <cell r="EP85">
            <v>19808</v>
          </cell>
          <cell r="EQ85">
            <v>20869</v>
          </cell>
          <cell r="ER85">
            <v>21277</v>
          </cell>
          <cell r="ES85">
            <v>21083</v>
          </cell>
          <cell r="ET85">
            <v>21920</v>
          </cell>
          <cell r="EU85">
            <v>21915</v>
          </cell>
          <cell r="EV85">
            <v>22505</v>
          </cell>
          <cell r="EW85">
            <v>23089</v>
          </cell>
          <cell r="EX85">
            <v>23522</v>
          </cell>
          <cell r="EY85">
            <v>24627</v>
          </cell>
          <cell r="EZ85">
            <v>25566</v>
          </cell>
          <cell r="FA85">
            <v>26272</v>
          </cell>
          <cell r="FB85">
            <v>27606</v>
          </cell>
          <cell r="FC85">
            <v>29015</v>
          </cell>
          <cell r="FD85">
            <v>29505</v>
          </cell>
          <cell r="FE85">
            <v>30357</v>
          </cell>
          <cell r="FF85">
            <v>32241</v>
          </cell>
          <cell r="FG85">
            <v>32478</v>
          </cell>
          <cell r="FH85">
            <v>33507</v>
          </cell>
          <cell r="FI85">
            <v>35694</v>
          </cell>
          <cell r="FJ85">
            <v>35964</v>
          </cell>
          <cell r="FK85">
            <v>38219</v>
          </cell>
          <cell r="FL85">
            <v>38509</v>
          </cell>
          <cell r="FM85">
            <v>39460</v>
          </cell>
          <cell r="FN85">
            <v>41014</v>
          </cell>
          <cell r="FO85">
            <v>42524</v>
          </cell>
          <cell r="FP85">
            <v>43221</v>
          </cell>
          <cell r="FQ85">
            <v>44825</v>
          </cell>
          <cell r="FR85">
            <v>46421</v>
          </cell>
          <cell r="FS85">
            <v>46370</v>
          </cell>
          <cell r="FT85">
            <v>47638</v>
          </cell>
          <cell r="FU85">
            <v>55082</v>
          </cell>
          <cell r="FV85">
            <v>55394</v>
          </cell>
          <cell r="FW85">
            <v>56567</v>
          </cell>
          <cell r="FX85">
            <v>58300</v>
          </cell>
          <cell r="FY85">
            <v>58274</v>
          </cell>
          <cell r="FZ85">
            <v>59467</v>
          </cell>
          <cell r="GA85">
            <v>61086</v>
          </cell>
          <cell r="GB85">
            <v>60723</v>
          </cell>
          <cell r="GC85">
            <v>61282</v>
          </cell>
          <cell r="GD85">
            <v>59284</v>
          </cell>
          <cell r="GE85">
            <v>57982</v>
          </cell>
          <cell r="GF85">
            <v>59128</v>
          </cell>
          <cell r="GG85">
            <v>66822</v>
          </cell>
          <cell r="GH85">
            <v>108661</v>
          </cell>
          <cell r="GI85">
            <v>110414</v>
          </cell>
          <cell r="GJ85">
            <v>104513</v>
          </cell>
          <cell r="GK85">
            <v>97903</v>
          </cell>
          <cell r="GL85">
            <v>99510</v>
          </cell>
          <cell r="GM85">
            <v>97564</v>
          </cell>
          <cell r="GN85">
            <v>97814</v>
          </cell>
          <cell r="GO85">
            <v>99509</v>
          </cell>
          <cell r="GP85">
            <v>100847</v>
          </cell>
          <cell r="GQ85">
            <v>101077</v>
          </cell>
          <cell r="GR85">
            <v>95713</v>
          </cell>
          <cell r="GS85">
            <v>96275</v>
          </cell>
          <cell r="GT85">
            <v>106714</v>
          </cell>
          <cell r="GU85">
            <v>108289</v>
          </cell>
          <cell r="GV85">
            <v>104436</v>
          </cell>
          <cell r="GW85">
            <v>103307</v>
          </cell>
          <cell r="GX85">
            <v>104711</v>
          </cell>
          <cell r="GY85">
            <v>94966</v>
          </cell>
          <cell r="GZ85">
            <v>95468</v>
          </cell>
          <cell r="HA85">
            <v>97029</v>
          </cell>
          <cell r="HB85">
            <v>99382</v>
          </cell>
          <cell r="HC85">
            <v>99712</v>
          </cell>
          <cell r="HD85">
            <v>100988</v>
          </cell>
          <cell r="HE85">
            <v>102639</v>
          </cell>
          <cell r="HF85">
            <v>103003</v>
          </cell>
          <cell r="HG85">
            <v>103719</v>
          </cell>
          <cell r="HH85">
            <v>100541</v>
          </cell>
          <cell r="HI85">
            <v>98765</v>
          </cell>
          <cell r="HJ85">
            <v>99823</v>
          </cell>
          <cell r="HK85">
            <v>93169</v>
          </cell>
          <cell r="HL85">
            <v>93831</v>
          </cell>
          <cell r="HM85">
            <v>97071</v>
          </cell>
          <cell r="HN85">
            <v>99796</v>
          </cell>
          <cell r="HO85">
            <v>99706</v>
          </cell>
          <cell r="HP85">
            <v>174384</v>
          </cell>
          <cell r="HQ85">
            <v>177174</v>
          </cell>
          <cell r="HR85">
            <v>173919</v>
          </cell>
          <cell r="HS85">
            <v>169559</v>
          </cell>
          <cell r="HT85">
            <v>168237</v>
          </cell>
          <cell r="HU85">
            <v>166589</v>
          </cell>
          <cell r="HV85">
            <v>165092</v>
          </cell>
          <cell r="HW85">
            <v>163066</v>
          </cell>
          <cell r="HX85">
            <v>160003</v>
          </cell>
          <cell r="HY85">
            <v>158227</v>
          </cell>
          <cell r="HZ85">
            <v>0</v>
          </cell>
          <cell r="IA85">
            <v>0</v>
          </cell>
          <cell r="IB85">
            <v>0</v>
          </cell>
          <cell r="IC85">
            <v>0</v>
          </cell>
        </row>
        <row r="86">
          <cell r="CF86">
            <v>27500</v>
          </cell>
          <cell r="CG86">
            <v>28691</v>
          </cell>
          <cell r="CH86">
            <v>30348</v>
          </cell>
          <cell r="CI86">
            <v>31375</v>
          </cell>
          <cell r="CJ86">
            <v>31705</v>
          </cell>
          <cell r="CK86">
            <v>33235</v>
          </cell>
          <cell r="CL86">
            <v>34110</v>
          </cell>
          <cell r="CM86">
            <v>35720</v>
          </cell>
          <cell r="CN86">
            <v>37223</v>
          </cell>
          <cell r="CO86">
            <v>38297</v>
          </cell>
          <cell r="CP86">
            <v>38731</v>
          </cell>
          <cell r="CQ86">
            <v>38571</v>
          </cell>
          <cell r="CR86">
            <v>39893</v>
          </cell>
          <cell r="CS86">
            <v>46061</v>
          </cell>
          <cell r="CT86">
            <v>56896</v>
          </cell>
          <cell r="CU86">
            <v>67315</v>
          </cell>
          <cell r="CV86">
            <v>76258</v>
          </cell>
          <cell r="CW86">
            <v>86083</v>
          </cell>
          <cell r="CX86">
            <v>96403</v>
          </cell>
          <cell r="CY86">
            <v>104175</v>
          </cell>
          <cell r="CZ86">
            <v>111151</v>
          </cell>
          <cell r="DA86">
            <v>114365</v>
          </cell>
          <cell r="DB86">
            <v>119046</v>
          </cell>
          <cell r="DC86">
            <v>122415</v>
          </cell>
          <cell r="DD86">
            <v>133790</v>
          </cell>
          <cell r="DE86">
            <v>139202</v>
          </cell>
          <cell r="DF86">
            <v>147581</v>
          </cell>
          <cell r="DG86">
            <v>164733</v>
          </cell>
          <cell r="DH86">
            <v>163201</v>
          </cell>
          <cell r="DI86">
            <v>169431</v>
          </cell>
          <cell r="DJ86">
            <v>171141</v>
          </cell>
          <cell r="DK86">
            <v>191625</v>
          </cell>
          <cell r="DL86">
            <v>192591</v>
          </cell>
          <cell r="DM86">
            <v>190738</v>
          </cell>
          <cell r="DN86">
            <v>198466</v>
          </cell>
          <cell r="DO86">
            <v>202166</v>
          </cell>
          <cell r="DP86">
            <v>201164</v>
          </cell>
          <cell r="DQ86">
            <v>201725</v>
          </cell>
          <cell r="DR86">
            <v>209224</v>
          </cell>
          <cell r="DS86">
            <v>209685</v>
          </cell>
          <cell r="DT86">
            <v>220817</v>
          </cell>
          <cell r="DU86">
            <v>230541</v>
          </cell>
          <cell r="DV86">
            <v>229270</v>
          </cell>
          <cell r="DW86">
            <v>231948</v>
          </cell>
          <cell r="DX86">
            <v>240040</v>
          </cell>
          <cell r="DY86">
            <v>238968</v>
          </cell>
          <cell r="DZ86">
            <v>256138</v>
          </cell>
          <cell r="EA86">
            <v>263688</v>
          </cell>
          <cell r="EB86">
            <v>266324</v>
          </cell>
          <cell r="EC86">
            <v>255986</v>
          </cell>
          <cell r="ED86">
            <v>244092</v>
          </cell>
          <cell r="EE86">
            <v>246378</v>
          </cell>
          <cell r="EF86">
            <v>239034</v>
          </cell>
          <cell r="EG86">
            <v>251477</v>
          </cell>
          <cell r="EH86">
            <v>264913</v>
          </cell>
          <cell r="EI86">
            <v>307211</v>
          </cell>
          <cell r="EJ86">
            <v>290073</v>
          </cell>
          <cell r="EK86">
            <v>301917</v>
          </cell>
          <cell r="EL86">
            <v>336640</v>
          </cell>
          <cell r="EM86">
            <v>334412</v>
          </cell>
          <cell r="EN86">
            <v>337416</v>
          </cell>
          <cell r="EO86">
            <v>308408</v>
          </cell>
          <cell r="EP86">
            <v>297011</v>
          </cell>
          <cell r="EQ86">
            <v>282445</v>
          </cell>
          <cell r="ER86">
            <v>269827</v>
          </cell>
          <cell r="ES86">
            <v>275307</v>
          </cell>
          <cell r="ET86">
            <v>271232</v>
          </cell>
          <cell r="EU86">
            <v>269031</v>
          </cell>
          <cell r="EV86">
            <v>264802</v>
          </cell>
          <cell r="EW86">
            <v>263628</v>
          </cell>
          <cell r="EX86">
            <v>262166</v>
          </cell>
          <cell r="EY86">
            <v>258380</v>
          </cell>
          <cell r="EZ86">
            <v>255956</v>
          </cell>
          <cell r="FA86">
            <v>250218</v>
          </cell>
          <cell r="FB86">
            <v>256011</v>
          </cell>
          <cell r="FC86">
            <v>280235</v>
          </cell>
          <cell r="FD86">
            <v>266422</v>
          </cell>
          <cell r="FE86">
            <v>277133</v>
          </cell>
          <cell r="FF86">
            <v>254690</v>
          </cell>
          <cell r="FG86">
            <v>239836</v>
          </cell>
          <cell r="FH86">
            <v>256389</v>
          </cell>
          <cell r="FI86">
            <v>254047</v>
          </cell>
          <cell r="FJ86">
            <v>237979</v>
          </cell>
          <cell r="FK86">
            <v>233474</v>
          </cell>
          <cell r="FL86">
            <v>219691</v>
          </cell>
          <cell r="FM86">
            <v>215005</v>
          </cell>
          <cell r="FN86">
            <v>222714</v>
          </cell>
          <cell r="FO86">
            <v>220365</v>
          </cell>
          <cell r="FP86">
            <v>230953</v>
          </cell>
          <cell r="FQ86">
            <v>221231</v>
          </cell>
          <cell r="FR86">
            <v>224217</v>
          </cell>
          <cell r="FS86">
            <v>225355</v>
          </cell>
          <cell r="FT86">
            <v>227808</v>
          </cell>
          <cell r="FU86">
            <v>273646</v>
          </cell>
          <cell r="FV86">
            <v>254672</v>
          </cell>
          <cell r="FW86">
            <v>245597</v>
          </cell>
          <cell r="FX86">
            <v>243975</v>
          </cell>
          <cell r="FY86">
            <v>232501</v>
          </cell>
          <cell r="FZ86">
            <v>236861</v>
          </cell>
          <cell r="GA86">
            <v>222047</v>
          </cell>
          <cell r="GB86">
            <v>209886</v>
          </cell>
          <cell r="GC86">
            <v>208154</v>
          </cell>
          <cell r="GD86">
            <v>201770</v>
          </cell>
          <cell r="GE86">
            <v>203841</v>
          </cell>
          <cell r="GF86">
            <v>197394</v>
          </cell>
          <cell r="GG86">
            <v>193626</v>
          </cell>
          <cell r="GH86">
            <v>252312</v>
          </cell>
          <cell r="GI86">
            <v>251979</v>
          </cell>
          <cell r="GJ86">
            <v>252253</v>
          </cell>
          <cell r="GK86">
            <v>241041</v>
          </cell>
          <cell r="GL86">
            <v>228900</v>
          </cell>
          <cell r="GM86">
            <v>222948</v>
          </cell>
          <cell r="GN86">
            <v>221149</v>
          </cell>
          <cell r="GO86">
            <v>215475</v>
          </cell>
          <cell r="GP86">
            <v>209829</v>
          </cell>
          <cell r="GQ86">
            <v>199578</v>
          </cell>
          <cell r="GR86">
            <v>198428</v>
          </cell>
          <cell r="GS86">
            <v>191459</v>
          </cell>
          <cell r="GT86">
            <v>194431</v>
          </cell>
          <cell r="GU86">
            <v>189706</v>
          </cell>
          <cell r="GV86">
            <v>181848</v>
          </cell>
          <cell r="GW86">
            <v>176659</v>
          </cell>
          <cell r="GX86">
            <v>168538</v>
          </cell>
          <cell r="GY86">
            <v>168356</v>
          </cell>
          <cell r="GZ86">
            <v>164356</v>
          </cell>
          <cell r="HA86">
            <v>162885</v>
          </cell>
          <cell r="HB86">
            <v>155175</v>
          </cell>
          <cell r="HC86">
            <v>148798</v>
          </cell>
          <cell r="HD86">
            <v>145197</v>
          </cell>
          <cell r="HE86">
            <v>144280</v>
          </cell>
          <cell r="HF86">
            <v>157809</v>
          </cell>
          <cell r="HG86">
            <v>142645</v>
          </cell>
          <cell r="HH86">
            <v>135004</v>
          </cell>
          <cell r="HI86">
            <v>121246</v>
          </cell>
          <cell r="HJ86">
            <v>121597</v>
          </cell>
          <cell r="HK86">
            <v>119364</v>
          </cell>
          <cell r="HL86">
            <v>111702</v>
          </cell>
          <cell r="HM86">
            <v>105633</v>
          </cell>
          <cell r="HN86">
            <v>99032</v>
          </cell>
          <cell r="HO86">
            <v>95408</v>
          </cell>
          <cell r="HP86">
            <v>8103</v>
          </cell>
          <cell r="HQ86">
            <v>3913</v>
          </cell>
          <cell r="HR86">
            <v>3176</v>
          </cell>
          <cell r="HS86">
            <v>5397</v>
          </cell>
          <cell r="HT86">
            <v>5288</v>
          </cell>
          <cell r="HU86">
            <v>5000</v>
          </cell>
          <cell r="HV86">
            <v>4692</v>
          </cell>
          <cell r="HW86">
            <v>4417</v>
          </cell>
          <cell r="HX86">
            <v>4012</v>
          </cell>
          <cell r="HY86">
            <v>3716</v>
          </cell>
          <cell r="HZ86">
            <v>0</v>
          </cell>
          <cell r="IA86">
            <v>0</v>
          </cell>
          <cell r="IB86">
            <v>0</v>
          </cell>
          <cell r="IC86">
            <v>0</v>
          </cell>
        </row>
        <row r="87">
          <cell r="CF87">
            <v>23806</v>
          </cell>
          <cell r="CG87">
            <v>23673</v>
          </cell>
          <cell r="CH87">
            <v>23753</v>
          </cell>
          <cell r="CI87">
            <v>23265</v>
          </cell>
          <cell r="CJ87">
            <v>22019</v>
          </cell>
          <cell r="CK87">
            <v>21470</v>
          </cell>
          <cell r="CL87">
            <v>20570</v>
          </cell>
          <cell r="CM87">
            <v>19800</v>
          </cell>
          <cell r="CN87">
            <v>19067</v>
          </cell>
          <cell r="CO87">
            <v>18298</v>
          </cell>
          <cell r="CP87">
            <v>17647</v>
          </cell>
          <cell r="CQ87">
            <v>16833</v>
          </cell>
          <cell r="CR87">
            <v>16509</v>
          </cell>
          <cell r="CS87">
            <v>16263</v>
          </cell>
          <cell r="CT87">
            <v>15775</v>
          </cell>
          <cell r="CU87">
            <v>14767</v>
          </cell>
          <cell r="CV87">
            <v>14104</v>
          </cell>
          <cell r="CW87">
            <v>13547</v>
          </cell>
          <cell r="CX87">
            <v>13166</v>
          </cell>
          <cell r="CY87">
            <v>12690</v>
          </cell>
          <cell r="CZ87">
            <v>12200</v>
          </cell>
          <cell r="DA87">
            <v>11631</v>
          </cell>
          <cell r="DB87">
            <v>11116</v>
          </cell>
          <cell r="DC87">
            <v>10674</v>
          </cell>
          <cell r="DD87">
            <v>10723</v>
          </cell>
          <cell r="DE87">
            <v>10192</v>
          </cell>
          <cell r="DF87">
            <v>9643</v>
          </cell>
          <cell r="DG87">
            <v>9897</v>
          </cell>
          <cell r="DH87">
            <v>9039</v>
          </cell>
          <cell r="DI87">
            <v>8659</v>
          </cell>
          <cell r="DJ87">
            <v>8211</v>
          </cell>
          <cell r="DK87">
            <v>9615</v>
          </cell>
          <cell r="DL87">
            <v>8944</v>
          </cell>
          <cell r="DM87">
            <v>8339</v>
          </cell>
          <cell r="DN87">
            <v>8198</v>
          </cell>
          <cell r="DO87">
            <v>7594</v>
          </cell>
          <cell r="DP87">
            <v>7014</v>
          </cell>
          <cell r="DQ87">
            <v>6645</v>
          </cell>
          <cell r="DR87">
            <v>6344</v>
          </cell>
          <cell r="DS87">
            <v>5918</v>
          </cell>
          <cell r="DT87">
            <v>5669</v>
          </cell>
          <cell r="DU87">
            <v>5436</v>
          </cell>
          <cell r="DV87">
            <v>5057</v>
          </cell>
          <cell r="DW87">
            <v>4766</v>
          </cell>
          <cell r="DX87">
            <v>4532</v>
          </cell>
          <cell r="DY87">
            <v>4259</v>
          </cell>
          <cell r="DZ87">
            <v>4097</v>
          </cell>
          <cell r="EA87">
            <v>3892</v>
          </cell>
          <cell r="EB87">
            <v>3622</v>
          </cell>
          <cell r="EC87">
            <v>3323</v>
          </cell>
          <cell r="ED87">
            <v>2983</v>
          </cell>
          <cell r="EE87">
            <v>2765</v>
          </cell>
          <cell r="EF87">
            <v>2547</v>
          </cell>
          <cell r="EG87">
            <v>2457</v>
          </cell>
          <cell r="EH87">
            <v>2346</v>
          </cell>
          <cell r="EI87">
            <v>2334</v>
          </cell>
          <cell r="EJ87">
            <v>2241</v>
          </cell>
          <cell r="EK87">
            <v>1470</v>
          </cell>
          <cell r="EL87">
            <v>2911</v>
          </cell>
          <cell r="EM87">
            <v>3386</v>
          </cell>
          <cell r="EN87">
            <v>3740</v>
          </cell>
          <cell r="EO87">
            <v>3102</v>
          </cell>
          <cell r="EP87">
            <v>3269</v>
          </cell>
          <cell r="EQ87">
            <v>3473</v>
          </cell>
          <cell r="ER87">
            <v>3566</v>
          </cell>
          <cell r="ES87">
            <v>3751</v>
          </cell>
          <cell r="ET87">
            <v>3895</v>
          </cell>
          <cell r="EU87">
            <v>4152</v>
          </cell>
          <cell r="EV87">
            <v>4285</v>
          </cell>
          <cell r="EW87">
            <v>4406</v>
          </cell>
          <cell r="EX87">
            <v>4587</v>
          </cell>
          <cell r="EY87">
            <v>4774</v>
          </cell>
          <cell r="EZ87">
            <v>4807</v>
          </cell>
          <cell r="FA87">
            <v>4798</v>
          </cell>
          <cell r="FB87">
            <v>4912</v>
          </cell>
          <cell r="FC87">
            <v>5053</v>
          </cell>
          <cell r="FD87">
            <v>4961</v>
          </cell>
          <cell r="FE87">
            <v>4951</v>
          </cell>
          <cell r="FF87">
            <v>4701</v>
          </cell>
          <cell r="FG87">
            <v>4576</v>
          </cell>
          <cell r="FH87">
            <v>4660</v>
          </cell>
          <cell r="FI87">
            <v>4437</v>
          </cell>
          <cell r="FJ87">
            <v>4277</v>
          </cell>
          <cell r="FK87">
            <v>4192</v>
          </cell>
          <cell r="FL87">
            <v>4044</v>
          </cell>
          <cell r="FM87">
            <v>3950</v>
          </cell>
          <cell r="FN87">
            <v>3897</v>
          </cell>
          <cell r="FO87">
            <v>3798</v>
          </cell>
          <cell r="FP87">
            <v>3773</v>
          </cell>
          <cell r="FQ87">
            <v>3693</v>
          </cell>
          <cell r="FR87">
            <v>3860</v>
          </cell>
          <cell r="FS87">
            <v>3910</v>
          </cell>
          <cell r="FT87">
            <v>3924</v>
          </cell>
          <cell r="FU87">
            <v>4265</v>
          </cell>
          <cell r="FV87">
            <v>3928</v>
          </cell>
          <cell r="FW87">
            <v>3797</v>
          </cell>
          <cell r="FX87">
            <v>3712</v>
          </cell>
          <cell r="FY87">
            <v>3512</v>
          </cell>
          <cell r="FZ87">
            <v>3564</v>
          </cell>
          <cell r="GA87">
            <v>3355</v>
          </cell>
          <cell r="GB87">
            <v>3113</v>
          </cell>
          <cell r="GC87">
            <v>3070</v>
          </cell>
          <cell r="GD87">
            <v>2955</v>
          </cell>
          <cell r="GE87">
            <v>3671</v>
          </cell>
          <cell r="GF87">
            <v>3905</v>
          </cell>
          <cell r="GG87">
            <v>3369</v>
          </cell>
          <cell r="GH87">
            <v>8844</v>
          </cell>
          <cell r="GI87">
            <v>8660</v>
          </cell>
          <cell r="GJ87">
            <v>8598</v>
          </cell>
          <cell r="GK87">
            <v>8203</v>
          </cell>
          <cell r="GL87">
            <v>7898</v>
          </cell>
          <cell r="GM87">
            <v>7581</v>
          </cell>
          <cell r="GN87">
            <v>7491</v>
          </cell>
          <cell r="GO87">
            <v>7252</v>
          </cell>
          <cell r="GP87">
            <v>6914</v>
          </cell>
          <cell r="GQ87">
            <v>6558</v>
          </cell>
          <cell r="GR87">
            <v>6436</v>
          </cell>
          <cell r="GS87">
            <v>6078</v>
          </cell>
          <cell r="GT87">
            <v>5412</v>
          </cell>
          <cell r="GU87">
            <v>5192</v>
          </cell>
          <cell r="GV87">
            <v>4968</v>
          </cell>
          <cell r="GW87">
            <v>4736</v>
          </cell>
          <cell r="GX87">
            <v>4498</v>
          </cell>
          <cell r="GY87">
            <v>4419</v>
          </cell>
          <cell r="GZ87">
            <v>4259</v>
          </cell>
          <cell r="HA87">
            <v>4121</v>
          </cell>
          <cell r="HB87">
            <v>3844</v>
          </cell>
          <cell r="HC87">
            <v>3642</v>
          </cell>
          <cell r="HD87">
            <v>3493</v>
          </cell>
          <cell r="HE87">
            <v>3427</v>
          </cell>
          <cell r="HF87">
            <v>3257</v>
          </cell>
          <cell r="HG87">
            <v>3024</v>
          </cell>
          <cell r="HH87">
            <v>2649</v>
          </cell>
          <cell r="HI87">
            <v>2475</v>
          </cell>
          <cell r="HJ87">
            <v>2416</v>
          </cell>
          <cell r="HK87">
            <v>2308</v>
          </cell>
          <cell r="HL87">
            <v>2154</v>
          </cell>
          <cell r="HM87">
            <v>2054</v>
          </cell>
          <cell r="HN87">
            <v>1940</v>
          </cell>
          <cell r="HO87">
            <v>1820</v>
          </cell>
          <cell r="HP87">
            <v>140</v>
          </cell>
          <cell r="HQ87">
            <v>121</v>
          </cell>
          <cell r="HR87">
            <v>95</v>
          </cell>
          <cell r="HS87">
            <v>60</v>
          </cell>
          <cell r="HT87">
            <v>62</v>
          </cell>
          <cell r="HU87">
            <v>50</v>
          </cell>
          <cell r="HV87">
            <v>46</v>
          </cell>
          <cell r="HW87">
            <v>43</v>
          </cell>
          <cell r="HX87">
            <v>39</v>
          </cell>
          <cell r="HY87">
            <v>37</v>
          </cell>
          <cell r="HZ87">
            <v>0</v>
          </cell>
          <cell r="IA87">
            <v>0</v>
          </cell>
          <cell r="IB87">
            <v>0</v>
          </cell>
          <cell r="IC87">
            <v>0</v>
          </cell>
        </row>
        <row r="88">
          <cell r="AS88">
            <v>220172</v>
          </cell>
          <cell r="AT88">
            <v>221222</v>
          </cell>
          <cell r="AU88">
            <v>227632</v>
          </cell>
          <cell r="AV88">
            <v>236217</v>
          </cell>
          <cell r="AW88">
            <v>243875</v>
          </cell>
          <cell r="AX88">
            <v>202437</v>
          </cell>
          <cell r="AY88">
            <v>226238</v>
          </cell>
          <cell r="AZ88">
            <v>236423</v>
          </cell>
          <cell r="BA88">
            <v>246030</v>
          </cell>
          <cell r="BB88">
            <v>254263</v>
          </cell>
          <cell r="BC88">
            <v>269014</v>
          </cell>
          <cell r="BD88">
            <v>276760</v>
          </cell>
          <cell r="BE88">
            <v>245880</v>
          </cell>
          <cell r="BF88">
            <v>213496</v>
          </cell>
          <cell r="BG88">
            <v>218051</v>
          </cell>
          <cell r="BH88">
            <v>224703</v>
          </cell>
          <cell r="BI88">
            <v>232550</v>
          </cell>
          <cell r="BJ88">
            <v>237688</v>
          </cell>
          <cell r="BK88">
            <v>239206</v>
          </cell>
          <cell r="BL88">
            <v>247909</v>
          </cell>
          <cell r="BM88">
            <v>247028</v>
          </cell>
          <cell r="BN88">
            <v>251933</v>
          </cell>
          <cell r="BO88">
            <v>252617</v>
          </cell>
          <cell r="BP88">
            <v>253357</v>
          </cell>
          <cell r="BQ88">
            <v>235938</v>
          </cell>
          <cell r="BR88">
            <v>203667</v>
          </cell>
          <cell r="BS88">
            <v>204575</v>
          </cell>
          <cell r="BT88">
            <v>203361</v>
          </cell>
          <cell r="BU88">
            <v>208237</v>
          </cell>
          <cell r="BV88">
            <v>174250</v>
          </cell>
          <cell r="BW88">
            <v>121105</v>
          </cell>
          <cell r="BX88">
            <v>125629</v>
          </cell>
          <cell r="BY88">
            <v>127630</v>
          </cell>
          <cell r="BZ88">
            <v>127045</v>
          </cell>
          <cell r="CA88">
            <v>140505</v>
          </cell>
          <cell r="CB88">
            <v>146905</v>
          </cell>
          <cell r="CC88">
            <v>147137</v>
          </cell>
          <cell r="CD88">
            <v>154062</v>
          </cell>
          <cell r="CE88">
            <v>150758</v>
          </cell>
          <cell r="CF88">
            <v>153146</v>
          </cell>
          <cell r="CG88">
            <v>159743</v>
          </cell>
          <cell r="CH88">
            <v>169737</v>
          </cell>
          <cell r="CI88">
            <v>177285</v>
          </cell>
          <cell r="CJ88">
            <v>183554</v>
          </cell>
          <cell r="CK88">
            <v>183243</v>
          </cell>
          <cell r="CL88">
            <v>186312</v>
          </cell>
          <cell r="CM88">
            <v>195927</v>
          </cell>
          <cell r="CN88">
            <v>200724</v>
          </cell>
          <cell r="CO88">
            <v>201957</v>
          </cell>
          <cell r="CP88">
            <v>129582</v>
          </cell>
          <cell r="CQ88">
            <v>128783</v>
          </cell>
          <cell r="CR88">
            <v>125454</v>
          </cell>
          <cell r="CS88">
            <v>130800</v>
          </cell>
          <cell r="CT88">
            <v>133985</v>
          </cell>
          <cell r="CU88">
            <v>142110</v>
          </cell>
          <cell r="CV88">
            <v>142599</v>
          </cell>
          <cell r="CW88">
            <v>143273</v>
          </cell>
          <cell r="CX88">
            <v>144339</v>
          </cell>
          <cell r="CY88">
            <v>149898</v>
          </cell>
          <cell r="CZ88">
            <v>150698</v>
          </cell>
          <cell r="DA88">
            <v>152956</v>
          </cell>
          <cell r="DB88">
            <v>148088</v>
          </cell>
          <cell r="DC88">
            <v>150723</v>
          </cell>
          <cell r="DD88">
            <v>159856</v>
          </cell>
          <cell r="DE88">
            <v>163296</v>
          </cell>
          <cell r="DF88">
            <v>168328</v>
          </cell>
          <cell r="DG88">
            <v>182884</v>
          </cell>
          <cell r="DH88">
            <v>181442</v>
          </cell>
          <cell r="DI88">
            <v>209083</v>
          </cell>
          <cell r="DJ88">
            <v>189547</v>
          </cell>
          <cell r="DK88">
            <v>178597</v>
          </cell>
          <cell r="DL88">
            <v>182590</v>
          </cell>
          <cell r="DM88">
            <v>184353</v>
          </cell>
          <cell r="DN88">
            <v>184765</v>
          </cell>
          <cell r="DO88">
            <v>184544</v>
          </cell>
          <cell r="DP88">
            <v>186356</v>
          </cell>
          <cell r="DQ88">
            <v>193116</v>
          </cell>
          <cell r="DR88">
            <v>196786</v>
          </cell>
          <cell r="DS88">
            <v>197818</v>
          </cell>
          <cell r="DT88">
            <v>210886</v>
          </cell>
          <cell r="DU88">
            <v>217494</v>
          </cell>
          <cell r="DV88">
            <v>215787</v>
          </cell>
          <cell r="DW88">
            <v>213942</v>
          </cell>
          <cell r="DX88">
            <v>231536</v>
          </cell>
          <cell r="DY88">
            <v>192511</v>
          </cell>
          <cell r="DZ88">
            <v>202298</v>
          </cell>
          <cell r="EA88">
            <v>209821</v>
          </cell>
          <cell r="EB88">
            <v>211761</v>
          </cell>
          <cell r="EC88">
            <v>204495</v>
          </cell>
          <cell r="ED88">
            <v>200119</v>
          </cell>
          <cell r="EE88">
            <v>204406</v>
          </cell>
          <cell r="EF88">
            <v>200432</v>
          </cell>
          <cell r="EG88">
            <v>208402</v>
          </cell>
          <cell r="EH88">
            <v>214928</v>
          </cell>
          <cell r="EI88">
            <v>237856</v>
          </cell>
          <cell r="EJ88">
            <v>229510</v>
          </cell>
          <cell r="EK88">
            <v>231318</v>
          </cell>
          <cell r="EL88">
            <v>218803</v>
          </cell>
          <cell r="EM88">
            <v>220525</v>
          </cell>
          <cell r="EN88">
            <v>221909</v>
          </cell>
          <cell r="EO88">
            <v>212286</v>
          </cell>
          <cell r="EP88">
            <v>210973</v>
          </cell>
          <cell r="EQ88">
            <v>201626</v>
          </cell>
          <cell r="ER88">
            <v>199440</v>
          </cell>
          <cell r="ES88">
            <v>211753</v>
          </cell>
          <cell r="ET88">
            <v>209223</v>
          </cell>
          <cell r="EU88">
            <v>212457</v>
          </cell>
          <cell r="EV88">
            <v>212821</v>
          </cell>
          <cell r="EW88">
            <v>212399</v>
          </cell>
          <cell r="EX88">
            <v>206083</v>
          </cell>
          <cell r="EY88">
            <v>209607</v>
          </cell>
          <cell r="EZ88">
            <v>198984</v>
          </cell>
          <cell r="FA88">
            <v>196777</v>
          </cell>
          <cell r="FB88">
            <v>202418</v>
          </cell>
          <cell r="FC88">
            <v>216333</v>
          </cell>
          <cell r="FD88">
            <v>208770</v>
          </cell>
          <cell r="FE88">
            <v>207829</v>
          </cell>
          <cell r="FF88">
            <v>196984</v>
          </cell>
          <cell r="FG88">
            <v>189268</v>
          </cell>
          <cell r="FH88">
            <v>191334</v>
          </cell>
          <cell r="FI88">
            <v>186728</v>
          </cell>
          <cell r="FJ88">
            <v>159509</v>
          </cell>
          <cell r="FK88">
            <v>154214</v>
          </cell>
          <cell r="FL88">
            <v>151315</v>
          </cell>
          <cell r="FM88">
            <v>153341</v>
          </cell>
          <cell r="FN88">
            <v>155972</v>
          </cell>
          <cell r="FO88">
            <v>155539</v>
          </cell>
          <cell r="FP88">
            <v>161155</v>
          </cell>
          <cell r="FQ88">
            <v>157773</v>
          </cell>
          <cell r="FR88">
            <v>161589</v>
          </cell>
          <cell r="FS88">
            <v>161646</v>
          </cell>
          <cell r="FT88">
            <v>174844</v>
          </cell>
          <cell r="FU88">
            <v>168310</v>
          </cell>
          <cell r="FV88">
            <v>144808</v>
          </cell>
          <cell r="FW88">
            <v>136325</v>
          </cell>
          <cell r="FX88">
            <v>136182</v>
          </cell>
          <cell r="FY88">
            <v>134502</v>
          </cell>
          <cell r="FZ88">
            <v>137262</v>
          </cell>
          <cell r="GA88">
            <v>135275</v>
          </cell>
          <cell r="GB88">
            <v>135592</v>
          </cell>
          <cell r="GC88">
            <v>137573</v>
          </cell>
          <cell r="GD88">
            <v>132897</v>
          </cell>
          <cell r="GE88">
            <v>125664</v>
          </cell>
          <cell r="GF88">
            <v>126701</v>
          </cell>
          <cell r="GG88">
            <v>128077</v>
          </cell>
          <cell r="GH88">
            <v>124213</v>
          </cell>
          <cell r="GI88">
            <v>123687</v>
          </cell>
          <cell r="GJ88">
            <v>124916</v>
          </cell>
          <cell r="GK88">
            <v>123822</v>
          </cell>
          <cell r="GL88">
            <v>123035</v>
          </cell>
          <cell r="GM88">
            <v>123106</v>
          </cell>
          <cell r="GN88">
            <v>124666</v>
          </cell>
          <cell r="GO88">
            <v>124905</v>
          </cell>
          <cell r="GP88">
            <v>127226</v>
          </cell>
          <cell r="GQ88">
            <v>126517</v>
          </cell>
          <cell r="GR88">
            <v>125816</v>
          </cell>
          <cell r="GS88">
            <v>126376</v>
          </cell>
          <cell r="GT88">
            <v>122886</v>
          </cell>
          <cell r="GU88">
            <v>121075</v>
          </cell>
          <cell r="GV88">
            <v>122953</v>
          </cell>
          <cell r="GW88">
            <v>127216</v>
          </cell>
          <cell r="GX88">
            <v>134289</v>
          </cell>
          <cell r="GY88">
            <v>138239</v>
          </cell>
          <cell r="GZ88">
            <v>143189</v>
          </cell>
          <cell r="HA88">
            <v>146521</v>
          </cell>
          <cell r="HB88">
            <v>148831</v>
          </cell>
          <cell r="HC88">
            <v>149590</v>
          </cell>
          <cell r="HD88">
            <v>145627</v>
          </cell>
          <cell r="HE88">
            <v>143407</v>
          </cell>
          <cell r="HF88">
            <v>138298</v>
          </cell>
          <cell r="HG88">
            <v>124773</v>
          </cell>
          <cell r="HH88">
            <v>119872</v>
          </cell>
          <cell r="HI88">
            <v>122041</v>
          </cell>
          <cell r="HJ88">
            <v>124468</v>
          </cell>
          <cell r="HK88">
            <v>126994</v>
          </cell>
          <cell r="HL88">
            <v>128968</v>
          </cell>
          <cell r="HM88">
            <v>131556</v>
          </cell>
          <cell r="HN88">
            <v>134126</v>
          </cell>
          <cell r="HO88">
            <v>138135</v>
          </cell>
          <cell r="HP88">
            <v>141143</v>
          </cell>
          <cell r="HQ88">
            <v>130890</v>
          </cell>
          <cell r="HR88">
            <v>127398</v>
          </cell>
          <cell r="HS88">
            <v>128410</v>
          </cell>
          <cell r="HT88">
            <v>129124</v>
          </cell>
          <cell r="HU88">
            <v>131654</v>
          </cell>
          <cell r="HV88">
            <v>134058</v>
          </cell>
          <cell r="HW88">
            <v>136290</v>
          </cell>
          <cell r="HX88">
            <v>144725</v>
          </cell>
          <cell r="HY88">
            <v>159240</v>
          </cell>
          <cell r="HZ88">
            <v>0</v>
          </cell>
          <cell r="IA88">
            <v>0</v>
          </cell>
          <cell r="IB88">
            <v>0</v>
          </cell>
          <cell r="IC88">
            <v>0</v>
          </cell>
        </row>
        <row r="89">
          <cell r="AS89">
            <v>215147</v>
          </cell>
          <cell r="AT89">
            <v>215932</v>
          </cell>
          <cell r="AU89">
            <v>221988</v>
          </cell>
          <cell r="AV89">
            <v>229749</v>
          </cell>
          <cell r="AW89">
            <v>236594</v>
          </cell>
          <cell r="AX89">
            <v>193557</v>
          </cell>
          <cell r="AY89">
            <v>212630</v>
          </cell>
          <cell r="AZ89">
            <v>221702</v>
          </cell>
          <cell r="BA89">
            <v>230282</v>
          </cell>
          <cell r="BB89">
            <v>236098</v>
          </cell>
          <cell r="BC89">
            <v>249493</v>
          </cell>
          <cell r="BD89">
            <v>256521</v>
          </cell>
          <cell r="BE89">
            <v>236939</v>
          </cell>
          <cell r="BF89">
            <v>204049</v>
          </cell>
          <cell r="BG89">
            <v>208428</v>
          </cell>
          <cell r="BH89">
            <v>213842</v>
          </cell>
          <cell r="BI89">
            <v>220787</v>
          </cell>
          <cell r="BJ89">
            <v>225541</v>
          </cell>
          <cell r="BK89">
            <v>226313</v>
          </cell>
          <cell r="BL89">
            <v>234380</v>
          </cell>
          <cell r="BM89">
            <v>233113</v>
          </cell>
          <cell r="BN89">
            <v>237400</v>
          </cell>
          <cell r="BO89">
            <v>237780</v>
          </cell>
          <cell r="BP89">
            <v>238259</v>
          </cell>
          <cell r="BQ89">
            <v>219833</v>
          </cell>
          <cell r="BR89">
            <v>186426</v>
          </cell>
          <cell r="BS89">
            <v>186696</v>
          </cell>
          <cell r="BT89">
            <v>184185</v>
          </cell>
          <cell r="BU89">
            <v>188117</v>
          </cell>
          <cell r="BV89">
            <v>152535</v>
          </cell>
          <cell r="BW89">
            <v>95608</v>
          </cell>
          <cell r="BX89">
            <v>99170</v>
          </cell>
          <cell r="BY89">
            <v>100359</v>
          </cell>
          <cell r="BZ89">
            <v>99002</v>
          </cell>
          <cell r="CA89">
            <v>108522</v>
          </cell>
          <cell r="CB89">
            <v>111501</v>
          </cell>
          <cell r="CC89">
            <v>109972</v>
          </cell>
          <cell r="CD89">
            <v>111984</v>
          </cell>
          <cell r="CE89">
            <v>112676</v>
          </cell>
          <cell r="CF89">
            <v>109684</v>
          </cell>
          <cell r="CG89">
            <v>111828</v>
          </cell>
          <cell r="CH89">
            <v>113505</v>
          </cell>
          <cell r="CI89">
            <v>113201</v>
          </cell>
          <cell r="CJ89">
            <v>117806</v>
          </cell>
          <cell r="CK89">
            <v>112869</v>
          </cell>
          <cell r="CL89">
            <v>111348</v>
          </cell>
          <cell r="CM89">
            <v>113831</v>
          </cell>
          <cell r="CN89">
            <v>110985</v>
          </cell>
          <cell r="CO89">
            <v>106433</v>
          </cell>
          <cell r="CP89">
            <v>78311</v>
          </cell>
          <cell r="CQ89">
            <v>76456</v>
          </cell>
          <cell r="CR89">
            <v>74122</v>
          </cell>
          <cell r="CS89">
            <v>75713</v>
          </cell>
          <cell r="CT89">
            <v>76182</v>
          </cell>
          <cell r="CU89">
            <v>74696</v>
          </cell>
          <cell r="CV89">
            <v>76028</v>
          </cell>
          <cell r="CW89">
            <v>75075</v>
          </cell>
          <cell r="CX89">
            <v>72869</v>
          </cell>
          <cell r="CY89">
            <v>74293</v>
          </cell>
          <cell r="CZ89">
            <v>73785</v>
          </cell>
          <cell r="DA89">
            <v>73124</v>
          </cell>
          <cell r="DB89">
            <v>69949</v>
          </cell>
          <cell r="DC89">
            <v>69529</v>
          </cell>
          <cell r="DD89">
            <v>68166</v>
          </cell>
          <cell r="DE89">
            <v>69904</v>
          </cell>
          <cell r="DF89">
            <v>71858</v>
          </cell>
          <cell r="DG89">
            <v>73804</v>
          </cell>
          <cell r="DH89">
            <v>76329</v>
          </cell>
          <cell r="DI89">
            <v>87367</v>
          </cell>
          <cell r="DJ89">
            <v>81555</v>
          </cell>
          <cell r="DK89">
            <v>81405</v>
          </cell>
          <cell r="DL89">
            <v>81242</v>
          </cell>
          <cell r="DM89">
            <v>80070</v>
          </cell>
          <cell r="DN89">
            <v>77684</v>
          </cell>
          <cell r="DO89">
            <v>78880</v>
          </cell>
          <cell r="DP89">
            <v>81834</v>
          </cell>
          <cell r="DQ89">
            <v>86063</v>
          </cell>
          <cell r="DR89">
            <v>84128</v>
          </cell>
          <cell r="DS89">
            <v>87644</v>
          </cell>
          <cell r="DT89">
            <v>85468</v>
          </cell>
          <cell r="DU89">
            <v>81269</v>
          </cell>
          <cell r="DV89">
            <v>82262</v>
          </cell>
          <cell r="DW89">
            <v>83899</v>
          </cell>
          <cell r="DX89">
            <v>81018</v>
          </cell>
          <cell r="DY89">
            <v>80372</v>
          </cell>
          <cell r="DZ89">
            <v>76066</v>
          </cell>
          <cell r="EA89">
            <v>76043</v>
          </cell>
          <cell r="EB89">
            <v>75261</v>
          </cell>
          <cell r="EC89">
            <v>80809</v>
          </cell>
          <cell r="ED89">
            <v>87307</v>
          </cell>
          <cell r="EE89">
            <v>90543</v>
          </cell>
          <cell r="EF89">
            <v>93830</v>
          </cell>
          <cell r="EG89">
            <v>94764</v>
          </cell>
          <cell r="EH89">
            <v>88182</v>
          </cell>
          <cell r="EI89">
            <v>86291</v>
          </cell>
          <cell r="EJ89">
            <v>87652</v>
          </cell>
          <cell r="EK89">
            <v>81548</v>
          </cell>
          <cell r="EL89">
            <v>78212</v>
          </cell>
          <cell r="EM89">
            <v>78694</v>
          </cell>
          <cell r="EN89">
            <v>81367</v>
          </cell>
          <cell r="EO89">
            <v>81570</v>
          </cell>
          <cell r="EP89">
            <v>84184</v>
          </cell>
          <cell r="EQ89">
            <v>84440</v>
          </cell>
          <cell r="ER89">
            <v>89277</v>
          </cell>
          <cell r="ES89">
            <v>90887</v>
          </cell>
          <cell r="ET89">
            <v>90893</v>
          </cell>
          <cell r="EU89">
            <v>91370</v>
          </cell>
          <cell r="EV89">
            <v>91025</v>
          </cell>
          <cell r="EW89">
            <v>89652</v>
          </cell>
          <cell r="EX89">
            <v>90666</v>
          </cell>
          <cell r="EY89">
            <v>95118</v>
          </cell>
          <cell r="EZ89">
            <v>93942</v>
          </cell>
          <cell r="FA89">
            <v>92943</v>
          </cell>
          <cell r="FB89">
            <v>92490</v>
          </cell>
          <cell r="FC89">
            <v>92277</v>
          </cell>
          <cell r="FD89">
            <v>92507</v>
          </cell>
          <cell r="FE89">
            <v>92873</v>
          </cell>
          <cell r="FF89">
            <v>94111</v>
          </cell>
          <cell r="FG89">
            <v>94095</v>
          </cell>
          <cell r="FH89">
            <v>93056</v>
          </cell>
          <cell r="FI89">
            <v>90213</v>
          </cell>
          <cell r="FJ89">
            <v>93054</v>
          </cell>
          <cell r="FK89">
            <v>91703</v>
          </cell>
          <cell r="FL89">
            <v>92644</v>
          </cell>
          <cell r="FM89">
            <v>93633</v>
          </cell>
          <cell r="FN89">
            <v>95171</v>
          </cell>
          <cell r="FO89">
            <v>95906</v>
          </cell>
          <cell r="FP89">
            <v>98110</v>
          </cell>
          <cell r="FQ89">
            <v>98423</v>
          </cell>
          <cell r="FR89">
            <v>98445</v>
          </cell>
          <cell r="FS89">
            <v>94122</v>
          </cell>
          <cell r="FT89">
            <v>96928</v>
          </cell>
          <cell r="FU89">
            <v>93395</v>
          </cell>
          <cell r="FV89">
            <v>81527</v>
          </cell>
          <cell r="FW89">
            <v>77706</v>
          </cell>
          <cell r="FX89">
            <v>77833</v>
          </cell>
          <cell r="FY89">
            <v>80200</v>
          </cell>
          <cell r="FZ89">
            <v>80008</v>
          </cell>
          <cell r="GA89">
            <v>81529</v>
          </cell>
          <cell r="GB89">
            <v>82103</v>
          </cell>
          <cell r="GC89">
            <v>83186</v>
          </cell>
          <cell r="GD89">
            <v>82974</v>
          </cell>
          <cell r="GE89">
            <v>80752</v>
          </cell>
          <cell r="GF89">
            <v>81115</v>
          </cell>
          <cell r="GG89">
            <v>79309</v>
          </cell>
          <cell r="GH89">
            <v>76240</v>
          </cell>
          <cell r="GI89">
            <v>76137</v>
          </cell>
          <cell r="GJ89">
            <v>76509</v>
          </cell>
          <cell r="GK89">
            <v>77182</v>
          </cell>
          <cell r="GL89">
            <v>78084</v>
          </cell>
          <cell r="GM89">
            <v>78541</v>
          </cell>
          <cell r="GN89">
            <v>80459</v>
          </cell>
          <cell r="GO89">
            <v>82043</v>
          </cell>
          <cell r="GP89">
            <v>86143</v>
          </cell>
          <cell r="GQ89">
            <v>86340</v>
          </cell>
          <cell r="GR89">
            <v>84670</v>
          </cell>
          <cell r="GS89">
            <v>84015</v>
          </cell>
          <cell r="GT89">
            <v>78025</v>
          </cell>
          <cell r="GU89">
            <v>78075</v>
          </cell>
          <cell r="GV89">
            <v>81207</v>
          </cell>
          <cell r="GW89">
            <v>86146</v>
          </cell>
          <cell r="GX89">
            <v>93741</v>
          </cell>
          <cell r="GY89">
            <v>96931</v>
          </cell>
          <cell r="GZ89">
            <v>101983</v>
          </cell>
          <cell r="HA89">
            <v>104240</v>
          </cell>
          <cell r="HB89">
            <v>107216</v>
          </cell>
          <cell r="HC89">
            <v>109015</v>
          </cell>
          <cell r="HD89">
            <v>106948</v>
          </cell>
          <cell r="HE89">
            <v>106171</v>
          </cell>
          <cell r="HF89">
            <v>104768</v>
          </cell>
          <cell r="HG89">
            <v>93656</v>
          </cell>
          <cell r="HH89">
            <v>97749</v>
          </cell>
          <cell r="HI89">
            <v>101902</v>
          </cell>
          <cell r="HJ89">
            <v>104445</v>
          </cell>
          <cell r="HK89">
            <v>106868</v>
          </cell>
          <cell r="HL89">
            <v>109964</v>
          </cell>
          <cell r="HM89">
            <v>111959</v>
          </cell>
          <cell r="HN89">
            <v>115411</v>
          </cell>
          <cell r="HO89">
            <v>119497</v>
          </cell>
          <cell r="HP89">
            <v>123372</v>
          </cell>
          <cell r="HQ89">
            <v>113701</v>
          </cell>
          <cell r="HR89">
            <v>110762</v>
          </cell>
          <cell r="HS89">
            <v>111922</v>
          </cell>
          <cell r="HT89">
            <v>113597</v>
          </cell>
          <cell r="HU89">
            <v>116301</v>
          </cell>
          <cell r="HV89">
            <v>118492</v>
          </cell>
          <cell r="HW89">
            <v>120539</v>
          </cell>
          <cell r="HX89">
            <v>127700</v>
          </cell>
          <cell r="HY89">
            <v>141604</v>
          </cell>
          <cell r="HZ89">
            <v>0</v>
          </cell>
          <cell r="IA89">
            <v>0</v>
          </cell>
          <cell r="IB89">
            <v>0</v>
          </cell>
          <cell r="IC89">
            <v>0</v>
          </cell>
        </row>
        <row r="90">
          <cell r="AS90">
            <v>5025</v>
          </cell>
          <cell r="AT90">
            <v>5290</v>
          </cell>
          <cell r="AU90">
            <v>5644</v>
          </cell>
          <cell r="AV90">
            <v>6468</v>
          </cell>
          <cell r="AW90">
            <v>7281</v>
          </cell>
          <cell r="AX90">
            <v>8880</v>
          </cell>
          <cell r="AY90">
            <v>13608</v>
          </cell>
          <cell r="AZ90">
            <v>14721</v>
          </cell>
          <cell r="BA90">
            <v>15748</v>
          </cell>
          <cell r="BB90">
            <v>18165</v>
          </cell>
          <cell r="BC90">
            <v>19521</v>
          </cell>
          <cell r="BD90">
            <v>20239</v>
          </cell>
          <cell r="BE90">
            <v>8941</v>
          </cell>
          <cell r="BF90">
            <v>9447</v>
          </cell>
          <cell r="BG90">
            <v>9623</v>
          </cell>
          <cell r="BH90">
            <v>10861</v>
          </cell>
          <cell r="BI90">
            <v>11763</v>
          </cell>
          <cell r="BJ90">
            <v>12147</v>
          </cell>
          <cell r="BK90">
            <v>12893</v>
          </cell>
          <cell r="BL90">
            <v>13529</v>
          </cell>
          <cell r="BM90">
            <v>13915</v>
          </cell>
          <cell r="BN90">
            <v>14533</v>
          </cell>
          <cell r="BO90">
            <v>14837</v>
          </cell>
          <cell r="BP90">
            <v>15098</v>
          </cell>
          <cell r="BQ90">
            <v>16105</v>
          </cell>
          <cell r="BR90">
            <v>17241</v>
          </cell>
          <cell r="BS90">
            <v>17879</v>
          </cell>
          <cell r="BT90">
            <v>19176</v>
          </cell>
          <cell r="BU90">
            <v>20120</v>
          </cell>
          <cell r="BV90">
            <v>21715</v>
          </cell>
          <cell r="BW90">
            <v>25497</v>
          </cell>
          <cell r="BX90">
            <v>26459</v>
          </cell>
          <cell r="BY90">
            <v>27271</v>
          </cell>
          <cell r="BZ90">
            <v>28043</v>
          </cell>
          <cell r="CA90">
            <v>31983</v>
          </cell>
          <cell r="CB90">
            <v>35404</v>
          </cell>
          <cell r="CC90">
            <v>37165</v>
          </cell>
          <cell r="CD90">
            <v>42078</v>
          </cell>
          <cell r="CE90">
            <v>38082</v>
          </cell>
          <cell r="CF90">
            <v>43462</v>
          </cell>
          <cell r="CG90">
            <v>47915</v>
          </cell>
          <cell r="CH90">
            <v>56232</v>
          </cell>
          <cell r="CI90">
            <v>64084</v>
          </cell>
          <cell r="CJ90">
            <v>65748</v>
          </cell>
          <cell r="CK90">
            <v>70374</v>
          </cell>
          <cell r="CL90">
            <v>74964</v>
          </cell>
          <cell r="CM90">
            <v>82096</v>
          </cell>
          <cell r="CN90">
            <v>89739</v>
          </cell>
          <cell r="CO90">
            <v>95524</v>
          </cell>
          <cell r="CP90">
            <v>51271</v>
          </cell>
          <cell r="CQ90">
            <v>52327</v>
          </cell>
          <cell r="CR90">
            <v>51332</v>
          </cell>
          <cell r="CS90">
            <v>55087</v>
          </cell>
          <cell r="CT90">
            <v>57803</v>
          </cell>
          <cell r="CU90">
            <v>67414</v>
          </cell>
          <cell r="CV90">
            <v>66571</v>
          </cell>
          <cell r="CW90">
            <v>68198</v>
          </cell>
          <cell r="CX90">
            <v>71470</v>
          </cell>
          <cell r="CY90">
            <v>75605</v>
          </cell>
          <cell r="CZ90">
            <v>76913</v>
          </cell>
          <cell r="DA90">
            <v>79832</v>
          </cell>
          <cell r="DB90">
            <v>78139</v>
          </cell>
          <cell r="DC90">
            <v>81194</v>
          </cell>
          <cell r="DD90">
            <v>91690</v>
          </cell>
          <cell r="DE90">
            <v>93392</v>
          </cell>
          <cell r="DF90">
            <v>96470</v>
          </cell>
          <cell r="DG90">
            <v>109080</v>
          </cell>
          <cell r="DH90">
            <v>105113</v>
          </cell>
          <cell r="DI90">
            <v>121716</v>
          </cell>
          <cell r="DJ90">
            <v>107992</v>
          </cell>
          <cell r="DK90">
            <v>97192</v>
          </cell>
          <cell r="DL90">
            <v>101348</v>
          </cell>
          <cell r="DM90">
            <v>104283</v>
          </cell>
          <cell r="DN90">
            <v>107081</v>
          </cell>
          <cell r="DO90">
            <v>105664</v>
          </cell>
          <cell r="DP90">
            <v>104522</v>
          </cell>
          <cell r="DQ90">
            <v>107053</v>
          </cell>
          <cell r="DR90">
            <v>112658</v>
          </cell>
          <cell r="DS90">
            <v>110174</v>
          </cell>
          <cell r="DT90">
            <v>125418</v>
          </cell>
          <cell r="DU90">
            <v>136225</v>
          </cell>
          <cell r="DV90">
            <v>133525</v>
          </cell>
          <cell r="DW90">
            <v>130043</v>
          </cell>
          <cell r="DX90">
            <v>150518</v>
          </cell>
          <cell r="DY90">
            <v>112139</v>
          </cell>
          <cell r="DZ90">
            <v>126232</v>
          </cell>
          <cell r="EA90">
            <v>133778</v>
          </cell>
          <cell r="EB90">
            <v>136500</v>
          </cell>
          <cell r="EC90">
            <v>123686</v>
          </cell>
          <cell r="ED90">
            <v>112812</v>
          </cell>
          <cell r="EE90">
            <v>113863</v>
          </cell>
          <cell r="EF90">
            <v>106602</v>
          </cell>
          <cell r="EG90">
            <v>113638</v>
          </cell>
          <cell r="EH90">
            <v>126746</v>
          </cell>
          <cell r="EI90">
            <v>151565</v>
          </cell>
          <cell r="EJ90">
            <v>141858</v>
          </cell>
          <cell r="EK90">
            <v>149770</v>
          </cell>
          <cell r="EL90">
            <v>140591</v>
          </cell>
          <cell r="EM90">
            <v>141831</v>
          </cell>
          <cell r="EN90">
            <v>140542</v>
          </cell>
          <cell r="EO90">
            <v>130716</v>
          </cell>
          <cell r="EP90">
            <v>126789</v>
          </cell>
          <cell r="EQ90">
            <v>117186</v>
          </cell>
          <cell r="ER90">
            <v>110163</v>
          </cell>
          <cell r="ES90">
            <v>120866</v>
          </cell>
          <cell r="ET90">
            <v>118330</v>
          </cell>
          <cell r="EU90">
            <v>121087</v>
          </cell>
          <cell r="EV90">
            <v>121796</v>
          </cell>
          <cell r="EW90">
            <v>122747</v>
          </cell>
          <cell r="EX90">
            <v>115417</v>
          </cell>
          <cell r="EY90">
            <v>114489</v>
          </cell>
          <cell r="EZ90">
            <v>105042</v>
          </cell>
          <cell r="FA90">
            <v>103834</v>
          </cell>
          <cell r="FB90">
            <v>109928</v>
          </cell>
          <cell r="FC90">
            <v>124056</v>
          </cell>
          <cell r="FD90">
            <v>116263</v>
          </cell>
          <cell r="FE90">
            <v>114956</v>
          </cell>
          <cell r="FF90">
            <v>102873</v>
          </cell>
          <cell r="FG90">
            <v>95173</v>
          </cell>
          <cell r="FH90">
            <v>98278</v>
          </cell>
          <cell r="FI90">
            <v>96515</v>
          </cell>
          <cell r="FJ90">
            <v>66455</v>
          </cell>
          <cell r="FK90">
            <v>62511</v>
          </cell>
          <cell r="FL90">
            <v>58671</v>
          </cell>
          <cell r="FM90">
            <v>59708</v>
          </cell>
          <cell r="FN90">
            <v>60801</v>
          </cell>
          <cell r="FO90">
            <v>59633</v>
          </cell>
          <cell r="FP90">
            <v>63045</v>
          </cell>
          <cell r="FQ90">
            <v>59350</v>
          </cell>
          <cell r="FR90">
            <v>63144</v>
          </cell>
          <cell r="FS90">
            <v>67524</v>
          </cell>
          <cell r="FT90">
            <v>77916</v>
          </cell>
          <cell r="FU90">
            <v>74915</v>
          </cell>
          <cell r="FV90">
            <v>63281</v>
          </cell>
          <cell r="FW90">
            <v>58619</v>
          </cell>
          <cell r="FX90">
            <v>58349</v>
          </cell>
          <cell r="FY90">
            <v>54302</v>
          </cell>
          <cell r="FZ90">
            <v>57254</v>
          </cell>
          <cell r="GA90">
            <v>53746</v>
          </cell>
          <cell r="GB90">
            <v>53489</v>
          </cell>
          <cell r="GC90">
            <v>54387</v>
          </cell>
          <cell r="GD90">
            <v>49923</v>
          </cell>
          <cell r="GE90">
            <v>44912</v>
          </cell>
          <cell r="GF90">
            <v>45586</v>
          </cell>
          <cell r="GG90">
            <v>48768</v>
          </cell>
          <cell r="GH90">
            <v>47973</v>
          </cell>
          <cell r="GI90">
            <v>47550</v>
          </cell>
          <cell r="GJ90">
            <v>48407</v>
          </cell>
          <cell r="GK90">
            <v>46640</v>
          </cell>
          <cell r="GL90">
            <v>44951</v>
          </cell>
          <cell r="GM90">
            <v>44565</v>
          </cell>
          <cell r="GN90">
            <v>44207</v>
          </cell>
          <cell r="GO90">
            <v>42862</v>
          </cell>
          <cell r="GP90">
            <v>41083</v>
          </cell>
          <cell r="GQ90">
            <v>40177</v>
          </cell>
          <cell r="GR90">
            <v>41146</v>
          </cell>
          <cell r="GS90">
            <v>42361</v>
          </cell>
          <cell r="GT90">
            <v>44861</v>
          </cell>
          <cell r="GU90">
            <v>43000</v>
          </cell>
          <cell r="GV90">
            <v>41746</v>
          </cell>
          <cell r="GW90">
            <v>41070</v>
          </cell>
          <cell r="GX90">
            <v>40548</v>
          </cell>
          <cell r="GY90">
            <v>41308</v>
          </cell>
          <cell r="GZ90">
            <v>41206</v>
          </cell>
          <cell r="HA90">
            <v>42281</v>
          </cell>
          <cell r="HB90">
            <v>41615</v>
          </cell>
          <cell r="HC90">
            <v>40575</v>
          </cell>
          <cell r="HD90">
            <v>38679</v>
          </cell>
          <cell r="HE90">
            <v>37236</v>
          </cell>
          <cell r="HF90">
            <v>33530</v>
          </cell>
          <cell r="HG90">
            <v>31117</v>
          </cell>
          <cell r="HH90">
            <v>22123</v>
          </cell>
          <cell r="HI90">
            <v>20139</v>
          </cell>
          <cell r="HJ90">
            <v>20023</v>
          </cell>
          <cell r="HK90">
            <v>20126</v>
          </cell>
          <cell r="HL90">
            <v>19004</v>
          </cell>
          <cell r="HM90">
            <v>19597</v>
          </cell>
          <cell r="HN90">
            <v>18715</v>
          </cell>
          <cell r="HO90">
            <v>18638</v>
          </cell>
          <cell r="HP90">
            <v>17771</v>
          </cell>
          <cell r="HQ90">
            <v>17189</v>
          </cell>
          <cell r="HR90">
            <v>16636</v>
          </cell>
          <cell r="HS90">
            <v>16488</v>
          </cell>
          <cell r="HT90">
            <v>15527</v>
          </cell>
          <cell r="HU90">
            <v>15353</v>
          </cell>
          <cell r="HV90">
            <v>15566</v>
          </cell>
          <cell r="HW90">
            <v>15751</v>
          </cell>
          <cell r="HX90">
            <v>17025</v>
          </cell>
          <cell r="HY90">
            <v>17636</v>
          </cell>
          <cell r="HZ90">
            <v>0</v>
          </cell>
          <cell r="IA90">
            <v>0</v>
          </cell>
          <cell r="IB90">
            <v>0</v>
          </cell>
          <cell r="IC90">
            <v>0</v>
          </cell>
        </row>
        <row r="91">
          <cell r="AS91">
            <v>7056</v>
          </cell>
          <cell r="AT91">
            <v>7379</v>
          </cell>
          <cell r="AU91">
            <v>7914</v>
          </cell>
          <cell r="AV91">
            <v>8662</v>
          </cell>
          <cell r="AW91">
            <v>9631</v>
          </cell>
          <cell r="AX91">
            <v>7769</v>
          </cell>
          <cell r="AY91">
            <v>12408</v>
          </cell>
          <cell r="AZ91">
            <v>13142</v>
          </cell>
          <cell r="BA91">
            <v>14356</v>
          </cell>
          <cell r="BB91">
            <v>16846</v>
          </cell>
          <cell r="BC91">
            <v>17883</v>
          </cell>
          <cell r="BD91">
            <v>18580</v>
          </cell>
          <cell r="BE91">
            <v>7479</v>
          </cell>
          <cell r="BF91">
            <v>7991</v>
          </cell>
          <cell r="BG91">
            <v>8105</v>
          </cell>
          <cell r="BH91">
            <v>9301</v>
          </cell>
          <cell r="BI91">
            <v>10102</v>
          </cell>
          <cell r="BJ91">
            <v>10488</v>
          </cell>
          <cell r="BK91">
            <v>11259</v>
          </cell>
          <cell r="BL91">
            <v>11909</v>
          </cell>
          <cell r="BM91">
            <v>12320</v>
          </cell>
          <cell r="BN91">
            <v>12962</v>
          </cell>
          <cell r="BO91">
            <v>13334</v>
          </cell>
          <cell r="BP91">
            <v>13641</v>
          </cell>
          <cell r="BQ91">
            <v>14429</v>
          </cell>
          <cell r="BR91">
            <v>15087</v>
          </cell>
          <cell r="BS91">
            <v>15636</v>
          </cell>
          <cell r="BT91">
            <v>16567</v>
          </cell>
          <cell r="BU91">
            <v>17230</v>
          </cell>
          <cell r="BV91">
            <v>18433</v>
          </cell>
          <cell r="BW91">
            <v>20610</v>
          </cell>
          <cell r="BX91">
            <v>21301</v>
          </cell>
          <cell r="BY91">
            <v>21852</v>
          </cell>
          <cell r="BZ91">
            <v>22534</v>
          </cell>
          <cell r="CA91">
            <v>24160</v>
          </cell>
          <cell r="CB91">
            <v>26359</v>
          </cell>
          <cell r="CC91">
            <v>27687</v>
          </cell>
          <cell r="CD91">
            <v>28816</v>
          </cell>
          <cell r="CE91">
            <v>27732</v>
          </cell>
          <cell r="CF91">
            <v>32268</v>
          </cell>
          <cell r="CG91">
            <v>34702</v>
          </cell>
          <cell r="CH91">
            <v>37096</v>
          </cell>
          <cell r="CI91">
            <v>39179</v>
          </cell>
          <cell r="CJ91">
            <v>36652</v>
          </cell>
          <cell r="CK91">
            <v>39128</v>
          </cell>
          <cell r="CL91">
            <v>41169</v>
          </cell>
          <cell r="CM91">
            <v>42920</v>
          </cell>
          <cell r="CN91">
            <v>45097</v>
          </cell>
          <cell r="CO91">
            <v>47348</v>
          </cell>
          <cell r="CP91">
            <v>26394</v>
          </cell>
          <cell r="CQ91">
            <v>25785</v>
          </cell>
          <cell r="CR91">
            <v>26639</v>
          </cell>
          <cell r="CS91">
            <v>27288</v>
          </cell>
          <cell r="CT91">
            <v>26450</v>
          </cell>
          <cell r="CU91">
            <v>31045</v>
          </cell>
          <cell r="CV91">
            <v>30803</v>
          </cell>
          <cell r="CW91">
            <v>29960</v>
          </cell>
          <cell r="CX91">
            <v>31004</v>
          </cell>
          <cell r="CY91">
            <v>32329</v>
          </cell>
          <cell r="CZ91">
            <v>31870</v>
          </cell>
          <cell r="DA91">
            <v>33068</v>
          </cell>
          <cell r="DB91">
            <v>32006</v>
          </cell>
          <cell r="DC91">
            <v>32194</v>
          </cell>
          <cell r="DD91">
            <v>35909</v>
          </cell>
          <cell r="DE91">
            <v>35600</v>
          </cell>
          <cell r="DF91">
            <v>35099</v>
          </cell>
          <cell r="DG91">
            <v>38761</v>
          </cell>
          <cell r="DH91">
            <v>37255</v>
          </cell>
          <cell r="DI91">
            <v>39657</v>
          </cell>
          <cell r="DJ91">
            <v>37558</v>
          </cell>
          <cell r="DK91">
            <v>33004</v>
          </cell>
          <cell r="DL91">
            <v>35364</v>
          </cell>
          <cell r="DM91">
            <v>37206</v>
          </cell>
          <cell r="DN91">
            <v>34481</v>
          </cell>
          <cell r="DO91">
            <v>28824</v>
          </cell>
          <cell r="DP91">
            <v>27576</v>
          </cell>
          <cell r="DQ91">
            <v>26518</v>
          </cell>
          <cell r="DR91">
            <v>26884</v>
          </cell>
          <cell r="DS91">
            <v>26887</v>
          </cell>
          <cell r="DT91">
            <v>26775</v>
          </cell>
          <cell r="DU91">
            <v>27852</v>
          </cell>
          <cell r="DV91">
            <v>26324</v>
          </cell>
          <cell r="DW91">
            <v>26203</v>
          </cell>
          <cell r="DX91">
            <v>29924</v>
          </cell>
          <cell r="DY91">
            <v>14970</v>
          </cell>
          <cell r="DZ91">
            <v>14975</v>
          </cell>
          <cell r="EA91">
            <v>16281</v>
          </cell>
          <cell r="EB91">
            <v>15729</v>
          </cell>
          <cell r="EC91">
            <v>13879</v>
          </cell>
          <cell r="ED91">
            <v>12371</v>
          </cell>
          <cell r="EE91">
            <v>13938</v>
          </cell>
          <cell r="EF91">
            <v>11240</v>
          </cell>
          <cell r="EG91">
            <v>12070</v>
          </cell>
          <cell r="EH91">
            <v>12043</v>
          </cell>
          <cell r="EI91">
            <v>14158</v>
          </cell>
          <cell r="EJ91">
            <v>16649</v>
          </cell>
          <cell r="EK91">
            <v>26881</v>
          </cell>
          <cell r="EL91">
            <v>26951</v>
          </cell>
          <cell r="EM91">
            <v>28441</v>
          </cell>
          <cell r="EN91">
            <v>29681</v>
          </cell>
          <cell r="EO91">
            <v>28080</v>
          </cell>
          <cell r="EP91">
            <v>24537</v>
          </cell>
          <cell r="EQ91">
            <v>23068</v>
          </cell>
          <cell r="ER91">
            <v>19959</v>
          </cell>
          <cell r="ES91">
            <v>21546</v>
          </cell>
          <cell r="ET91">
            <v>22742</v>
          </cell>
          <cell r="EU91">
            <v>23743</v>
          </cell>
          <cell r="EV91">
            <v>23498</v>
          </cell>
          <cell r="EW91">
            <v>25600</v>
          </cell>
          <cell r="EX91">
            <v>25268</v>
          </cell>
          <cell r="EY91">
            <v>25621</v>
          </cell>
          <cell r="EZ91">
            <v>21835</v>
          </cell>
          <cell r="FA91">
            <v>22230</v>
          </cell>
          <cell r="FB91">
            <v>23896</v>
          </cell>
          <cell r="FC91">
            <v>25735</v>
          </cell>
          <cell r="FD91">
            <v>24501</v>
          </cell>
          <cell r="FE91">
            <v>24054</v>
          </cell>
          <cell r="FF91">
            <v>23202</v>
          </cell>
          <cell r="FG91">
            <v>22522</v>
          </cell>
          <cell r="FH91">
            <v>23544</v>
          </cell>
          <cell r="FI91">
            <v>24406</v>
          </cell>
          <cell r="FJ91">
            <v>18570</v>
          </cell>
          <cell r="FK91">
            <v>17457</v>
          </cell>
          <cell r="FL91">
            <v>17190</v>
          </cell>
          <cell r="FM91">
            <v>16980</v>
          </cell>
          <cell r="FN91">
            <v>17213</v>
          </cell>
          <cell r="FO91">
            <v>16578</v>
          </cell>
          <cell r="FP91">
            <v>17738</v>
          </cell>
          <cell r="FQ91">
            <v>16146</v>
          </cell>
          <cell r="FR91">
            <v>18599</v>
          </cell>
          <cell r="FS91">
            <v>19816</v>
          </cell>
          <cell r="FT91">
            <v>21870</v>
          </cell>
          <cell r="FU91">
            <v>22122</v>
          </cell>
          <cell r="FV91">
            <v>20278</v>
          </cell>
          <cell r="FW91">
            <v>19575</v>
          </cell>
          <cell r="FX91">
            <v>19372</v>
          </cell>
          <cell r="FY91">
            <v>17138</v>
          </cell>
          <cell r="FZ91">
            <v>18939</v>
          </cell>
          <cell r="GA91">
            <v>16777</v>
          </cell>
          <cell r="GB91">
            <v>16344</v>
          </cell>
          <cell r="GC91">
            <v>16856</v>
          </cell>
          <cell r="GD91">
            <v>14662</v>
          </cell>
          <cell r="GE91">
            <v>12416</v>
          </cell>
          <cell r="GF91">
            <v>12989</v>
          </cell>
          <cell r="GG91">
            <v>15461</v>
          </cell>
          <cell r="GH91">
            <v>15885</v>
          </cell>
          <cell r="GI91">
            <v>15313</v>
          </cell>
          <cell r="GJ91">
            <v>15182</v>
          </cell>
          <cell r="GK91">
            <v>14489</v>
          </cell>
          <cell r="GL91">
            <v>14061</v>
          </cell>
          <cell r="GM91">
            <v>13998</v>
          </cell>
          <cell r="GN91">
            <v>13445</v>
          </cell>
          <cell r="GO91">
            <v>13219</v>
          </cell>
          <cell r="GP91">
            <v>12770</v>
          </cell>
          <cell r="GQ91">
            <v>13474</v>
          </cell>
          <cell r="GR91">
            <v>13978</v>
          </cell>
          <cell r="GS91">
            <v>14236</v>
          </cell>
          <cell r="GT91">
            <v>14584</v>
          </cell>
          <cell r="GU91">
            <v>13798</v>
          </cell>
          <cell r="GV91">
            <v>13616</v>
          </cell>
          <cell r="GW91">
            <v>13886</v>
          </cell>
          <cell r="GX91">
            <v>14069</v>
          </cell>
          <cell r="GY91">
            <v>14175</v>
          </cell>
          <cell r="GZ91">
            <v>13562</v>
          </cell>
          <cell r="HA91">
            <v>13509</v>
          </cell>
          <cell r="HB91">
            <v>13483</v>
          </cell>
          <cell r="HC91">
            <v>13026</v>
          </cell>
          <cell r="HD91">
            <v>13035</v>
          </cell>
          <cell r="HE91">
            <v>13979</v>
          </cell>
          <cell r="HF91">
            <v>12345</v>
          </cell>
          <cell r="HG91">
            <v>11652</v>
          </cell>
          <cell r="HH91">
            <v>11189</v>
          </cell>
          <cell r="HI91">
            <v>11284</v>
          </cell>
          <cell r="HJ91">
            <v>11326</v>
          </cell>
          <cell r="HK91">
            <v>11805</v>
          </cell>
          <cell r="HL91">
            <v>11196</v>
          </cell>
          <cell r="HM91">
            <v>12065</v>
          </cell>
          <cell r="HN91">
            <v>11808</v>
          </cell>
          <cell r="HO91">
            <v>11930</v>
          </cell>
          <cell r="HP91">
            <v>11692</v>
          </cell>
          <cell r="HQ91">
            <v>11792</v>
          </cell>
          <cell r="HR91">
            <v>11492</v>
          </cell>
          <cell r="HS91">
            <v>11439</v>
          </cell>
          <cell r="HT91">
            <v>10572</v>
          </cell>
          <cell r="HU91">
            <v>10527</v>
          </cell>
          <cell r="HV91">
            <v>10803</v>
          </cell>
          <cell r="HW91">
            <v>10886</v>
          </cell>
          <cell r="HX91">
            <v>12179</v>
          </cell>
          <cell r="HY91">
            <v>12946</v>
          </cell>
          <cell r="HZ91">
            <v>0</v>
          </cell>
          <cell r="IA91">
            <v>0</v>
          </cell>
          <cell r="IB91">
            <v>0</v>
          </cell>
          <cell r="IC91">
            <v>0</v>
          </cell>
        </row>
        <row r="92">
          <cell r="AX92">
            <v>5113</v>
          </cell>
          <cell r="AY92">
            <v>4364</v>
          </cell>
          <cell r="AZ92">
            <v>4358</v>
          </cell>
          <cell r="BA92">
            <v>4505</v>
          </cell>
          <cell r="BB92">
            <v>4611</v>
          </cell>
          <cell r="BC92">
            <v>8182</v>
          </cell>
          <cell r="BD92">
            <v>12454</v>
          </cell>
          <cell r="BE92">
            <v>13320</v>
          </cell>
          <cell r="BF92">
            <v>13858</v>
          </cell>
          <cell r="BG92">
            <v>9075</v>
          </cell>
          <cell r="BH92">
            <v>9379</v>
          </cell>
          <cell r="BI92">
            <v>9681</v>
          </cell>
          <cell r="BJ92">
            <v>9590</v>
          </cell>
          <cell r="BK92">
            <v>10466</v>
          </cell>
          <cell r="BL92">
            <v>10257</v>
          </cell>
          <cell r="BM92">
            <v>10291</v>
          </cell>
          <cell r="BN92">
            <v>10914</v>
          </cell>
          <cell r="BO92">
            <v>10742</v>
          </cell>
          <cell r="BP92">
            <v>10818</v>
          </cell>
          <cell r="BQ92">
            <v>10709</v>
          </cell>
          <cell r="BR92">
            <v>10388</v>
          </cell>
          <cell r="BS92">
            <v>10447</v>
          </cell>
          <cell r="BT92">
            <v>10462</v>
          </cell>
          <cell r="BU92">
            <v>10172</v>
          </cell>
          <cell r="BV92">
            <v>10298</v>
          </cell>
          <cell r="BW92">
            <v>11638</v>
          </cell>
          <cell r="BX92">
            <v>11763</v>
          </cell>
          <cell r="BY92">
            <v>12294</v>
          </cell>
          <cell r="BZ92">
            <v>12193</v>
          </cell>
          <cell r="CA92">
            <v>12066</v>
          </cell>
          <cell r="CB92">
            <v>12527</v>
          </cell>
          <cell r="CC92">
            <v>18280</v>
          </cell>
          <cell r="CD92">
            <v>18087</v>
          </cell>
          <cell r="CE92">
            <v>19396</v>
          </cell>
          <cell r="CF92">
            <v>19282</v>
          </cell>
          <cell r="CG92">
            <v>19332</v>
          </cell>
          <cell r="CH92">
            <v>19220</v>
          </cell>
          <cell r="CI92">
            <v>19474</v>
          </cell>
          <cell r="CJ92">
            <v>18760</v>
          </cell>
          <cell r="CK92">
            <v>18499</v>
          </cell>
          <cell r="CL92">
            <v>16795</v>
          </cell>
          <cell r="CM92">
            <v>16921</v>
          </cell>
          <cell r="CN92">
            <v>13452</v>
          </cell>
          <cell r="CO92">
            <v>13677</v>
          </cell>
          <cell r="CP92">
            <v>13713</v>
          </cell>
          <cell r="CQ92">
            <v>13657</v>
          </cell>
          <cell r="CR92">
            <v>13753</v>
          </cell>
          <cell r="CS92">
            <v>13958</v>
          </cell>
          <cell r="CT92">
            <v>14333</v>
          </cell>
          <cell r="CU92">
            <v>14198</v>
          </cell>
          <cell r="CV92">
            <v>14230</v>
          </cell>
          <cell r="CW92">
            <v>14304</v>
          </cell>
          <cell r="CX92">
            <v>14866</v>
          </cell>
          <cell r="CY92">
            <v>14831</v>
          </cell>
          <cell r="CZ92">
            <v>15897</v>
          </cell>
          <cell r="DA92">
            <v>16309</v>
          </cell>
          <cell r="DB92">
            <v>15340</v>
          </cell>
          <cell r="DC92">
            <v>15580</v>
          </cell>
          <cell r="DD92">
            <v>16822</v>
          </cell>
          <cell r="DE92">
            <v>16844</v>
          </cell>
          <cell r="DF92">
            <v>21234</v>
          </cell>
          <cell r="DG92">
            <v>21728</v>
          </cell>
          <cell r="DH92">
            <v>20583</v>
          </cell>
          <cell r="DI92">
            <v>21275</v>
          </cell>
          <cell r="DJ92">
            <v>17180</v>
          </cell>
          <cell r="DK92">
            <v>16313</v>
          </cell>
          <cell r="DL92">
            <v>16627</v>
          </cell>
          <cell r="DM92">
            <v>17742</v>
          </cell>
          <cell r="DN92">
            <v>17671</v>
          </cell>
          <cell r="DO92">
            <v>17372</v>
          </cell>
          <cell r="DP92">
            <v>16949</v>
          </cell>
          <cell r="DQ92">
            <v>16235</v>
          </cell>
          <cell r="DR92">
            <v>18002</v>
          </cell>
          <cell r="DS92">
            <v>17753</v>
          </cell>
          <cell r="DT92">
            <v>17915</v>
          </cell>
          <cell r="DU92">
            <v>19763</v>
          </cell>
          <cell r="DV92">
            <v>20314</v>
          </cell>
          <cell r="DW92">
            <v>20507</v>
          </cell>
          <cell r="DX92">
            <v>20706</v>
          </cell>
          <cell r="DY92">
            <v>20946</v>
          </cell>
          <cell r="DZ92">
            <v>21686</v>
          </cell>
          <cell r="EA92">
            <v>21187</v>
          </cell>
          <cell r="EB92">
            <v>21178</v>
          </cell>
          <cell r="EC92">
            <v>20862</v>
          </cell>
          <cell r="ED92">
            <v>20271</v>
          </cell>
          <cell r="EE92">
            <v>20920</v>
          </cell>
          <cell r="EF92">
            <v>20391</v>
          </cell>
          <cell r="EG92">
            <v>21578</v>
          </cell>
          <cell r="EH92">
            <v>22019</v>
          </cell>
          <cell r="EI92">
            <v>22653</v>
          </cell>
          <cell r="EJ92">
            <v>17429</v>
          </cell>
          <cell r="EK92">
            <v>18446</v>
          </cell>
          <cell r="EL92">
            <v>19729</v>
          </cell>
          <cell r="EM92">
            <v>19560</v>
          </cell>
          <cell r="EN92">
            <v>19244</v>
          </cell>
          <cell r="EO92">
            <v>18502</v>
          </cell>
          <cell r="EP92">
            <v>19073</v>
          </cell>
          <cell r="EQ92">
            <v>19043</v>
          </cell>
          <cell r="ER92">
            <v>20062</v>
          </cell>
          <cell r="ES92">
            <v>20378</v>
          </cell>
          <cell r="ET92">
            <v>20485</v>
          </cell>
          <cell r="EU92">
            <v>19552</v>
          </cell>
          <cell r="EV92">
            <v>18880</v>
          </cell>
          <cell r="EW92">
            <v>19202</v>
          </cell>
          <cell r="EX92">
            <v>19331</v>
          </cell>
          <cell r="EY92">
            <v>19436</v>
          </cell>
          <cell r="EZ92">
            <v>19582</v>
          </cell>
          <cell r="FA92">
            <v>19215</v>
          </cell>
          <cell r="FB92">
            <v>21168</v>
          </cell>
          <cell r="FC92">
            <v>22117</v>
          </cell>
          <cell r="FD92">
            <v>20570</v>
          </cell>
          <cell r="FE92">
            <v>21188</v>
          </cell>
          <cell r="FF92">
            <v>20724</v>
          </cell>
          <cell r="FG92">
            <v>19844</v>
          </cell>
          <cell r="FH92">
            <v>22223</v>
          </cell>
          <cell r="FI92">
            <v>22374</v>
          </cell>
          <cell r="FJ92">
            <v>21617</v>
          </cell>
          <cell r="FK92">
            <v>21234</v>
          </cell>
          <cell r="FL92">
            <v>20349</v>
          </cell>
          <cell r="FM92">
            <v>20204</v>
          </cell>
          <cell r="FN92">
            <v>21131</v>
          </cell>
          <cell r="FO92">
            <v>21059</v>
          </cell>
          <cell r="FP92">
            <v>22495</v>
          </cell>
          <cell r="FQ92">
            <v>21790</v>
          </cell>
          <cell r="FR92">
            <v>23086</v>
          </cell>
          <cell r="FS92">
            <v>23899</v>
          </cell>
          <cell r="FT92">
            <v>24732</v>
          </cell>
          <cell r="FU92">
            <v>24912</v>
          </cell>
          <cell r="FV92">
            <v>23660</v>
          </cell>
          <cell r="FW92">
            <v>22863</v>
          </cell>
          <cell r="FX92">
            <v>22284</v>
          </cell>
          <cell r="FY92">
            <v>20596</v>
          </cell>
          <cell r="FZ92">
            <v>22512</v>
          </cell>
          <cell r="GA92">
            <v>21546</v>
          </cell>
          <cell r="GB92">
            <v>20356</v>
          </cell>
          <cell r="GC92">
            <v>19439</v>
          </cell>
          <cell r="GD92">
            <v>18918</v>
          </cell>
          <cell r="GE92">
            <v>18537</v>
          </cell>
          <cell r="GF92">
            <v>18644</v>
          </cell>
          <cell r="GG92">
            <v>16954</v>
          </cell>
          <cell r="GH92">
            <v>15794</v>
          </cell>
          <cell r="GI92">
            <v>34111</v>
          </cell>
          <cell r="GJ92">
            <v>16211</v>
          </cell>
          <cell r="GK92">
            <v>15492</v>
          </cell>
          <cell r="GL92">
            <v>15639</v>
          </cell>
          <cell r="GM92">
            <v>15531</v>
          </cell>
          <cell r="GN92">
            <v>14881</v>
          </cell>
          <cell r="GO92">
            <v>14907</v>
          </cell>
          <cell r="GP92">
            <v>14733</v>
          </cell>
          <cell r="GQ92">
            <v>14195</v>
          </cell>
          <cell r="GR92">
            <v>16174</v>
          </cell>
          <cell r="GS92">
            <v>14843</v>
          </cell>
          <cell r="GT92">
            <v>16442</v>
          </cell>
          <cell r="GU92">
            <v>15990</v>
          </cell>
          <cell r="GV92">
            <v>15277</v>
          </cell>
          <cell r="GW92">
            <v>14800</v>
          </cell>
          <cell r="GX92">
            <v>14689</v>
          </cell>
          <cell r="GY92">
            <v>15700</v>
          </cell>
          <cell r="GZ92">
            <v>15779</v>
          </cell>
          <cell r="HA92">
            <v>16136</v>
          </cell>
          <cell r="HB92">
            <v>16920</v>
          </cell>
          <cell r="HC92">
            <v>17592</v>
          </cell>
          <cell r="HD92">
            <v>17972</v>
          </cell>
          <cell r="HE92">
            <v>16326</v>
          </cell>
          <cell r="HF92">
            <v>16876</v>
          </cell>
          <cell r="HG92">
            <v>16580</v>
          </cell>
          <cell r="HH92">
            <v>15716</v>
          </cell>
          <cell r="HI92">
            <v>15054</v>
          </cell>
          <cell r="HJ92">
            <v>15085</v>
          </cell>
          <cell r="HK92">
            <v>27735</v>
          </cell>
          <cell r="HL92">
            <v>27218</v>
          </cell>
          <cell r="HM92">
            <v>27071</v>
          </cell>
          <cell r="HN92">
            <v>33344</v>
          </cell>
          <cell r="HO92">
            <v>35981</v>
          </cell>
          <cell r="HP92">
            <v>35149</v>
          </cell>
          <cell r="HQ92">
            <v>30478</v>
          </cell>
          <cell r="HR92">
            <v>29677</v>
          </cell>
          <cell r="HS92">
            <v>29076</v>
          </cell>
          <cell r="HT92">
            <v>29339</v>
          </cell>
          <cell r="HU92">
            <v>28820</v>
          </cell>
          <cell r="HV92">
            <v>29019</v>
          </cell>
          <cell r="HW92">
            <v>16316</v>
          </cell>
          <cell r="HX92">
            <v>15875</v>
          </cell>
          <cell r="HY92">
            <v>15625</v>
          </cell>
          <cell r="HZ92">
            <v>0</v>
          </cell>
          <cell r="IA92">
            <v>0</v>
          </cell>
          <cell r="IB92">
            <v>0</v>
          </cell>
          <cell r="IC92">
            <v>0</v>
          </cell>
        </row>
        <row r="93">
          <cell r="AX93">
            <v>1880</v>
          </cell>
          <cell r="AY93">
            <v>1237</v>
          </cell>
          <cell r="AZ93">
            <v>1263</v>
          </cell>
          <cell r="BA93">
            <v>1474</v>
          </cell>
          <cell r="BB93">
            <v>1530</v>
          </cell>
          <cell r="BC93">
            <v>2516</v>
          </cell>
          <cell r="BD93">
            <v>6817</v>
          </cell>
          <cell r="BE93">
            <v>7763</v>
          </cell>
          <cell r="BF93">
            <v>8318</v>
          </cell>
          <cell r="BG93">
            <v>5951</v>
          </cell>
          <cell r="BH93">
            <v>6319</v>
          </cell>
          <cell r="BI93">
            <v>6720</v>
          </cell>
          <cell r="BJ93">
            <v>6738</v>
          </cell>
          <cell r="BK93">
            <v>6892</v>
          </cell>
          <cell r="BL93">
            <v>6828</v>
          </cell>
          <cell r="BM93">
            <v>6876</v>
          </cell>
          <cell r="BN93">
            <v>7489</v>
          </cell>
          <cell r="BO93">
            <v>7359</v>
          </cell>
          <cell r="BP93">
            <v>7503</v>
          </cell>
          <cell r="BQ93">
            <v>7530</v>
          </cell>
          <cell r="BR93">
            <v>7185</v>
          </cell>
          <cell r="BS93">
            <v>7142</v>
          </cell>
          <cell r="BT93">
            <v>7163</v>
          </cell>
          <cell r="BU93">
            <v>6936</v>
          </cell>
          <cell r="BV93">
            <v>7163</v>
          </cell>
          <cell r="BW93">
            <v>8215</v>
          </cell>
          <cell r="BX93">
            <v>8522</v>
          </cell>
          <cell r="BY93">
            <v>8281</v>
          </cell>
          <cell r="BZ93">
            <v>8388</v>
          </cell>
          <cell r="CA93">
            <v>8190</v>
          </cell>
          <cell r="CB93">
            <v>8642</v>
          </cell>
          <cell r="CC93">
            <v>10303</v>
          </cell>
          <cell r="CD93">
            <v>8968</v>
          </cell>
          <cell r="CE93">
            <v>10262</v>
          </cell>
          <cell r="CF93">
            <v>10437</v>
          </cell>
          <cell r="CG93">
            <v>10290</v>
          </cell>
          <cell r="CH93">
            <v>10170</v>
          </cell>
          <cell r="CI93">
            <v>10362</v>
          </cell>
          <cell r="CJ93">
            <v>10246</v>
          </cell>
          <cell r="CK93">
            <v>9909</v>
          </cell>
          <cell r="CL93">
            <v>8310</v>
          </cell>
          <cell r="CM93">
            <v>8171</v>
          </cell>
          <cell r="CN93">
            <v>4541</v>
          </cell>
          <cell r="CO93">
            <v>4918</v>
          </cell>
          <cell r="CP93">
            <v>4808</v>
          </cell>
          <cell r="CQ93">
            <v>5103</v>
          </cell>
          <cell r="CR93">
            <v>5221</v>
          </cell>
          <cell r="CS93">
            <v>5180</v>
          </cell>
          <cell r="CT93">
            <v>5395</v>
          </cell>
          <cell r="CU93">
            <v>5649</v>
          </cell>
          <cell r="CV93">
            <v>5866</v>
          </cell>
          <cell r="CW93">
            <v>5929</v>
          </cell>
          <cell r="CX93">
            <v>5449</v>
          </cell>
          <cell r="CY93">
            <v>5064</v>
          </cell>
          <cell r="CZ93">
            <v>5727</v>
          </cell>
          <cell r="DA93">
            <v>6369</v>
          </cell>
          <cell r="DB93">
            <v>5419</v>
          </cell>
          <cell r="DC93">
            <v>5657</v>
          </cell>
          <cell r="DD93">
            <v>6280</v>
          </cell>
          <cell r="DE93">
            <v>6563</v>
          </cell>
          <cell r="DF93">
            <v>6844</v>
          </cell>
          <cell r="DG93">
            <v>6221</v>
          </cell>
          <cell r="DH93">
            <v>5974</v>
          </cell>
          <cell r="DI93">
            <v>6173</v>
          </cell>
          <cell r="DJ93">
            <v>6350</v>
          </cell>
          <cell r="DK93">
            <v>5955</v>
          </cell>
          <cell r="DL93">
            <v>6662</v>
          </cell>
          <cell r="DM93">
            <v>7351</v>
          </cell>
          <cell r="DN93">
            <v>7170</v>
          </cell>
          <cell r="DO93">
            <v>7056</v>
          </cell>
          <cell r="DP93">
            <v>6923</v>
          </cell>
          <cell r="DQ93">
            <v>6572</v>
          </cell>
          <cell r="DR93">
            <v>8019</v>
          </cell>
          <cell r="DS93">
            <v>8290</v>
          </cell>
          <cell r="DT93">
            <v>8222</v>
          </cell>
          <cell r="DU93">
            <v>8977</v>
          </cell>
          <cell r="DV93">
            <v>9455</v>
          </cell>
          <cell r="DW93">
            <v>9110</v>
          </cell>
          <cell r="DX93">
            <v>8634</v>
          </cell>
          <cell r="DY93">
            <v>8626</v>
          </cell>
          <cell r="DZ93">
            <v>8373</v>
          </cell>
          <cell r="EA93">
            <v>6910</v>
          </cell>
          <cell r="EB93">
            <v>6718</v>
          </cell>
          <cell r="EC93">
            <v>6571</v>
          </cell>
          <cell r="ED93">
            <v>7195</v>
          </cell>
          <cell r="EE93">
            <v>7673</v>
          </cell>
          <cell r="EF93">
            <v>7335</v>
          </cell>
          <cell r="EG93">
            <v>8228</v>
          </cell>
          <cell r="EH93">
            <v>11727</v>
          </cell>
          <cell r="EI93">
            <v>10379</v>
          </cell>
          <cell r="EJ93">
            <v>6882</v>
          </cell>
          <cell r="EK93">
            <v>6439</v>
          </cell>
          <cell r="EL93">
            <v>6243</v>
          </cell>
          <cell r="EM93">
            <v>5967</v>
          </cell>
          <cell r="EN93">
            <v>5403</v>
          </cell>
          <cell r="EO93">
            <v>5367</v>
          </cell>
          <cell r="EP93">
            <v>5477</v>
          </cell>
          <cell r="EQ93">
            <v>5792</v>
          </cell>
          <cell r="ER93">
            <v>6229</v>
          </cell>
          <cell r="ES93">
            <v>6159</v>
          </cell>
          <cell r="ET93">
            <v>6593</v>
          </cell>
          <cell r="EU93">
            <v>5765</v>
          </cell>
          <cell r="EV93">
            <v>5972</v>
          </cell>
          <cell r="EW93">
            <v>6124</v>
          </cell>
          <cell r="EX93">
            <v>5664</v>
          </cell>
          <cell r="EY93">
            <v>5810</v>
          </cell>
          <cell r="EZ93">
            <v>6188</v>
          </cell>
          <cell r="FA93">
            <v>6323</v>
          </cell>
          <cell r="FB93">
            <v>7444</v>
          </cell>
          <cell r="FC93">
            <v>7303</v>
          </cell>
          <cell r="FD93">
            <v>6827</v>
          </cell>
          <cell r="FE93">
            <v>6860</v>
          </cell>
          <cell r="FF93">
            <v>7674</v>
          </cell>
          <cell r="FG93">
            <v>7312</v>
          </cell>
          <cell r="FH93">
            <v>7781</v>
          </cell>
          <cell r="FI93">
            <v>8525</v>
          </cell>
          <cell r="FJ93">
            <v>8449</v>
          </cell>
          <cell r="FK93">
            <v>8238</v>
          </cell>
          <cell r="FL93">
            <v>8039</v>
          </cell>
          <cell r="FM93">
            <v>8125</v>
          </cell>
          <cell r="FN93">
            <v>8479</v>
          </cell>
          <cell r="FO93">
            <v>8421</v>
          </cell>
          <cell r="FP93">
            <v>8850</v>
          </cell>
          <cell r="FQ93">
            <v>8262</v>
          </cell>
          <cell r="FR93">
            <v>8578</v>
          </cell>
          <cell r="FS93">
            <v>9300</v>
          </cell>
          <cell r="FT93">
            <v>10206</v>
          </cell>
          <cell r="FU93">
            <v>10138</v>
          </cell>
          <cell r="FV93">
            <v>10209</v>
          </cell>
          <cell r="FW93">
            <v>9692</v>
          </cell>
          <cell r="FX93">
            <v>8986</v>
          </cell>
          <cell r="FY93">
            <v>7863</v>
          </cell>
          <cell r="FZ93">
            <v>8968</v>
          </cell>
          <cell r="GA93">
            <v>8733</v>
          </cell>
          <cell r="GB93">
            <v>8043</v>
          </cell>
          <cell r="GC93">
            <v>8049</v>
          </cell>
          <cell r="GD93">
            <v>7951</v>
          </cell>
          <cell r="GE93">
            <v>7672</v>
          </cell>
          <cell r="GF93">
            <v>7950</v>
          </cell>
          <cell r="GG93">
            <v>7129</v>
          </cell>
          <cell r="GH93">
            <v>6186</v>
          </cell>
          <cell r="GI93">
            <v>6493</v>
          </cell>
          <cell r="GJ93">
            <v>6117</v>
          </cell>
          <cell r="GK93">
            <v>5756</v>
          </cell>
          <cell r="GL93">
            <v>6106</v>
          </cell>
          <cell r="GM93">
            <v>6063</v>
          </cell>
          <cell r="GN93">
            <v>5404</v>
          </cell>
          <cell r="GO93">
            <v>5460</v>
          </cell>
          <cell r="GP93">
            <v>5482</v>
          </cell>
          <cell r="GQ93">
            <v>5283</v>
          </cell>
          <cell r="GR93">
            <v>7096</v>
          </cell>
          <cell r="GS93">
            <v>7830</v>
          </cell>
          <cell r="GT93">
            <v>8936</v>
          </cell>
          <cell r="GU93">
            <v>8663</v>
          </cell>
          <cell r="GV93">
            <v>7991</v>
          </cell>
          <cell r="GW93">
            <v>7567</v>
          </cell>
          <cell r="GX93">
            <v>7682</v>
          </cell>
          <cell r="GY93">
            <v>8580</v>
          </cell>
          <cell r="GZ93">
            <v>8809</v>
          </cell>
          <cell r="HA93">
            <v>9102</v>
          </cell>
          <cell r="HB93">
            <v>9875</v>
          </cell>
          <cell r="HC93">
            <v>10423</v>
          </cell>
          <cell r="HD93">
            <v>10842</v>
          </cell>
          <cell r="HE93">
            <v>9928</v>
          </cell>
          <cell r="HF93">
            <v>9673</v>
          </cell>
          <cell r="HG93">
            <v>9634</v>
          </cell>
          <cell r="HH93">
            <v>8920</v>
          </cell>
          <cell r="HI93">
            <v>8501</v>
          </cell>
          <cell r="HJ93">
            <v>8274</v>
          </cell>
          <cell r="HK93">
            <v>8327</v>
          </cell>
          <cell r="HL93">
            <v>8573</v>
          </cell>
          <cell r="HM93">
            <v>8242</v>
          </cell>
          <cell r="HN93">
            <v>14419</v>
          </cell>
          <cell r="HO93">
            <v>17604</v>
          </cell>
          <cell r="HP93">
            <v>16638</v>
          </cell>
          <cell r="HQ93">
            <v>12356</v>
          </cell>
          <cell r="HR93">
            <v>11689</v>
          </cell>
          <cell r="HS93">
            <v>11133</v>
          </cell>
          <cell r="HT93">
            <v>11264</v>
          </cell>
          <cell r="HU93">
            <v>10936</v>
          </cell>
          <cell r="HV93">
            <v>11026</v>
          </cell>
          <cell r="HW93">
            <v>10920</v>
          </cell>
          <cell r="HX93">
            <v>10624</v>
          </cell>
          <cell r="HY93">
            <v>10526</v>
          </cell>
          <cell r="HZ93">
            <v>0</v>
          </cell>
          <cell r="IA93">
            <v>0</v>
          </cell>
          <cell r="IB93">
            <v>0</v>
          </cell>
          <cell r="IC93">
            <v>0</v>
          </cell>
        </row>
        <row r="94">
          <cell r="AS94">
            <v>1615917</v>
          </cell>
          <cell r="AT94">
            <v>1284935</v>
          </cell>
          <cell r="AU94">
            <v>1346357</v>
          </cell>
          <cell r="AV94">
            <v>1245515</v>
          </cell>
          <cell r="AW94">
            <v>1357544</v>
          </cell>
          <cell r="AX94">
            <v>1320440</v>
          </cell>
          <cell r="AY94">
            <v>1398866</v>
          </cell>
          <cell r="AZ94">
            <v>1274490</v>
          </cell>
          <cell r="BA94">
            <v>1295771</v>
          </cell>
          <cell r="BB94">
            <v>1255315</v>
          </cell>
          <cell r="BC94">
            <v>1192186</v>
          </cell>
          <cell r="BD94">
            <v>1134822</v>
          </cell>
          <cell r="BE94">
            <v>1183622</v>
          </cell>
          <cell r="BF94">
            <v>1097798</v>
          </cell>
          <cell r="BG94">
            <v>1143693</v>
          </cell>
          <cell r="BH94">
            <v>1136359</v>
          </cell>
          <cell r="BI94">
            <v>1111343</v>
          </cell>
          <cell r="BJ94">
            <v>1047148</v>
          </cell>
          <cell r="BK94">
            <v>1110588</v>
          </cell>
          <cell r="BL94">
            <v>1077582</v>
          </cell>
          <cell r="BM94">
            <v>990238</v>
          </cell>
          <cell r="BN94">
            <v>956904</v>
          </cell>
          <cell r="BO94">
            <v>944899</v>
          </cell>
          <cell r="BP94">
            <v>925259</v>
          </cell>
          <cell r="BQ94">
            <v>1210294</v>
          </cell>
          <cell r="BR94">
            <v>1868085</v>
          </cell>
          <cell r="BS94">
            <v>1299701</v>
          </cell>
          <cell r="BT94">
            <v>1216123</v>
          </cell>
          <cell r="BU94">
            <v>1129985</v>
          </cell>
          <cell r="BV94">
            <v>955092</v>
          </cell>
          <cell r="BW94">
            <v>994216</v>
          </cell>
          <cell r="BX94">
            <v>842769</v>
          </cell>
          <cell r="BY94">
            <v>858764</v>
          </cell>
          <cell r="BZ94">
            <v>854931</v>
          </cell>
          <cell r="CA94">
            <v>884493</v>
          </cell>
          <cell r="CB94">
            <v>909364</v>
          </cell>
          <cell r="CC94">
            <v>909875</v>
          </cell>
          <cell r="CD94">
            <v>885996</v>
          </cell>
          <cell r="CE94">
            <v>857325</v>
          </cell>
          <cell r="CF94">
            <v>938815</v>
          </cell>
          <cell r="CG94">
            <v>944632</v>
          </cell>
          <cell r="CH94">
            <v>933536</v>
          </cell>
          <cell r="CI94">
            <v>976165</v>
          </cell>
          <cell r="CJ94">
            <v>979186</v>
          </cell>
          <cell r="CK94">
            <v>945384</v>
          </cell>
          <cell r="CL94">
            <v>1032396</v>
          </cell>
          <cell r="CM94">
            <v>1061400</v>
          </cell>
          <cell r="CN94">
            <v>1108587</v>
          </cell>
          <cell r="CO94">
            <v>1244784</v>
          </cell>
          <cell r="CP94">
            <v>1036613</v>
          </cell>
          <cell r="CQ94">
            <v>1337198</v>
          </cell>
          <cell r="CR94">
            <v>1473603</v>
          </cell>
          <cell r="CS94">
            <v>1459161</v>
          </cell>
          <cell r="CT94">
            <v>1603754</v>
          </cell>
          <cell r="CU94">
            <v>1695762</v>
          </cell>
          <cell r="CV94">
            <v>1599970</v>
          </cell>
          <cell r="CW94">
            <v>1736283</v>
          </cell>
          <cell r="CX94">
            <v>1683133</v>
          </cell>
          <cell r="CY94">
            <v>1536828</v>
          </cell>
          <cell r="CZ94">
            <v>1397375</v>
          </cell>
          <cell r="DA94">
            <v>1906547</v>
          </cell>
          <cell r="DB94">
            <v>1857778</v>
          </cell>
          <cell r="DC94">
            <v>2082709</v>
          </cell>
          <cell r="DD94">
            <v>1941872</v>
          </cell>
          <cell r="DE94">
            <v>1996649</v>
          </cell>
          <cell r="DF94">
            <v>1993321</v>
          </cell>
          <cell r="DG94">
            <v>1851749</v>
          </cell>
          <cell r="DH94">
            <v>1720219</v>
          </cell>
          <cell r="DI94">
            <v>1665252</v>
          </cell>
          <cell r="DJ94">
            <v>1576372</v>
          </cell>
          <cell r="DK94">
            <v>1687396</v>
          </cell>
          <cell r="DL94">
            <v>1653595</v>
          </cell>
          <cell r="DM94">
            <v>1775972</v>
          </cell>
          <cell r="DN94">
            <v>1496377</v>
          </cell>
          <cell r="DO94">
            <v>1529649</v>
          </cell>
          <cell r="DP94">
            <v>1638250</v>
          </cell>
          <cell r="DQ94">
            <v>1665436</v>
          </cell>
          <cell r="DR94">
            <v>1349311</v>
          </cell>
          <cell r="DS94">
            <v>1545793</v>
          </cell>
          <cell r="DT94">
            <v>1218415</v>
          </cell>
          <cell r="DU94">
            <v>1348720</v>
          </cell>
          <cell r="DV94">
            <v>1374877</v>
          </cell>
          <cell r="DW94">
            <v>1414240</v>
          </cell>
          <cell r="DX94">
            <v>1308118</v>
          </cell>
          <cell r="DY94">
            <v>1481227</v>
          </cell>
          <cell r="DZ94">
            <v>1123635</v>
          </cell>
          <cell r="EA94">
            <v>1202577</v>
          </cell>
          <cell r="EB94">
            <v>1264815</v>
          </cell>
          <cell r="EC94">
            <v>1326443</v>
          </cell>
          <cell r="ED94">
            <v>1324770</v>
          </cell>
          <cell r="EE94">
            <v>1334046</v>
          </cell>
          <cell r="EF94">
            <v>1538951</v>
          </cell>
          <cell r="EG94">
            <v>1579005</v>
          </cell>
          <cell r="EH94">
            <v>1726339</v>
          </cell>
          <cell r="EI94">
            <v>1545747</v>
          </cell>
          <cell r="EJ94">
            <v>1452585</v>
          </cell>
          <cell r="EK94">
            <v>1886452</v>
          </cell>
          <cell r="EL94">
            <v>1752966</v>
          </cell>
          <cell r="EM94">
            <v>1793136</v>
          </cell>
          <cell r="EN94">
            <v>1960360</v>
          </cell>
          <cell r="EO94">
            <v>2529169</v>
          </cell>
          <cell r="EP94">
            <v>2423469</v>
          </cell>
          <cell r="EQ94">
            <v>2656578</v>
          </cell>
          <cell r="ER94">
            <v>2993140</v>
          </cell>
          <cell r="ES94">
            <v>3173640</v>
          </cell>
          <cell r="ET94">
            <v>3198727</v>
          </cell>
          <cell r="EU94">
            <v>3000836</v>
          </cell>
          <cell r="EV94">
            <v>3153916</v>
          </cell>
          <cell r="EW94">
            <v>3198238</v>
          </cell>
          <cell r="EX94">
            <v>3041681</v>
          </cell>
          <cell r="EY94">
            <v>3245068</v>
          </cell>
          <cell r="EZ94">
            <v>3260837</v>
          </cell>
          <cell r="FA94">
            <v>3572397</v>
          </cell>
          <cell r="FB94">
            <v>3460368</v>
          </cell>
          <cell r="FC94">
            <v>3206911</v>
          </cell>
          <cell r="FD94">
            <v>2748193</v>
          </cell>
          <cell r="FE94">
            <v>2919300</v>
          </cell>
          <cell r="FF94">
            <v>2803574</v>
          </cell>
          <cell r="FG94">
            <v>3033602</v>
          </cell>
          <cell r="FH94">
            <v>2861818</v>
          </cell>
          <cell r="FI94">
            <v>2387174</v>
          </cell>
          <cell r="FJ94">
            <v>2582445</v>
          </cell>
          <cell r="FK94">
            <v>2751714</v>
          </cell>
          <cell r="FL94">
            <v>3145107</v>
          </cell>
          <cell r="FM94">
            <v>3317060</v>
          </cell>
          <cell r="FN94">
            <v>3070493</v>
          </cell>
          <cell r="FO94">
            <v>3058119</v>
          </cell>
          <cell r="FP94">
            <v>2904888</v>
          </cell>
          <cell r="FQ94">
            <v>2743531</v>
          </cell>
          <cell r="FR94">
            <v>2958124</v>
          </cell>
          <cell r="FS94">
            <v>3104495</v>
          </cell>
          <cell r="FT94">
            <v>2908658</v>
          </cell>
          <cell r="FU94">
            <v>3308397</v>
          </cell>
          <cell r="FV94">
            <v>2757330</v>
          </cell>
          <cell r="FW94">
            <v>2602083</v>
          </cell>
          <cell r="FX94">
            <v>2957356</v>
          </cell>
          <cell r="FY94">
            <v>2713261</v>
          </cell>
          <cell r="FZ94">
            <v>2775358</v>
          </cell>
          <cell r="GA94">
            <v>3447472</v>
          </cell>
          <cell r="GB94">
            <v>3140845</v>
          </cell>
          <cell r="GC94">
            <v>3294647</v>
          </cell>
          <cell r="GD94">
            <v>3406195</v>
          </cell>
          <cell r="GE94">
            <v>3304335</v>
          </cell>
          <cell r="GF94">
            <v>3337855</v>
          </cell>
          <cell r="GG94">
            <v>3846967</v>
          </cell>
          <cell r="GH94">
            <v>3249293</v>
          </cell>
          <cell r="GI94">
            <v>3490990</v>
          </cell>
          <cell r="GJ94">
            <v>3648291</v>
          </cell>
          <cell r="GK94">
            <v>3483833</v>
          </cell>
          <cell r="GL94">
            <v>3351741</v>
          </cell>
          <cell r="GM94">
            <v>3310589</v>
          </cell>
          <cell r="GN94">
            <v>3084621</v>
          </cell>
          <cell r="GO94">
            <v>3037434</v>
          </cell>
          <cell r="GP94">
            <v>3350805</v>
          </cell>
          <cell r="GQ94">
            <v>3716063</v>
          </cell>
          <cell r="GR94">
            <v>3847706</v>
          </cell>
          <cell r="GS94">
            <v>4101847</v>
          </cell>
          <cell r="GT94">
            <v>3748213</v>
          </cell>
          <cell r="GU94">
            <v>3634842</v>
          </cell>
          <cell r="GV94">
            <v>3812155</v>
          </cell>
          <cell r="GW94">
            <v>3708245</v>
          </cell>
          <cell r="GX94">
            <v>3744733</v>
          </cell>
          <cell r="GY94">
            <v>3742989</v>
          </cell>
          <cell r="GZ94">
            <v>3943817</v>
          </cell>
          <cell r="HA94">
            <v>5037336</v>
          </cell>
          <cell r="HB94">
            <v>4793070</v>
          </cell>
          <cell r="HC94">
            <v>4713098</v>
          </cell>
          <cell r="HD94">
            <v>5039782</v>
          </cell>
          <cell r="HE94">
            <v>5355580</v>
          </cell>
          <cell r="HF94">
            <v>5069819</v>
          </cell>
          <cell r="HG94">
            <v>5386819</v>
          </cell>
          <cell r="HH94">
            <v>5184375</v>
          </cell>
          <cell r="HI94">
            <v>5336840</v>
          </cell>
          <cell r="HJ94">
            <v>5199755</v>
          </cell>
          <cell r="HK94">
            <v>4585205</v>
          </cell>
          <cell r="HL94">
            <v>4600149</v>
          </cell>
          <cell r="HM94">
            <v>4553999</v>
          </cell>
          <cell r="HN94">
            <v>4488010</v>
          </cell>
          <cell r="HO94">
            <v>4180708</v>
          </cell>
          <cell r="HP94">
            <v>4304143</v>
          </cell>
          <cell r="HQ94">
            <v>4600810</v>
          </cell>
          <cell r="HR94">
            <v>4073503</v>
          </cell>
          <cell r="HS94">
            <v>4203995</v>
          </cell>
          <cell r="HT94">
            <v>3385775</v>
          </cell>
          <cell r="HU94">
            <v>2977545</v>
          </cell>
          <cell r="HV94">
            <v>2888392</v>
          </cell>
          <cell r="HW94">
            <v>2253930</v>
          </cell>
          <cell r="HX94">
            <v>2238606</v>
          </cell>
          <cell r="HY94">
            <v>2339508</v>
          </cell>
          <cell r="HZ94">
            <v>0</v>
          </cell>
          <cell r="IA94">
            <v>0</v>
          </cell>
          <cell r="IB94">
            <v>0</v>
          </cell>
          <cell r="IC94">
            <v>0</v>
          </cell>
        </row>
        <row r="95">
          <cell r="AS95">
            <v>82163</v>
          </cell>
          <cell r="AT95">
            <v>68684</v>
          </cell>
          <cell r="AU95">
            <v>71290</v>
          </cell>
          <cell r="AV95">
            <v>81067</v>
          </cell>
          <cell r="AW95">
            <v>91195</v>
          </cell>
          <cell r="AX95">
            <v>82928</v>
          </cell>
          <cell r="AY95">
            <v>86282</v>
          </cell>
          <cell r="AZ95">
            <v>76708</v>
          </cell>
          <cell r="BA95">
            <v>85461</v>
          </cell>
          <cell r="BB95">
            <v>82622</v>
          </cell>
          <cell r="BC95">
            <v>94167</v>
          </cell>
          <cell r="BD95">
            <v>86005</v>
          </cell>
          <cell r="BE95">
            <v>91325</v>
          </cell>
          <cell r="BF95">
            <v>76044</v>
          </cell>
          <cell r="BG95">
            <v>84823</v>
          </cell>
          <cell r="BH95">
            <v>104111</v>
          </cell>
          <cell r="BI95">
            <v>85899</v>
          </cell>
          <cell r="BJ95">
            <v>85950</v>
          </cell>
          <cell r="BK95">
            <v>82027</v>
          </cell>
          <cell r="BL95">
            <v>83733</v>
          </cell>
          <cell r="BM95">
            <v>97138</v>
          </cell>
          <cell r="BN95">
            <v>90945</v>
          </cell>
          <cell r="BO95">
            <v>104006</v>
          </cell>
          <cell r="BP95">
            <v>90787</v>
          </cell>
          <cell r="BQ95">
            <v>87478</v>
          </cell>
          <cell r="BR95">
            <v>88585</v>
          </cell>
          <cell r="BS95">
            <v>86471</v>
          </cell>
          <cell r="BT95">
            <v>80804</v>
          </cell>
          <cell r="BU95">
            <v>102914</v>
          </cell>
          <cell r="BV95">
            <v>91566</v>
          </cell>
          <cell r="BW95">
            <v>89970</v>
          </cell>
          <cell r="BX95">
            <v>95419</v>
          </cell>
          <cell r="BY95">
            <v>85692</v>
          </cell>
          <cell r="BZ95">
            <v>85142</v>
          </cell>
          <cell r="CA95">
            <v>99848</v>
          </cell>
          <cell r="CB95">
            <v>93344</v>
          </cell>
          <cell r="CC95">
            <v>108644</v>
          </cell>
          <cell r="CD95">
            <v>86162</v>
          </cell>
          <cell r="CE95">
            <v>85991</v>
          </cell>
          <cell r="CF95">
            <v>82998</v>
          </cell>
          <cell r="CG95">
            <v>99454</v>
          </cell>
          <cell r="CH95">
            <v>95592</v>
          </cell>
          <cell r="CI95">
            <v>86725</v>
          </cell>
          <cell r="CJ95">
            <v>90336</v>
          </cell>
          <cell r="CK95">
            <v>82832</v>
          </cell>
          <cell r="CL95">
            <v>95240</v>
          </cell>
          <cell r="CM95">
            <v>97129</v>
          </cell>
          <cell r="CN95">
            <v>89543</v>
          </cell>
          <cell r="CO95">
            <v>98953</v>
          </cell>
          <cell r="CP95">
            <v>86314</v>
          </cell>
          <cell r="CQ95">
            <v>82619</v>
          </cell>
          <cell r="CR95">
            <v>94008</v>
          </cell>
          <cell r="CS95">
            <v>91706</v>
          </cell>
          <cell r="CT95">
            <v>89626</v>
          </cell>
          <cell r="CU95">
            <v>99888</v>
          </cell>
          <cell r="CV95">
            <v>92620</v>
          </cell>
          <cell r="CW95">
            <v>94869</v>
          </cell>
          <cell r="CX95">
            <v>111779</v>
          </cell>
          <cell r="CY95">
            <v>110500</v>
          </cell>
          <cell r="CZ95">
            <v>109715</v>
          </cell>
          <cell r="DA95">
            <v>100416</v>
          </cell>
          <cell r="DB95">
            <v>98130</v>
          </cell>
          <cell r="DC95">
            <v>96880</v>
          </cell>
          <cell r="DD95">
            <v>120672</v>
          </cell>
          <cell r="DE95">
            <v>114347</v>
          </cell>
          <cell r="DF95">
            <v>111153</v>
          </cell>
          <cell r="DG95">
            <v>118575</v>
          </cell>
          <cell r="DH95">
            <v>113354</v>
          </cell>
          <cell r="DI95">
            <v>139305</v>
          </cell>
          <cell r="DJ95">
            <v>117010</v>
          </cell>
          <cell r="DK95">
            <v>115292</v>
          </cell>
          <cell r="DL95">
            <v>127339</v>
          </cell>
          <cell r="DM95">
            <v>114594</v>
          </cell>
          <cell r="DN95">
            <v>109731</v>
          </cell>
          <cell r="DO95">
            <v>110463</v>
          </cell>
          <cell r="DP95">
            <v>113720</v>
          </cell>
          <cell r="DQ95">
            <v>120307</v>
          </cell>
          <cell r="DR95">
            <v>125307</v>
          </cell>
          <cell r="DS95">
            <v>118801</v>
          </cell>
          <cell r="DT95">
            <v>113677</v>
          </cell>
          <cell r="DU95">
            <v>130209</v>
          </cell>
          <cell r="DV95">
            <v>107997</v>
          </cell>
          <cell r="DW95">
            <v>139608</v>
          </cell>
          <cell r="DX95">
            <v>137331</v>
          </cell>
          <cell r="DY95">
            <v>117727</v>
          </cell>
          <cell r="DZ95">
            <v>121543</v>
          </cell>
          <cell r="EA95">
            <v>130868</v>
          </cell>
          <cell r="EB95">
            <v>120183</v>
          </cell>
          <cell r="EC95">
            <v>141426</v>
          </cell>
          <cell r="ED95">
            <v>126842</v>
          </cell>
          <cell r="EE95">
            <v>124195</v>
          </cell>
          <cell r="EF95">
            <v>128183</v>
          </cell>
          <cell r="EG95">
            <v>120141</v>
          </cell>
          <cell r="EH95">
            <v>123783</v>
          </cell>
          <cell r="EI95">
            <v>143110</v>
          </cell>
          <cell r="EJ95">
            <v>128526</v>
          </cell>
          <cell r="EK95">
            <v>153792</v>
          </cell>
          <cell r="EL95">
            <v>120867</v>
          </cell>
          <cell r="EM95">
            <v>119098</v>
          </cell>
          <cell r="EN95">
            <v>136743</v>
          </cell>
          <cell r="EO95">
            <v>144953</v>
          </cell>
          <cell r="EP95">
            <v>128458</v>
          </cell>
          <cell r="EQ95">
            <v>122290</v>
          </cell>
          <cell r="ER95">
            <v>133364</v>
          </cell>
          <cell r="ES95">
            <v>116841</v>
          </cell>
          <cell r="ET95">
            <v>127765</v>
          </cell>
          <cell r="EU95">
            <v>132402</v>
          </cell>
          <cell r="EV95">
            <v>143248</v>
          </cell>
          <cell r="EW95">
            <v>128959</v>
          </cell>
          <cell r="EX95">
            <v>119003</v>
          </cell>
          <cell r="EY95">
            <v>121153</v>
          </cell>
          <cell r="EZ95">
            <v>136921</v>
          </cell>
          <cell r="FA95">
            <v>144105</v>
          </cell>
          <cell r="FB95">
            <v>150665</v>
          </cell>
          <cell r="FC95">
            <v>140469</v>
          </cell>
          <cell r="FD95">
            <v>141939</v>
          </cell>
          <cell r="FE95">
            <v>143077</v>
          </cell>
          <cell r="FF95">
            <v>142588</v>
          </cell>
          <cell r="FG95">
            <v>146115</v>
          </cell>
          <cell r="FH95">
            <v>151720</v>
          </cell>
          <cell r="FI95">
            <v>139329</v>
          </cell>
          <cell r="FJ95">
            <v>132874</v>
          </cell>
          <cell r="FK95">
            <v>130235</v>
          </cell>
          <cell r="FL95">
            <v>141197</v>
          </cell>
          <cell r="FM95">
            <v>135910</v>
          </cell>
          <cell r="FN95">
            <v>138514</v>
          </cell>
          <cell r="FO95">
            <v>140570</v>
          </cell>
          <cell r="FP95">
            <v>135403</v>
          </cell>
          <cell r="FQ95">
            <v>143558</v>
          </cell>
          <cell r="FR95">
            <v>157494</v>
          </cell>
          <cell r="FS95">
            <v>167262</v>
          </cell>
          <cell r="FT95">
            <v>160298</v>
          </cell>
          <cell r="FU95">
            <v>137214</v>
          </cell>
          <cell r="FV95">
            <v>152497</v>
          </cell>
          <cell r="FW95">
            <v>137335</v>
          </cell>
          <cell r="FX95">
            <v>154770</v>
          </cell>
          <cell r="FY95">
            <v>164442</v>
          </cell>
          <cell r="FZ95">
            <v>149043</v>
          </cell>
          <cell r="GA95">
            <v>159404</v>
          </cell>
          <cell r="GB95">
            <v>148257</v>
          </cell>
          <cell r="GC95">
            <v>156388</v>
          </cell>
          <cell r="GD95">
            <v>142536</v>
          </cell>
          <cell r="GE95">
            <v>168834</v>
          </cell>
          <cell r="GF95">
            <v>134177</v>
          </cell>
          <cell r="GG95">
            <v>161703</v>
          </cell>
          <cell r="GH95">
            <v>142175</v>
          </cell>
          <cell r="GI95">
            <v>140228</v>
          </cell>
          <cell r="GJ95">
            <v>156864</v>
          </cell>
          <cell r="GK95">
            <v>157352</v>
          </cell>
          <cell r="GL95">
            <v>160548</v>
          </cell>
          <cell r="GM95">
            <v>141911</v>
          </cell>
          <cell r="GN95">
            <v>155806</v>
          </cell>
          <cell r="GO95">
            <v>149535</v>
          </cell>
          <cell r="GP95">
            <v>164042</v>
          </cell>
          <cell r="GQ95">
            <v>160504</v>
          </cell>
          <cell r="GR95">
            <v>161864</v>
          </cell>
          <cell r="GS95">
            <v>179023</v>
          </cell>
          <cell r="GT95">
            <v>171754</v>
          </cell>
          <cell r="GU95">
            <v>170553</v>
          </cell>
          <cell r="GV95">
            <v>172004</v>
          </cell>
          <cell r="GW95">
            <v>183584</v>
          </cell>
          <cell r="GX95">
            <v>169939</v>
          </cell>
          <cell r="GY95">
            <v>175087</v>
          </cell>
          <cell r="GZ95">
            <v>157328</v>
          </cell>
          <cell r="HA95">
            <v>165576</v>
          </cell>
          <cell r="HB95">
            <v>181694</v>
          </cell>
          <cell r="HC95">
            <v>172954</v>
          </cell>
          <cell r="HD95">
            <v>161655</v>
          </cell>
          <cell r="HE95">
            <v>178319</v>
          </cell>
          <cell r="HF95">
            <v>168317</v>
          </cell>
          <cell r="HG95">
            <v>166138</v>
          </cell>
          <cell r="HH95">
            <v>178745</v>
          </cell>
          <cell r="HI95">
            <v>186657</v>
          </cell>
          <cell r="HJ95">
            <v>170496</v>
          </cell>
          <cell r="HK95">
            <v>176730</v>
          </cell>
          <cell r="HL95">
            <v>178045</v>
          </cell>
          <cell r="HM95">
            <v>167610</v>
          </cell>
          <cell r="HN95">
            <v>179315</v>
          </cell>
          <cell r="HO95">
            <v>168946</v>
          </cell>
          <cell r="HP95">
            <v>180873</v>
          </cell>
          <cell r="HQ95">
            <v>185455</v>
          </cell>
          <cell r="HR95">
            <v>165479</v>
          </cell>
          <cell r="HS95">
            <v>172397</v>
          </cell>
          <cell r="HT95">
            <v>190663</v>
          </cell>
          <cell r="HU95">
            <v>186365</v>
          </cell>
          <cell r="HV95">
            <v>195694</v>
          </cell>
          <cell r="HW95">
            <v>206814</v>
          </cell>
          <cell r="HX95">
            <v>187372</v>
          </cell>
          <cell r="HY95">
            <v>201369</v>
          </cell>
          <cell r="HZ95">
            <v>0</v>
          </cell>
          <cell r="IA95">
            <v>0</v>
          </cell>
          <cell r="IB95">
            <v>0</v>
          </cell>
          <cell r="IC95">
            <v>0</v>
          </cell>
        </row>
        <row r="96">
          <cell r="AS96">
            <v>515786</v>
          </cell>
          <cell r="AT96">
            <v>466756</v>
          </cell>
          <cell r="AU96">
            <v>475735</v>
          </cell>
          <cell r="AV96">
            <v>537761</v>
          </cell>
          <cell r="AW96">
            <v>477027</v>
          </cell>
          <cell r="AX96">
            <v>533596</v>
          </cell>
          <cell r="AY96">
            <v>547589</v>
          </cell>
          <cell r="AZ96">
            <v>479356</v>
          </cell>
          <cell r="BA96">
            <v>447911</v>
          </cell>
          <cell r="BB96">
            <v>452305</v>
          </cell>
          <cell r="BC96">
            <v>438571</v>
          </cell>
          <cell r="BD96">
            <v>504149</v>
          </cell>
          <cell r="BE96">
            <v>537870</v>
          </cell>
          <cell r="BF96">
            <v>403764</v>
          </cell>
          <cell r="BG96">
            <v>365319</v>
          </cell>
          <cell r="BH96">
            <v>387191</v>
          </cell>
          <cell r="BI96">
            <v>391063</v>
          </cell>
          <cell r="BJ96">
            <v>433679</v>
          </cell>
          <cell r="BK96">
            <v>548314</v>
          </cell>
          <cell r="BL96">
            <v>525745</v>
          </cell>
          <cell r="BM96">
            <v>521852</v>
          </cell>
          <cell r="BN96">
            <v>627827</v>
          </cell>
          <cell r="BO96">
            <v>581946</v>
          </cell>
          <cell r="BP96">
            <v>665009</v>
          </cell>
          <cell r="BQ96">
            <v>766122</v>
          </cell>
          <cell r="BR96">
            <v>715489</v>
          </cell>
          <cell r="BS96">
            <v>769931</v>
          </cell>
          <cell r="BT96">
            <v>825419</v>
          </cell>
          <cell r="BU96">
            <v>862565</v>
          </cell>
          <cell r="BV96">
            <v>856214</v>
          </cell>
          <cell r="BW96">
            <v>1027967</v>
          </cell>
          <cell r="BX96">
            <v>1173874</v>
          </cell>
          <cell r="BY96">
            <v>1082759</v>
          </cell>
          <cell r="BZ96">
            <v>1141862</v>
          </cell>
          <cell r="CA96">
            <v>1173442</v>
          </cell>
          <cell r="CB96">
            <v>1182775</v>
          </cell>
          <cell r="CC96">
            <v>1330279</v>
          </cell>
          <cell r="CD96">
            <v>1249231</v>
          </cell>
          <cell r="CE96">
            <v>1284338</v>
          </cell>
          <cell r="CF96">
            <v>1329497</v>
          </cell>
          <cell r="CG96">
            <v>1332470</v>
          </cell>
          <cell r="CH96">
            <v>1344882</v>
          </cell>
          <cell r="CI96">
            <v>1343238</v>
          </cell>
          <cell r="CJ96">
            <v>1260001</v>
          </cell>
          <cell r="CK96">
            <v>1271418</v>
          </cell>
          <cell r="CL96">
            <v>1345846</v>
          </cell>
          <cell r="CM96">
            <v>1319451</v>
          </cell>
          <cell r="CN96">
            <v>1366095</v>
          </cell>
          <cell r="CO96">
            <v>1474290</v>
          </cell>
          <cell r="CP96">
            <v>1394255</v>
          </cell>
          <cell r="CQ96">
            <v>1234963</v>
          </cell>
          <cell r="CR96">
            <v>1278325</v>
          </cell>
          <cell r="CS96">
            <v>1288771</v>
          </cell>
          <cell r="CT96">
            <v>1223482</v>
          </cell>
          <cell r="CU96">
            <v>1245334</v>
          </cell>
          <cell r="CV96">
            <v>1327847</v>
          </cell>
          <cell r="CW96">
            <v>1277370</v>
          </cell>
          <cell r="CX96">
            <v>1348442</v>
          </cell>
          <cell r="CY96">
            <v>1432035</v>
          </cell>
          <cell r="CZ96">
            <v>1406633</v>
          </cell>
          <cell r="DA96">
            <v>1508019</v>
          </cell>
          <cell r="DB96">
            <v>1464274</v>
          </cell>
          <cell r="DC96">
            <v>1404585</v>
          </cell>
          <cell r="DD96">
            <v>1414245</v>
          </cell>
          <cell r="DE96">
            <v>1477373</v>
          </cell>
          <cell r="DF96">
            <v>1445615</v>
          </cell>
          <cell r="DG96">
            <v>1660331</v>
          </cell>
          <cell r="DH96">
            <v>1670552</v>
          </cell>
          <cell r="DI96">
            <v>1864962</v>
          </cell>
          <cell r="DJ96">
            <v>1678010</v>
          </cell>
          <cell r="DK96">
            <v>1520286</v>
          </cell>
          <cell r="DL96">
            <v>1467285</v>
          </cell>
          <cell r="DM96">
            <v>1531350</v>
          </cell>
          <cell r="DN96">
            <v>1544670</v>
          </cell>
          <cell r="DO96">
            <v>1485943</v>
          </cell>
          <cell r="DP96">
            <v>1568195</v>
          </cell>
          <cell r="DQ96">
            <v>1444246</v>
          </cell>
          <cell r="DR96">
            <v>1598968</v>
          </cell>
          <cell r="DS96">
            <v>1578152</v>
          </cell>
          <cell r="DT96">
            <v>1540628</v>
          </cell>
          <cell r="DU96">
            <v>1514292</v>
          </cell>
          <cell r="DV96">
            <v>1600643</v>
          </cell>
          <cell r="DW96">
            <v>1714469</v>
          </cell>
          <cell r="DX96">
            <v>1772073</v>
          </cell>
          <cell r="DY96">
            <v>1833057</v>
          </cell>
          <cell r="DZ96">
            <v>1790133</v>
          </cell>
          <cell r="EA96">
            <v>1881271</v>
          </cell>
          <cell r="EB96">
            <v>1782717</v>
          </cell>
          <cell r="EC96">
            <v>1699701</v>
          </cell>
          <cell r="ED96">
            <v>1613771</v>
          </cell>
          <cell r="EE96">
            <v>1622257</v>
          </cell>
          <cell r="EF96">
            <v>1653218</v>
          </cell>
          <cell r="EG96">
            <v>1585721</v>
          </cell>
          <cell r="EH96">
            <v>1698840</v>
          </cell>
          <cell r="EI96">
            <v>1842973</v>
          </cell>
          <cell r="EJ96">
            <v>1742574</v>
          </cell>
          <cell r="EK96">
            <v>1879646</v>
          </cell>
          <cell r="EL96">
            <v>1841507</v>
          </cell>
          <cell r="EM96">
            <v>1877027</v>
          </cell>
          <cell r="EN96">
            <v>1971453</v>
          </cell>
          <cell r="EO96">
            <v>1856718</v>
          </cell>
          <cell r="EP96">
            <v>1890074</v>
          </cell>
          <cell r="EQ96">
            <v>1823506</v>
          </cell>
          <cell r="ER96">
            <v>1783763</v>
          </cell>
          <cell r="ES96">
            <v>1812068</v>
          </cell>
          <cell r="ET96">
            <v>1841686</v>
          </cell>
          <cell r="EU96">
            <v>1862910</v>
          </cell>
          <cell r="EV96">
            <v>1786914</v>
          </cell>
          <cell r="EW96">
            <v>2560851</v>
          </cell>
          <cell r="EX96">
            <v>2556416</v>
          </cell>
          <cell r="EY96">
            <v>2620596</v>
          </cell>
          <cell r="EZ96">
            <v>2108957</v>
          </cell>
          <cell r="FA96">
            <v>2023593</v>
          </cell>
          <cell r="FB96">
            <v>2082996</v>
          </cell>
          <cell r="FC96">
            <v>2158563</v>
          </cell>
          <cell r="FD96">
            <v>2130089</v>
          </cell>
          <cell r="FE96">
            <v>2196408</v>
          </cell>
          <cell r="FF96">
            <v>2148645</v>
          </cell>
          <cell r="FG96">
            <v>2124613</v>
          </cell>
          <cell r="FH96">
            <v>2186446</v>
          </cell>
          <cell r="FI96">
            <v>2265662</v>
          </cell>
          <cell r="FJ96">
            <v>2219887</v>
          </cell>
          <cell r="FK96">
            <v>2226808</v>
          </cell>
          <cell r="FL96">
            <v>2205063</v>
          </cell>
          <cell r="FM96">
            <v>2188688</v>
          </cell>
          <cell r="FN96">
            <v>2242468</v>
          </cell>
          <cell r="FO96">
            <v>2341643</v>
          </cell>
          <cell r="FP96">
            <v>2497244</v>
          </cell>
          <cell r="FQ96">
            <v>3022128</v>
          </cell>
          <cell r="FR96">
            <v>3032312</v>
          </cell>
          <cell r="FS96">
            <v>2656666</v>
          </cell>
          <cell r="FT96">
            <v>3329236</v>
          </cell>
          <cell r="FU96">
            <v>2620011</v>
          </cell>
          <cell r="FV96">
            <v>2924022</v>
          </cell>
          <cell r="FW96">
            <v>2925619</v>
          </cell>
          <cell r="FX96">
            <v>2754574</v>
          </cell>
          <cell r="FY96">
            <v>2702832</v>
          </cell>
          <cell r="FZ96">
            <v>2721428</v>
          </cell>
          <cell r="GA96">
            <v>2605195</v>
          </cell>
          <cell r="GB96">
            <v>2481120</v>
          </cell>
          <cell r="GC96">
            <v>2471818</v>
          </cell>
          <cell r="GD96">
            <v>2399305</v>
          </cell>
          <cell r="GE96">
            <v>2390091</v>
          </cell>
          <cell r="GF96">
            <v>2363954</v>
          </cell>
          <cell r="GG96">
            <v>2392171</v>
          </cell>
          <cell r="GH96">
            <v>2408448</v>
          </cell>
          <cell r="GI96">
            <v>2443030</v>
          </cell>
          <cell r="GJ96">
            <v>2491771</v>
          </cell>
          <cell r="GK96">
            <v>2570165</v>
          </cell>
          <cell r="GL96">
            <v>2505552</v>
          </cell>
          <cell r="GM96">
            <v>2531975</v>
          </cell>
          <cell r="GN96">
            <v>2530132</v>
          </cell>
          <cell r="GO96">
            <v>2633372</v>
          </cell>
          <cell r="GP96">
            <v>2585678</v>
          </cell>
          <cell r="GQ96">
            <v>2751495</v>
          </cell>
          <cell r="GR96">
            <v>2498338</v>
          </cell>
          <cell r="GS96">
            <v>2354660</v>
          </cell>
          <cell r="GT96">
            <v>2463477</v>
          </cell>
          <cell r="GU96">
            <v>2456872</v>
          </cell>
          <cell r="GV96">
            <v>2388838</v>
          </cell>
          <cell r="GW96">
            <v>2439757</v>
          </cell>
          <cell r="GX96">
            <v>2343474</v>
          </cell>
          <cell r="GY96">
            <v>2337760</v>
          </cell>
          <cell r="GZ96">
            <v>2395365</v>
          </cell>
          <cell r="HA96">
            <v>2561706</v>
          </cell>
          <cell r="HB96">
            <v>2588109</v>
          </cell>
          <cell r="HC96">
            <v>2459987</v>
          </cell>
          <cell r="HD96">
            <v>2439917</v>
          </cell>
          <cell r="HE96">
            <v>2429223</v>
          </cell>
          <cell r="HF96">
            <v>2814266</v>
          </cell>
          <cell r="HG96">
            <v>3058635</v>
          </cell>
          <cell r="HH96">
            <v>2360636</v>
          </cell>
          <cell r="HI96">
            <v>2342695</v>
          </cell>
          <cell r="HJ96">
            <v>2532123</v>
          </cell>
          <cell r="HK96">
            <v>2603055</v>
          </cell>
          <cell r="HL96">
            <v>2448861</v>
          </cell>
          <cell r="HM96">
            <v>2347428</v>
          </cell>
          <cell r="HN96">
            <v>2294186</v>
          </cell>
          <cell r="HO96">
            <v>2268274</v>
          </cell>
          <cell r="HP96">
            <v>2444248</v>
          </cell>
          <cell r="HQ96">
            <v>2243130</v>
          </cell>
          <cell r="HR96">
            <v>2373027</v>
          </cell>
          <cell r="HS96">
            <v>2490051</v>
          </cell>
          <cell r="HT96">
            <v>2461877</v>
          </cell>
          <cell r="HU96">
            <v>2467817</v>
          </cell>
          <cell r="HV96">
            <v>2539063</v>
          </cell>
          <cell r="HW96">
            <v>2461455</v>
          </cell>
          <cell r="HX96">
            <v>2481701</v>
          </cell>
          <cell r="HY96">
            <v>2523497</v>
          </cell>
          <cell r="HZ96">
            <v>0</v>
          </cell>
          <cell r="IA96">
            <v>0</v>
          </cell>
          <cell r="IB96">
            <v>0</v>
          </cell>
          <cell r="IC96">
            <v>0</v>
          </cell>
        </row>
        <row r="97">
          <cell r="AS97">
            <v>514315</v>
          </cell>
          <cell r="AT97">
            <v>465286</v>
          </cell>
          <cell r="AU97">
            <v>474265</v>
          </cell>
          <cell r="AV97">
            <v>536090</v>
          </cell>
          <cell r="AW97">
            <v>475356</v>
          </cell>
          <cell r="AX97">
            <v>531926</v>
          </cell>
          <cell r="AY97">
            <v>545919</v>
          </cell>
          <cell r="AZ97">
            <v>477268</v>
          </cell>
          <cell r="BA97">
            <v>446024</v>
          </cell>
          <cell r="BB97">
            <v>450418</v>
          </cell>
          <cell r="BC97">
            <v>436665</v>
          </cell>
          <cell r="BD97">
            <v>502233</v>
          </cell>
          <cell r="BE97">
            <v>533540</v>
          </cell>
          <cell r="BF97">
            <v>399435</v>
          </cell>
          <cell r="BG97">
            <v>360102</v>
          </cell>
          <cell r="BH97">
            <v>383516</v>
          </cell>
          <cell r="BI97">
            <v>381442</v>
          </cell>
          <cell r="BJ97">
            <v>427125</v>
          </cell>
          <cell r="BK97">
            <v>536929</v>
          </cell>
          <cell r="BL97">
            <v>508662</v>
          </cell>
          <cell r="BM97">
            <v>499054</v>
          </cell>
          <cell r="BN97">
            <v>589227</v>
          </cell>
          <cell r="BO97">
            <v>541710</v>
          </cell>
          <cell r="BP97">
            <v>568765</v>
          </cell>
          <cell r="BQ97">
            <v>612958</v>
          </cell>
          <cell r="BR97">
            <v>533077</v>
          </cell>
          <cell r="BS97">
            <v>561828</v>
          </cell>
          <cell r="BT97">
            <v>574265</v>
          </cell>
          <cell r="BU97">
            <v>562511</v>
          </cell>
          <cell r="BV97">
            <v>524047</v>
          </cell>
          <cell r="BW97">
            <v>634846</v>
          </cell>
          <cell r="BX97">
            <v>752793</v>
          </cell>
          <cell r="BY97">
            <v>624577</v>
          </cell>
          <cell r="BZ97">
            <v>651890</v>
          </cell>
          <cell r="CA97">
            <v>666969</v>
          </cell>
          <cell r="CB97">
            <v>650658</v>
          </cell>
          <cell r="CC97">
            <v>751051</v>
          </cell>
          <cell r="CD97">
            <v>640721</v>
          </cell>
          <cell r="CE97">
            <v>673544</v>
          </cell>
          <cell r="CF97">
            <v>726614</v>
          </cell>
          <cell r="CG97">
            <v>740217</v>
          </cell>
          <cell r="CH97">
            <v>746829</v>
          </cell>
          <cell r="CI97">
            <v>744587</v>
          </cell>
          <cell r="CJ97">
            <v>661919</v>
          </cell>
          <cell r="CK97">
            <v>674334</v>
          </cell>
          <cell r="CL97">
            <v>747959</v>
          </cell>
          <cell r="CM97">
            <v>721120</v>
          </cell>
          <cell r="CN97">
            <v>767579</v>
          </cell>
          <cell r="CO97">
            <v>875204</v>
          </cell>
          <cell r="CP97">
            <v>796024</v>
          </cell>
          <cell r="CQ97">
            <v>632497</v>
          </cell>
          <cell r="CR97">
            <v>679869</v>
          </cell>
          <cell r="CS97">
            <v>690024</v>
          </cell>
          <cell r="CT97">
            <v>624659</v>
          </cell>
          <cell r="CU97">
            <v>651022</v>
          </cell>
          <cell r="CV97">
            <v>731649</v>
          </cell>
          <cell r="CW97">
            <v>683594</v>
          </cell>
          <cell r="CX97">
            <v>755690</v>
          </cell>
          <cell r="CY97">
            <v>838467</v>
          </cell>
          <cell r="CZ97">
            <v>805482</v>
          </cell>
          <cell r="DA97">
            <v>902652</v>
          </cell>
          <cell r="DB97">
            <v>863598</v>
          </cell>
          <cell r="DC97">
            <v>819016</v>
          </cell>
          <cell r="DD97">
            <v>829320</v>
          </cell>
          <cell r="DE97">
            <v>893096</v>
          </cell>
          <cell r="DF97">
            <v>861270</v>
          </cell>
          <cell r="DG97">
            <v>1075566</v>
          </cell>
          <cell r="DH97">
            <v>1083022</v>
          </cell>
          <cell r="DI97">
            <v>1272660</v>
          </cell>
          <cell r="DJ97">
            <v>1086739</v>
          </cell>
          <cell r="DK97">
            <v>929511</v>
          </cell>
          <cell r="DL97">
            <v>907727</v>
          </cell>
          <cell r="DM97">
            <v>970012</v>
          </cell>
          <cell r="DN97">
            <v>977574</v>
          </cell>
          <cell r="DO97">
            <v>916103</v>
          </cell>
          <cell r="DP97">
            <v>999861</v>
          </cell>
          <cell r="DQ97">
            <v>877636</v>
          </cell>
          <cell r="DR97">
            <v>1043927</v>
          </cell>
          <cell r="DS97">
            <v>1023661</v>
          </cell>
          <cell r="DT97">
            <v>985872</v>
          </cell>
          <cell r="DU97">
            <v>961519</v>
          </cell>
          <cell r="DV97">
            <v>1048626</v>
          </cell>
          <cell r="DW97">
            <v>1162984</v>
          </cell>
          <cell r="DX97">
            <v>1225616</v>
          </cell>
          <cell r="DY97">
            <v>1309516</v>
          </cell>
          <cell r="DZ97">
            <v>1274563</v>
          </cell>
          <cell r="EA97">
            <v>1387557</v>
          </cell>
          <cell r="EB97">
            <v>1290605</v>
          </cell>
          <cell r="EC97">
            <v>1207192</v>
          </cell>
          <cell r="ED97">
            <v>1123357</v>
          </cell>
          <cell r="EE97">
            <v>1132336</v>
          </cell>
          <cell r="EF97">
            <v>1225404</v>
          </cell>
          <cell r="EG97">
            <v>1155986</v>
          </cell>
          <cell r="EH97">
            <v>1270030</v>
          </cell>
          <cell r="EI97">
            <v>1325454</v>
          </cell>
          <cell r="EJ97">
            <v>1224827</v>
          </cell>
          <cell r="EK97">
            <v>1308320</v>
          </cell>
          <cell r="EL97">
            <v>1278076</v>
          </cell>
          <cell r="EM97">
            <v>1315656</v>
          </cell>
          <cell r="EN97">
            <v>1400763</v>
          </cell>
          <cell r="EO97">
            <v>1254391</v>
          </cell>
          <cell r="EP97">
            <v>1220805</v>
          </cell>
          <cell r="EQ97">
            <v>1113968</v>
          </cell>
          <cell r="ER97">
            <v>1057184</v>
          </cell>
          <cell r="ES97">
            <v>1085333</v>
          </cell>
          <cell r="ET97">
            <v>1154060</v>
          </cell>
          <cell r="EU97">
            <v>1178984</v>
          </cell>
          <cell r="EV97">
            <v>1107947</v>
          </cell>
          <cell r="EW97">
            <v>1596641</v>
          </cell>
          <cell r="EX97">
            <v>1588597</v>
          </cell>
          <cell r="EY97">
            <v>1649877</v>
          </cell>
          <cell r="EZ97">
            <v>1158225</v>
          </cell>
          <cell r="FA97">
            <v>1081030</v>
          </cell>
          <cell r="FB97">
            <v>1123917</v>
          </cell>
          <cell r="FC97">
            <v>1187185</v>
          </cell>
          <cell r="FD97">
            <v>1158500</v>
          </cell>
          <cell r="FE97">
            <v>1226281</v>
          </cell>
          <cell r="FF97">
            <v>1193956</v>
          </cell>
          <cell r="FG97">
            <v>1174564</v>
          </cell>
          <cell r="FH97">
            <v>1218693</v>
          </cell>
          <cell r="FI97">
            <v>1313360</v>
          </cell>
          <cell r="FJ97">
            <v>1272399</v>
          </cell>
          <cell r="FK97">
            <v>1283708</v>
          </cell>
          <cell r="FL97">
            <v>1273356</v>
          </cell>
          <cell r="FM97">
            <v>1256532</v>
          </cell>
          <cell r="FN97">
            <v>1304049</v>
          </cell>
          <cell r="FO97">
            <v>1364337</v>
          </cell>
          <cell r="FP97">
            <v>1529711</v>
          </cell>
          <cell r="FQ97">
            <v>1824782</v>
          </cell>
          <cell r="FR97">
            <v>1783671</v>
          </cell>
          <cell r="FS97">
            <v>1385134</v>
          </cell>
          <cell r="FT97">
            <v>1987094</v>
          </cell>
          <cell r="FU97">
            <v>1519929</v>
          </cell>
          <cell r="FV97">
            <v>1856381</v>
          </cell>
          <cell r="FW97">
            <v>1887887</v>
          </cell>
          <cell r="FX97">
            <v>1721189</v>
          </cell>
          <cell r="FY97">
            <v>1628266</v>
          </cell>
          <cell r="FZ97">
            <v>1586377</v>
          </cell>
          <cell r="GA97">
            <v>1632667</v>
          </cell>
          <cell r="GB97">
            <v>1516496</v>
          </cell>
          <cell r="GC97">
            <v>1501118</v>
          </cell>
          <cell r="GD97">
            <v>1288424</v>
          </cell>
          <cell r="GE97">
            <v>1271970</v>
          </cell>
          <cell r="GF97">
            <v>1248685</v>
          </cell>
          <cell r="GG97">
            <v>1251570</v>
          </cell>
          <cell r="GH97">
            <v>1266171</v>
          </cell>
          <cell r="GI97">
            <v>1293939</v>
          </cell>
          <cell r="GJ97">
            <v>1329739</v>
          </cell>
          <cell r="GK97">
            <v>1418194</v>
          </cell>
          <cell r="GL97">
            <v>1441757</v>
          </cell>
          <cell r="GM97">
            <v>1468459</v>
          </cell>
          <cell r="GN97">
            <v>1448721</v>
          </cell>
          <cell r="GO97">
            <v>1556351</v>
          </cell>
          <cell r="GP97">
            <v>1524219</v>
          </cell>
          <cell r="GQ97">
            <v>1730241</v>
          </cell>
          <cell r="GR97">
            <v>1538270</v>
          </cell>
          <cell r="GS97">
            <v>1407120</v>
          </cell>
          <cell r="GT97">
            <v>1495692</v>
          </cell>
          <cell r="GU97">
            <v>1510929</v>
          </cell>
          <cell r="GV97">
            <v>1446930</v>
          </cell>
          <cell r="GW97">
            <v>1499926</v>
          </cell>
          <cell r="GX97">
            <v>1407230</v>
          </cell>
          <cell r="GY97">
            <v>1413491</v>
          </cell>
          <cell r="GZ97">
            <v>1469956</v>
          </cell>
          <cell r="HA97">
            <v>1686307</v>
          </cell>
          <cell r="HB97">
            <v>1719544</v>
          </cell>
          <cell r="HC97">
            <v>1596980</v>
          </cell>
          <cell r="HD97">
            <v>1573548</v>
          </cell>
          <cell r="HE97">
            <v>1551586</v>
          </cell>
          <cell r="HF97">
            <v>1951940</v>
          </cell>
          <cell r="HG97">
            <v>2058534</v>
          </cell>
          <cell r="HH97">
            <v>1499650</v>
          </cell>
          <cell r="HI97">
            <v>1453037</v>
          </cell>
          <cell r="HJ97">
            <v>1722905</v>
          </cell>
          <cell r="HK97">
            <v>1731271</v>
          </cell>
          <cell r="HL97">
            <v>1545278</v>
          </cell>
          <cell r="HM97">
            <v>1452906</v>
          </cell>
          <cell r="HN97">
            <v>1416412</v>
          </cell>
          <cell r="HO97">
            <v>1396679</v>
          </cell>
          <cell r="HP97">
            <v>1512913</v>
          </cell>
          <cell r="HQ97">
            <v>1324022</v>
          </cell>
          <cell r="HR97">
            <v>1464656</v>
          </cell>
          <cell r="HS97">
            <v>1710364</v>
          </cell>
          <cell r="HT97">
            <v>1632500</v>
          </cell>
          <cell r="HU97">
            <v>1645404</v>
          </cell>
          <cell r="HV97">
            <v>1718159</v>
          </cell>
          <cell r="HW97">
            <v>1636148</v>
          </cell>
          <cell r="HX97">
            <v>1661795</v>
          </cell>
          <cell r="HY97">
            <v>1704439</v>
          </cell>
          <cell r="HZ97">
            <v>0</v>
          </cell>
          <cell r="IA97">
            <v>0</v>
          </cell>
          <cell r="IB97">
            <v>0</v>
          </cell>
          <cell r="IC97">
            <v>0</v>
          </cell>
        </row>
        <row r="98">
          <cell r="AS98">
            <v>1471</v>
          </cell>
          <cell r="AT98">
            <v>1470</v>
          </cell>
          <cell r="AU98">
            <v>1470</v>
          </cell>
          <cell r="AV98">
            <v>1671</v>
          </cell>
          <cell r="AW98">
            <v>1671</v>
          </cell>
          <cell r="AX98">
            <v>1670</v>
          </cell>
          <cell r="AY98">
            <v>1670</v>
          </cell>
          <cell r="AZ98">
            <v>2088</v>
          </cell>
          <cell r="BA98">
            <v>1887</v>
          </cell>
          <cell r="BB98">
            <v>1887</v>
          </cell>
          <cell r="BC98">
            <v>1906</v>
          </cell>
          <cell r="BD98">
            <v>1916</v>
          </cell>
          <cell r="BE98">
            <v>4330</v>
          </cell>
          <cell r="BF98">
            <v>4329</v>
          </cell>
          <cell r="BG98">
            <v>5217</v>
          </cell>
          <cell r="BH98">
            <v>3675</v>
          </cell>
          <cell r="BI98">
            <v>9621</v>
          </cell>
          <cell r="BJ98">
            <v>6554</v>
          </cell>
          <cell r="BK98">
            <v>11385</v>
          </cell>
          <cell r="BL98">
            <v>17083</v>
          </cell>
          <cell r="BM98">
            <v>22798</v>
          </cell>
          <cell r="BN98">
            <v>38600</v>
          </cell>
          <cell r="BO98">
            <v>40236</v>
          </cell>
          <cell r="BP98">
            <v>96244</v>
          </cell>
          <cell r="BQ98">
            <v>153164</v>
          </cell>
          <cell r="BR98">
            <v>182412</v>
          </cell>
          <cell r="BS98">
            <v>208103</v>
          </cell>
          <cell r="BT98">
            <v>251154</v>
          </cell>
          <cell r="BU98">
            <v>300054</v>
          </cell>
          <cell r="BV98">
            <v>332167</v>
          </cell>
          <cell r="BW98">
            <v>393121</v>
          </cell>
          <cell r="BX98">
            <v>421081</v>
          </cell>
          <cell r="BY98">
            <v>458182</v>
          </cell>
          <cell r="BZ98">
            <v>489972</v>
          </cell>
          <cell r="CA98">
            <v>506473</v>
          </cell>
          <cell r="CB98">
            <v>532117</v>
          </cell>
          <cell r="CC98">
            <v>579228</v>
          </cell>
          <cell r="CD98">
            <v>608510</v>
          </cell>
          <cell r="CE98">
            <v>610794</v>
          </cell>
          <cell r="CF98">
            <v>602883</v>
          </cell>
          <cell r="CG98">
            <v>592253</v>
          </cell>
          <cell r="CH98">
            <v>598053</v>
          </cell>
          <cell r="CI98">
            <v>598651</v>
          </cell>
          <cell r="CJ98">
            <v>598082</v>
          </cell>
          <cell r="CK98">
            <v>597084</v>
          </cell>
          <cell r="CL98">
            <v>597887</v>
          </cell>
          <cell r="CM98">
            <v>598331</v>
          </cell>
          <cell r="CN98">
            <v>598516</v>
          </cell>
          <cell r="CO98">
            <v>599086</v>
          </cell>
          <cell r="CP98">
            <v>598231</v>
          </cell>
          <cell r="CQ98">
            <v>602466</v>
          </cell>
          <cell r="CR98">
            <v>598456</v>
          </cell>
          <cell r="CS98">
            <v>598747</v>
          </cell>
          <cell r="CT98">
            <v>598823</v>
          </cell>
          <cell r="CU98">
            <v>594312</v>
          </cell>
          <cell r="CV98">
            <v>596198</v>
          </cell>
          <cell r="CW98">
            <v>593776</v>
          </cell>
          <cell r="CX98">
            <v>592752</v>
          </cell>
          <cell r="CY98">
            <v>593568</v>
          </cell>
          <cell r="CZ98">
            <v>601151</v>
          </cell>
          <cell r="DA98">
            <v>605367</v>
          </cell>
          <cell r="DB98">
            <v>600676</v>
          </cell>
          <cell r="DC98">
            <v>585569</v>
          </cell>
          <cell r="DD98">
            <v>584925</v>
          </cell>
          <cell r="DE98">
            <v>584277</v>
          </cell>
          <cell r="DF98">
            <v>584345</v>
          </cell>
          <cell r="DG98">
            <v>584765</v>
          </cell>
          <cell r="DH98">
            <v>587530</v>
          </cell>
          <cell r="DI98">
            <v>592302</v>
          </cell>
          <cell r="DJ98">
            <v>591271</v>
          </cell>
          <cell r="DK98">
            <v>590775</v>
          </cell>
          <cell r="DL98">
            <v>559558</v>
          </cell>
          <cell r="DM98">
            <v>561338</v>
          </cell>
          <cell r="DN98">
            <v>567096</v>
          </cell>
          <cell r="DO98">
            <v>569840</v>
          </cell>
          <cell r="DP98">
            <v>568334</v>
          </cell>
          <cell r="DQ98">
            <v>566610</v>
          </cell>
          <cell r="DR98">
            <v>555041</v>
          </cell>
          <cell r="DS98">
            <v>554491</v>
          </cell>
          <cell r="DT98">
            <v>554756</v>
          </cell>
          <cell r="DU98">
            <v>552773</v>
          </cell>
          <cell r="DV98">
            <v>552017</v>
          </cell>
          <cell r="DW98">
            <v>551485</v>
          </cell>
          <cell r="DX98">
            <v>546457</v>
          </cell>
          <cell r="DY98">
            <v>523541</v>
          </cell>
          <cell r="DZ98">
            <v>515570</v>
          </cell>
          <cell r="EA98">
            <v>493714</v>
          </cell>
          <cell r="EB98">
            <v>492112</v>
          </cell>
          <cell r="EC98">
            <v>492509</v>
          </cell>
          <cell r="ED98">
            <v>490414</v>
          </cell>
          <cell r="EE98">
            <v>489921</v>
          </cell>
          <cell r="EF98">
            <v>427814</v>
          </cell>
          <cell r="EG98">
            <v>429735</v>
          </cell>
          <cell r="EH98">
            <v>428810</v>
          </cell>
          <cell r="EI98">
            <v>517519</v>
          </cell>
          <cell r="EJ98">
            <v>517747</v>
          </cell>
          <cell r="EK98">
            <v>571326</v>
          </cell>
          <cell r="EL98">
            <v>563431</v>
          </cell>
          <cell r="EM98">
            <v>561371</v>
          </cell>
          <cell r="EN98">
            <v>570690</v>
          </cell>
          <cell r="EO98">
            <v>602327</v>
          </cell>
          <cell r="EP98">
            <v>669269</v>
          </cell>
          <cell r="EQ98">
            <v>709538</v>
          </cell>
          <cell r="ER98">
            <v>726579</v>
          </cell>
          <cell r="ES98">
            <v>726735</v>
          </cell>
          <cell r="ET98">
            <v>687626</v>
          </cell>
          <cell r="EU98">
            <v>683926</v>
          </cell>
          <cell r="EV98">
            <v>678967</v>
          </cell>
          <cell r="EW98">
            <v>964210</v>
          </cell>
          <cell r="EX98">
            <v>967819</v>
          </cell>
          <cell r="EY98">
            <v>970719</v>
          </cell>
          <cell r="EZ98">
            <v>950732</v>
          </cell>
          <cell r="FA98">
            <v>942563</v>
          </cell>
          <cell r="FB98">
            <v>959079</v>
          </cell>
          <cell r="FC98">
            <v>971378</v>
          </cell>
          <cell r="FD98">
            <v>971589</v>
          </cell>
          <cell r="FE98">
            <v>970127</v>
          </cell>
          <cell r="FF98">
            <v>954689</v>
          </cell>
          <cell r="FG98">
            <v>950049</v>
          </cell>
          <cell r="FH98">
            <v>967753</v>
          </cell>
          <cell r="FI98">
            <v>952302</v>
          </cell>
          <cell r="FJ98">
            <v>947488</v>
          </cell>
          <cell r="FK98">
            <v>943100</v>
          </cell>
          <cell r="FL98">
            <v>931707</v>
          </cell>
          <cell r="FM98">
            <v>932156</v>
          </cell>
          <cell r="FN98">
            <v>938419</v>
          </cell>
          <cell r="FO98">
            <v>977306</v>
          </cell>
          <cell r="FP98">
            <v>967533</v>
          </cell>
          <cell r="FQ98">
            <v>1197346</v>
          </cell>
          <cell r="FR98">
            <v>1248641</v>
          </cell>
          <cell r="FS98">
            <v>1271532</v>
          </cell>
          <cell r="FT98">
            <v>1342142</v>
          </cell>
          <cell r="FU98">
            <v>1100082</v>
          </cell>
          <cell r="FV98">
            <v>1067641</v>
          </cell>
          <cell r="FW98">
            <v>1037732</v>
          </cell>
          <cell r="FX98">
            <v>1033385</v>
          </cell>
          <cell r="FY98">
            <v>1074566</v>
          </cell>
          <cell r="FZ98">
            <v>1135051</v>
          </cell>
          <cell r="GA98">
            <v>972528</v>
          </cell>
          <cell r="GB98">
            <v>964624</v>
          </cell>
          <cell r="GC98">
            <v>970700</v>
          </cell>
          <cell r="GD98">
            <v>1110881</v>
          </cell>
          <cell r="GE98">
            <v>1118121</v>
          </cell>
          <cell r="GF98">
            <v>1115269</v>
          </cell>
          <cell r="GG98">
            <v>1140601</v>
          </cell>
          <cell r="GH98">
            <v>1142277</v>
          </cell>
          <cell r="GI98">
            <v>1149091</v>
          </cell>
          <cell r="GJ98">
            <v>1162032</v>
          </cell>
          <cell r="GK98">
            <v>1151971</v>
          </cell>
          <cell r="GL98">
            <v>1063795</v>
          </cell>
          <cell r="GM98">
            <v>1063516</v>
          </cell>
          <cell r="GN98">
            <v>1081411</v>
          </cell>
          <cell r="GO98">
            <v>1077021</v>
          </cell>
          <cell r="GP98">
            <v>1061459</v>
          </cell>
          <cell r="GQ98">
            <v>1021254</v>
          </cell>
          <cell r="GR98">
            <v>960068</v>
          </cell>
          <cell r="GS98">
            <v>947540</v>
          </cell>
          <cell r="GT98">
            <v>967785</v>
          </cell>
          <cell r="GU98">
            <v>945943</v>
          </cell>
          <cell r="GV98">
            <v>941908</v>
          </cell>
          <cell r="GW98">
            <v>939831</v>
          </cell>
          <cell r="GX98">
            <v>936244</v>
          </cell>
          <cell r="GY98">
            <v>924269</v>
          </cell>
          <cell r="GZ98">
            <v>925409</v>
          </cell>
          <cell r="HA98">
            <v>875399</v>
          </cell>
          <cell r="HB98">
            <v>868565</v>
          </cell>
          <cell r="HC98">
            <v>863007</v>
          </cell>
          <cell r="HD98">
            <v>866369</v>
          </cell>
          <cell r="HE98">
            <v>877637</v>
          </cell>
          <cell r="HF98">
            <v>862326</v>
          </cell>
          <cell r="HG98">
            <v>1000101</v>
          </cell>
          <cell r="HH98">
            <v>860986</v>
          </cell>
          <cell r="HI98">
            <v>889658</v>
          </cell>
          <cell r="HJ98">
            <v>809218</v>
          </cell>
          <cell r="HK98">
            <v>871784</v>
          </cell>
          <cell r="HL98">
            <v>903583</v>
          </cell>
          <cell r="HM98">
            <v>894522</v>
          </cell>
          <cell r="HN98">
            <v>877774</v>
          </cell>
          <cell r="HO98">
            <v>871595</v>
          </cell>
          <cell r="HP98">
            <v>931335</v>
          </cell>
          <cell r="HQ98">
            <v>919108</v>
          </cell>
          <cell r="HR98">
            <v>908371</v>
          </cell>
          <cell r="HS98">
            <v>779687</v>
          </cell>
          <cell r="HT98">
            <v>829377</v>
          </cell>
          <cell r="HU98">
            <v>822413</v>
          </cell>
          <cell r="HV98">
            <v>820904</v>
          </cell>
          <cell r="HW98">
            <v>825307</v>
          </cell>
          <cell r="HX98">
            <v>819906</v>
          </cell>
          <cell r="HY98">
            <v>819058</v>
          </cell>
          <cell r="HZ98">
            <v>0</v>
          </cell>
          <cell r="IA98">
            <v>0</v>
          </cell>
          <cell r="IB98">
            <v>0</v>
          </cell>
          <cell r="IC98">
            <v>0</v>
          </cell>
        </row>
        <row r="99">
          <cell r="AS99">
            <v>448985</v>
          </cell>
          <cell r="AT99">
            <v>400291</v>
          </cell>
          <cell r="AU99">
            <v>406782</v>
          </cell>
          <cell r="AV99">
            <v>475364</v>
          </cell>
          <cell r="AW99">
            <v>415770</v>
          </cell>
          <cell r="AX99">
            <v>471151</v>
          </cell>
          <cell r="AY99">
            <v>485276</v>
          </cell>
          <cell r="AZ99">
            <v>420778</v>
          </cell>
          <cell r="BA99">
            <v>391612</v>
          </cell>
          <cell r="BB99">
            <v>395247</v>
          </cell>
          <cell r="BC99">
            <v>377489</v>
          </cell>
          <cell r="BD99">
            <v>443237</v>
          </cell>
          <cell r="BE99">
            <v>472012</v>
          </cell>
          <cell r="BF99">
            <v>338028</v>
          </cell>
          <cell r="BG99">
            <v>304689</v>
          </cell>
          <cell r="BH99">
            <v>324783</v>
          </cell>
          <cell r="BI99">
            <v>324346</v>
          </cell>
          <cell r="BJ99">
            <v>367822</v>
          </cell>
          <cell r="BK99">
            <v>473006</v>
          </cell>
          <cell r="BL99">
            <v>436968</v>
          </cell>
          <cell r="BM99">
            <v>417210</v>
          </cell>
          <cell r="BN99">
            <v>497814</v>
          </cell>
          <cell r="BO99">
            <v>419385</v>
          </cell>
          <cell r="BP99">
            <v>441524</v>
          </cell>
          <cell r="BQ99">
            <v>455014</v>
          </cell>
          <cell r="BR99">
            <v>357721</v>
          </cell>
          <cell r="BS99">
            <v>384265</v>
          </cell>
          <cell r="BT99">
            <v>386190</v>
          </cell>
          <cell r="BU99">
            <v>357307</v>
          </cell>
          <cell r="BV99">
            <v>306353</v>
          </cell>
          <cell r="BW99">
            <v>403272</v>
          </cell>
          <cell r="BX99">
            <v>507614</v>
          </cell>
          <cell r="BY99">
            <v>360903</v>
          </cell>
          <cell r="BZ99">
            <v>366791</v>
          </cell>
          <cell r="CA99">
            <v>370567</v>
          </cell>
          <cell r="CB99">
            <v>329025</v>
          </cell>
          <cell r="CC99">
            <v>402883</v>
          </cell>
          <cell r="CD99">
            <v>290456</v>
          </cell>
          <cell r="CE99">
            <v>318354</v>
          </cell>
          <cell r="CF99">
            <v>364102</v>
          </cell>
          <cell r="CG99">
            <v>348822</v>
          </cell>
          <cell r="CH99">
            <v>339301</v>
          </cell>
          <cell r="CI99">
            <v>333853</v>
          </cell>
          <cell r="CJ99">
            <v>241643</v>
          </cell>
          <cell r="CK99">
            <v>244447</v>
          </cell>
          <cell r="CL99">
            <v>310011</v>
          </cell>
          <cell r="CM99">
            <v>284183</v>
          </cell>
          <cell r="CN99">
            <v>331765</v>
          </cell>
          <cell r="CO99">
            <v>440156</v>
          </cell>
          <cell r="CP99">
            <v>361683</v>
          </cell>
          <cell r="CQ99">
            <v>197455</v>
          </cell>
          <cell r="CR99">
            <v>242336</v>
          </cell>
          <cell r="CS99">
            <v>239413</v>
          </cell>
          <cell r="CT99">
            <v>152308</v>
          </cell>
          <cell r="CU99">
            <v>173202</v>
          </cell>
          <cell r="CV99">
            <v>239266</v>
          </cell>
          <cell r="CW99">
            <v>184848</v>
          </cell>
          <cell r="CX99">
            <v>235845</v>
          </cell>
          <cell r="CY99">
            <v>304968</v>
          </cell>
          <cell r="CZ99">
            <v>261603</v>
          </cell>
          <cell r="DA99">
            <v>349658</v>
          </cell>
          <cell r="DB99">
            <v>307433</v>
          </cell>
          <cell r="DC99">
            <v>254640</v>
          </cell>
          <cell r="DD99">
            <v>247454</v>
          </cell>
          <cell r="DE99">
            <v>303937</v>
          </cell>
          <cell r="DF99">
            <v>262348</v>
          </cell>
          <cell r="DG99">
            <v>449025</v>
          </cell>
          <cell r="DH99">
            <v>459011</v>
          </cell>
          <cell r="DI99">
            <v>637682</v>
          </cell>
          <cell r="DJ99">
            <v>467110</v>
          </cell>
          <cell r="DK99">
            <v>318980</v>
          </cell>
          <cell r="DL99">
            <v>297499</v>
          </cell>
          <cell r="DM99">
            <v>357437</v>
          </cell>
          <cell r="DN99">
            <v>361774</v>
          </cell>
          <cell r="DO99">
            <v>297643</v>
          </cell>
          <cell r="DP99">
            <v>396087</v>
          </cell>
          <cell r="DQ99">
            <v>269749</v>
          </cell>
          <cell r="DR99">
            <v>410573</v>
          </cell>
          <cell r="DS99">
            <v>402391</v>
          </cell>
          <cell r="DT99">
            <v>375382</v>
          </cell>
          <cell r="DU99">
            <v>326989</v>
          </cell>
          <cell r="DV99">
            <v>407066</v>
          </cell>
          <cell r="DW99">
            <v>514724</v>
          </cell>
          <cell r="DX99">
            <v>547292</v>
          </cell>
          <cell r="DY99">
            <v>624776</v>
          </cell>
          <cell r="DZ99">
            <v>562578</v>
          </cell>
          <cell r="EA99">
            <v>658907</v>
          </cell>
          <cell r="EB99">
            <v>535859</v>
          </cell>
          <cell r="EC99">
            <v>466776</v>
          </cell>
          <cell r="ED99">
            <v>406239</v>
          </cell>
          <cell r="EE99">
            <v>419243</v>
          </cell>
          <cell r="EF99">
            <v>527618</v>
          </cell>
          <cell r="EG99">
            <v>434847</v>
          </cell>
          <cell r="EH99">
            <v>533815</v>
          </cell>
          <cell r="EI99">
            <v>522207</v>
          </cell>
          <cell r="EJ99">
            <v>450280</v>
          </cell>
          <cell r="EK99">
            <v>497053</v>
          </cell>
          <cell r="EL99">
            <v>394841</v>
          </cell>
          <cell r="EM99">
            <v>429039</v>
          </cell>
          <cell r="EN99">
            <v>501480</v>
          </cell>
          <cell r="EO99">
            <v>409313</v>
          </cell>
          <cell r="EP99">
            <v>395592</v>
          </cell>
          <cell r="EQ99">
            <v>317983</v>
          </cell>
          <cell r="ER99">
            <v>279000</v>
          </cell>
          <cell r="ES99">
            <v>293014</v>
          </cell>
          <cell r="ET99">
            <v>359804</v>
          </cell>
          <cell r="EU99">
            <v>386058</v>
          </cell>
          <cell r="EV99">
            <v>328174</v>
          </cell>
          <cell r="EW99">
            <v>818525</v>
          </cell>
          <cell r="EX99">
            <v>789650</v>
          </cell>
          <cell r="EY99">
            <v>858904</v>
          </cell>
          <cell r="EZ99">
            <v>374341</v>
          </cell>
          <cell r="FA99">
            <v>303186</v>
          </cell>
          <cell r="FB99">
            <v>336001</v>
          </cell>
          <cell r="FC99">
            <v>338740</v>
          </cell>
          <cell r="FD99">
            <v>330600</v>
          </cell>
          <cell r="FE99">
            <v>368803</v>
          </cell>
          <cell r="FF99">
            <v>372494</v>
          </cell>
          <cell r="FG99">
            <v>382043</v>
          </cell>
          <cell r="FH99">
            <v>366931</v>
          </cell>
          <cell r="FI99">
            <v>418269</v>
          </cell>
          <cell r="FJ99">
            <v>430154</v>
          </cell>
          <cell r="FK99">
            <v>459001</v>
          </cell>
          <cell r="FL99">
            <v>497110</v>
          </cell>
          <cell r="FM99">
            <v>483312</v>
          </cell>
          <cell r="FN99">
            <v>481453</v>
          </cell>
          <cell r="FO99">
            <v>554794</v>
          </cell>
          <cell r="FP99">
            <v>691575</v>
          </cell>
          <cell r="FQ99">
            <v>976328</v>
          </cell>
          <cell r="FR99">
            <v>927165</v>
          </cell>
          <cell r="FS99">
            <v>530343</v>
          </cell>
          <cell r="FT99">
            <v>1042280</v>
          </cell>
          <cell r="FU99">
            <v>723627</v>
          </cell>
          <cell r="FV99">
            <v>1142813</v>
          </cell>
          <cell r="FW99">
            <v>1221654</v>
          </cell>
          <cell r="FX99">
            <v>1053575</v>
          </cell>
          <cell r="FY99">
            <v>972601</v>
          </cell>
          <cell r="FZ99">
            <v>928047</v>
          </cell>
          <cell r="GA99">
            <v>1005387</v>
          </cell>
          <cell r="GB99">
            <v>919487</v>
          </cell>
          <cell r="GC99">
            <v>903383</v>
          </cell>
          <cell r="GD99">
            <v>678723</v>
          </cell>
          <cell r="GE99">
            <v>635166</v>
          </cell>
          <cell r="GF99">
            <v>619773</v>
          </cell>
          <cell r="GG99">
            <v>644646</v>
          </cell>
          <cell r="GH99">
            <v>666177</v>
          </cell>
          <cell r="GI99">
            <v>705613</v>
          </cell>
          <cell r="GJ99">
            <v>727240</v>
          </cell>
          <cell r="GK99">
            <v>823785</v>
          </cell>
          <cell r="GL99">
            <v>862589</v>
          </cell>
          <cell r="GM99">
            <v>854789</v>
          </cell>
          <cell r="GN99">
            <v>842328</v>
          </cell>
          <cell r="GO99">
            <v>945656</v>
          </cell>
          <cell r="GP99">
            <v>874204</v>
          </cell>
          <cell r="GQ99">
            <v>1081814</v>
          </cell>
          <cell r="GR99">
            <v>910636</v>
          </cell>
          <cell r="GS99">
            <v>763768</v>
          </cell>
          <cell r="GT99">
            <v>859049</v>
          </cell>
          <cell r="GU99">
            <v>867933</v>
          </cell>
          <cell r="GV99">
            <v>796029</v>
          </cell>
          <cell r="GW99">
            <v>866489</v>
          </cell>
          <cell r="GX99">
            <v>784513</v>
          </cell>
          <cell r="GY99">
            <v>778959</v>
          </cell>
          <cell r="GZ99">
            <v>851223</v>
          </cell>
          <cell r="HA99">
            <v>995859</v>
          </cell>
          <cell r="HB99">
            <v>1050667</v>
          </cell>
          <cell r="HC99">
            <v>925686</v>
          </cell>
          <cell r="HD99">
            <v>927272</v>
          </cell>
          <cell r="HE99">
            <v>931368</v>
          </cell>
          <cell r="HF99">
            <v>1154242</v>
          </cell>
          <cell r="HG99">
            <v>1278793</v>
          </cell>
          <cell r="HH99">
            <v>925302</v>
          </cell>
          <cell r="HI99">
            <v>864820</v>
          </cell>
          <cell r="HJ99">
            <v>932845</v>
          </cell>
          <cell r="HK99">
            <v>922199</v>
          </cell>
          <cell r="HL99">
            <v>755705</v>
          </cell>
          <cell r="HM99">
            <v>669370</v>
          </cell>
          <cell r="HN99">
            <v>698111</v>
          </cell>
          <cell r="HO99">
            <v>704647</v>
          </cell>
          <cell r="HP99">
            <v>821143</v>
          </cell>
          <cell r="HQ99">
            <v>637930</v>
          </cell>
          <cell r="HR99">
            <v>742962</v>
          </cell>
          <cell r="HS99">
            <v>916498</v>
          </cell>
          <cell r="HT99">
            <v>749963</v>
          </cell>
          <cell r="HU99">
            <v>679832</v>
          </cell>
          <cell r="HV99">
            <v>756664</v>
          </cell>
          <cell r="HW99">
            <v>682203</v>
          </cell>
          <cell r="HX99">
            <v>641421</v>
          </cell>
          <cell r="HY99">
            <v>648422</v>
          </cell>
          <cell r="HZ99">
            <v>0</v>
          </cell>
          <cell r="IA99">
            <v>0</v>
          </cell>
          <cell r="IB99">
            <v>0</v>
          </cell>
          <cell r="IC99">
            <v>0</v>
          </cell>
        </row>
        <row r="100">
          <cell r="AS100">
            <v>66801</v>
          </cell>
          <cell r="AT100">
            <v>66465</v>
          </cell>
          <cell r="AU100">
            <v>68953</v>
          </cell>
          <cell r="AV100">
            <v>62397</v>
          </cell>
          <cell r="AW100">
            <v>61257</v>
          </cell>
          <cell r="AX100">
            <v>62445</v>
          </cell>
          <cell r="AY100">
            <v>62313</v>
          </cell>
          <cell r="AZ100">
            <v>58578</v>
          </cell>
          <cell r="BA100">
            <v>56299</v>
          </cell>
          <cell r="BB100">
            <v>57058</v>
          </cell>
          <cell r="BC100">
            <v>61082</v>
          </cell>
          <cell r="BD100">
            <v>60912</v>
          </cell>
          <cell r="BE100">
            <v>65858</v>
          </cell>
          <cell r="BF100">
            <v>65736</v>
          </cell>
          <cell r="BG100">
            <v>60630</v>
          </cell>
          <cell r="BH100">
            <v>62408</v>
          </cell>
          <cell r="BI100">
            <v>66717</v>
          </cell>
          <cell r="BJ100">
            <v>65857</v>
          </cell>
          <cell r="BK100">
            <v>75308</v>
          </cell>
          <cell r="BL100">
            <v>88777</v>
          </cell>
          <cell r="BM100">
            <v>104642</v>
          </cell>
          <cell r="BN100">
            <v>130013</v>
          </cell>
          <cell r="BO100">
            <v>162561</v>
          </cell>
          <cell r="BP100">
            <v>223485</v>
          </cell>
          <cell r="BQ100">
            <v>311108</v>
          </cell>
          <cell r="BR100">
            <v>357768</v>
          </cell>
          <cell r="BS100">
            <v>385666</v>
          </cell>
          <cell r="BT100">
            <v>439229</v>
          </cell>
          <cell r="BU100">
            <v>505258</v>
          </cell>
          <cell r="BV100">
            <v>549861</v>
          </cell>
          <cell r="BW100">
            <v>624695</v>
          </cell>
          <cell r="BX100">
            <v>666260</v>
          </cell>
          <cell r="BY100">
            <v>721856</v>
          </cell>
          <cell r="BZ100">
            <v>775071</v>
          </cell>
          <cell r="CA100">
            <v>802875</v>
          </cell>
          <cell r="CB100">
            <v>853750</v>
          </cell>
          <cell r="CC100">
            <v>927396</v>
          </cell>
          <cell r="CD100">
            <v>958775</v>
          </cell>
          <cell r="CE100">
            <v>965984</v>
          </cell>
          <cell r="CF100">
            <v>965395</v>
          </cell>
          <cell r="CG100">
            <v>983648</v>
          </cell>
          <cell r="CH100">
            <v>1005581</v>
          </cell>
          <cell r="CI100">
            <v>1009385</v>
          </cell>
          <cell r="CJ100">
            <v>1018358</v>
          </cell>
          <cell r="CK100">
            <v>1026971</v>
          </cell>
          <cell r="CL100">
            <v>1035835</v>
          </cell>
          <cell r="CM100">
            <v>1035268</v>
          </cell>
          <cell r="CN100">
            <v>1034330</v>
          </cell>
          <cell r="CO100">
            <v>1034134</v>
          </cell>
          <cell r="CP100">
            <v>1032572</v>
          </cell>
          <cell r="CQ100">
            <v>1037508</v>
          </cell>
          <cell r="CR100">
            <v>1035989</v>
          </cell>
          <cell r="CS100">
            <v>1049358</v>
          </cell>
          <cell r="CT100">
            <v>1071174</v>
          </cell>
          <cell r="CU100">
            <v>1072132</v>
          </cell>
          <cell r="CV100">
            <v>1088581</v>
          </cell>
          <cell r="CW100">
            <v>1092522</v>
          </cell>
          <cell r="CX100">
            <v>1112597</v>
          </cell>
          <cell r="CY100">
            <v>1127067</v>
          </cell>
          <cell r="CZ100">
            <v>1145030</v>
          </cell>
          <cell r="DA100">
            <v>1158361</v>
          </cell>
          <cell r="DB100">
            <v>1156841</v>
          </cell>
          <cell r="DC100">
            <v>1149945</v>
          </cell>
          <cell r="DD100">
            <v>1166791</v>
          </cell>
          <cell r="DE100">
            <v>1173436</v>
          </cell>
          <cell r="DF100">
            <v>1183267</v>
          </cell>
          <cell r="DG100">
            <v>1211306</v>
          </cell>
          <cell r="DH100">
            <v>1211541</v>
          </cell>
          <cell r="DI100">
            <v>1227280</v>
          </cell>
          <cell r="DJ100">
            <v>1210900</v>
          </cell>
          <cell r="DK100">
            <v>1201306</v>
          </cell>
          <cell r="DL100">
            <v>1169786</v>
          </cell>
          <cell r="DM100">
            <v>1173913</v>
          </cell>
          <cell r="DN100">
            <v>1182896</v>
          </cell>
          <cell r="DO100">
            <v>1188300</v>
          </cell>
          <cell r="DP100">
            <v>1172108</v>
          </cell>
          <cell r="DQ100">
            <v>1174497</v>
          </cell>
          <cell r="DR100">
            <v>1188395</v>
          </cell>
          <cell r="DS100">
            <v>1175761</v>
          </cell>
          <cell r="DT100">
            <v>1165246</v>
          </cell>
          <cell r="DU100">
            <v>1187303</v>
          </cell>
          <cell r="DV100">
            <v>1193577</v>
          </cell>
          <cell r="DW100">
            <v>1199745</v>
          </cell>
          <cell r="DX100">
            <v>1224781</v>
          </cell>
          <cell r="DY100">
            <v>1208281</v>
          </cell>
          <cell r="DZ100">
            <v>1227555</v>
          </cell>
          <cell r="EA100">
            <v>1222364</v>
          </cell>
          <cell r="EB100">
            <v>1246858</v>
          </cell>
          <cell r="EC100">
            <v>1232925</v>
          </cell>
          <cell r="ED100">
            <v>1207532</v>
          </cell>
          <cell r="EE100">
            <v>1203014</v>
          </cell>
          <cell r="EF100">
            <v>1125600</v>
          </cell>
          <cell r="EG100">
            <v>1150874</v>
          </cell>
          <cell r="EH100">
            <v>1165025</v>
          </cell>
          <cell r="EI100">
            <v>1320766</v>
          </cell>
          <cell r="EJ100">
            <v>1292294</v>
          </cell>
          <cell r="EK100">
            <v>1382593</v>
          </cell>
          <cell r="EL100">
            <v>1446666</v>
          </cell>
          <cell r="EM100">
            <v>1447988</v>
          </cell>
          <cell r="EN100">
            <v>1469973</v>
          </cell>
          <cell r="EO100">
            <v>1447405</v>
          </cell>
          <cell r="EP100">
            <v>1494482</v>
          </cell>
          <cell r="EQ100">
            <v>1505523</v>
          </cell>
          <cell r="ER100">
            <v>1504763</v>
          </cell>
          <cell r="ES100">
            <v>1519054</v>
          </cell>
          <cell r="ET100">
            <v>1481882</v>
          </cell>
          <cell r="EU100">
            <v>1476852</v>
          </cell>
          <cell r="EV100">
            <v>1458740</v>
          </cell>
          <cell r="EW100">
            <v>1742326</v>
          </cell>
          <cell r="EX100">
            <v>1766766</v>
          </cell>
          <cell r="EY100">
            <v>1761692</v>
          </cell>
          <cell r="EZ100">
            <v>1734616</v>
          </cell>
          <cell r="FA100">
            <v>1720407</v>
          </cell>
          <cell r="FB100">
            <v>1746995</v>
          </cell>
          <cell r="FC100">
            <v>1819823</v>
          </cell>
          <cell r="FD100">
            <v>1799489</v>
          </cell>
          <cell r="FE100">
            <v>1827605</v>
          </cell>
          <cell r="FF100">
            <v>1776151</v>
          </cell>
          <cell r="FG100">
            <v>1742570</v>
          </cell>
          <cell r="FH100">
            <v>1819515</v>
          </cell>
          <cell r="FI100">
            <v>1847393</v>
          </cell>
          <cell r="FJ100">
            <v>1789733</v>
          </cell>
          <cell r="FK100">
            <v>1767807</v>
          </cell>
          <cell r="FL100">
            <v>1707953</v>
          </cell>
          <cell r="FM100">
            <v>1705376</v>
          </cell>
          <cell r="FN100">
            <v>1761015</v>
          </cell>
          <cell r="FO100">
            <v>1786849</v>
          </cell>
          <cell r="FP100">
            <v>1805669</v>
          </cell>
          <cell r="FQ100">
            <v>2045800</v>
          </cell>
          <cell r="FR100">
            <v>2105147</v>
          </cell>
          <cell r="FS100">
            <v>2126323</v>
          </cell>
          <cell r="FT100">
            <v>2286956</v>
          </cell>
          <cell r="FU100">
            <v>1896384</v>
          </cell>
          <cell r="FV100">
            <v>1781209</v>
          </cell>
          <cell r="FW100">
            <v>1703965</v>
          </cell>
          <cell r="FX100">
            <v>1700999</v>
          </cell>
          <cell r="FY100">
            <v>1730231</v>
          </cell>
          <cell r="FZ100">
            <v>1793381</v>
          </cell>
          <cell r="GA100">
            <v>1599808</v>
          </cell>
          <cell r="GB100">
            <v>1561633</v>
          </cell>
          <cell r="GC100">
            <v>1568435</v>
          </cell>
          <cell r="GD100">
            <v>1720582</v>
          </cell>
          <cell r="GE100">
            <v>1754925</v>
          </cell>
          <cell r="GF100">
            <v>1744181</v>
          </cell>
          <cell r="GG100">
            <v>1747525</v>
          </cell>
          <cell r="GH100">
            <v>1742271</v>
          </cell>
          <cell r="GI100">
            <v>1737417</v>
          </cell>
          <cell r="GJ100">
            <v>1764531</v>
          </cell>
          <cell r="GK100">
            <v>1746380</v>
          </cell>
          <cell r="GL100">
            <v>1642963</v>
          </cell>
          <cell r="GM100">
            <v>1677186</v>
          </cell>
          <cell r="GN100">
            <v>1687804</v>
          </cell>
          <cell r="GO100">
            <v>1687716</v>
          </cell>
          <cell r="GP100">
            <v>1711474</v>
          </cell>
          <cell r="GQ100">
            <v>1669681</v>
          </cell>
          <cell r="GR100">
            <v>1587702</v>
          </cell>
          <cell r="GS100">
            <v>1590892</v>
          </cell>
          <cell r="GT100">
            <v>1604428</v>
          </cell>
          <cell r="GU100">
            <v>1588939</v>
          </cell>
          <cell r="GV100">
            <v>1592809</v>
          </cell>
          <cell r="GW100">
            <v>1573268</v>
          </cell>
          <cell r="GX100">
            <v>1558961</v>
          </cell>
          <cell r="GY100">
            <v>1558801</v>
          </cell>
          <cell r="GZ100">
            <v>1544142</v>
          </cell>
          <cell r="HA100">
            <v>1565847</v>
          </cell>
          <cell r="HB100">
            <v>1537442</v>
          </cell>
          <cell r="HC100">
            <v>1534301</v>
          </cell>
          <cell r="HD100">
            <v>1512645</v>
          </cell>
          <cell r="HE100">
            <v>1497855</v>
          </cell>
          <cell r="HF100">
            <v>1660024</v>
          </cell>
          <cell r="HG100">
            <v>1779842</v>
          </cell>
          <cell r="HH100">
            <v>1435334</v>
          </cell>
          <cell r="HI100">
            <v>1477875</v>
          </cell>
          <cell r="HJ100">
            <v>1599278</v>
          </cell>
          <cell r="HK100">
            <v>1680856</v>
          </cell>
          <cell r="HL100">
            <v>1693156</v>
          </cell>
          <cell r="HM100">
            <v>1678058</v>
          </cell>
          <cell r="HN100">
            <v>1596075</v>
          </cell>
          <cell r="HO100">
            <v>1563627</v>
          </cell>
          <cell r="HP100">
            <v>1623105</v>
          </cell>
          <cell r="HQ100">
            <v>1605200</v>
          </cell>
          <cell r="HR100">
            <v>1630065</v>
          </cell>
          <cell r="HS100">
            <v>1573553</v>
          </cell>
          <cell r="HT100">
            <v>1711914</v>
          </cell>
          <cell r="HU100">
            <v>1787985</v>
          </cell>
          <cell r="HV100">
            <v>1782399</v>
          </cell>
          <cell r="HW100">
            <v>1779252</v>
          </cell>
          <cell r="HX100">
            <v>1840280</v>
          </cell>
          <cell r="HY100">
            <v>1875075</v>
          </cell>
          <cell r="HZ100">
            <v>0</v>
          </cell>
          <cell r="IA100">
            <v>0</v>
          </cell>
          <cell r="IB100">
            <v>0</v>
          </cell>
          <cell r="IC100">
            <v>0</v>
          </cell>
        </row>
        <row r="101">
          <cell r="AS101">
            <v>230598</v>
          </cell>
          <cell r="AT101">
            <v>197396</v>
          </cell>
          <cell r="AU101">
            <v>205097</v>
          </cell>
          <cell r="AV101">
            <v>216423</v>
          </cell>
          <cell r="AW101">
            <v>223641</v>
          </cell>
          <cell r="AX101">
            <v>250355</v>
          </cell>
          <cell r="AY101">
            <v>294225</v>
          </cell>
          <cell r="AZ101">
            <v>292528</v>
          </cell>
          <cell r="BA101">
            <v>319324</v>
          </cell>
          <cell r="BB101">
            <v>323847</v>
          </cell>
          <cell r="BC101">
            <v>332666</v>
          </cell>
          <cell r="BD101">
            <v>348228</v>
          </cell>
          <cell r="BE101">
            <v>354700</v>
          </cell>
          <cell r="BF101">
            <v>379357</v>
          </cell>
          <cell r="BG101">
            <v>384368</v>
          </cell>
          <cell r="BH101">
            <v>397400</v>
          </cell>
          <cell r="BI101">
            <v>415410</v>
          </cell>
          <cell r="BJ101">
            <v>440674</v>
          </cell>
          <cell r="BK101">
            <v>476135</v>
          </cell>
          <cell r="BL101">
            <v>504352</v>
          </cell>
          <cell r="BM101">
            <v>513786</v>
          </cell>
          <cell r="BN101">
            <v>537733</v>
          </cell>
          <cell r="BO101">
            <v>550157</v>
          </cell>
          <cell r="BP101">
            <v>571435</v>
          </cell>
          <cell r="BQ101">
            <v>599782</v>
          </cell>
          <cell r="BR101">
            <v>633414</v>
          </cell>
          <cell r="BS101">
            <v>635816</v>
          </cell>
          <cell r="BT101">
            <v>671493</v>
          </cell>
          <cell r="BU101">
            <v>686164</v>
          </cell>
          <cell r="BV101">
            <v>736130</v>
          </cell>
          <cell r="BW101">
            <v>815235</v>
          </cell>
          <cell r="BX101">
            <v>824223</v>
          </cell>
          <cell r="BY101">
            <v>827138</v>
          </cell>
          <cell r="BZ101">
            <v>856836</v>
          </cell>
          <cell r="CA101">
            <v>906971</v>
          </cell>
          <cell r="CB101">
            <v>960810</v>
          </cell>
          <cell r="CC101">
            <v>963706</v>
          </cell>
          <cell r="CD101">
            <v>981969</v>
          </cell>
          <cell r="CE101">
            <v>970529</v>
          </cell>
          <cell r="CF101">
            <v>964435</v>
          </cell>
          <cell r="CG101">
            <v>1013469</v>
          </cell>
          <cell r="CH101">
            <v>1057537</v>
          </cell>
          <cell r="CI101">
            <v>1103094</v>
          </cell>
          <cell r="CJ101">
            <v>1105840</v>
          </cell>
          <cell r="CK101">
            <v>1122037</v>
          </cell>
          <cell r="CL101">
            <v>1120577</v>
          </cell>
          <cell r="CM101">
            <v>1167999</v>
          </cell>
          <cell r="CN101">
            <v>1201529</v>
          </cell>
          <cell r="CO101">
            <v>1215906</v>
          </cell>
          <cell r="CP101">
            <v>1221362</v>
          </cell>
          <cell r="CQ101">
            <v>1227261</v>
          </cell>
          <cell r="CR101">
            <v>1272599</v>
          </cell>
          <cell r="CS101">
            <v>1314062</v>
          </cell>
          <cell r="CT101">
            <v>1325780</v>
          </cell>
          <cell r="CU101">
            <v>1302997</v>
          </cell>
          <cell r="CV101">
            <v>1303216</v>
          </cell>
          <cell r="CW101">
            <v>1315895</v>
          </cell>
          <cell r="CX101">
            <v>1366039</v>
          </cell>
          <cell r="CY101">
            <v>1409799</v>
          </cell>
          <cell r="CZ101">
            <v>1418697</v>
          </cell>
          <cell r="DA101">
            <v>1435273</v>
          </cell>
          <cell r="DB101">
            <v>1454016</v>
          </cell>
          <cell r="DC101">
            <v>1440831</v>
          </cell>
          <cell r="DD101">
            <v>1527319</v>
          </cell>
          <cell r="DE101">
            <v>1562015</v>
          </cell>
          <cell r="DF101">
            <v>1590344</v>
          </cell>
          <cell r="DG101">
            <v>1694421</v>
          </cell>
          <cell r="DH101">
            <v>1646839</v>
          </cell>
          <cell r="DI101">
            <v>1672516</v>
          </cell>
          <cell r="DJ101">
            <v>1635490</v>
          </cell>
          <cell r="DK101">
            <v>1580826</v>
          </cell>
          <cell r="DL101">
            <v>1562548</v>
          </cell>
          <cell r="DM101">
            <v>1563331</v>
          </cell>
          <cell r="DN101">
            <v>1569947</v>
          </cell>
          <cell r="DO101">
            <v>1570546</v>
          </cell>
          <cell r="DP101">
            <v>1574132</v>
          </cell>
          <cell r="DQ101">
            <v>1581276</v>
          </cell>
          <cell r="DR101">
            <v>1633739</v>
          </cell>
          <cell r="DS101">
            <v>1643702</v>
          </cell>
          <cell r="DT101">
            <v>1711669</v>
          </cell>
          <cell r="DU101">
            <v>1752902</v>
          </cell>
          <cell r="DV101">
            <v>1750292</v>
          </cell>
          <cell r="DW101">
            <v>1764303</v>
          </cell>
          <cell r="DX101">
            <v>1846103</v>
          </cell>
          <cell r="DY101">
            <v>1835298</v>
          </cell>
          <cell r="DZ101">
            <v>1901329</v>
          </cell>
          <cell r="EA101">
            <v>1935105</v>
          </cell>
          <cell r="EB101">
            <v>1964159</v>
          </cell>
          <cell r="EC101">
            <v>1906487</v>
          </cell>
          <cell r="ED101">
            <v>1829358</v>
          </cell>
          <cell r="EE101">
            <v>1834681</v>
          </cell>
          <cell r="EF101">
            <v>1792618</v>
          </cell>
          <cell r="EG101">
            <v>1890463</v>
          </cell>
          <cell r="EH101">
            <v>1973810</v>
          </cell>
          <cell r="EI101">
            <v>2201455</v>
          </cell>
          <cell r="EJ101">
            <v>2083868</v>
          </cell>
          <cell r="EK101">
            <v>2132535</v>
          </cell>
          <cell r="EL101">
            <v>2323010</v>
          </cell>
          <cell r="EM101">
            <v>2308502</v>
          </cell>
          <cell r="EN101">
            <v>2316439</v>
          </cell>
          <cell r="EO101">
            <v>2144982</v>
          </cell>
          <cell r="EP101">
            <v>2066956</v>
          </cell>
          <cell r="EQ101">
            <v>1934519</v>
          </cell>
          <cell r="ER101">
            <v>1844317</v>
          </cell>
          <cell r="ES101">
            <v>1831900</v>
          </cell>
          <cell r="ET101">
            <v>1805517</v>
          </cell>
          <cell r="EU101">
            <v>1773281</v>
          </cell>
          <cell r="EV101">
            <v>1752444</v>
          </cell>
          <cell r="EW101">
            <v>1733071</v>
          </cell>
          <cell r="EX101">
            <v>1705369</v>
          </cell>
          <cell r="EY101">
            <v>1681219</v>
          </cell>
          <cell r="EZ101">
            <v>1653137</v>
          </cell>
          <cell r="FA101">
            <v>1625583</v>
          </cell>
          <cell r="FB101">
            <v>1660233</v>
          </cell>
          <cell r="FC101">
            <v>1759601</v>
          </cell>
          <cell r="FD101">
            <v>1689613</v>
          </cell>
          <cell r="FE101">
            <v>1699949</v>
          </cell>
          <cell r="FF101">
            <v>1608664</v>
          </cell>
          <cell r="FG101">
            <v>1553312</v>
          </cell>
          <cell r="FH101">
            <v>1629514</v>
          </cell>
          <cell r="FI101">
            <v>1624535</v>
          </cell>
          <cell r="FJ101">
            <v>1537086</v>
          </cell>
          <cell r="FK101">
            <v>1525220</v>
          </cell>
          <cell r="FL101">
            <v>1463233</v>
          </cell>
          <cell r="FM101">
            <v>1434074</v>
          </cell>
          <cell r="FN101">
            <v>1477761</v>
          </cell>
          <cell r="FO101">
            <v>1475735</v>
          </cell>
          <cell r="FP101">
            <v>1524488</v>
          </cell>
          <cell r="FQ101">
            <v>1491216</v>
          </cell>
          <cell r="FR101">
            <v>1500195</v>
          </cell>
          <cell r="FS101">
            <v>1504163</v>
          </cell>
          <cell r="FT101">
            <v>1523658</v>
          </cell>
          <cell r="FU101">
            <v>1414817</v>
          </cell>
          <cell r="FV101">
            <v>1335575</v>
          </cell>
          <cell r="FW101">
            <v>1303192</v>
          </cell>
          <cell r="FX101">
            <v>1308828</v>
          </cell>
          <cell r="FY101">
            <v>1277046</v>
          </cell>
          <cell r="FZ101">
            <v>1326722</v>
          </cell>
          <cell r="GA101">
            <v>1245961</v>
          </cell>
          <cell r="GB101">
            <v>1209377</v>
          </cell>
          <cell r="GC101">
            <v>1205148</v>
          </cell>
          <cell r="GD101">
            <v>1187893</v>
          </cell>
          <cell r="GE101">
            <v>1144329</v>
          </cell>
          <cell r="GF101">
            <v>1121156</v>
          </cell>
          <cell r="GG101">
            <v>1113961</v>
          </cell>
          <cell r="GH101">
            <v>953697</v>
          </cell>
          <cell r="GI101">
            <v>946526</v>
          </cell>
          <cell r="GJ101">
            <v>964080</v>
          </cell>
          <cell r="GK101">
            <v>950893</v>
          </cell>
          <cell r="GL101">
            <v>941771</v>
          </cell>
          <cell r="GM101">
            <v>940648</v>
          </cell>
          <cell r="GN101">
            <v>937984</v>
          </cell>
          <cell r="GO101">
            <v>931902</v>
          </cell>
          <cell r="GP101">
            <v>921263</v>
          </cell>
          <cell r="GQ101">
            <v>907950</v>
          </cell>
          <cell r="GR101">
            <v>922481</v>
          </cell>
          <cell r="GS101">
            <v>942765</v>
          </cell>
          <cell r="GT101">
            <v>974184</v>
          </cell>
          <cell r="GU101">
            <v>960608</v>
          </cell>
          <cell r="GV101">
            <v>948905</v>
          </cell>
          <cell r="GW101">
            <v>929664</v>
          </cell>
          <cell r="GX101">
            <v>909801</v>
          </cell>
          <cell r="GY101">
            <v>930611</v>
          </cell>
          <cell r="GZ101">
            <v>938555</v>
          </cell>
          <cell r="HA101">
            <v>939708</v>
          </cell>
          <cell r="HB101">
            <v>930487</v>
          </cell>
          <cell r="HC101">
            <v>911905</v>
          </cell>
          <cell r="HD101">
            <v>908019</v>
          </cell>
          <cell r="HE101">
            <v>857531</v>
          </cell>
          <cell r="HF101">
            <v>869041</v>
          </cell>
          <cell r="HG101">
            <v>826663</v>
          </cell>
          <cell r="HH101">
            <v>799574</v>
          </cell>
          <cell r="HI101">
            <v>786429</v>
          </cell>
          <cell r="HJ101">
            <v>805999</v>
          </cell>
          <cell r="HK101">
            <v>920355</v>
          </cell>
          <cell r="HL101">
            <v>884935</v>
          </cell>
          <cell r="HM101">
            <v>904068</v>
          </cell>
          <cell r="HN101">
            <v>897936</v>
          </cell>
          <cell r="HO101">
            <v>1011809</v>
          </cell>
          <cell r="HP101">
            <v>1003769</v>
          </cell>
          <cell r="HQ101">
            <v>1116019</v>
          </cell>
          <cell r="HR101">
            <v>1093247</v>
          </cell>
          <cell r="HS101">
            <v>1130430</v>
          </cell>
          <cell r="HT101">
            <v>1100160</v>
          </cell>
          <cell r="HU101">
            <v>1098128</v>
          </cell>
          <cell r="HV101">
            <v>1060961</v>
          </cell>
          <cell r="HW101">
            <v>1066113</v>
          </cell>
          <cell r="HX101">
            <v>1079600</v>
          </cell>
          <cell r="HY101">
            <v>1125633</v>
          </cell>
          <cell r="HZ101">
            <v>0</v>
          </cell>
          <cell r="IA101">
            <v>0</v>
          </cell>
          <cell r="IB101">
            <v>0</v>
          </cell>
          <cell r="IC101">
            <v>0</v>
          </cell>
        </row>
        <row r="102">
          <cell r="AX102">
            <v>144572</v>
          </cell>
          <cell r="AY102">
            <v>163158</v>
          </cell>
          <cell r="AZ102">
            <v>150070</v>
          </cell>
          <cell r="BA102">
            <v>156478</v>
          </cell>
          <cell r="BB102">
            <v>147167</v>
          </cell>
          <cell r="BC102">
            <v>148226</v>
          </cell>
          <cell r="BD102">
            <v>155620</v>
          </cell>
          <cell r="BE102">
            <v>153738</v>
          </cell>
          <cell r="BF102">
            <v>165643</v>
          </cell>
          <cell r="BG102">
            <v>156511</v>
          </cell>
          <cell r="BH102">
            <v>151583</v>
          </cell>
          <cell r="BI102">
            <v>149827</v>
          </cell>
          <cell r="BJ102">
            <v>156086</v>
          </cell>
          <cell r="BK102">
            <v>160395</v>
          </cell>
          <cell r="BL102">
            <v>165304</v>
          </cell>
          <cell r="BM102">
            <v>162353</v>
          </cell>
          <cell r="BN102">
            <v>172842</v>
          </cell>
          <cell r="BO102">
            <v>165392</v>
          </cell>
          <cell r="BP102">
            <v>170273</v>
          </cell>
          <cell r="BQ102">
            <v>172319</v>
          </cell>
          <cell r="BR102">
            <v>174576</v>
          </cell>
          <cell r="BS102">
            <v>166295</v>
          </cell>
          <cell r="BT102">
            <v>176865</v>
          </cell>
          <cell r="BU102">
            <v>171735</v>
          </cell>
          <cell r="BV102">
            <v>194855</v>
          </cell>
          <cell r="BW102">
            <v>211782</v>
          </cell>
          <cell r="BX102">
            <v>196885</v>
          </cell>
          <cell r="BY102">
            <v>191745</v>
          </cell>
          <cell r="BZ102">
            <v>203776</v>
          </cell>
          <cell r="CA102">
            <v>207408</v>
          </cell>
          <cell r="CB102">
            <v>216376</v>
          </cell>
          <cell r="CC102">
            <v>198945</v>
          </cell>
          <cell r="CD102">
            <v>198017</v>
          </cell>
          <cell r="CE102">
            <v>200904</v>
          </cell>
          <cell r="CF102">
            <v>197793</v>
          </cell>
          <cell r="CG102">
            <v>192937</v>
          </cell>
          <cell r="CH102">
            <v>193316</v>
          </cell>
          <cell r="CI102">
            <v>196232</v>
          </cell>
          <cell r="CJ102">
            <v>195943</v>
          </cell>
          <cell r="CK102">
            <v>189122</v>
          </cell>
          <cell r="CL102">
            <v>178582</v>
          </cell>
          <cell r="CM102">
            <v>186296</v>
          </cell>
          <cell r="CN102">
            <v>182375</v>
          </cell>
          <cell r="CO102">
            <v>175272</v>
          </cell>
          <cell r="CP102">
            <v>177036</v>
          </cell>
          <cell r="CQ102">
            <v>173856</v>
          </cell>
          <cell r="CR102">
            <v>183541</v>
          </cell>
          <cell r="CS102">
            <v>170585</v>
          </cell>
          <cell r="CT102">
            <v>166159</v>
          </cell>
          <cell r="CU102">
            <v>159316</v>
          </cell>
          <cell r="CV102">
            <v>161395</v>
          </cell>
          <cell r="CW102">
            <v>163594</v>
          </cell>
          <cell r="CX102">
            <v>178047</v>
          </cell>
          <cell r="CY102">
            <v>187978</v>
          </cell>
          <cell r="CZ102">
            <v>199227</v>
          </cell>
          <cell r="DA102">
            <v>187783</v>
          </cell>
          <cell r="DB102">
            <v>186738</v>
          </cell>
          <cell r="DC102">
            <v>166501</v>
          </cell>
          <cell r="DD102">
            <v>180722</v>
          </cell>
          <cell r="DE102">
            <v>184539</v>
          </cell>
          <cell r="DF102">
            <v>197365</v>
          </cell>
          <cell r="DG102">
            <v>186547</v>
          </cell>
          <cell r="DH102">
            <v>187857</v>
          </cell>
          <cell r="DI102">
            <v>204877</v>
          </cell>
          <cell r="DJ102">
            <v>192786</v>
          </cell>
          <cell r="DK102">
            <v>202906</v>
          </cell>
          <cell r="DL102">
            <v>206174</v>
          </cell>
          <cell r="DM102">
            <v>223762</v>
          </cell>
          <cell r="DN102">
            <v>209725</v>
          </cell>
          <cell r="DO102">
            <v>211416</v>
          </cell>
          <cell r="DP102">
            <v>233087</v>
          </cell>
          <cell r="DQ102">
            <v>229042</v>
          </cell>
          <cell r="DR102">
            <v>236935</v>
          </cell>
          <cell r="DS102">
            <v>250925</v>
          </cell>
          <cell r="DT102">
            <v>250932</v>
          </cell>
          <cell r="DU102">
            <v>239005</v>
          </cell>
          <cell r="DV102">
            <v>249633</v>
          </cell>
          <cell r="DW102">
            <v>249028</v>
          </cell>
          <cell r="DX102">
            <v>275414</v>
          </cell>
          <cell r="DY102">
            <v>282659</v>
          </cell>
          <cell r="DZ102">
            <v>263943</v>
          </cell>
          <cell r="EA102">
            <v>261196</v>
          </cell>
          <cell r="EB102">
            <v>275334</v>
          </cell>
          <cell r="EC102">
            <v>267948</v>
          </cell>
          <cell r="ED102">
            <v>281372</v>
          </cell>
          <cell r="EE102">
            <v>274976</v>
          </cell>
          <cell r="EF102">
            <v>272657</v>
          </cell>
          <cell r="EG102">
            <v>297390</v>
          </cell>
          <cell r="EH102">
            <v>292007</v>
          </cell>
          <cell r="EI102">
            <v>288016</v>
          </cell>
          <cell r="EJ102">
            <v>271604</v>
          </cell>
          <cell r="EK102">
            <v>248402</v>
          </cell>
          <cell r="EL102">
            <v>246344</v>
          </cell>
          <cell r="EM102">
            <v>249564</v>
          </cell>
          <cell r="EN102">
            <v>247257</v>
          </cell>
          <cell r="EO102">
            <v>269589</v>
          </cell>
          <cell r="EP102">
            <v>267341</v>
          </cell>
          <cell r="EQ102">
            <v>264004</v>
          </cell>
          <cell r="ER102">
            <v>267534</v>
          </cell>
          <cell r="ES102">
            <v>268301</v>
          </cell>
          <cell r="ET102">
            <v>270092</v>
          </cell>
          <cell r="EU102">
            <v>271199</v>
          </cell>
          <cell r="EV102">
            <v>271841</v>
          </cell>
          <cell r="EW102">
            <v>296076</v>
          </cell>
          <cell r="EX102">
            <v>287483</v>
          </cell>
          <cell r="EY102">
            <v>289309</v>
          </cell>
          <cell r="EZ102">
            <v>285792</v>
          </cell>
          <cell r="FA102">
            <v>310818</v>
          </cell>
          <cell r="FB102">
            <v>321229</v>
          </cell>
          <cell r="FC102">
            <v>317829</v>
          </cell>
          <cell r="FD102">
            <v>315287</v>
          </cell>
          <cell r="FE102">
            <v>287686</v>
          </cell>
          <cell r="FF102">
            <v>300210</v>
          </cell>
          <cell r="FG102">
            <v>309979</v>
          </cell>
          <cell r="FH102">
            <v>313982</v>
          </cell>
          <cell r="FI102">
            <v>328806</v>
          </cell>
          <cell r="FJ102">
            <v>328118</v>
          </cell>
          <cell r="FK102">
            <v>345092</v>
          </cell>
          <cell r="FL102">
            <v>347005</v>
          </cell>
          <cell r="FM102">
            <v>338381</v>
          </cell>
          <cell r="FN102">
            <v>339685</v>
          </cell>
          <cell r="FO102">
            <v>352352</v>
          </cell>
          <cell r="FP102">
            <v>352876</v>
          </cell>
          <cell r="FQ102">
            <v>357809</v>
          </cell>
          <cell r="FR102">
            <v>357886</v>
          </cell>
          <cell r="FS102">
            <v>348409</v>
          </cell>
          <cell r="FT102">
            <v>357384</v>
          </cell>
          <cell r="FU102">
            <v>321078</v>
          </cell>
          <cell r="FV102">
            <v>320035</v>
          </cell>
          <cell r="FW102">
            <v>325574</v>
          </cell>
          <cell r="FX102">
            <v>328508</v>
          </cell>
          <cell r="FY102">
            <v>339966</v>
          </cell>
          <cell r="FZ102">
            <v>356496</v>
          </cell>
          <cell r="GA102">
            <v>337681</v>
          </cell>
          <cell r="GB102">
            <v>342941</v>
          </cell>
          <cell r="GC102">
            <v>340839</v>
          </cell>
          <cell r="GD102">
            <v>342315</v>
          </cell>
          <cell r="GE102">
            <v>336536</v>
          </cell>
          <cell r="GF102">
            <v>333964</v>
          </cell>
          <cell r="GG102">
            <v>314432</v>
          </cell>
          <cell r="GH102">
            <v>279087</v>
          </cell>
          <cell r="GI102">
            <v>212864</v>
          </cell>
          <cell r="GJ102">
            <v>214405</v>
          </cell>
          <cell r="GK102">
            <v>225046</v>
          </cell>
          <cell r="GL102">
            <v>236985</v>
          </cell>
          <cell r="GM102">
            <v>247708</v>
          </cell>
          <cell r="GN102">
            <v>240666</v>
          </cell>
          <cell r="GO102">
            <v>250721</v>
          </cell>
          <cell r="GP102">
            <v>251476</v>
          </cell>
          <cell r="GQ102">
            <v>254099</v>
          </cell>
          <cell r="GR102">
            <v>266738</v>
          </cell>
          <cell r="GS102">
            <v>262348</v>
          </cell>
          <cell r="GT102">
            <v>266552</v>
          </cell>
          <cell r="GU102">
            <v>260211</v>
          </cell>
          <cell r="GV102">
            <v>282433</v>
          </cell>
          <cell r="GW102">
            <v>268752</v>
          </cell>
          <cell r="GX102">
            <v>279041</v>
          </cell>
          <cell r="GY102">
            <v>291085</v>
          </cell>
          <cell r="GZ102">
            <v>294505</v>
          </cell>
          <cell r="HA102">
            <v>293912</v>
          </cell>
          <cell r="HB102">
            <v>305641</v>
          </cell>
          <cell r="HC102">
            <v>302657</v>
          </cell>
          <cell r="HD102">
            <v>306962</v>
          </cell>
          <cell r="HE102">
            <v>328993</v>
          </cell>
          <cell r="HF102">
            <v>340560</v>
          </cell>
          <cell r="HG102">
            <v>409515</v>
          </cell>
          <cell r="HH102">
            <v>397372</v>
          </cell>
          <cell r="HI102">
            <v>402542</v>
          </cell>
          <cell r="HJ102">
            <v>417907</v>
          </cell>
          <cell r="HK102">
            <v>531689</v>
          </cell>
          <cell r="HL102">
            <v>529386</v>
          </cell>
          <cell r="HM102">
            <v>552115</v>
          </cell>
          <cell r="HN102">
            <v>556582</v>
          </cell>
          <cell r="HO102">
            <v>670286</v>
          </cell>
          <cell r="HP102">
            <v>716918</v>
          </cell>
          <cell r="HQ102">
            <v>774189</v>
          </cell>
          <cell r="HR102">
            <v>825759</v>
          </cell>
          <cell r="HS102">
            <v>861754</v>
          </cell>
          <cell r="HT102">
            <v>845855</v>
          </cell>
          <cell r="HU102">
            <v>843243</v>
          </cell>
          <cell r="HV102">
            <v>812473</v>
          </cell>
          <cell r="HW102">
            <v>815921</v>
          </cell>
          <cell r="HX102">
            <v>833285</v>
          </cell>
          <cell r="HY102">
            <v>878843</v>
          </cell>
          <cell r="HZ102">
            <v>0</v>
          </cell>
          <cell r="IA102">
            <v>0</v>
          </cell>
          <cell r="IB102">
            <v>0</v>
          </cell>
          <cell r="IC102">
            <v>0</v>
          </cell>
        </row>
        <row r="103">
          <cell r="AX103">
            <v>105783</v>
          </cell>
          <cell r="AY103">
            <v>131067</v>
          </cell>
          <cell r="AZ103">
            <v>142458</v>
          </cell>
          <cell r="BA103">
            <v>162846</v>
          </cell>
          <cell r="BB103">
            <v>176680</v>
          </cell>
          <cell r="BC103">
            <v>184440</v>
          </cell>
          <cell r="BD103">
            <v>192608</v>
          </cell>
          <cell r="BE103">
            <v>200962</v>
          </cell>
          <cell r="BF103">
            <v>213714</v>
          </cell>
          <cell r="BG103">
            <v>227857</v>
          </cell>
          <cell r="BH103">
            <v>245817</v>
          </cell>
          <cell r="BI103">
            <v>265583</v>
          </cell>
          <cell r="BJ103">
            <v>284588</v>
          </cell>
          <cell r="BK103">
            <v>315740</v>
          </cell>
          <cell r="BL103">
            <v>339048</v>
          </cell>
          <cell r="BM103">
            <v>351433</v>
          </cell>
          <cell r="BN103">
            <v>364891</v>
          </cell>
          <cell r="BO103">
            <v>384765</v>
          </cell>
          <cell r="BP103">
            <v>401162</v>
          </cell>
          <cell r="BQ103">
            <v>427463</v>
          </cell>
          <cell r="BR103">
            <v>458838</v>
          </cell>
          <cell r="BS103">
            <v>469521</v>
          </cell>
          <cell r="BT103">
            <v>494628</v>
          </cell>
          <cell r="BU103">
            <v>514429</v>
          </cell>
          <cell r="BV103">
            <v>541275</v>
          </cell>
          <cell r="BW103">
            <v>603453</v>
          </cell>
          <cell r="BX103">
            <v>627338</v>
          </cell>
          <cell r="BY103">
            <v>635393</v>
          </cell>
          <cell r="BZ103">
            <v>653060</v>
          </cell>
          <cell r="CA103">
            <v>699563</v>
          </cell>
          <cell r="CB103">
            <v>744434</v>
          </cell>
          <cell r="CC103">
            <v>764761</v>
          </cell>
          <cell r="CD103">
            <v>783952</v>
          </cell>
          <cell r="CE103">
            <v>769625</v>
          </cell>
          <cell r="CF103">
            <v>766642</v>
          </cell>
          <cell r="CG103">
            <v>820532</v>
          </cell>
          <cell r="CH103">
            <v>864221</v>
          </cell>
          <cell r="CI103">
            <v>906862</v>
          </cell>
          <cell r="CJ103">
            <v>909897</v>
          </cell>
          <cell r="CK103">
            <v>932915</v>
          </cell>
          <cell r="CL103">
            <v>941995</v>
          </cell>
          <cell r="CM103">
            <v>981703</v>
          </cell>
          <cell r="CN103">
            <v>1019154</v>
          </cell>
          <cell r="CO103">
            <v>1040634</v>
          </cell>
          <cell r="CP103">
            <v>1044326</v>
          </cell>
          <cell r="CQ103">
            <v>1053405</v>
          </cell>
          <cell r="CR103">
            <v>1089058</v>
          </cell>
          <cell r="CS103">
            <v>1143477</v>
          </cell>
          <cell r="CT103">
            <v>1159621</v>
          </cell>
          <cell r="CU103">
            <v>1143681</v>
          </cell>
          <cell r="CV103">
            <v>1141821</v>
          </cell>
          <cell r="CW103">
            <v>1152301</v>
          </cell>
          <cell r="CX103">
            <v>1187992</v>
          </cell>
          <cell r="CY103">
            <v>1221821</v>
          </cell>
          <cell r="CZ103">
            <v>1219470</v>
          </cell>
          <cell r="DA103">
            <v>1247490</v>
          </cell>
          <cell r="DB103">
            <v>1267278</v>
          </cell>
          <cell r="DC103">
            <v>1274330</v>
          </cell>
          <cell r="DD103">
            <v>1346597</v>
          </cell>
          <cell r="DE103">
            <v>1377476</v>
          </cell>
          <cell r="DF103">
            <v>1392979</v>
          </cell>
          <cell r="DG103">
            <v>1507874</v>
          </cell>
          <cell r="DH103">
            <v>1458982</v>
          </cell>
          <cell r="DI103">
            <v>1467639</v>
          </cell>
          <cell r="DJ103">
            <v>1442704</v>
          </cell>
          <cell r="DK103">
            <v>1377920</v>
          </cell>
          <cell r="DL103">
            <v>1356374</v>
          </cell>
          <cell r="DM103">
            <v>1339569</v>
          </cell>
          <cell r="DN103">
            <v>1360222</v>
          </cell>
          <cell r="DO103">
            <v>1359130</v>
          </cell>
          <cell r="DP103">
            <v>1341045</v>
          </cell>
          <cell r="DQ103">
            <v>1352234</v>
          </cell>
          <cell r="DR103">
            <v>1396804</v>
          </cell>
          <cell r="DS103">
            <v>1392777</v>
          </cell>
          <cell r="DT103">
            <v>1460737</v>
          </cell>
          <cell r="DU103">
            <v>1513897</v>
          </cell>
          <cell r="DV103">
            <v>1500659</v>
          </cell>
          <cell r="DW103">
            <v>1515275</v>
          </cell>
          <cell r="DX103">
            <v>1570689</v>
          </cell>
          <cell r="DY103">
            <v>1552639</v>
          </cell>
          <cell r="DZ103">
            <v>1637386</v>
          </cell>
          <cell r="EA103">
            <v>1673909</v>
          </cell>
          <cell r="EB103">
            <v>1688825</v>
          </cell>
          <cell r="EC103">
            <v>1638539</v>
          </cell>
          <cell r="ED103">
            <v>1547986</v>
          </cell>
          <cell r="EE103">
            <v>1559705</v>
          </cell>
          <cell r="EF103">
            <v>1519961</v>
          </cell>
          <cell r="EG103">
            <v>1593073</v>
          </cell>
          <cell r="EH103">
            <v>1681803</v>
          </cell>
          <cell r="EI103">
            <v>1913439</v>
          </cell>
          <cell r="EJ103">
            <v>1812264</v>
          </cell>
          <cell r="EK103">
            <v>1884133</v>
          </cell>
          <cell r="EL103">
            <v>2076666</v>
          </cell>
          <cell r="EM103">
            <v>2058938</v>
          </cell>
          <cell r="EN103">
            <v>2069182</v>
          </cell>
          <cell r="EO103">
            <v>1875393</v>
          </cell>
          <cell r="EP103">
            <v>1799615</v>
          </cell>
          <cell r="EQ103">
            <v>1670515</v>
          </cell>
          <cell r="ER103">
            <v>1576783</v>
          </cell>
          <cell r="ES103">
            <v>1563599</v>
          </cell>
          <cell r="ET103">
            <v>1535425</v>
          </cell>
          <cell r="EU103">
            <v>1502082</v>
          </cell>
          <cell r="EV103">
            <v>1480603</v>
          </cell>
          <cell r="EW103">
            <v>1436995</v>
          </cell>
          <cell r="EX103">
            <v>1417886</v>
          </cell>
          <cell r="EY103">
            <v>1391910</v>
          </cell>
          <cell r="EZ103">
            <v>1367345</v>
          </cell>
          <cell r="FA103">
            <v>1314765</v>
          </cell>
          <cell r="FB103">
            <v>1339004</v>
          </cell>
          <cell r="FC103">
            <v>1441772</v>
          </cell>
          <cell r="FD103">
            <v>1374326</v>
          </cell>
          <cell r="FE103">
            <v>1412263</v>
          </cell>
          <cell r="FF103">
            <v>1308454</v>
          </cell>
          <cell r="FG103">
            <v>1243333</v>
          </cell>
          <cell r="FH103">
            <v>1315532</v>
          </cell>
          <cell r="FI103">
            <v>1295729</v>
          </cell>
          <cell r="FJ103">
            <v>1208968</v>
          </cell>
          <cell r="FK103">
            <v>1180128</v>
          </cell>
          <cell r="FL103">
            <v>1116228</v>
          </cell>
          <cell r="FM103">
            <v>1095693</v>
          </cell>
          <cell r="FN103">
            <v>1138076</v>
          </cell>
          <cell r="FO103">
            <v>1123383</v>
          </cell>
          <cell r="FP103">
            <v>1171612</v>
          </cell>
          <cell r="FQ103">
            <v>1133407</v>
          </cell>
          <cell r="FR103">
            <v>1142309</v>
          </cell>
          <cell r="FS103">
            <v>1155754</v>
          </cell>
          <cell r="FT103">
            <v>1166274</v>
          </cell>
          <cell r="FU103">
            <v>1093739</v>
          </cell>
          <cell r="FV103">
            <v>1015540</v>
          </cell>
          <cell r="FW103">
            <v>977618</v>
          </cell>
          <cell r="FX103">
            <v>980320</v>
          </cell>
          <cell r="FY103">
            <v>937080</v>
          </cell>
          <cell r="FZ103">
            <v>970226</v>
          </cell>
          <cell r="GA103">
            <v>908280</v>
          </cell>
          <cell r="GB103">
            <v>866436</v>
          </cell>
          <cell r="GC103">
            <v>864309</v>
          </cell>
          <cell r="GD103">
            <v>845578</v>
          </cell>
          <cell r="GE103">
            <v>807793</v>
          </cell>
          <cell r="GF103">
            <v>787192</v>
          </cell>
          <cell r="GG103">
            <v>799529</v>
          </cell>
          <cell r="GH103">
            <v>674610</v>
          </cell>
          <cell r="GI103">
            <v>733662</v>
          </cell>
          <cell r="GJ103">
            <v>749675</v>
          </cell>
          <cell r="GK103">
            <v>725847</v>
          </cell>
          <cell r="GL103">
            <v>704786</v>
          </cell>
          <cell r="GM103">
            <v>692940</v>
          </cell>
          <cell r="GN103">
            <v>697318</v>
          </cell>
          <cell r="GO103">
            <v>681181</v>
          </cell>
          <cell r="GP103">
            <v>669787</v>
          </cell>
          <cell r="GQ103">
            <v>653851</v>
          </cell>
          <cell r="GR103">
            <v>655743</v>
          </cell>
          <cell r="GS103">
            <v>680417</v>
          </cell>
          <cell r="GT103">
            <v>707632</v>
          </cell>
          <cell r="GU103">
            <v>700397</v>
          </cell>
          <cell r="GV103">
            <v>666472</v>
          </cell>
          <cell r="GW103">
            <v>660912</v>
          </cell>
          <cell r="GX103">
            <v>630760</v>
          </cell>
          <cell r="GY103">
            <v>639526</v>
          </cell>
          <cell r="GZ103">
            <v>644050</v>
          </cell>
          <cell r="HA103">
            <v>645796</v>
          </cell>
          <cell r="HB103">
            <v>624846</v>
          </cell>
          <cell r="HC103">
            <v>609248</v>
          </cell>
          <cell r="HD103">
            <v>601057</v>
          </cell>
          <cell r="HE103">
            <v>528538</v>
          </cell>
          <cell r="HF103">
            <v>528481</v>
          </cell>
          <cell r="HG103">
            <v>417148</v>
          </cell>
          <cell r="HH103">
            <v>402202</v>
          </cell>
          <cell r="HI103">
            <v>383887</v>
          </cell>
          <cell r="HJ103">
            <v>388092</v>
          </cell>
          <cell r="HK103">
            <v>388666</v>
          </cell>
          <cell r="HL103">
            <v>355549</v>
          </cell>
          <cell r="HM103">
            <v>351953</v>
          </cell>
          <cell r="HN103">
            <v>341354</v>
          </cell>
          <cell r="HO103">
            <v>341523</v>
          </cell>
          <cell r="HP103">
            <v>286851</v>
          </cell>
          <cell r="HQ103">
            <v>341830</v>
          </cell>
          <cell r="HR103">
            <v>267488</v>
          </cell>
          <cell r="HS103">
            <v>268676</v>
          </cell>
          <cell r="HT103">
            <v>254305</v>
          </cell>
          <cell r="HU103">
            <v>254885</v>
          </cell>
          <cell r="HV103">
            <v>248488</v>
          </cell>
          <cell r="HW103">
            <v>250192</v>
          </cell>
          <cell r="HX103">
            <v>246315</v>
          </cell>
          <cell r="HY103">
            <v>246790</v>
          </cell>
          <cell r="HZ103">
            <v>0</v>
          </cell>
          <cell r="IA103">
            <v>0</v>
          </cell>
          <cell r="IB103">
            <v>0</v>
          </cell>
          <cell r="IC103">
            <v>0</v>
          </cell>
        </row>
        <row r="104">
          <cell r="AX104">
            <v>227564</v>
          </cell>
          <cell r="AY104">
            <v>267817</v>
          </cell>
          <cell r="AZ104">
            <v>260572</v>
          </cell>
          <cell r="BA104">
            <v>289901</v>
          </cell>
          <cell r="BB104">
            <v>292167</v>
          </cell>
          <cell r="BC104">
            <v>299028</v>
          </cell>
          <cell r="BD104">
            <v>312405</v>
          </cell>
          <cell r="BE104">
            <v>344028</v>
          </cell>
          <cell r="BF104">
            <v>367152</v>
          </cell>
          <cell r="BG104">
            <v>372782</v>
          </cell>
          <cell r="BH104">
            <v>386246</v>
          </cell>
          <cell r="BI104">
            <v>407807</v>
          </cell>
          <cell r="BJ104">
            <v>429567</v>
          </cell>
          <cell r="BK104">
            <v>463074</v>
          </cell>
          <cell r="BL104">
            <v>485979</v>
          </cell>
          <cell r="BM104">
            <v>495544</v>
          </cell>
          <cell r="BN104">
            <v>526664</v>
          </cell>
          <cell r="BO104">
            <v>538151</v>
          </cell>
          <cell r="BP104">
            <v>559513</v>
          </cell>
          <cell r="BQ104">
            <v>588609</v>
          </cell>
          <cell r="BR104">
            <v>622310</v>
          </cell>
          <cell r="BS104">
            <v>628646</v>
          </cell>
          <cell r="BT104">
            <v>662540</v>
          </cell>
          <cell r="BU104">
            <v>674676</v>
          </cell>
          <cell r="BV104">
            <v>723164</v>
          </cell>
          <cell r="BW104">
            <v>798336</v>
          </cell>
          <cell r="BX104">
            <v>809119</v>
          </cell>
          <cell r="BY104">
            <v>811885</v>
          </cell>
          <cell r="BZ104">
            <v>841490</v>
          </cell>
          <cell r="CA104">
            <v>891678</v>
          </cell>
          <cell r="CB104">
            <v>927899</v>
          </cell>
          <cell r="CC104">
            <v>947456</v>
          </cell>
          <cell r="CD104">
            <v>962931</v>
          </cell>
          <cell r="CE104">
            <v>950549</v>
          </cell>
          <cell r="CF104">
            <v>945076</v>
          </cell>
          <cell r="CG104">
            <v>995081</v>
          </cell>
          <cell r="CH104">
            <v>1037005</v>
          </cell>
          <cell r="CI104">
            <v>1083665</v>
          </cell>
          <cell r="CJ104">
            <v>1086045</v>
          </cell>
          <cell r="CK104">
            <v>1103007</v>
          </cell>
          <cell r="CL104">
            <v>1104683</v>
          </cell>
          <cell r="CM104">
            <v>1152122</v>
          </cell>
          <cell r="CN104">
            <v>1184937</v>
          </cell>
          <cell r="CO104">
            <v>1198435</v>
          </cell>
          <cell r="CP104">
            <v>1200930</v>
          </cell>
          <cell r="CQ104">
            <v>1206547</v>
          </cell>
          <cell r="CR104">
            <v>1251244</v>
          </cell>
          <cell r="CS104">
            <v>1293510</v>
          </cell>
          <cell r="CT104">
            <v>1307549</v>
          </cell>
          <cell r="CU104">
            <v>1282909</v>
          </cell>
          <cell r="CV104">
            <v>1282323</v>
          </cell>
          <cell r="CW104">
            <v>1294637</v>
          </cell>
          <cell r="CX104">
            <v>1343918</v>
          </cell>
          <cell r="CY104">
            <v>1381918</v>
          </cell>
          <cell r="CZ104">
            <v>1388573</v>
          </cell>
          <cell r="DA104">
            <v>1400088</v>
          </cell>
          <cell r="DB104">
            <v>1414580</v>
          </cell>
          <cell r="DC104">
            <v>1399973</v>
          </cell>
          <cell r="DD104">
            <v>1476580</v>
          </cell>
          <cell r="DE104">
            <v>1510801</v>
          </cell>
          <cell r="DF104">
            <v>1539700</v>
          </cell>
          <cell r="DG104">
            <v>1636772</v>
          </cell>
          <cell r="DH104">
            <v>1588967</v>
          </cell>
          <cell r="DI104">
            <v>1615289</v>
          </cell>
          <cell r="DJ104">
            <v>1578425</v>
          </cell>
          <cell r="DK104">
            <v>1512389</v>
          </cell>
          <cell r="DL104">
            <v>1491862</v>
          </cell>
          <cell r="DM104">
            <v>1493186</v>
          </cell>
          <cell r="DN104">
            <v>1497017</v>
          </cell>
          <cell r="DO104">
            <v>1488078</v>
          </cell>
          <cell r="DP104">
            <v>1494141</v>
          </cell>
          <cell r="DQ104">
            <v>1503657</v>
          </cell>
          <cell r="DR104">
            <v>1551337</v>
          </cell>
          <cell r="DS104">
            <v>1557094</v>
          </cell>
          <cell r="DT104">
            <v>1628866</v>
          </cell>
          <cell r="DU104">
            <v>1664069</v>
          </cell>
          <cell r="DV104">
            <v>1650087</v>
          </cell>
          <cell r="DW104">
            <v>1651245</v>
          </cell>
          <cell r="DX104">
            <v>1733937</v>
          </cell>
          <cell r="DY104">
            <v>1718475</v>
          </cell>
          <cell r="DZ104">
            <v>1781699</v>
          </cell>
          <cell r="EA104">
            <v>1814329</v>
          </cell>
          <cell r="EB104">
            <v>1835151</v>
          </cell>
          <cell r="EC104">
            <v>1778643</v>
          </cell>
          <cell r="ED104">
            <v>1700992</v>
          </cell>
          <cell r="EE104">
            <v>1711312</v>
          </cell>
          <cell r="EF104">
            <v>1660890</v>
          </cell>
          <cell r="EG104">
            <v>1744002</v>
          </cell>
          <cell r="EH104">
            <v>1823437</v>
          </cell>
          <cell r="EI104">
            <v>2025481</v>
          </cell>
          <cell r="EJ104">
            <v>1920949</v>
          </cell>
          <cell r="EK104">
            <v>1982963</v>
          </cell>
          <cell r="EL104">
            <v>2157671</v>
          </cell>
          <cell r="EM104">
            <v>2151712</v>
          </cell>
          <cell r="EN104">
            <v>2156935</v>
          </cell>
          <cell r="EO104">
            <v>1967988</v>
          </cell>
          <cell r="EP104">
            <v>1882882</v>
          </cell>
          <cell r="EQ104">
            <v>1748617</v>
          </cell>
          <cell r="ER104">
            <v>1658173</v>
          </cell>
          <cell r="ES104">
            <v>1663215</v>
          </cell>
          <cell r="ET104">
            <v>1650514</v>
          </cell>
          <cell r="EU104">
            <v>1634814</v>
          </cell>
          <cell r="EV104">
            <v>1614688</v>
          </cell>
          <cell r="EW104">
            <v>1595533</v>
          </cell>
          <cell r="EX104">
            <v>1565691.0809584653</v>
          </cell>
          <cell r="EY104">
            <v>1543519.0820508113</v>
          </cell>
          <cell r="EZ104">
            <v>1517737.1328448181</v>
          </cell>
          <cell r="FA104">
            <v>1492439.9379006566</v>
          </cell>
          <cell r="FB104">
            <v>1524251.9363333776</v>
          </cell>
          <cell r="FC104">
            <v>1615481.2194578396</v>
          </cell>
          <cell r="FD104">
            <v>1551225.5730997077</v>
          </cell>
          <cell r="FE104">
            <v>1560715.005013145</v>
          </cell>
          <cell r="FF104">
            <v>1476906.6853325986</v>
          </cell>
          <cell r="FG104">
            <v>1426088.2802172173</v>
          </cell>
          <cell r="FH104">
            <v>1496048.9701038031</v>
          </cell>
          <cell r="FI104">
            <v>1491477.7741385356</v>
          </cell>
          <cell r="FJ104">
            <v>1411191.2676178138</v>
          </cell>
          <cell r="FK104">
            <v>1400297.1500592954</v>
          </cell>
          <cell r="FL104">
            <v>1343387.1833392645</v>
          </cell>
          <cell r="FM104">
            <v>1316616.445610557</v>
          </cell>
          <cell r="FN104">
            <v>1356725.2703011855</v>
          </cell>
          <cell r="FO104">
            <v>1354865.2094404441</v>
          </cell>
          <cell r="FP104">
            <v>1399625.1043781191</v>
          </cell>
          <cell r="FQ104">
            <v>1369078.2411211643</v>
          </cell>
          <cell r="FR104">
            <v>1377321.8178578857</v>
          </cell>
          <cell r="FS104">
            <v>1380964.8195831683</v>
          </cell>
          <cell r="FT104">
            <v>1398863.0853680426</v>
          </cell>
          <cell r="FU104">
            <v>1298936.6864815843</v>
          </cell>
          <cell r="FV104">
            <v>1226184.9872086933</v>
          </cell>
          <cell r="FW104">
            <v>1196454.310578194</v>
          </cell>
          <cell r="FX104">
            <v>1201628.6950851728</v>
          </cell>
          <cell r="FY104">
            <v>1172449.7936655846</v>
          </cell>
          <cell r="FZ104">
            <v>1218057.0904662728</v>
          </cell>
          <cell r="GA104">
            <v>1143910.804595422</v>
          </cell>
          <cell r="GB104">
            <v>1110323.2100597031</v>
          </cell>
          <cell r="GC104">
            <v>1106440.5854890833</v>
          </cell>
          <cell r="GD104">
            <v>1090598.8529362234</v>
          </cell>
          <cell r="GE104">
            <v>1050602.9539543169</v>
          </cell>
          <cell r="GF104">
            <v>1029327.9340500907</v>
          </cell>
          <cell r="GG104">
            <v>1022722.2391374377</v>
          </cell>
          <cell r="GH104">
            <v>875584.63114835881</v>
          </cell>
          <cell r="GI104">
            <v>869000.97052033443</v>
          </cell>
          <cell r="GJ104">
            <v>885117.21353586065</v>
          </cell>
          <cell r="GK104">
            <v>873010.2922275695</v>
          </cell>
          <cell r="GL104">
            <v>864635.42787826841</v>
          </cell>
          <cell r="GM104">
            <v>863604.40697668272</v>
          </cell>
          <cell r="GN104">
            <v>861158.60138289433</v>
          </cell>
          <cell r="GO104">
            <v>855574.74641989835</v>
          </cell>
          <cell r="GP104">
            <v>845807.13166302338</v>
          </cell>
          <cell r="GQ104">
            <v>833584.53036043141</v>
          </cell>
          <cell r="GR104">
            <v>846925.37160793121</v>
          </cell>
          <cell r="GS104">
            <v>865548.01449997479</v>
          </cell>
          <cell r="GT104">
            <v>894393.64736455365</v>
          </cell>
          <cell r="GU104">
            <v>881929.58702623856</v>
          </cell>
          <cell r="GV104">
            <v>871185.11898415675</v>
          </cell>
          <cell r="GW104">
            <v>853520.04937826982</v>
          </cell>
          <cell r="GX104">
            <v>835283.92456242174</v>
          </cell>
          <cell r="GY104">
            <v>854389.48552591156</v>
          </cell>
          <cell r="GZ104">
            <v>861682.83373801934</v>
          </cell>
          <cell r="HA104">
            <v>862741.39749539096</v>
          </cell>
          <cell r="HB104">
            <v>854275.64172199648</v>
          </cell>
          <cell r="HC104">
            <v>837215.59684820659</v>
          </cell>
          <cell r="HD104">
            <v>833647.878928739</v>
          </cell>
          <cell r="HE104">
            <v>787295.08883144567</v>
          </cell>
          <cell r="HF104">
            <v>797862.36450130481</v>
          </cell>
          <cell r="HG104">
            <v>758955.32641813462</v>
          </cell>
          <cell r="HH104">
            <v>734085.04573865479</v>
          </cell>
          <cell r="HI104">
            <v>722016.68442846381</v>
          </cell>
          <cell r="HJ104">
            <v>739983.80735280283</v>
          </cell>
          <cell r="HK104">
            <v>844973.5012279033</v>
          </cell>
          <cell r="HL104">
            <v>812454.56949667749</v>
          </cell>
          <cell r="HM104">
            <v>830020.48482173518</v>
          </cell>
          <cell r="HN104">
            <v>824390.72509909619</v>
          </cell>
          <cell r="HO104">
            <v>928936.97899604356</v>
          </cell>
          <cell r="HP104">
            <v>921555.49364542088</v>
          </cell>
          <cell r="HQ104">
            <v>1024611.6790443507</v>
          </cell>
          <cell r="HR104">
            <v>1003704.8153124627</v>
          </cell>
          <cell r="HS104">
            <v>1037842.348868707</v>
          </cell>
          <cell r="HT104">
            <v>1010051.6073807282</v>
          </cell>
          <cell r="HU104">
            <v>1008186.0379488296</v>
          </cell>
          <cell r="HV104">
            <v>974063.1939156712</v>
          </cell>
          <cell r="HW104">
            <v>978793.22034930403</v>
          </cell>
          <cell r="HX104">
            <v>991175.57021545433</v>
          </cell>
          <cell r="HY104">
            <v>1033438.2462285407</v>
          </cell>
          <cell r="HZ104">
            <v>0</v>
          </cell>
          <cell r="IA104">
            <v>0</v>
          </cell>
          <cell r="IB104">
            <v>0</v>
          </cell>
          <cell r="IC104">
            <v>0</v>
          </cell>
        </row>
        <row r="105">
          <cell r="AX105">
            <v>131376</v>
          </cell>
          <cell r="AY105">
            <v>149611</v>
          </cell>
          <cell r="AZ105">
            <v>132983</v>
          </cell>
          <cell r="BA105">
            <v>143496</v>
          </cell>
          <cell r="BB105">
            <v>133833</v>
          </cell>
          <cell r="BC105">
            <v>134270</v>
          </cell>
          <cell r="BD105">
            <v>140299</v>
          </cell>
          <cell r="BE105">
            <v>145958</v>
          </cell>
          <cell r="BF105">
            <v>156349</v>
          </cell>
          <cell r="BG105">
            <v>147863</v>
          </cell>
          <cell r="BH105">
            <v>143340</v>
          </cell>
          <cell r="BI105">
            <v>142353</v>
          </cell>
          <cell r="BJ105">
            <v>148015</v>
          </cell>
          <cell r="BK105">
            <v>151529</v>
          </cell>
          <cell r="BL105">
            <v>153207</v>
          </cell>
          <cell r="BM105">
            <v>152443</v>
          </cell>
          <cell r="BN105">
            <v>162390</v>
          </cell>
          <cell r="BO105">
            <v>153986</v>
          </cell>
          <cell r="BP105">
            <v>159162</v>
          </cell>
          <cell r="BQ105">
            <v>161924</v>
          </cell>
          <cell r="BR105">
            <v>164337</v>
          </cell>
          <cell r="BS105">
            <v>160171</v>
          </cell>
          <cell r="BT105">
            <v>169396</v>
          </cell>
          <cell r="BU105">
            <v>163467</v>
          </cell>
          <cell r="BV105">
            <v>185156</v>
          </cell>
          <cell r="BW105">
            <v>197597</v>
          </cell>
          <cell r="BX105">
            <v>184476</v>
          </cell>
          <cell r="BY105">
            <v>179113</v>
          </cell>
          <cell r="BZ105">
            <v>191019</v>
          </cell>
          <cell r="CA105">
            <v>194739</v>
          </cell>
          <cell r="CB105">
            <v>186463</v>
          </cell>
          <cell r="CC105">
            <v>185345</v>
          </cell>
          <cell r="CD105">
            <v>181664</v>
          </cell>
          <cell r="CE105">
            <v>185308</v>
          </cell>
          <cell r="CF105">
            <v>182809</v>
          </cell>
          <cell r="CG105">
            <v>178988</v>
          </cell>
          <cell r="CH105">
            <v>177198</v>
          </cell>
          <cell r="CI105">
            <v>181276</v>
          </cell>
          <cell r="CJ105">
            <v>180482</v>
          </cell>
          <cell r="CK105">
            <v>174439</v>
          </cell>
          <cell r="CL105">
            <v>167085</v>
          </cell>
          <cell r="CM105">
            <v>174768</v>
          </cell>
          <cell r="CN105">
            <v>170700</v>
          </cell>
          <cell r="CO105">
            <v>164079</v>
          </cell>
          <cell r="CP105">
            <v>163677</v>
          </cell>
          <cell r="CQ105">
            <v>160774</v>
          </cell>
          <cell r="CR105">
            <v>170276</v>
          </cell>
          <cell r="CS105">
            <v>158423</v>
          </cell>
          <cell r="CT105">
            <v>156625</v>
          </cell>
          <cell r="CU105">
            <v>149883</v>
          </cell>
          <cell r="CV105">
            <v>152116</v>
          </cell>
          <cell r="CW105">
            <v>154655</v>
          </cell>
          <cell r="CX105">
            <v>169208</v>
          </cell>
          <cell r="CY105">
            <v>176096</v>
          </cell>
          <cell r="CZ105">
            <v>186627</v>
          </cell>
          <cell r="DA105">
            <v>172656</v>
          </cell>
          <cell r="DB105">
            <v>175693</v>
          </cell>
          <cell r="DC105">
            <v>156780</v>
          </cell>
          <cell r="DD105">
            <v>165686</v>
          </cell>
          <cell r="DE105">
            <v>171061</v>
          </cell>
          <cell r="DF105">
            <v>184505</v>
          </cell>
          <cell r="DG105">
            <v>173510</v>
          </cell>
          <cell r="DH105">
            <v>175014</v>
          </cell>
          <cell r="DI105">
            <v>193389</v>
          </cell>
          <cell r="DJ105">
            <v>181046</v>
          </cell>
          <cell r="DK105">
            <v>177588</v>
          </cell>
          <cell r="DL105">
            <v>181816</v>
          </cell>
          <cell r="DM105">
            <v>200190</v>
          </cell>
          <cell r="DN105">
            <v>184314</v>
          </cell>
          <cell r="DO105">
            <v>181320</v>
          </cell>
          <cell r="DP105">
            <v>205263</v>
          </cell>
          <cell r="DQ105">
            <v>203662</v>
          </cell>
          <cell r="DR105">
            <v>211577</v>
          </cell>
          <cell r="DS105">
            <v>220903</v>
          </cell>
          <cell r="DT105">
            <v>228612</v>
          </cell>
          <cell r="DU105">
            <v>211582</v>
          </cell>
          <cell r="DV105">
            <v>217082</v>
          </cell>
          <cell r="DW105">
            <v>205580</v>
          </cell>
          <cell r="DX105">
            <v>231998</v>
          </cell>
          <cell r="DY105">
            <v>236987</v>
          </cell>
          <cell r="DZ105">
            <v>217784</v>
          </cell>
          <cell r="EA105">
            <v>215684</v>
          </cell>
          <cell r="EB105">
            <v>223047</v>
          </cell>
          <cell r="EC105">
            <v>217990</v>
          </cell>
          <cell r="ED105">
            <v>227138</v>
          </cell>
          <cell r="EE105">
            <v>221494</v>
          </cell>
          <cell r="EF105">
            <v>215432</v>
          </cell>
          <cell r="EG105">
            <v>228030</v>
          </cell>
          <cell r="EH105">
            <v>226410</v>
          </cell>
          <cell r="EI105">
            <v>209872</v>
          </cell>
          <cell r="EJ105">
            <v>206753</v>
          </cell>
          <cell r="EK105">
            <v>201622</v>
          </cell>
          <cell r="EL105">
            <v>194968</v>
          </cell>
          <cell r="EM105">
            <v>206580</v>
          </cell>
          <cell r="EN105">
            <v>203440</v>
          </cell>
          <cell r="EO105">
            <v>201298</v>
          </cell>
          <cell r="EP105">
            <v>192361</v>
          </cell>
          <cell r="EQ105">
            <v>188383</v>
          </cell>
          <cell r="ER105">
            <v>192990</v>
          </cell>
          <cell r="ES105">
            <v>198379</v>
          </cell>
          <cell r="ET105">
            <v>200068</v>
          </cell>
          <cell r="EU105">
            <v>203908</v>
          </cell>
          <cell r="EV105">
            <v>204078</v>
          </cell>
          <cell r="EW105">
            <v>228552</v>
          </cell>
          <cell r="EX105">
            <v>217698.95552314699</v>
          </cell>
          <cell r="EY105">
            <v>219081.70960872862</v>
          </cell>
          <cell r="EZ105">
            <v>216418.43133984</v>
          </cell>
          <cell r="FA105">
            <v>235369.58344595507</v>
          </cell>
          <cell r="FB105">
            <v>243253.40205766945</v>
          </cell>
          <cell r="FC105">
            <v>240678.72303741885</v>
          </cell>
          <cell r="FD105">
            <v>238753.77184051386</v>
          </cell>
          <cell r="FE105">
            <v>217852.67900582665</v>
          </cell>
          <cell r="FF105">
            <v>227336.58490277323</v>
          </cell>
          <cell r="FG105">
            <v>234734.24353478145</v>
          </cell>
          <cell r="FH105">
            <v>237765.54945185885</v>
          </cell>
          <cell r="FI105">
            <v>248991.14998015141</v>
          </cell>
          <cell r="FJ105">
            <v>248470.15610781836</v>
          </cell>
          <cell r="FK105">
            <v>261323.86248715172</v>
          </cell>
          <cell r="FL105">
            <v>262772.49806531036</v>
          </cell>
          <cell r="FM105">
            <v>256241.90045629829</v>
          </cell>
          <cell r="FN105">
            <v>257229.36558641793</v>
          </cell>
          <cell r="FO105">
            <v>266821.55945392209</v>
          </cell>
          <cell r="FP105">
            <v>267218.36292645481</v>
          </cell>
          <cell r="FQ105">
            <v>270953.91928142431</v>
          </cell>
          <cell r="FR105">
            <v>271012.2281886476</v>
          </cell>
          <cell r="FS105">
            <v>263835.6890489668</v>
          </cell>
          <cell r="FT105">
            <v>270632.08440389298</v>
          </cell>
          <cell r="FU105">
            <v>243139.05601882888</v>
          </cell>
          <cell r="FV105">
            <v>242349.23536644026</v>
          </cell>
          <cell r="FW105">
            <v>246543.69039384261</v>
          </cell>
          <cell r="FX105">
            <v>248765.48693661179</v>
          </cell>
          <cell r="FY105">
            <v>257442.15523485627</v>
          </cell>
          <cell r="FZ105">
            <v>269959.63882448635</v>
          </cell>
          <cell r="GA105">
            <v>255711.81948154082</v>
          </cell>
          <cell r="GB105">
            <v>259694.99937757553</v>
          </cell>
          <cell r="GC105">
            <v>258103.24193623237</v>
          </cell>
          <cell r="GD105">
            <v>259220.95553443528</v>
          </cell>
          <cell r="GE105">
            <v>254844.75845854465</v>
          </cell>
          <cell r="GF105">
            <v>252897.08950557862</v>
          </cell>
          <cell r="GG105">
            <v>238106.31579277437</v>
          </cell>
          <cell r="GH105">
            <v>211341.01286019877</v>
          </cell>
          <cell r="GI105">
            <v>161193.08087253562</v>
          </cell>
          <cell r="GJ105">
            <v>162360.01627553743</v>
          </cell>
          <cell r="GK105">
            <v>170418.00435038641</v>
          </cell>
          <cell r="GL105">
            <v>179458.9140041428</v>
          </cell>
          <cell r="GM105">
            <v>187578.99727889194</v>
          </cell>
          <cell r="GN105">
            <v>182246.38267283177</v>
          </cell>
          <cell r="GO105">
            <v>189860.61724595519</v>
          </cell>
          <cell r="GP105">
            <v>190432.3474401579</v>
          </cell>
          <cell r="GQ105">
            <v>192418.63657842769</v>
          </cell>
          <cell r="GR105">
            <v>201989.62720694157</v>
          </cell>
          <cell r="GS105">
            <v>198665.26223667682</v>
          </cell>
          <cell r="GT105">
            <v>201848.77711936313</v>
          </cell>
          <cell r="GU105">
            <v>197047.00074659579</v>
          </cell>
          <cell r="GV105">
            <v>213874.79991953948</v>
          </cell>
          <cell r="GW105">
            <v>203514.74589717234</v>
          </cell>
          <cell r="GX105">
            <v>211306.17896757185</v>
          </cell>
          <cell r="GY105">
            <v>220426.60076754188</v>
          </cell>
          <cell r="GZ105">
            <v>223016.42495849982</v>
          </cell>
          <cell r="HA105">
            <v>222567.37064702669</v>
          </cell>
          <cell r="HB105">
            <v>231449.25600835585</v>
          </cell>
          <cell r="HC105">
            <v>229189.5965388183</v>
          </cell>
          <cell r="HD105">
            <v>232449.59453357675</v>
          </cell>
          <cell r="HE105">
            <v>249132.75732626519</v>
          </cell>
          <cell r="HF105">
            <v>257891.96680486476</v>
          </cell>
          <cell r="HG105">
            <v>310108.72911115276</v>
          </cell>
          <cell r="HH105">
            <v>300913.33871618134</v>
          </cell>
          <cell r="HI105">
            <v>304828.36534403299</v>
          </cell>
          <cell r="HJ105">
            <v>316463.64273995953</v>
          </cell>
          <cell r="HK105">
            <v>402626.03341118083</v>
          </cell>
          <cell r="HL105">
            <v>400882.06700422871</v>
          </cell>
          <cell r="HM105">
            <v>418093.79625460389</v>
          </cell>
          <cell r="HN105">
            <v>421476.47013209196</v>
          </cell>
          <cell r="HO105">
            <v>507579.79463755456</v>
          </cell>
          <cell r="HP105">
            <v>542892.27465882676</v>
          </cell>
          <cell r="HQ105">
            <v>586261.22823787713</v>
          </cell>
          <cell r="HR105">
            <v>625313.05090679566</v>
          </cell>
          <cell r="HS105">
            <v>652570.5718873603</v>
          </cell>
          <cell r="HT105">
            <v>640530.91843354737</v>
          </cell>
          <cell r="HU105">
            <v>638552.95913916663</v>
          </cell>
          <cell r="HV105">
            <v>615252.11400589882</v>
          </cell>
          <cell r="HW105">
            <v>617863.14143584704</v>
          </cell>
          <cell r="HX105">
            <v>631012.17864397389</v>
          </cell>
          <cell r="HY105">
            <v>665511.362998261</v>
          </cell>
          <cell r="HZ105">
            <v>0</v>
          </cell>
          <cell r="IA105">
            <v>0</v>
          </cell>
          <cell r="IB105">
            <v>0</v>
          </cell>
          <cell r="IC105">
            <v>0</v>
          </cell>
        </row>
        <row r="106">
          <cell r="AX106">
            <v>96188</v>
          </cell>
          <cell r="AY106">
            <v>118206</v>
          </cell>
          <cell r="AZ106">
            <v>127589</v>
          </cell>
          <cell r="BA106">
            <v>146405</v>
          </cell>
          <cell r="BB106">
            <v>158334</v>
          </cell>
          <cell r="BC106">
            <v>164758</v>
          </cell>
          <cell r="BD106">
            <v>172106</v>
          </cell>
          <cell r="BE106">
            <v>198070</v>
          </cell>
          <cell r="BF106">
            <v>210803</v>
          </cell>
          <cell r="BG106">
            <v>224919</v>
          </cell>
          <cell r="BH106">
            <v>242906</v>
          </cell>
          <cell r="BI106">
            <v>265454</v>
          </cell>
          <cell r="BJ106">
            <v>281552</v>
          </cell>
          <cell r="BK106">
            <v>311545</v>
          </cell>
          <cell r="BL106">
            <v>332772</v>
          </cell>
          <cell r="BM106">
            <v>343101</v>
          </cell>
          <cell r="BN106">
            <v>364274</v>
          </cell>
          <cell r="BO106">
            <v>384165</v>
          </cell>
          <cell r="BP106">
            <v>400351</v>
          </cell>
          <cell r="BQ106">
            <v>426685</v>
          </cell>
          <cell r="BR106">
            <v>457973</v>
          </cell>
          <cell r="BS106">
            <v>468475</v>
          </cell>
          <cell r="BT106">
            <v>493144</v>
          </cell>
          <cell r="BU106">
            <v>511209</v>
          </cell>
          <cell r="BV106">
            <v>538008</v>
          </cell>
          <cell r="BW106">
            <v>600739</v>
          </cell>
          <cell r="BX106">
            <v>624643</v>
          </cell>
          <cell r="BY106">
            <v>632772</v>
          </cell>
          <cell r="BZ106">
            <v>650471</v>
          </cell>
          <cell r="CA106">
            <v>696939</v>
          </cell>
          <cell r="CB106">
            <v>741436</v>
          </cell>
          <cell r="CC106">
            <v>762111</v>
          </cell>
          <cell r="CD106">
            <v>781267</v>
          </cell>
          <cell r="CE106">
            <v>765241</v>
          </cell>
          <cell r="CF106">
            <v>762267</v>
          </cell>
          <cell r="CG106">
            <v>816093</v>
          </cell>
          <cell r="CH106">
            <v>859807</v>
          </cell>
          <cell r="CI106">
            <v>902389</v>
          </cell>
          <cell r="CJ106">
            <v>905563</v>
          </cell>
          <cell r="CK106">
            <v>928568</v>
          </cell>
          <cell r="CL106">
            <v>937598</v>
          </cell>
          <cell r="CM106">
            <v>977354</v>
          </cell>
          <cell r="CN106">
            <v>1014237</v>
          </cell>
          <cell r="CO106">
            <v>1034356</v>
          </cell>
          <cell r="CP106">
            <v>1037253</v>
          </cell>
          <cell r="CQ106">
            <v>1045773</v>
          </cell>
          <cell r="CR106">
            <v>1080968</v>
          </cell>
          <cell r="CS106">
            <v>1135087</v>
          </cell>
          <cell r="CT106">
            <v>1150924</v>
          </cell>
          <cell r="CU106">
            <v>1133026</v>
          </cell>
          <cell r="CV106">
            <v>1130207</v>
          </cell>
          <cell r="CW106">
            <v>1139982</v>
          </cell>
          <cell r="CX106">
            <v>1174710</v>
          </cell>
          <cell r="CY106">
            <v>1205822</v>
          </cell>
          <cell r="CZ106">
            <v>1201946</v>
          </cell>
          <cell r="DA106">
            <v>1227432</v>
          </cell>
          <cell r="DB106">
            <v>1238887</v>
          </cell>
          <cell r="DC106">
            <v>1243193</v>
          </cell>
          <cell r="DD106">
            <v>1310894</v>
          </cell>
          <cell r="DE106">
            <v>1339740</v>
          </cell>
          <cell r="DF106">
            <v>1355195</v>
          </cell>
          <cell r="DG106">
            <v>1463262</v>
          </cell>
          <cell r="DH106">
            <v>1413953</v>
          </cell>
          <cell r="DI106">
            <v>1421900</v>
          </cell>
          <cell r="DJ106">
            <v>1397379</v>
          </cell>
          <cell r="DK106">
            <v>1334801</v>
          </cell>
          <cell r="DL106">
            <v>1310046</v>
          </cell>
          <cell r="DM106">
            <v>1292996</v>
          </cell>
          <cell r="DN106">
            <v>1312703</v>
          </cell>
          <cell r="DO106">
            <v>1306758</v>
          </cell>
          <cell r="DP106">
            <v>1288878</v>
          </cell>
          <cell r="DQ106">
            <v>1299995</v>
          </cell>
          <cell r="DR106">
            <v>1339760</v>
          </cell>
          <cell r="DS106">
            <v>1336191</v>
          </cell>
          <cell r="DT106">
            <v>1400254</v>
          </cell>
          <cell r="DU106">
            <v>1452487</v>
          </cell>
          <cell r="DV106">
            <v>1433005</v>
          </cell>
          <cell r="DW106">
            <v>1445665</v>
          </cell>
          <cell r="DX106">
            <v>1501939</v>
          </cell>
          <cell r="DY106">
            <v>1481488</v>
          </cell>
          <cell r="DZ106">
            <v>1563915</v>
          </cell>
          <cell r="EA106">
            <v>1598645</v>
          </cell>
          <cell r="EB106">
            <v>1612104</v>
          </cell>
          <cell r="EC106">
            <v>1560653</v>
          </cell>
          <cell r="ED106">
            <v>1473854</v>
          </cell>
          <cell r="EE106">
            <v>1489818</v>
          </cell>
          <cell r="EF106">
            <v>1445458</v>
          </cell>
          <cell r="EG106">
            <v>1515972</v>
          </cell>
          <cell r="EH106">
            <v>1597027</v>
          </cell>
          <cell r="EI106">
            <v>1815609</v>
          </cell>
          <cell r="EJ106">
            <v>1714196</v>
          </cell>
          <cell r="EK106">
            <v>1781341</v>
          </cell>
          <cell r="EL106">
            <v>1962703</v>
          </cell>
          <cell r="EM106">
            <v>1945132</v>
          </cell>
          <cell r="EN106">
            <v>1953495</v>
          </cell>
          <cell r="EO106">
            <v>1766690</v>
          </cell>
          <cell r="EP106">
            <v>1690521</v>
          </cell>
          <cell r="EQ106">
            <v>1560234</v>
          </cell>
          <cell r="ER106">
            <v>1465183</v>
          </cell>
          <cell r="ES106">
            <v>1464836</v>
          </cell>
          <cell r="ET106">
            <v>1450446</v>
          </cell>
          <cell r="EU106">
            <v>1430906</v>
          </cell>
          <cell r="EV106">
            <v>1410610</v>
          </cell>
          <cell r="EW106">
            <v>1366981</v>
          </cell>
          <cell r="EX106">
            <v>1347992.1254353183</v>
          </cell>
          <cell r="EY106">
            <v>1324437.3724420827</v>
          </cell>
          <cell r="EZ106">
            <v>1301318.7015049781</v>
          </cell>
          <cell r="FA106">
            <v>1257070.3544547015</v>
          </cell>
          <cell r="FB106">
            <v>1280998.5342757083</v>
          </cell>
          <cell r="FC106">
            <v>1374802.4964204207</v>
          </cell>
          <cell r="FD106">
            <v>1312471.8012591938</v>
          </cell>
          <cell r="FE106">
            <v>1342862.3260073185</v>
          </cell>
          <cell r="FF106">
            <v>1249570.1004298255</v>
          </cell>
          <cell r="FG106">
            <v>1191354.0366824358</v>
          </cell>
          <cell r="FH106">
            <v>1258283.4206519444</v>
          </cell>
          <cell r="FI106">
            <v>1242486.6241583843</v>
          </cell>
          <cell r="FJ106">
            <v>1162721.1115099955</v>
          </cell>
          <cell r="FK106">
            <v>1138973.2875721436</v>
          </cell>
          <cell r="FL106">
            <v>1080614.6852739542</v>
          </cell>
          <cell r="FM106">
            <v>1060374.5451542586</v>
          </cell>
          <cell r="FN106">
            <v>1099495.9047147676</v>
          </cell>
          <cell r="FO106">
            <v>1088043.649986522</v>
          </cell>
          <cell r="FP106">
            <v>1132406.7414516644</v>
          </cell>
          <cell r="FQ106">
            <v>1098124.32183974</v>
          </cell>
          <cell r="FR106">
            <v>1106309.5896692381</v>
          </cell>
          <cell r="FS106">
            <v>1117129.1305342014</v>
          </cell>
          <cell r="FT106">
            <v>1128231.0009641496</v>
          </cell>
          <cell r="FU106">
            <v>1055797.6304627554</v>
          </cell>
          <cell r="FV106">
            <v>983835.75184225303</v>
          </cell>
          <cell r="FW106">
            <v>949910.62018435134</v>
          </cell>
          <cell r="FX106">
            <v>952863.20814856095</v>
          </cell>
          <cell r="FY106">
            <v>915007.63843072834</v>
          </cell>
          <cell r="FZ106">
            <v>948097.45164178638</v>
          </cell>
          <cell r="GA106">
            <v>888198.98511388118</v>
          </cell>
          <cell r="GB106">
            <v>850628.21068212762</v>
          </cell>
          <cell r="GC106">
            <v>848337.34355285089</v>
          </cell>
          <cell r="GD106">
            <v>831377.89740178804</v>
          </cell>
          <cell r="GE106">
            <v>795758.19549577229</v>
          </cell>
          <cell r="GF106">
            <v>776430.8445445121</v>
          </cell>
          <cell r="GG106">
            <v>784615.92334466334</v>
          </cell>
          <cell r="GH106">
            <v>664243.61828816007</v>
          </cell>
          <cell r="GI106">
            <v>707807.88964779885</v>
          </cell>
          <cell r="GJ106">
            <v>722757.19726032321</v>
          </cell>
          <cell r="GK106">
            <v>702592.28787718306</v>
          </cell>
          <cell r="GL106">
            <v>685176.51387412567</v>
          </cell>
          <cell r="GM106">
            <v>676025.40969779075</v>
          </cell>
          <cell r="GN106">
            <v>678912.21871006256</v>
          </cell>
          <cell r="GO106">
            <v>665714.12917394319</v>
          </cell>
          <cell r="GP106">
            <v>655374.78422286548</v>
          </cell>
          <cell r="GQ106">
            <v>641165.89378200378</v>
          </cell>
          <cell r="GR106">
            <v>644935.74440098961</v>
          </cell>
          <cell r="GS106">
            <v>666882.75226329803</v>
          </cell>
          <cell r="GT106">
            <v>692544.87024519057</v>
          </cell>
          <cell r="GU106">
            <v>684882.58627964277</v>
          </cell>
          <cell r="GV106">
            <v>657310.31906461727</v>
          </cell>
          <cell r="GW106">
            <v>650005.30348109745</v>
          </cell>
          <cell r="GX106">
            <v>623977.74559484993</v>
          </cell>
          <cell r="GY106">
            <v>633962.88475836965</v>
          </cell>
          <cell r="GZ106">
            <v>638666.40877951949</v>
          </cell>
          <cell r="HA106">
            <v>640174.02684836427</v>
          </cell>
          <cell r="HB106">
            <v>622826.3857136406</v>
          </cell>
          <cell r="HC106">
            <v>608026.00030938827</v>
          </cell>
          <cell r="HD106">
            <v>601198.28439516225</v>
          </cell>
          <cell r="HE106">
            <v>538162.33150518045</v>
          </cell>
          <cell r="HF106">
            <v>539970.39769644011</v>
          </cell>
          <cell r="HG106">
            <v>448846.59730698186</v>
          </cell>
          <cell r="HH106">
            <v>433171.70702247345</v>
          </cell>
          <cell r="HI106">
            <v>417188.31908443081</v>
          </cell>
          <cell r="HJ106">
            <v>423520.16461284331</v>
          </cell>
          <cell r="HK106">
            <v>442347.46781672246</v>
          </cell>
          <cell r="HL106">
            <v>411572.50249244878</v>
          </cell>
          <cell r="HM106">
            <v>411926.68856713129</v>
          </cell>
          <cell r="HN106">
            <v>402914.25496700424</v>
          </cell>
          <cell r="HO106">
            <v>421357.184358489</v>
          </cell>
          <cell r="HP106">
            <v>378663.21898659412</v>
          </cell>
          <cell r="HQ106">
            <v>438350.45080647361</v>
          </cell>
          <cell r="HR106">
            <v>378391.76440566708</v>
          </cell>
          <cell r="HS106">
            <v>385271.77698134666</v>
          </cell>
          <cell r="HT106">
            <v>369520.68894718087</v>
          </cell>
          <cell r="HU106">
            <v>369633.07880966295</v>
          </cell>
          <cell r="HV106">
            <v>358811.07990977238</v>
          </cell>
          <cell r="HW106">
            <v>360930.07891345699</v>
          </cell>
          <cell r="HX106">
            <v>360163.39157148043</v>
          </cell>
          <cell r="HY106">
            <v>367926.88323027967</v>
          </cell>
          <cell r="HZ106">
            <v>0</v>
          </cell>
          <cell r="IA106">
            <v>0</v>
          </cell>
          <cell r="IB106">
            <v>0</v>
          </cell>
          <cell r="IC106">
            <v>0</v>
          </cell>
        </row>
        <row r="107">
          <cell r="AX107">
            <v>78495</v>
          </cell>
          <cell r="AY107">
            <v>98835</v>
          </cell>
          <cell r="AZ107">
            <v>106461</v>
          </cell>
          <cell r="BA107">
            <v>122055</v>
          </cell>
          <cell r="BB107">
            <v>132509</v>
          </cell>
          <cell r="BC107">
            <v>131711</v>
          </cell>
          <cell r="BD107">
            <v>136212</v>
          </cell>
          <cell r="BE107">
            <v>144058</v>
          </cell>
          <cell r="BF107">
            <v>151866</v>
          </cell>
          <cell r="BG107">
            <v>160336</v>
          </cell>
          <cell r="BH107">
            <v>171633</v>
          </cell>
          <cell r="BI107">
            <v>188515</v>
          </cell>
          <cell r="BJ107">
            <v>197004</v>
          </cell>
          <cell r="BK107">
            <v>221460</v>
          </cell>
          <cell r="BL107">
            <v>234022</v>
          </cell>
          <cell r="BM107">
            <v>239784</v>
          </cell>
          <cell r="BN107">
            <v>252403</v>
          </cell>
          <cell r="BO107">
            <v>264607</v>
          </cell>
          <cell r="BP107">
            <v>271524</v>
          </cell>
          <cell r="BQ107">
            <v>288109</v>
          </cell>
          <cell r="BR107">
            <v>307245</v>
          </cell>
          <cell r="BS107">
            <v>309880</v>
          </cell>
          <cell r="BT107">
            <v>321483</v>
          </cell>
          <cell r="BU107">
            <v>330858</v>
          </cell>
          <cell r="BV107">
            <v>341456</v>
          </cell>
          <cell r="BW107">
            <v>372618</v>
          </cell>
          <cell r="BX107">
            <v>374654</v>
          </cell>
          <cell r="BY107">
            <v>366513</v>
          </cell>
          <cell r="BZ107">
            <v>369201</v>
          </cell>
          <cell r="CA107">
            <v>380336</v>
          </cell>
          <cell r="CB107">
            <v>386248</v>
          </cell>
          <cell r="CC107">
            <v>380094</v>
          </cell>
          <cell r="CD107">
            <v>375437</v>
          </cell>
          <cell r="CE107">
            <v>358211</v>
          </cell>
          <cell r="CF107">
            <v>335392</v>
          </cell>
          <cell r="CG107">
            <v>335881</v>
          </cell>
          <cell r="CH107">
            <v>332300</v>
          </cell>
          <cell r="CI107">
            <v>330838</v>
          </cell>
          <cell r="CJ107">
            <v>319186</v>
          </cell>
          <cell r="CK107">
            <v>316731</v>
          </cell>
          <cell r="CL107">
            <v>310514</v>
          </cell>
          <cell r="CM107">
            <v>312494</v>
          </cell>
          <cell r="CN107">
            <v>309251</v>
          </cell>
          <cell r="CO107">
            <v>303456</v>
          </cell>
          <cell r="CP107">
            <v>290372</v>
          </cell>
          <cell r="CQ107">
            <v>282831</v>
          </cell>
          <cell r="CR107">
            <v>283497</v>
          </cell>
          <cell r="CS107">
            <v>284725</v>
          </cell>
          <cell r="CT107">
            <v>276848</v>
          </cell>
          <cell r="CU107">
            <v>263860</v>
          </cell>
          <cell r="CV107">
            <v>251720</v>
          </cell>
          <cell r="CW107">
            <v>248573</v>
          </cell>
          <cell r="CX107">
            <v>248653</v>
          </cell>
          <cell r="CY107">
            <v>239911</v>
          </cell>
          <cell r="CZ107">
            <v>235375</v>
          </cell>
          <cell r="DA107">
            <v>229907</v>
          </cell>
          <cell r="DB107">
            <v>227344</v>
          </cell>
          <cell r="DC107">
            <v>223609</v>
          </cell>
          <cell r="DD107">
            <v>231476</v>
          </cell>
          <cell r="DE107">
            <v>241169</v>
          </cell>
          <cell r="DF107">
            <v>236729</v>
          </cell>
          <cell r="DG107">
            <v>250174</v>
          </cell>
          <cell r="DH107">
            <v>236543</v>
          </cell>
          <cell r="DI107">
            <v>235421</v>
          </cell>
          <cell r="DJ107">
            <v>232102</v>
          </cell>
          <cell r="DK107">
            <v>221627</v>
          </cell>
          <cell r="DL107">
            <v>213775</v>
          </cell>
          <cell r="DM107">
            <v>206678</v>
          </cell>
          <cell r="DN107">
            <v>209242</v>
          </cell>
          <cell r="DO107">
            <v>201368</v>
          </cell>
          <cell r="DP107">
            <v>196839</v>
          </cell>
          <cell r="DQ107">
            <v>203372</v>
          </cell>
          <cell r="DR107">
            <v>209967</v>
          </cell>
          <cell r="DS107">
            <v>208683</v>
          </cell>
          <cell r="DT107">
            <v>212153</v>
          </cell>
          <cell r="DU107">
            <v>215856</v>
          </cell>
          <cell r="DV107">
            <v>212240</v>
          </cell>
          <cell r="DW107">
            <v>215490</v>
          </cell>
          <cell r="DX107">
            <v>219059</v>
          </cell>
          <cell r="DY107">
            <v>200495</v>
          </cell>
          <cell r="DZ107">
            <v>204676</v>
          </cell>
          <cell r="EA107">
            <v>206463</v>
          </cell>
          <cell r="EB107">
            <v>206415</v>
          </cell>
          <cell r="EC107">
            <v>203380</v>
          </cell>
          <cell r="ED107">
            <v>196802</v>
          </cell>
          <cell r="EE107">
            <v>193271</v>
          </cell>
          <cell r="EF107">
            <v>190615</v>
          </cell>
          <cell r="EG107">
            <v>197375</v>
          </cell>
          <cell r="EH107">
            <v>203941</v>
          </cell>
          <cell r="EI107">
            <v>219034</v>
          </cell>
          <cell r="EJ107">
            <v>225577</v>
          </cell>
          <cell r="EK107">
            <v>245239</v>
          </cell>
          <cell r="EL107">
            <v>286230</v>
          </cell>
          <cell r="EM107">
            <v>300397</v>
          </cell>
          <cell r="EN107">
            <v>319465</v>
          </cell>
          <cell r="EO107">
            <v>299688</v>
          </cell>
          <cell r="EP107">
            <v>296834</v>
          </cell>
          <cell r="EQ107">
            <v>282102</v>
          </cell>
          <cell r="ER107">
            <v>285143</v>
          </cell>
          <cell r="ES107">
            <v>292112</v>
          </cell>
          <cell r="ET107">
            <v>318913</v>
          </cell>
          <cell r="EU107">
            <v>322782</v>
          </cell>
          <cell r="EV107">
            <v>326722</v>
          </cell>
          <cell r="EW107">
            <v>319922</v>
          </cell>
          <cell r="EX107">
            <v>375624</v>
          </cell>
          <cell r="EY107">
            <v>374754</v>
          </cell>
          <cell r="EZ107">
            <v>368015</v>
          </cell>
          <cell r="FA107">
            <v>353961</v>
          </cell>
          <cell r="FB107">
            <v>365404</v>
          </cell>
          <cell r="FC107">
            <v>377788</v>
          </cell>
          <cell r="FD107">
            <v>369207</v>
          </cell>
          <cell r="FE107">
            <v>371437</v>
          </cell>
          <cell r="FF107">
            <v>353978</v>
          </cell>
          <cell r="FG107">
            <v>347182</v>
          </cell>
          <cell r="FH107">
            <v>360134</v>
          </cell>
          <cell r="FI107">
            <v>347939</v>
          </cell>
          <cell r="FJ107">
            <v>326427</v>
          </cell>
          <cell r="FK107">
            <v>323655</v>
          </cell>
          <cell r="FL107">
            <v>313160</v>
          </cell>
          <cell r="FM107">
            <v>314475</v>
          </cell>
          <cell r="FN107">
            <v>326230</v>
          </cell>
          <cell r="FO107">
            <v>320355</v>
          </cell>
          <cell r="FP107">
            <v>326430</v>
          </cell>
          <cell r="FQ107">
            <v>322677</v>
          </cell>
          <cell r="FR107">
            <v>326364</v>
          </cell>
          <cell r="FS107">
            <v>335335</v>
          </cell>
          <cell r="FT107">
            <v>338142</v>
          </cell>
          <cell r="FU107">
            <v>342939</v>
          </cell>
          <cell r="FV107">
            <v>318601</v>
          </cell>
          <cell r="FW107">
            <v>305245</v>
          </cell>
          <cell r="FX107">
            <v>307167</v>
          </cell>
          <cell r="FY107">
            <v>296227</v>
          </cell>
          <cell r="FZ107">
            <v>310911</v>
          </cell>
          <cell r="GA107">
            <v>292799</v>
          </cell>
          <cell r="GB107">
            <v>279121</v>
          </cell>
          <cell r="GC107">
            <v>281077</v>
          </cell>
          <cell r="GD107">
            <v>278931</v>
          </cell>
          <cell r="GE107">
            <v>259058</v>
          </cell>
          <cell r="GF107">
            <v>252903</v>
          </cell>
          <cell r="GG107">
            <v>262659</v>
          </cell>
          <cell r="GH107">
            <v>236725</v>
          </cell>
          <cell r="GI107">
            <v>290463</v>
          </cell>
          <cell r="GJ107">
            <v>297712</v>
          </cell>
          <cell r="GK107">
            <v>292849</v>
          </cell>
          <cell r="GL107">
            <v>292811</v>
          </cell>
          <cell r="GM107">
            <v>284035</v>
          </cell>
          <cell r="GN107">
            <v>286694</v>
          </cell>
          <cell r="GO107">
            <v>283098</v>
          </cell>
          <cell r="GP107">
            <v>277777</v>
          </cell>
          <cell r="GQ107">
            <v>272142</v>
          </cell>
          <cell r="GR107">
            <v>278684</v>
          </cell>
          <cell r="GS107">
            <v>314074</v>
          </cell>
          <cell r="GT107">
            <v>327003</v>
          </cell>
          <cell r="GU107">
            <v>324444</v>
          </cell>
          <cell r="GV107">
            <v>318526</v>
          </cell>
          <cell r="GW107">
            <v>315772</v>
          </cell>
          <cell r="GX107">
            <v>307352</v>
          </cell>
          <cell r="GY107">
            <v>312098</v>
          </cell>
          <cell r="GZ107">
            <v>322069</v>
          </cell>
          <cell r="HA107">
            <v>325456</v>
          </cell>
          <cell r="HB107">
            <v>318997</v>
          </cell>
          <cell r="HC107">
            <v>316546</v>
          </cell>
          <cell r="HD107">
            <v>315682</v>
          </cell>
          <cell r="HE107">
            <v>267018</v>
          </cell>
          <cell r="HF107">
            <v>262212</v>
          </cell>
          <cell r="HG107">
            <v>252669</v>
          </cell>
          <cell r="HH107">
            <v>247739</v>
          </cell>
          <cell r="HI107">
            <v>246361</v>
          </cell>
          <cell r="HJ107">
            <v>247281</v>
          </cell>
          <cell r="HK107">
            <v>250198</v>
          </cell>
          <cell r="HL107">
            <v>225618</v>
          </cell>
          <cell r="HM107">
            <v>225658</v>
          </cell>
          <cell r="HN107">
            <v>223378</v>
          </cell>
          <cell r="HO107">
            <v>229136</v>
          </cell>
          <cell r="HP107">
            <v>225180</v>
          </cell>
          <cell r="HQ107">
            <v>283802</v>
          </cell>
          <cell r="HR107">
            <v>210468</v>
          </cell>
          <cell r="HS107">
            <v>211738</v>
          </cell>
          <cell r="HT107">
            <v>198717</v>
          </cell>
          <cell r="HU107">
            <v>201417</v>
          </cell>
          <cell r="HV107">
            <v>196827</v>
          </cell>
          <cell r="HW107">
            <v>198702</v>
          </cell>
          <cell r="HX107">
            <v>195943</v>
          </cell>
          <cell r="HY107">
            <v>198089</v>
          </cell>
          <cell r="HZ107">
            <v>0</v>
          </cell>
          <cell r="IA107">
            <v>0</v>
          </cell>
          <cell r="IB107">
            <v>0</v>
          </cell>
          <cell r="IC107">
            <v>0</v>
          </cell>
        </row>
        <row r="108">
          <cell r="AS108">
            <v>211575</v>
          </cell>
          <cell r="AT108">
            <v>213522</v>
          </cell>
          <cell r="AU108">
            <v>215388</v>
          </cell>
          <cell r="AV108">
            <v>214705</v>
          </cell>
          <cell r="AW108">
            <v>211746</v>
          </cell>
          <cell r="AX108">
            <v>197506</v>
          </cell>
          <cell r="AY108">
            <v>197929</v>
          </cell>
          <cell r="AZ108">
            <v>199048</v>
          </cell>
          <cell r="BA108">
            <v>200117</v>
          </cell>
          <cell r="BB108">
            <v>199096</v>
          </cell>
          <cell r="BC108">
            <v>193791</v>
          </cell>
          <cell r="BD108">
            <v>198735</v>
          </cell>
          <cell r="BE108">
            <v>212487</v>
          </cell>
          <cell r="BF108">
            <v>212572</v>
          </cell>
          <cell r="BG108">
            <v>216178</v>
          </cell>
          <cell r="BH108">
            <v>229524</v>
          </cell>
          <cell r="BI108">
            <v>230838</v>
          </cell>
          <cell r="BJ108">
            <v>226480</v>
          </cell>
          <cell r="BK108">
            <v>227484</v>
          </cell>
          <cell r="BL108">
            <v>220767</v>
          </cell>
          <cell r="BM108">
            <v>220369</v>
          </cell>
          <cell r="BN108">
            <v>218724</v>
          </cell>
          <cell r="BO108">
            <v>222804</v>
          </cell>
          <cell r="BP108">
            <v>231863</v>
          </cell>
          <cell r="BQ108">
            <v>231001</v>
          </cell>
          <cell r="BR108">
            <v>231198</v>
          </cell>
          <cell r="BS108">
            <v>234373</v>
          </cell>
          <cell r="BT108">
            <v>237899</v>
          </cell>
          <cell r="BU108">
            <v>239169</v>
          </cell>
          <cell r="BV108">
            <v>248827</v>
          </cell>
          <cell r="BW108">
            <v>240702</v>
          </cell>
          <cell r="BX108">
            <v>243859</v>
          </cell>
          <cell r="BY108">
            <v>245897</v>
          </cell>
          <cell r="BZ108">
            <v>252406</v>
          </cell>
          <cell r="CA108">
            <v>253616</v>
          </cell>
          <cell r="CB108">
            <v>255974</v>
          </cell>
          <cell r="CC108">
            <v>268792</v>
          </cell>
          <cell r="CD108">
            <v>270393</v>
          </cell>
          <cell r="CE108">
            <v>270628</v>
          </cell>
          <cell r="CF108">
            <v>275944</v>
          </cell>
          <cell r="CG108">
            <v>276724</v>
          </cell>
          <cell r="CH108">
            <v>276017</v>
          </cell>
          <cell r="CI108">
            <v>272853</v>
          </cell>
          <cell r="CJ108">
            <v>237168</v>
          </cell>
          <cell r="CK108">
            <v>231555</v>
          </cell>
          <cell r="CL108">
            <v>228186</v>
          </cell>
          <cell r="CM108">
            <v>229423</v>
          </cell>
          <cell r="CN108">
            <v>233388</v>
          </cell>
          <cell r="CO108">
            <v>240439</v>
          </cell>
          <cell r="CP108">
            <v>240792</v>
          </cell>
          <cell r="CQ108">
            <v>238619</v>
          </cell>
          <cell r="CR108">
            <v>258210</v>
          </cell>
          <cell r="CS108">
            <v>260538</v>
          </cell>
          <cell r="CT108">
            <v>265480</v>
          </cell>
          <cell r="CU108">
            <v>255754</v>
          </cell>
          <cell r="CV108">
            <v>252511</v>
          </cell>
          <cell r="CW108">
            <v>257919</v>
          </cell>
          <cell r="CX108">
            <v>264072</v>
          </cell>
          <cell r="CY108">
            <v>279043</v>
          </cell>
          <cell r="CZ108">
            <v>288004</v>
          </cell>
          <cell r="DA108">
            <v>293845</v>
          </cell>
          <cell r="DB108">
            <v>290045</v>
          </cell>
          <cell r="DC108">
            <v>308414</v>
          </cell>
          <cell r="DD108">
            <v>314800</v>
          </cell>
          <cell r="DE108">
            <v>308715</v>
          </cell>
          <cell r="DF108">
            <v>323567</v>
          </cell>
          <cell r="DG108">
            <v>323725</v>
          </cell>
          <cell r="DH108">
            <v>317280</v>
          </cell>
          <cell r="DI108">
            <v>328041</v>
          </cell>
          <cell r="DJ108">
            <v>322271</v>
          </cell>
          <cell r="DK108">
            <v>318688</v>
          </cell>
          <cell r="DL108">
            <v>313074</v>
          </cell>
          <cell r="DM108">
            <v>283254</v>
          </cell>
          <cell r="DN108">
            <v>279364</v>
          </cell>
          <cell r="DO108">
            <v>275681</v>
          </cell>
          <cell r="DP108">
            <v>269654</v>
          </cell>
          <cell r="DQ108">
            <v>265223</v>
          </cell>
          <cell r="DR108">
            <v>275626</v>
          </cell>
          <cell r="DS108">
            <v>461751</v>
          </cell>
          <cell r="DT108">
            <v>505241</v>
          </cell>
          <cell r="DU108">
            <v>499557</v>
          </cell>
          <cell r="DV108">
            <v>497936</v>
          </cell>
          <cell r="DW108">
            <v>500876</v>
          </cell>
          <cell r="DX108">
            <v>507444</v>
          </cell>
          <cell r="DY108">
            <v>500494</v>
          </cell>
          <cell r="DZ108">
            <v>495855</v>
          </cell>
          <cell r="EA108">
            <v>500386</v>
          </cell>
          <cell r="EB108">
            <v>500165</v>
          </cell>
          <cell r="EC108">
            <v>492653</v>
          </cell>
          <cell r="ED108">
            <v>494330</v>
          </cell>
          <cell r="EE108">
            <v>497159</v>
          </cell>
          <cell r="EF108">
            <v>482827</v>
          </cell>
          <cell r="EG108">
            <v>452594</v>
          </cell>
          <cell r="EH108">
            <v>442650</v>
          </cell>
          <cell r="EI108">
            <v>438427</v>
          </cell>
          <cell r="EJ108">
            <v>431131</v>
          </cell>
          <cell r="EK108">
            <v>427830</v>
          </cell>
          <cell r="EL108">
            <v>425286</v>
          </cell>
          <cell r="EM108">
            <v>427793</v>
          </cell>
          <cell r="EN108">
            <v>430410</v>
          </cell>
          <cell r="EO108">
            <v>421022</v>
          </cell>
          <cell r="EP108">
            <v>422657</v>
          </cell>
          <cell r="EQ108">
            <v>419539</v>
          </cell>
          <cell r="ER108">
            <v>420945</v>
          </cell>
          <cell r="ES108">
            <v>421366</v>
          </cell>
          <cell r="ET108">
            <v>397980</v>
          </cell>
          <cell r="EU108">
            <v>398908</v>
          </cell>
          <cell r="EV108">
            <v>389413</v>
          </cell>
          <cell r="EW108">
            <v>404554</v>
          </cell>
          <cell r="EX108">
            <v>416662</v>
          </cell>
          <cell r="EY108">
            <v>404283</v>
          </cell>
          <cell r="EZ108">
            <v>409318</v>
          </cell>
          <cell r="FA108">
            <v>412964</v>
          </cell>
          <cell r="FB108">
            <v>419560</v>
          </cell>
          <cell r="FC108">
            <v>412236</v>
          </cell>
          <cell r="FD108">
            <v>415466</v>
          </cell>
          <cell r="FE108">
            <v>429516</v>
          </cell>
          <cell r="FF108">
            <v>430959</v>
          </cell>
          <cell r="FG108">
            <v>436046</v>
          </cell>
          <cell r="FH108">
            <v>435261</v>
          </cell>
          <cell r="FI108">
            <v>440950</v>
          </cell>
          <cell r="FJ108">
            <v>438374</v>
          </cell>
          <cell r="FK108">
            <v>436652</v>
          </cell>
          <cell r="FL108">
            <v>422209</v>
          </cell>
          <cell r="FM108">
            <v>423054</v>
          </cell>
          <cell r="FN108">
            <v>424652</v>
          </cell>
          <cell r="FO108">
            <v>426684</v>
          </cell>
          <cell r="FP108">
            <v>426710</v>
          </cell>
          <cell r="FQ108">
            <v>443764</v>
          </cell>
          <cell r="FR108">
            <v>450584</v>
          </cell>
          <cell r="FS108">
            <v>450513</v>
          </cell>
          <cell r="FT108">
            <v>454840</v>
          </cell>
          <cell r="FU108">
            <v>457471</v>
          </cell>
          <cell r="FV108">
            <v>457569</v>
          </cell>
          <cell r="FW108">
            <v>449704</v>
          </cell>
          <cell r="FX108">
            <v>449493</v>
          </cell>
          <cell r="FY108">
            <v>450344</v>
          </cell>
          <cell r="FZ108">
            <v>455435</v>
          </cell>
          <cell r="GA108">
            <v>467709</v>
          </cell>
          <cell r="GB108">
            <v>469420</v>
          </cell>
          <cell r="GC108">
            <v>470339</v>
          </cell>
          <cell r="GD108">
            <v>478992</v>
          </cell>
          <cell r="GE108">
            <v>480111</v>
          </cell>
          <cell r="GF108">
            <v>485204</v>
          </cell>
          <cell r="GG108">
            <v>507700</v>
          </cell>
          <cell r="GH108">
            <v>510129</v>
          </cell>
          <cell r="GI108">
            <v>544150</v>
          </cell>
          <cell r="GJ108">
            <v>550305</v>
          </cell>
          <cell r="GK108">
            <v>557658</v>
          </cell>
          <cell r="GL108">
            <v>550023</v>
          </cell>
          <cell r="GM108">
            <v>558326</v>
          </cell>
          <cell r="GN108">
            <v>563510</v>
          </cell>
          <cell r="GO108">
            <v>561731</v>
          </cell>
          <cell r="GP108">
            <v>562173</v>
          </cell>
          <cell r="GQ108">
            <v>559630</v>
          </cell>
          <cell r="GR108">
            <v>549204</v>
          </cell>
          <cell r="GS108">
            <v>554968</v>
          </cell>
          <cell r="GT108">
            <v>636074</v>
          </cell>
          <cell r="GU108">
            <v>645444</v>
          </cell>
          <cell r="GV108">
            <v>650771</v>
          </cell>
          <cell r="GW108">
            <v>650067</v>
          </cell>
          <cell r="GX108">
            <v>643626</v>
          </cell>
          <cell r="GY108">
            <v>648129</v>
          </cell>
          <cell r="GZ108">
            <v>647670</v>
          </cell>
          <cell r="HA108">
            <v>647366</v>
          </cell>
          <cell r="HB108">
            <v>630454</v>
          </cell>
          <cell r="HC108">
            <v>632145</v>
          </cell>
          <cell r="HD108">
            <v>627822</v>
          </cell>
          <cell r="HE108">
            <v>638636</v>
          </cell>
          <cell r="HF108">
            <v>638120</v>
          </cell>
          <cell r="HG108">
            <v>605129</v>
          </cell>
          <cell r="HH108">
            <v>604682</v>
          </cell>
          <cell r="HI108">
            <v>605197</v>
          </cell>
          <cell r="HJ108">
            <v>607577</v>
          </cell>
          <cell r="HK108">
            <v>607294</v>
          </cell>
          <cell r="HL108">
            <v>611883</v>
          </cell>
          <cell r="HM108">
            <v>612790</v>
          </cell>
          <cell r="HN108">
            <v>613645</v>
          </cell>
          <cell r="HO108">
            <v>614108</v>
          </cell>
          <cell r="HP108">
            <v>614149</v>
          </cell>
          <cell r="HQ108">
            <v>612468</v>
          </cell>
          <cell r="HR108">
            <v>615081</v>
          </cell>
          <cell r="HS108">
            <v>617804</v>
          </cell>
          <cell r="HT108">
            <v>617654</v>
          </cell>
          <cell r="HU108">
            <v>621934</v>
          </cell>
          <cell r="HV108">
            <v>629899</v>
          </cell>
          <cell r="HW108">
            <v>633796</v>
          </cell>
          <cell r="HX108">
            <v>636864</v>
          </cell>
          <cell r="HY108">
            <v>630400</v>
          </cell>
          <cell r="HZ108">
            <v>0</v>
          </cell>
          <cell r="IA108">
            <v>0</v>
          </cell>
          <cell r="IB108">
            <v>0</v>
          </cell>
          <cell r="IC108">
            <v>0</v>
          </cell>
        </row>
        <row r="109">
          <cell r="AS109">
            <v>136189</v>
          </cell>
          <cell r="AT109">
            <v>138500</v>
          </cell>
          <cell r="AU109">
            <v>139907</v>
          </cell>
          <cell r="AV109">
            <v>138825</v>
          </cell>
          <cell r="AW109">
            <v>135734</v>
          </cell>
          <cell r="AX109">
            <v>139247</v>
          </cell>
          <cell r="AY109">
            <v>137924</v>
          </cell>
          <cell r="AZ109">
            <v>139085</v>
          </cell>
          <cell r="BA109">
            <v>140183</v>
          </cell>
          <cell r="BB109">
            <v>136150</v>
          </cell>
          <cell r="BC109">
            <v>131825</v>
          </cell>
          <cell r="BD109">
            <v>136854</v>
          </cell>
          <cell r="BE109">
            <v>150056</v>
          </cell>
          <cell r="BF109">
            <v>149969</v>
          </cell>
          <cell r="BG109">
            <v>149472</v>
          </cell>
          <cell r="BH109">
            <v>164230</v>
          </cell>
          <cell r="BI109">
            <v>166055</v>
          </cell>
          <cell r="BJ109">
            <v>162735</v>
          </cell>
          <cell r="BK109">
            <v>163765</v>
          </cell>
          <cell r="BL109">
            <v>165332</v>
          </cell>
          <cell r="BM109">
            <v>164288</v>
          </cell>
          <cell r="BN109">
            <v>163068</v>
          </cell>
          <cell r="BO109">
            <v>164299</v>
          </cell>
          <cell r="BP109">
            <v>163971</v>
          </cell>
          <cell r="BQ109">
            <v>161056</v>
          </cell>
          <cell r="BR109">
            <v>161096</v>
          </cell>
          <cell r="BS109">
            <v>161967</v>
          </cell>
          <cell r="BT109">
            <v>166335</v>
          </cell>
          <cell r="BU109">
            <v>165632</v>
          </cell>
          <cell r="BV109">
            <v>171847</v>
          </cell>
          <cell r="BW109">
            <v>166235</v>
          </cell>
          <cell r="BX109">
            <v>169519</v>
          </cell>
          <cell r="BY109">
            <v>171393</v>
          </cell>
          <cell r="BZ109">
            <v>171810</v>
          </cell>
          <cell r="CA109">
            <v>171868</v>
          </cell>
          <cell r="CB109">
            <v>172383</v>
          </cell>
          <cell r="CC109">
            <v>177540</v>
          </cell>
          <cell r="CD109">
            <v>183289</v>
          </cell>
          <cell r="CE109">
            <v>183446</v>
          </cell>
          <cell r="CF109">
            <v>179379</v>
          </cell>
          <cell r="CG109">
            <v>181051</v>
          </cell>
          <cell r="CH109">
            <v>180659</v>
          </cell>
          <cell r="CI109">
            <v>176424</v>
          </cell>
          <cell r="CJ109">
            <v>149274</v>
          </cell>
          <cell r="CK109">
            <v>141009</v>
          </cell>
          <cell r="CL109">
            <v>137752</v>
          </cell>
          <cell r="CM109">
            <v>139268</v>
          </cell>
          <cell r="CN109">
            <v>143110</v>
          </cell>
          <cell r="CO109">
            <v>147951</v>
          </cell>
          <cell r="CP109">
            <v>147531</v>
          </cell>
          <cell r="CQ109">
            <v>144714</v>
          </cell>
          <cell r="CR109">
            <v>157885</v>
          </cell>
          <cell r="CS109">
            <v>159850</v>
          </cell>
          <cell r="CT109">
            <v>163903</v>
          </cell>
          <cell r="CU109">
            <v>156964</v>
          </cell>
          <cell r="CV109">
            <v>152554</v>
          </cell>
          <cell r="CW109">
            <v>152558</v>
          </cell>
          <cell r="CX109">
            <v>157717</v>
          </cell>
          <cell r="CY109">
            <v>167321</v>
          </cell>
          <cell r="CZ109">
            <v>172964</v>
          </cell>
          <cell r="DA109">
            <v>173696</v>
          </cell>
          <cell r="DB109">
            <v>169242</v>
          </cell>
          <cell r="DC109">
            <v>190755</v>
          </cell>
          <cell r="DD109">
            <v>194281</v>
          </cell>
          <cell r="DE109">
            <v>186269</v>
          </cell>
          <cell r="DF109">
            <v>192926</v>
          </cell>
          <cell r="DG109">
            <v>189149</v>
          </cell>
          <cell r="DH109">
            <v>184318</v>
          </cell>
          <cell r="DI109">
            <v>179709</v>
          </cell>
          <cell r="DJ109">
            <v>182665</v>
          </cell>
          <cell r="DK109">
            <v>178650</v>
          </cell>
          <cell r="DL109">
            <v>174080</v>
          </cell>
          <cell r="DM109">
            <v>166056</v>
          </cell>
          <cell r="DN109">
            <v>179498</v>
          </cell>
          <cell r="DO109">
            <v>186885</v>
          </cell>
          <cell r="DP109">
            <v>179609</v>
          </cell>
          <cell r="DQ109">
            <v>177006</v>
          </cell>
          <cell r="DR109">
            <v>179127</v>
          </cell>
          <cell r="DS109">
            <v>369994</v>
          </cell>
          <cell r="DT109">
            <v>411483</v>
          </cell>
          <cell r="DU109">
            <v>392070</v>
          </cell>
          <cell r="DV109">
            <v>392847</v>
          </cell>
          <cell r="DW109">
            <v>396006</v>
          </cell>
          <cell r="DX109">
            <v>398150</v>
          </cell>
          <cell r="DY109">
            <v>392950</v>
          </cell>
          <cell r="DZ109">
            <v>387788</v>
          </cell>
          <cell r="EA109">
            <v>390906</v>
          </cell>
          <cell r="EB109">
            <v>389111</v>
          </cell>
          <cell r="EC109">
            <v>383285</v>
          </cell>
          <cell r="ED109">
            <v>385549</v>
          </cell>
          <cell r="EE109">
            <v>385376</v>
          </cell>
          <cell r="EF109">
            <v>378003</v>
          </cell>
          <cell r="EG109">
            <v>345661</v>
          </cell>
          <cell r="EH109">
            <v>342378</v>
          </cell>
          <cell r="EI109">
            <v>339289</v>
          </cell>
          <cell r="EJ109">
            <v>332496</v>
          </cell>
          <cell r="EK109">
            <v>328322</v>
          </cell>
          <cell r="EL109">
            <v>325995</v>
          </cell>
          <cell r="EM109">
            <v>328669</v>
          </cell>
          <cell r="EN109">
            <v>328318</v>
          </cell>
          <cell r="EO109">
            <v>285836</v>
          </cell>
          <cell r="EP109">
            <v>264233</v>
          </cell>
          <cell r="EQ109">
            <v>266721</v>
          </cell>
          <cell r="ER109">
            <v>267842</v>
          </cell>
          <cell r="ES109">
            <v>266914</v>
          </cell>
          <cell r="ET109">
            <v>267252</v>
          </cell>
          <cell r="EU109">
            <v>267760</v>
          </cell>
          <cell r="EV109">
            <v>257927</v>
          </cell>
          <cell r="EW109">
            <v>260960</v>
          </cell>
          <cell r="EX109">
            <v>270438</v>
          </cell>
          <cell r="EY109">
            <v>269504</v>
          </cell>
          <cell r="EZ109">
            <v>269059</v>
          </cell>
          <cell r="FA109">
            <v>270248</v>
          </cell>
          <cell r="FB109">
            <v>274076</v>
          </cell>
          <cell r="FC109">
            <v>274205</v>
          </cell>
          <cell r="FD109">
            <v>275128</v>
          </cell>
          <cell r="FE109">
            <v>275082</v>
          </cell>
          <cell r="FF109">
            <v>277237</v>
          </cell>
          <cell r="FG109">
            <v>276944</v>
          </cell>
          <cell r="FH109">
            <v>276102</v>
          </cell>
          <cell r="FI109">
            <v>274609</v>
          </cell>
          <cell r="FJ109">
            <v>270020</v>
          </cell>
          <cell r="FK109">
            <v>271119</v>
          </cell>
          <cell r="FL109">
            <v>254729</v>
          </cell>
          <cell r="FM109">
            <v>253002</v>
          </cell>
          <cell r="FN109">
            <v>254401</v>
          </cell>
          <cell r="FO109">
            <v>255942</v>
          </cell>
          <cell r="FP109">
            <v>255997</v>
          </cell>
          <cell r="FQ109">
            <v>271585</v>
          </cell>
          <cell r="FR109">
            <v>275643</v>
          </cell>
          <cell r="FS109">
            <v>274763</v>
          </cell>
          <cell r="FT109">
            <v>277215</v>
          </cell>
          <cell r="FU109">
            <v>278099</v>
          </cell>
          <cell r="FV109">
            <v>278320</v>
          </cell>
          <cell r="FW109">
            <v>270858</v>
          </cell>
          <cell r="FX109">
            <v>266846</v>
          </cell>
          <cell r="FY109">
            <v>267155</v>
          </cell>
          <cell r="FZ109">
            <v>271052</v>
          </cell>
          <cell r="GA109">
            <v>274313</v>
          </cell>
          <cell r="GB109">
            <v>275355</v>
          </cell>
          <cell r="GC109">
            <v>275185</v>
          </cell>
          <cell r="GD109">
            <v>274040</v>
          </cell>
          <cell r="GE109">
            <v>274335</v>
          </cell>
          <cell r="GF109">
            <v>278832</v>
          </cell>
          <cell r="GG109">
            <v>310370</v>
          </cell>
          <cell r="GH109">
            <v>314190</v>
          </cell>
          <cell r="GI109">
            <v>357217</v>
          </cell>
          <cell r="GJ109">
            <v>358084</v>
          </cell>
          <cell r="GK109">
            <v>361192</v>
          </cell>
          <cell r="GL109">
            <v>354822</v>
          </cell>
          <cell r="GM109">
            <v>361816</v>
          </cell>
          <cell r="GN109">
            <v>362030</v>
          </cell>
          <cell r="GO109">
            <v>361391</v>
          </cell>
          <cell r="GP109">
            <v>362065</v>
          </cell>
          <cell r="GQ109">
            <v>361387</v>
          </cell>
          <cell r="GR109">
            <v>350829</v>
          </cell>
          <cell r="GS109">
            <v>364641</v>
          </cell>
          <cell r="GT109">
            <v>445397</v>
          </cell>
          <cell r="GU109">
            <v>450508</v>
          </cell>
          <cell r="GV109">
            <v>455523</v>
          </cell>
          <cell r="GW109">
            <v>455590</v>
          </cell>
          <cell r="GX109">
            <v>450393</v>
          </cell>
          <cell r="GY109">
            <v>455167</v>
          </cell>
          <cell r="GZ109">
            <v>455339</v>
          </cell>
          <cell r="HA109">
            <v>455573</v>
          </cell>
          <cell r="HB109">
            <v>449354</v>
          </cell>
          <cell r="HC109">
            <v>448317</v>
          </cell>
          <cell r="HD109">
            <v>444586</v>
          </cell>
          <cell r="HE109">
            <v>444591</v>
          </cell>
          <cell r="HF109">
            <v>443832</v>
          </cell>
          <cell r="HG109">
            <v>406770</v>
          </cell>
          <cell r="HH109">
            <v>406432</v>
          </cell>
          <cell r="HI109">
            <v>405654</v>
          </cell>
          <cell r="HJ109">
            <v>408354</v>
          </cell>
          <cell r="HK109">
            <v>408154</v>
          </cell>
          <cell r="HL109">
            <v>408248</v>
          </cell>
          <cell r="HM109">
            <v>408830</v>
          </cell>
          <cell r="HN109">
            <v>408860</v>
          </cell>
          <cell r="HO109">
            <v>408867</v>
          </cell>
          <cell r="HP109">
            <v>409150</v>
          </cell>
          <cell r="HQ109">
            <v>406164</v>
          </cell>
          <cell r="HR109">
            <v>410381</v>
          </cell>
          <cell r="HS109">
            <v>410733</v>
          </cell>
          <cell r="HT109">
            <v>410119</v>
          </cell>
          <cell r="HU109">
            <v>410061</v>
          </cell>
          <cell r="HV109">
            <v>415272</v>
          </cell>
          <cell r="HW109">
            <v>412499</v>
          </cell>
          <cell r="HX109">
            <v>413400</v>
          </cell>
          <cell r="HY109">
            <v>413368</v>
          </cell>
          <cell r="HZ109">
            <v>0</v>
          </cell>
          <cell r="IA109">
            <v>0</v>
          </cell>
          <cell r="IB109">
            <v>0</v>
          </cell>
          <cell r="IC109">
            <v>0</v>
          </cell>
        </row>
        <row r="110">
          <cell r="AS110">
            <v>75386</v>
          </cell>
          <cell r="AT110">
            <v>75022</v>
          </cell>
          <cell r="AU110">
            <v>75481</v>
          </cell>
          <cell r="AV110">
            <v>75880</v>
          </cell>
          <cell r="AW110">
            <v>76012</v>
          </cell>
          <cell r="AX110">
            <v>58259</v>
          </cell>
          <cell r="AY110">
            <v>60005</v>
          </cell>
          <cell r="AZ110">
            <v>59963</v>
          </cell>
          <cell r="BA110">
            <v>59934</v>
          </cell>
          <cell r="BB110">
            <v>62946</v>
          </cell>
          <cell r="BC110">
            <v>61966</v>
          </cell>
          <cell r="BD110">
            <v>61881</v>
          </cell>
          <cell r="BE110">
            <v>62431</v>
          </cell>
          <cell r="BF110">
            <v>62603</v>
          </cell>
          <cell r="BG110">
            <v>66706</v>
          </cell>
          <cell r="BH110">
            <v>65294</v>
          </cell>
          <cell r="BI110">
            <v>64783</v>
          </cell>
          <cell r="BJ110">
            <v>63745</v>
          </cell>
          <cell r="BK110">
            <v>63719</v>
          </cell>
          <cell r="BL110">
            <v>55435</v>
          </cell>
          <cell r="BM110">
            <v>56081</v>
          </cell>
          <cell r="BN110">
            <v>55656</v>
          </cell>
          <cell r="BO110">
            <v>58505</v>
          </cell>
          <cell r="BP110">
            <v>67892</v>
          </cell>
          <cell r="BQ110">
            <v>69945</v>
          </cell>
          <cell r="BR110">
            <v>70102</v>
          </cell>
          <cell r="BS110">
            <v>72406</v>
          </cell>
          <cell r="BT110">
            <v>71564</v>
          </cell>
          <cell r="BU110">
            <v>73537</v>
          </cell>
          <cell r="BV110">
            <v>76980</v>
          </cell>
          <cell r="BW110">
            <v>74467</v>
          </cell>
          <cell r="BX110">
            <v>74340</v>
          </cell>
          <cell r="BY110">
            <v>74504</v>
          </cell>
          <cell r="BZ110">
            <v>80596</v>
          </cell>
          <cell r="CA110">
            <v>81748</v>
          </cell>
          <cell r="CB110">
            <v>83591</v>
          </cell>
          <cell r="CC110">
            <v>91252</v>
          </cell>
          <cell r="CD110">
            <v>87104</v>
          </cell>
          <cell r="CE110">
            <v>87182</v>
          </cell>
          <cell r="CF110">
            <v>96565</v>
          </cell>
          <cell r="CG110">
            <v>95673</v>
          </cell>
          <cell r="CH110">
            <v>95358</v>
          </cell>
          <cell r="CI110">
            <v>96429</v>
          </cell>
          <cell r="CJ110">
            <v>87894</v>
          </cell>
          <cell r="CK110">
            <v>90546</v>
          </cell>
          <cell r="CL110">
            <v>90434</v>
          </cell>
          <cell r="CM110">
            <v>90155</v>
          </cell>
          <cell r="CN110">
            <v>90278</v>
          </cell>
          <cell r="CO110">
            <v>92488</v>
          </cell>
          <cell r="CP110">
            <v>93261</v>
          </cell>
          <cell r="CQ110">
            <v>93905</v>
          </cell>
          <cell r="CR110">
            <v>100325</v>
          </cell>
          <cell r="CS110">
            <v>100688</v>
          </cell>
          <cell r="CT110">
            <v>101577</v>
          </cell>
          <cell r="CU110">
            <v>98790</v>
          </cell>
          <cell r="CV110">
            <v>99957</v>
          </cell>
          <cell r="CW110">
            <v>105361</v>
          </cell>
          <cell r="CX110">
            <v>106355</v>
          </cell>
          <cell r="CY110">
            <v>111722</v>
          </cell>
          <cell r="CZ110">
            <v>115040</v>
          </cell>
          <cell r="DA110">
            <v>120149</v>
          </cell>
          <cell r="DB110">
            <v>120803</v>
          </cell>
          <cell r="DC110">
            <v>117659</v>
          </cell>
          <cell r="DD110">
            <v>120519</v>
          </cell>
          <cell r="DE110">
            <v>122446</v>
          </cell>
          <cell r="DF110">
            <v>130641</v>
          </cell>
          <cell r="DG110">
            <v>134576</v>
          </cell>
          <cell r="DH110">
            <v>132962</v>
          </cell>
          <cell r="DI110">
            <v>148332</v>
          </cell>
          <cell r="DJ110">
            <v>139606</v>
          </cell>
          <cell r="DK110">
            <v>140038</v>
          </cell>
          <cell r="DL110">
            <v>138994</v>
          </cell>
          <cell r="DM110">
            <v>117198</v>
          </cell>
          <cell r="DN110">
            <v>99866</v>
          </cell>
          <cell r="DO110">
            <v>88796</v>
          </cell>
          <cell r="DP110">
            <v>90045</v>
          </cell>
          <cell r="DQ110">
            <v>88217</v>
          </cell>
          <cell r="DR110">
            <v>96499</v>
          </cell>
          <cell r="DS110">
            <v>91757</v>
          </cell>
          <cell r="DT110">
            <v>93758</v>
          </cell>
          <cell r="DU110">
            <v>107487</v>
          </cell>
          <cell r="DV110">
            <v>105089</v>
          </cell>
          <cell r="DW110">
            <v>104870</v>
          </cell>
          <cell r="DX110">
            <v>109294</v>
          </cell>
          <cell r="DY110">
            <v>107544</v>
          </cell>
          <cell r="DZ110">
            <v>108067</v>
          </cell>
          <cell r="EA110">
            <v>109480</v>
          </cell>
          <cell r="EB110">
            <v>111054</v>
          </cell>
          <cell r="EC110">
            <v>109368</v>
          </cell>
          <cell r="ED110">
            <v>108781</v>
          </cell>
          <cell r="EE110">
            <v>111783</v>
          </cell>
          <cell r="EF110">
            <v>104824</v>
          </cell>
          <cell r="EG110">
            <v>106933</v>
          </cell>
          <cell r="EH110">
            <v>100272</v>
          </cell>
          <cell r="EI110">
            <v>99138</v>
          </cell>
          <cell r="EJ110">
            <v>98635</v>
          </cell>
          <cell r="EK110">
            <v>99508</v>
          </cell>
          <cell r="EL110">
            <v>99291</v>
          </cell>
          <cell r="EM110">
            <v>99124</v>
          </cell>
          <cell r="EN110">
            <v>102092</v>
          </cell>
          <cell r="EO110">
            <v>135186</v>
          </cell>
          <cell r="EP110">
            <v>158424</v>
          </cell>
          <cell r="EQ110">
            <v>152818</v>
          </cell>
          <cell r="ER110">
            <v>153103</v>
          </cell>
          <cell r="ES110">
            <v>154452</v>
          </cell>
          <cell r="ET110">
            <v>130728</v>
          </cell>
          <cell r="EU110">
            <v>131148</v>
          </cell>
          <cell r="EV110">
            <v>131486</v>
          </cell>
          <cell r="EW110">
            <v>143594</v>
          </cell>
          <cell r="EX110">
            <v>146224</v>
          </cell>
          <cell r="EY110">
            <v>134779</v>
          </cell>
          <cell r="EZ110">
            <v>140259</v>
          </cell>
          <cell r="FA110">
            <v>142716</v>
          </cell>
          <cell r="FB110">
            <v>145484</v>
          </cell>
          <cell r="FC110">
            <v>138031</v>
          </cell>
          <cell r="FD110">
            <v>140338</v>
          </cell>
          <cell r="FE110">
            <v>154434</v>
          </cell>
          <cell r="FF110">
            <v>153722</v>
          </cell>
          <cell r="FG110">
            <v>159102</v>
          </cell>
          <cell r="FH110">
            <v>159159</v>
          </cell>
          <cell r="FI110">
            <v>166341</v>
          </cell>
          <cell r="FJ110">
            <v>168354</v>
          </cell>
          <cell r="FK110">
            <v>165533</v>
          </cell>
          <cell r="FL110">
            <v>167480</v>
          </cell>
          <cell r="FM110">
            <v>170052</v>
          </cell>
          <cell r="FN110">
            <v>170251</v>
          </cell>
          <cell r="FO110">
            <v>170742</v>
          </cell>
          <cell r="FP110">
            <v>170713</v>
          </cell>
          <cell r="FQ110">
            <v>172179</v>
          </cell>
          <cell r="FR110">
            <v>174941</v>
          </cell>
          <cell r="FS110">
            <v>175750</v>
          </cell>
          <cell r="FT110">
            <v>177625</v>
          </cell>
          <cell r="FU110">
            <v>179372</v>
          </cell>
          <cell r="FV110">
            <v>179249</v>
          </cell>
          <cell r="FW110">
            <v>178846</v>
          </cell>
          <cell r="FX110">
            <v>182647</v>
          </cell>
          <cell r="FY110">
            <v>183189</v>
          </cell>
          <cell r="FZ110">
            <v>184383</v>
          </cell>
          <cell r="GA110">
            <v>193396</v>
          </cell>
          <cell r="GB110">
            <v>194065</v>
          </cell>
          <cell r="GC110">
            <v>195154</v>
          </cell>
          <cell r="GD110">
            <v>204952</v>
          </cell>
          <cell r="GE110">
            <v>205776</v>
          </cell>
          <cell r="GF110">
            <v>206372</v>
          </cell>
          <cell r="GG110">
            <v>197330</v>
          </cell>
          <cell r="GH110">
            <v>195939</v>
          </cell>
          <cell r="GI110">
            <v>186933</v>
          </cell>
          <cell r="GJ110">
            <v>192221</v>
          </cell>
          <cell r="GK110">
            <v>196466</v>
          </cell>
          <cell r="GL110">
            <v>195201</v>
          </cell>
          <cell r="GM110">
            <v>196510</v>
          </cell>
          <cell r="GN110">
            <v>201480</v>
          </cell>
          <cell r="GO110">
            <v>200340</v>
          </cell>
          <cell r="GP110">
            <v>200108</v>
          </cell>
          <cell r="GQ110">
            <v>198243</v>
          </cell>
          <cell r="GR110">
            <v>198375</v>
          </cell>
          <cell r="GS110">
            <v>190327</v>
          </cell>
          <cell r="GT110">
            <v>190677</v>
          </cell>
          <cell r="GU110">
            <v>194936</v>
          </cell>
          <cell r="GV110">
            <v>195248</v>
          </cell>
          <cell r="GW110">
            <v>194477</v>
          </cell>
          <cell r="GX110">
            <v>193233</v>
          </cell>
          <cell r="GY110">
            <v>192962</v>
          </cell>
          <cell r="GZ110">
            <v>192331</v>
          </cell>
          <cell r="HA110">
            <v>191793</v>
          </cell>
          <cell r="HB110">
            <v>181100</v>
          </cell>
          <cell r="HC110">
            <v>183828</v>
          </cell>
          <cell r="HD110">
            <v>183236</v>
          </cell>
          <cell r="HE110">
            <v>194045</v>
          </cell>
          <cell r="HF110">
            <v>194288</v>
          </cell>
          <cell r="HG110">
            <v>198359</v>
          </cell>
          <cell r="HH110">
            <v>198250</v>
          </cell>
          <cell r="HI110">
            <v>199543</v>
          </cell>
          <cell r="HJ110">
            <v>199223</v>
          </cell>
          <cell r="HK110">
            <v>199140</v>
          </cell>
          <cell r="HL110">
            <v>203635</v>
          </cell>
          <cell r="HM110">
            <v>203960</v>
          </cell>
          <cell r="HN110">
            <v>204785</v>
          </cell>
          <cell r="HO110">
            <v>205241</v>
          </cell>
          <cell r="HP110">
            <v>204999</v>
          </cell>
          <cell r="HQ110">
            <v>206304</v>
          </cell>
          <cell r="HR110">
            <v>204700</v>
          </cell>
          <cell r="HS110">
            <v>207071</v>
          </cell>
          <cell r="HT110">
            <v>207535</v>
          </cell>
          <cell r="HU110">
            <v>211873</v>
          </cell>
          <cell r="HV110">
            <v>214627</v>
          </cell>
          <cell r="HW110">
            <v>221297</v>
          </cell>
          <cell r="HX110">
            <v>223464</v>
          </cell>
          <cell r="HY110">
            <v>217032</v>
          </cell>
          <cell r="HZ110">
            <v>0</v>
          </cell>
          <cell r="IA110">
            <v>0</v>
          </cell>
          <cell r="IB110">
            <v>0</v>
          </cell>
          <cell r="IC110">
            <v>0</v>
          </cell>
        </row>
        <row r="111">
          <cell r="AS111">
            <v>744930</v>
          </cell>
          <cell r="AT111">
            <v>767620</v>
          </cell>
          <cell r="AU111">
            <v>793457</v>
          </cell>
          <cell r="AV111">
            <v>850921</v>
          </cell>
          <cell r="AW111">
            <v>868510</v>
          </cell>
          <cell r="AX111">
            <v>933007</v>
          </cell>
          <cell r="AY111">
            <v>883967</v>
          </cell>
          <cell r="AZ111">
            <v>767789</v>
          </cell>
          <cell r="BA111">
            <v>824037</v>
          </cell>
          <cell r="BB111">
            <v>884236</v>
          </cell>
          <cell r="BC111">
            <v>921710</v>
          </cell>
          <cell r="BD111">
            <v>1011729</v>
          </cell>
          <cell r="BE111">
            <v>1235285</v>
          </cell>
          <cell r="BF111">
            <v>1186272</v>
          </cell>
          <cell r="BG111">
            <v>1058547</v>
          </cell>
          <cell r="BH111">
            <v>1035029</v>
          </cell>
          <cell r="BI111">
            <v>1080451</v>
          </cell>
          <cell r="BJ111">
            <v>1009196</v>
          </cell>
          <cell r="BK111">
            <v>873486</v>
          </cell>
          <cell r="BL111">
            <v>781143</v>
          </cell>
          <cell r="BM111">
            <v>926539</v>
          </cell>
          <cell r="BN111">
            <v>853566</v>
          </cell>
          <cell r="BO111">
            <v>936725</v>
          </cell>
          <cell r="BP111">
            <v>995486</v>
          </cell>
          <cell r="BQ111">
            <v>976564</v>
          </cell>
          <cell r="BR111">
            <v>859829</v>
          </cell>
          <cell r="BS111">
            <v>772228</v>
          </cell>
          <cell r="BT111">
            <v>763117</v>
          </cell>
          <cell r="BU111">
            <v>832665</v>
          </cell>
          <cell r="BV111">
            <v>905597</v>
          </cell>
          <cell r="BW111">
            <v>921534</v>
          </cell>
          <cell r="BX111">
            <v>1309223</v>
          </cell>
          <cell r="BY111">
            <v>1039781</v>
          </cell>
          <cell r="BZ111">
            <v>1025861</v>
          </cell>
          <cell r="CA111">
            <v>1008683</v>
          </cell>
          <cell r="CB111">
            <v>1004083</v>
          </cell>
          <cell r="CC111">
            <v>1224175</v>
          </cell>
          <cell r="CD111">
            <v>1141830</v>
          </cell>
          <cell r="CE111">
            <v>1133041</v>
          </cell>
          <cell r="CF111">
            <v>1155537</v>
          </cell>
          <cell r="CG111">
            <v>1249373</v>
          </cell>
          <cell r="CH111">
            <v>1122158</v>
          </cell>
          <cell r="CI111">
            <v>1110869</v>
          </cell>
          <cell r="CJ111">
            <v>1115618</v>
          </cell>
          <cell r="CK111">
            <v>1126039</v>
          </cell>
          <cell r="CL111">
            <v>1278911</v>
          </cell>
          <cell r="CM111">
            <v>1291530</v>
          </cell>
          <cell r="CN111">
            <v>1295917</v>
          </cell>
          <cell r="CO111">
            <v>1267183</v>
          </cell>
          <cell r="CP111">
            <v>1298975</v>
          </cell>
          <cell r="CQ111">
            <v>1273929</v>
          </cell>
          <cell r="CR111">
            <v>1212847</v>
          </cell>
          <cell r="CS111">
            <v>1114130</v>
          </cell>
          <cell r="CT111">
            <v>1263364</v>
          </cell>
          <cell r="CU111">
            <v>1248026</v>
          </cell>
          <cell r="CV111">
            <v>1253038</v>
          </cell>
          <cell r="CW111">
            <v>1190720</v>
          </cell>
          <cell r="CX111">
            <v>1242778</v>
          </cell>
          <cell r="CY111">
            <v>1347066</v>
          </cell>
          <cell r="CZ111">
            <v>1378047</v>
          </cell>
          <cell r="DA111">
            <v>1433402</v>
          </cell>
          <cell r="DB111">
            <v>1384755</v>
          </cell>
          <cell r="DC111">
            <v>1336905</v>
          </cell>
          <cell r="DD111">
            <v>1723461</v>
          </cell>
          <cell r="DE111">
            <v>1425013</v>
          </cell>
          <cell r="DF111">
            <v>1465067</v>
          </cell>
          <cell r="DG111">
            <v>1688637</v>
          </cell>
          <cell r="DH111">
            <v>1735942</v>
          </cell>
          <cell r="DI111">
            <v>1792686</v>
          </cell>
          <cell r="DJ111">
            <v>1810889</v>
          </cell>
          <cell r="DK111">
            <v>2119892</v>
          </cell>
          <cell r="DL111">
            <v>2279684</v>
          </cell>
          <cell r="DM111">
            <v>2226888</v>
          </cell>
          <cell r="DN111">
            <v>2346562</v>
          </cell>
          <cell r="DO111">
            <v>2400595</v>
          </cell>
          <cell r="DP111">
            <v>2375981</v>
          </cell>
          <cell r="DQ111">
            <v>2214930</v>
          </cell>
          <cell r="DR111">
            <v>2402689</v>
          </cell>
          <cell r="DS111">
            <v>2381606</v>
          </cell>
          <cell r="DT111">
            <v>2389445</v>
          </cell>
          <cell r="DU111">
            <v>2381998</v>
          </cell>
          <cell r="DV111">
            <v>2540004</v>
          </cell>
          <cell r="DW111">
            <v>2519606</v>
          </cell>
          <cell r="DX111">
            <v>2466010</v>
          </cell>
          <cell r="DY111">
            <v>2771846</v>
          </cell>
          <cell r="DZ111">
            <v>2945582</v>
          </cell>
          <cell r="EA111">
            <v>3025937</v>
          </cell>
          <cell r="EB111">
            <v>3099260</v>
          </cell>
          <cell r="EC111">
            <v>3238180</v>
          </cell>
          <cell r="ED111">
            <v>2946515</v>
          </cell>
          <cell r="EE111">
            <v>3117357</v>
          </cell>
          <cell r="EF111">
            <v>3277808</v>
          </cell>
          <cell r="EG111">
            <v>3300593</v>
          </cell>
          <cell r="EH111">
            <v>3760548</v>
          </cell>
          <cell r="EI111">
            <v>3839178</v>
          </cell>
          <cell r="EJ111">
            <v>3914017</v>
          </cell>
          <cell r="EK111">
            <v>3508369</v>
          </cell>
          <cell r="EL111">
            <v>3906150</v>
          </cell>
          <cell r="EM111">
            <v>3886894</v>
          </cell>
          <cell r="EN111">
            <v>3885083</v>
          </cell>
          <cell r="EO111">
            <v>3695683</v>
          </cell>
          <cell r="EP111">
            <v>3622911</v>
          </cell>
          <cell r="EQ111">
            <v>3592674</v>
          </cell>
          <cell r="ER111">
            <v>3310070</v>
          </cell>
          <cell r="ES111">
            <v>3338988</v>
          </cell>
          <cell r="ET111">
            <v>3285454</v>
          </cell>
          <cell r="EU111">
            <v>3512795</v>
          </cell>
          <cell r="EV111">
            <v>3276913</v>
          </cell>
          <cell r="EW111">
            <v>3443184</v>
          </cell>
          <cell r="EX111">
            <v>3684531</v>
          </cell>
          <cell r="EY111">
            <v>3750890</v>
          </cell>
          <cell r="EZ111">
            <v>3501378</v>
          </cell>
          <cell r="FA111">
            <v>3414457</v>
          </cell>
          <cell r="FB111">
            <v>3772721</v>
          </cell>
          <cell r="FC111">
            <v>3858197</v>
          </cell>
          <cell r="FD111">
            <v>3708471</v>
          </cell>
          <cell r="FE111">
            <v>3817784</v>
          </cell>
          <cell r="FF111">
            <v>3780018</v>
          </cell>
          <cell r="FG111">
            <v>3667353</v>
          </cell>
          <cell r="FH111">
            <v>3503733</v>
          </cell>
          <cell r="FI111">
            <v>3484443</v>
          </cell>
          <cell r="FJ111">
            <v>3488763</v>
          </cell>
          <cell r="FK111">
            <v>3296680</v>
          </cell>
          <cell r="FL111">
            <v>3159851</v>
          </cell>
          <cell r="FM111">
            <v>3126633</v>
          </cell>
          <cell r="FN111">
            <v>3211255</v>
          </cell>
          <cell r="FO111">
            <v>3175091</v>
          </cell>
          <cell r="FP111">
            <v>3300110</v>
          </cell>
          <cell r="FQ111">
            <v>3362885</v>
          </cell>
          <cell r="FR111">
            <v>3504992</v>
          </cell>
          <cell r="FS111">
            <v>3681812</v>
          </cell>
          <cell r="FT111">
            <v>3902395</v>
          </cell>
          <cell r="FU111">
            <v>3633494</v>
          </cell>
          <cell r="FV111">
            <v>3603378</v>
          </cell>
          <cell r="FW111">
            <v>3486576</v>
          </cell>
          <cell r="FX111">
            <v>3416092</v>
          </cell>
          <cell r="FY111">
            <v>3363605</v>
          </cell>
          <cell r="FZ111">
            <v>3438880</v>
          </cell>
          <cell r="GA111">
            <v>2974295</v>
          </cell>
          <cell r="GB111">
            <v>3067258</v>
          </cell>
          <cell r="GC111">
            <v>2898175</v>
          </cell>
          <cell r="GD111">
            <v>2909345</v>
          </cell>
          <cell r="GE111">
            <v>2957523</v>
          </cell>
          <cell r="GF111">
            <v>2839541</v>
          </cell>
          <cell r="GG111">
            <v>2797246</v>
          </cell>
          <cell r="GH111">
            <v>2936399</v>
          </cell>
          <cell r="GI111">
            <v>2862895</v>
          </cell>
          <cell r="GJ111">
            <v>3069150</v>
          </cell>
          <cell r="GK111">
            <v>2871517</v>
          </cell>
          <cell r="GL111">
            <v>2749415</v>
          </cell>
          <cell r="GM111">
            <v>2767271</v>
          </cell>
          <cell r="GN111">
            <v>2798249</v>
          </cell>
          <cell r="GO111">
            <v>2792021</v>
          </cell>
          <cell r="GP111">
            <v>2571663</v>
          </cell>
          <cell r="GQ111">
            <v>2464270</v>
          </cell>
          <cell r="GR111">
            <v>2594229</v>
          </cell>
          <cell r="GS111">
            <v>2526232</v>
          </cell>
          <cell r="GT111">
            <v>2644138</v>
          </cell>
          <cell r="GU111">
            <v>2570167</v>
          </cell>
          <cell r="GV111">
            <v>2581995</v>
          </cell>
          <cell r="GW111">
            <v>2453968</v>
          </cell>
          <cell r="GX111">
            <v>2265530</v>
          </cell>
          <cell r="GY111">
            <v>2215018</v>
          </cell>
          <cell r="GZ111">
            <v>2408890</v>
          </cell>
          <cell r="HA111">
            <v>2317503</v>
          </cell>
          <cell r="HB111">
            <v>2203940</v>
          </cell>
          <cell r="HC111">
            <v>2229171</v>
          </cell>
          <cell r="HD111">
            <v>2215288</v>
          </cell>
          <cell r="HE111">
            <v>2414898</v>
          </cell>
          <cell r="HF111">
            <v>2706905</v>
          </cell>
          <cell r="HG111">
            <v>2407276</v>
          </cell>
          <cell r="HH111">
            <v>2254423</v>
          </cell>
          <cell r="HI111">
            <v>2285374</v>
          </cell>
          <cell r="HJ111">
            <v>2291686</v>
          </cell>
          <cell r="HK111">
            <v>2183570</v>
          </cell>
          <cell r="HL111">
            <v>2232560</v>
          </cell>
          <cell r="HM111">
            <v>2277980</v>
          </cell>
          <cell r="HN111">
            <v>2215426</v>
          </cell>
          <cell r="HO111">
            <v>2450383</v>
          </cell>
          <cell r="HP111">
            <v>2615204</v>
          </cell>
          <cell r="HQ111">
            <v>2598236</v>
          </cell>
          <cell r="HR111">
            <v>2520585</v>
          </cell>
          <cell r="HS111">
            <v>2553574</v>
          </cell>
          <cell r="HT111">
            <v>2861531</v>
          </cell>
          <cell r="HU111">
            <v>2843548</v>
          </cell>
          <cell r="HV111">
            <v>3017824</v>
          </cell>
          <cell r="HW111">
            <v>3575263</v>
          </cell>
          <cell r="HX111">
            <v>3500312</v>
          </cell>
          <cell r="HY111">
            <v>3572331</v>
          </cell>
          <cell r="HZ111">
            <v>0</v>
          </cell>
          <cell r="IA111">
            <v>0</v>
          </cell>
          <cell r="IB111">
            <v>0</v>
          </cell>
          <cell r="IC111">
            <v>0</v>
          </cell>
        </row>
        <row r="112">
          <cell r="AX112">
            <v>11881</v>
          </cell>
          <cell r="AY112">
            <v>35108</v>
          </cell>
          <cell r="AZ112">
            <v>42004</v>
          </cell>
          <cell r="BA112">
            <v>32160</v>
          </cell>
          <cell r="BB112">
            <v>86289</v>
          </cell>
          <cell r="BC112">
            <v>50326</v>
          </cell>
          <cell r="BD112">
            <v>48378</v>
          </cell>
          <cell r="BE112">
            <v>86999</v>
          </cell>
          <cell r="BF112">
            <v>55099</v>
          </cell>
          <cell r="BG112">
            <v>48437</v>
          </cell>
          <cell r="BH112">
            <v>64706</v>
          </cell>
          <cell r="BI112">
            <v>56482</v>
          </cell>
          <cell r="BJ112">
            <v>75008</v>
          </cell>
          <cell r="BK112">
            <v>81827</v>
          </cell>
          <cell r="BL112">
            <v>104622</v>
          </cell>
          <cell r="BM112">
            <v>127181</v>
          </cell>
          <cell r="BN112">
            <v>171308</v>
          </cell>
          <cell r="BO112">
            <v>159526</v>
          </cell>
          <cell r="BP112">
            <v>145365</v>
          </cell>
          <cell r="BQ112">
            <v>160159</v>
          </cell>
          <cell r="BR112">
            <v>148304</v>
          </cell>
          <cell r="BS112">
            <v>134462</v>
          </cell>
          <cell r="BT112">
            <v>108477</v>
          </cell>
          <cell r="BU112">
            <v>127397</v>
          </cell>
          <cell r="BV112">
            <v>137983</v>
          </cell>
          <cell r="BW112">
            <v>133122</v>
          </cell>
          <cell r="BX112">
            <v>91147</v>
          </cell>
          <cell r="BY112">
            <v>109887</v>
          </cell>
          <cell r="BZ112">
            <v>65911</v>
          </cell>
          <cell r="CA112">
            <v>62913</v>
          </cell>
          <cell r="CB112">
            <v>52633</v>
          </cell>
          <cell r="CC112">
            <v>96983</v>
          </cell>
          <cell r="CD112">
            <v>86090</v>
          </cell>
          <cell r="CE112">
            <v>89815</v>
          </cell>
          <cell r="CF112">
            <v>168364</v>
          </cell>
          <cell r="CG112">
            <v>143662</v>
          </cell>
          <cell r="CH112">
            <v>127070</v>
          </cell>
          <cell r="CI112">
            <v>106675</v>
          </cell>
          <cell r="CJ112">
            <v>151052</v>
          </cell>
          <cell r="CK112">
            <v>83432</v>
          </cell>
          <cell r="CL112">
            <v>127395</v>
          </cell>
          <cell r="CM112">
            <v>153419</v>
          </cell>
          <cell r="CN112">
            <v>121913</v>
          </cell>
          <cell r="CO112">
            <v>155610</v>
          </cell>
          <cell r="CP112">
            <v>175896</v>
          </cell>
          <cell r="CQ112">
            <v>161055</v>
          </cell>
          <cell r="CR112">
            <v>124249</v>
          </cell>
          <cell r="CS112">
            <v>104216</v>
          </cell>
          <cell r="CT112">
            <v>170827</v>
          </cell>
          <cell r="CU112">
            <v>129382</v>
          </cell>
          <cell r="CV112">
            <v>151289</v>
          </cell>
          <cell r="CW112">
            <v>99489</v>
          </cell>
          <cell r="CX112">
            <v>115498</v>
          </cell>
          <cell r="CY112">
            <v>109336</v>
          </cell>
          <cell r="CZ112">
            <v>208231</v>
          </cell>
          <cell r="DA112">
            <v>118532</v>
          </cell>
          <cell r="DB112">
            <v>167280</v>
          </cell>
          <cell r="DC112">
            <v>144929</v>
          </cell>
          <cell r="DD112">
            <v>188570</v>
          </cell>
          <cell r="DE112">
            <v>190730</v>
          </cell>
          <cell r="DF112">
            <v>187146</v>
          </cell>
          <cell r="DG112">
            <v>188694</v>
          </cell>
          <cell r="DH112">
            <v>159089</v>
          </cell>
          <cell r="DI112">
            <v>170415</v>
          </cell>
          <cell r="DJ112">
            <v>182688</v>
          </cell>
          <cell r="DK112">
            <v>189793</v>
          </cell>
          <cell r="DL112">
            <v>234450</v>
          </cell>
          <cell r="DM112">
            <v>177603</v>
          </cell>
          <cell r="DN112">
            <v>160365</v>
          </cell>
          <cell r="DO112">
            <v>187791</v>
          </cell>
          <cell r="DP112">
            <v>194336</v>
          </cell>
          <cell r="DQ112">
            <v>173507</v>
          </cell>
          <cell r="DR112">
            <v>228008</v>
          </cell>
          <cell r="DS112">
            <v>228052</v>
          </cell>
          <cell r="DT112">
            <v>147468</v>
          </cell>
          <cell r="DU112">
            <v>211157</v>
          </cell>
          <cell r="DV112">
            <v>298283</v>
          </cell>
          <cell r="DW112">
            <v>192254</v>
          </cell>
          <cell r="DX112">
            <v>216162</v>
          </cell>
          <cell r="DY112">
            <v>223204</v>
          </cell>
          <cell r="DZ112">
            <v>262957</v>
          </cell>
          <cell r="EA112">
            <v>199307</v>
          </cell>
          <cell r="EB112">
            <v>244834</v>
          </cell>
          <cell r="EC112">
            <v>213369</v>
          </cell>
          <cell r="ED112">
            <v>188853</v>
          </cell>
          <cell r="EE112">
            <v>181214</v>
          </cell>
          <cell r="EF112">
            <v>235772</v>
          </cell>
          <cell r="EG112">
            <v>200383</v>
          </cell>
          <cell r="EH112">
            <v>263291</v>
          </cell>
          <cell r="EI112">
            <v>164982</v>
          </cell>
          <cell r="EJ112">
            <v>210205</v>
          </cell>
          <cell r="EK112">
            <v>156723</v>
          </cell>
          <cell r="EL112">
            <v>119464</v>
          </cell>
          <cell r="EM112">
            <v>120736</v>
          </cell>
          <cell r="EN112">
            <v>79061</v>
          </cell>
          <cell r="EO112">
            <v>97010</v>
          </cell>
          <cell r="EP112">
            <v>76525</v>
          </cell>
          <cell r="EQ112">
            <v>113706</v>
          </cell>
          <cell r="ER112">
            <v>68711</v>
          </cell>
          <cell r="ES112">
            <v>84667</v>
          </cell>
          <cell r="ET112">
            <v>138506</v>
          </cell>
          <cell r="EU112">
            <v>97813</v>
          </cell>
          <cell r="EV112">
            <v>91579</v>
          </cell>
          <cell r="EW112">
            <v>115193</v>
          </cell>
          <cell r="EX112">
            <v>108420</v>
          </cell>
          <cell r="EY112">
            <v>142242</v>
          </cell>
          <cell r="EZ112">
            <v>193082</v>
          </cell>
          <cell r="FA112">
            <v>194879</v>
          </cell>
          <cell r="FB112">
            <v>266896</v>
          </cell>
          <cell r="FC112">
            <v>193824</v>
          </cell>
          <cell r="FD112">
            <v>213938</v>
          </cell>
          <cell r="FE112">
            <v>231726</v>
          </cell>
          <cell r="FF112">
            <v>272037</v>
          </cell>
          <cell r="FG112">
            <v>246136</v>
          </cell>
          <cell r="FH112">
            <v>210648</v>
          </cell>
          <cell r="FI112">
            <v>188689</v>
          </cell>
          <cell r="FJ112">
            <v>241344</v>
          </cell>
          <cell r="FK112">
            <v>225692</v>
          </cell>
          <cell r="FL112">
            <v>288812</v>
          </cell>
          <cell r="FM112">
            <v>241564</v>
          </cell>
          <cell r="FN112">
            <v>214270</v>
          </cell>
          <cell r="FO112">
            <v>226102</v>
          </cell>
          <cell r="FP112">
            <v>231614</v>
          </cell>
          <cell r="FQ112">
            <v>233282</v>
          </cell>
          <cell r="FR112">
            <v>232522</v>
          </cell>
          <cell r="FS112">
            <v>244783</v>
          </cell>
          <cell r="FT112">
            <v>270393</v>
          </cell>
          <cell r="FU112">
            <v>334819</v>
          </cell>
          <cell r="FV112">
            <v>373617</v>
          </cell>
          <cell r="FW112">
            <v>356149</v>
          </cell>
          <cell r="FX112">
            <v>318757</v>
          </cell>
          <cell r="FY112">
            <v>304619</v>
          </cell>
          <cell r="FZ112">
            <v>293290</v>
          </cell>
          <cell r="GA112">
            <v>285621</v>
          </cell>
          <cell r="GB112">
            <v>282008</v>
          </cell>
          <cell r="GC112">
            <v>269306</v>
          </cell>
          <cell r="GD112">
            <v>265482</v>
          </cell>
          <cell r="GE112">
            <v>256762</v>
          </cell>
          <cell r="GF112">
            <v>235136</v>
          </cell>
          <cell r="GG112">
            <v>206979</v>
          </cell>
          <cell r="GH112">
            <v>216711</v>
          </cell>
          <cell r="GI112">
            <v>210855</v>
          </cell>
          <cell r="GJ112">
            <v>244717</v>
          </cell>
          <cell r="GK112">
            <v>260274</v>
          </cell>
          <cell r="GL112">
            <v>237936</v>
          </cell>
          <cell r="GM112">
            <v>255804</v>
          </cell>
          <cell r="GN112">
            <v>200076</v>
          </cell>
          <cell r="GO112">
            <v>203521</v>
          </cell>
          <cell r="GP112">
            <v>233181</v>
          </cell>
          <cell r="GQ112">
            <v>185996</v>
          </cell>
          <cell r="GR112">
            <v>240689</v>
          </cell>
          <cell r="GS112">
            <v>204921</v>
          </cell>
          <cell r="GT112">
            <v>190483</v>
          </cell>
          <cell r="GU112">
            <v>181549</v>
          </cell>
          <cell r="GV112">
            <v>184611</v>
          </cell>
          <cell r="GW112">
            <v>191183</v>
          </cell>
          <cell r="GX112">
            <v>178690</v>
          </cell>
          <cell r="GY112">
            <v>126927</v>
          </cell>
          <cell r="GZ112">
            <v>114942</v>
          </cell>
          <cell r="HA112">
            <v>122697</v>
          </cell>
          <cell r="HB112">
            <v>131906</v>
          </cell>
          <cell r="HC112">
            <v>123361</v>
          </cell>
          <cell r="HD112">
            <v>152258</v>
          </cell>
          <cell r="HE112">
            <v>132365</v>
          </cell>
          <cell r="HF112">
            <v>181406</v>
          </cell>
          <cell r="HG112">
            <v>173871</v>
          </cell>
          <cell r="HH112">
            <v>169370</v>
          </cell>
          <cell r="HI112">
            <v>157963</v>
          </cell>
          <cell r="HJ112">
            <v>164621</v>
          </cell>
          <cell r="HK112">
            <v>171274</v>
          </cell>
          <cell r="HL112">
            <v>195545</v>
          </cell>
          <cell r="HM112">
            <v>242275</v>
          </cell>
          <cell r="HN112">
            <v>236673</v>
          </cell>
          <cell r="HO112">
            <v>260096</v>
          </cell>
          <cell r="HP112">
            <v>260757</v>
          </cell>
          <cell r="HQ112">
            <v>242108</v>
          </cell>
          <cell r="HR112">
            <v>284757</v>
          </cell>
          <cell r="HS112">
            <v>284258</v>
          </cell>
          <cell r="HT112">
            <v>375183</v>
          </cell>
          <cell r="HU112">
            <v>322485</v>
          </cell>
          <cell r="HV112">
            <v>320719</v>
          </cell>
          <cell r="HW112">
            <v>341506</v>
          </cell>
          <cell r="HX112">
            <v>329640</v>
          </cell>
          <cell r="HY112">
            <v>360659</v>
          </cell>
          <cell r="HZ112">
            <v>0</v>
          </cell>
          <cell r="IA112">
            <v>0</v>
          </cell>
          <cell r="IB112">
            <v>0</v>
          </cell>
          <cell r="IC112">
            <v>0</v>
          </cell>
        </row>
        <row r="113">
          <cell r="AX113">
            <v>921126</v>
          </cell>
          <cell r="AY113">
            <v>848859</v>
          </cell>
          <cell r="AZ113">
            <v>725785</v>
          </cell>
          <cell r="BA113">
            <v>791877</v>
          </cell>
          <cell r="BB113">
            <v>797947</v>
          </cell>
          <cell r="BC113">
            <v>871384</v>
          </cell>
          <cell r="BD113">
            <v>963351</v>
          </cell>
          <cell r="BE113">
            <v>1148286</v>
          </cell>
          <cell r="BF113">
            <v>1131173</v>
          </cell>
          <cell r="BG113">
            <v>1010110</v>
          </cell>
          <cell r="BH113">
            <v>970323</v>
          </cell>
          <cell r="BI113">
            <v>1023969</v>
          </cell>
          <cell r="BJ113">
            <v>934188</v>
          </cell>
          <cell r="BK113">
            <v>791659</v>
          </cell>
          <cell r="BL113">
            <v>676521</v>
          </cell>
          <cell r="BM113">
            <v>799358</v>
          </cell>
          <cell r="BN113">
            <v>682258</v>
          </cell>
          <cell r="BO113">
            <v>777199</v>
          </cell>
          <cell r="BP113">
            <v>850121</v>
          </cell>
          <cell r="BQ113">
            <v>816405</v>
          </cell>
          <cell r="BR113">
            <v>711525</v>
          </cell>
          <cell r="BS113">
            <v>637766</v>
          </cell>
          <cell r="BT113">
            <v>654640</v>
          </cell>
          <cell r="BU113">
            <v>705268</v>
          </cell>
          <cell r="BV113">
            <v>767614</v>
          </cell>
          <cell r="BW113">
            <v>788412</v>
          </cell>
          <cell r="BX113">
            <v>1218076</v>
          </cell>
          <cell r="BY113">
            <v>929894</v>
          </cell>
          <cell r="BZ113">
            <v>959950</v>
          </cell>
          <cell r="CA113">
            <v>945770</v>
          </cell>
          <cell r="CB113">
            <v>951450</v>
          </cell>
          <cell r="CC113">
            <v>1127192</v>
          </cell>
          <cell r="CD113">
            <v>1055740</v>
          </cell>
          <cell r="CE113">
            <v>1043226</v>
          </cell>
          <cell r="CF113">
            <v>987173</v>
          </cell>
          <cell r="CG113">
            <v>1105711</v>
          </cell>
          <cell r="CH113">
            <v>995088</v>
          </cell>
          <cell r="CI113">
            <v>1004194</v>
          </cell>
          <cell r="CJ113">
            <v>964566</v>
          </cell>
          <cell r="CK113">
            <v>1042607</v>
          </cell>
          <cell r="CL113">
            <v>1151516</v>
          </cell>
          <cell r="CM113">
            <v>1138111</v>
          </cell>
          <cell r="CN113">
            <v>1174004</v>
          </cell>
          <cell r="CO113">
            <v>1111573</v>
          </cell>
          <cell r="CP113">
            <v>1123079</v>
          </cell>
          <cell r="CQ113">
            <v>1112874</v>
          </cell>
          <cell r="CR113">
            <v>1088598</v>
          </cell>
          <cell r="CS113">
            <v>1009914</v>
          </cell>
          <cell r="CT113">
            <v>1092537</v>
          </cell>
          <cell r="CU113">
            <v>1118644</v>
          </cell>
          <cell r="CV113">
            <v>1101749</v>
          </cell>
          <cell r="CW113">
            <v>1091231</v>
          </cell>
          <cell r="CX113">
            <v>1127280</v>
          </cell>
          <cell r="CY113">
            <v>1237730</v>
          </cell>
          <cell r="CZ113">
            <v>1169816</v>
          </cell>
          <cell r="DA113">
            <v>1314870</v>
          </cell>
          <cell r="DB113">
            <v>1217475</v>
          </cell>
          <cell r="DC113">
            <v>1191976</v>
          </cell>
          <cell r="DD113">
            <v>1534891</v>
          </cell>
          <cell r="DE113">
            <v>1234283</v>
          </cell>
          <cell r="DF113">
            <v>1277921</v>
          </cell>
          <cell r="DG113">
            <v>1499943</v>
          </cell>
          <cell r="DH113">
            <v>1576853</v>
          </cell>
          <cell r="DI113">
            <v>1622271</v>
          </cell>
          <cell r="DJ113">
            <v>1628201</v>
          </cell>
          <cell r="DK113">
            <v>1930099</v>
          </cell>
          <cell r="DL113">
            <v>2045234</v>
          </cell>
          <cell r="DM113">
            <v>2049285</v>
          </cell>
          <cell r="DN113">
            <v>2186197</v>
          </cell>
          <cell r="DO113">
            <v>2212804</v>
          </cell>
          <cell r="DP113">
            <v>2181645</v>
          </cell>
          <cell r="DQ113">
            <v>2041423</v>
          </cell>
          <cell r="DR113">
            <v>2174681</v>
          </cell>
          <cell r="DS113">
            <v>2153554</v>
          </cell>
          <cell r="DT113">
            <v>2241977</v>
          </cell>
          <cell r="DU113">
            <v>2170841</v>
          </cell>
          <cell r="DV113">
            <v>2241721</v>
          </cell>
          <cell r="DW113">
            <v>2327352</v>
          </cell>
          <cell r="DX113">
            <v>2249848</v>
          </cell>
          <cell r="DY113">
            <v>2548642</v>
          </cell>
          <cell r="DZ113">
            <v>2682625</v>
          </cell>
          <cell r="EA113">
            <v>2826630</v>
          </cell>
          <cell r="EB113">
            <v>2854426</v>
          </cell>
          <cell r="EC113">
            <v>3024811</v>
          </cell>
          <cell r="ED113">
            <v>2757662</v>
          </cell>
          <cell r="EE113">
            <v>2936143</v>
          </cell>
          <cell r="EF113">
            <v>3042036</v>
          </cell>
          <cell r="EG113">
            <v>3100210</v>
          </cell>
          <cell r="EH113">
            <v>3497257</v>
          </cell>
          <cell r="EI113">
            <v>3674196</v>
          </cell>
          <cell r="EJ113">
            <v>3703812</v>
          </cell>
          <cell r="EK113">
            <v>3351646</v>
          </cell>
          <cell r="EL113">
            <v>3786686</v>
          </cell>
          <cell r="EM113">
            <v>3766158</v>
          </cell>
          <cell r="EN113">
            <v>3806022</v>
          </cell>
          <cell r="EO113">
            <v>3598673</v>
          </cell>
          <cell r="EP113">
            <v>3546386</v>
          </cell>
          <cell r="EQ113">
            <v>3478968</v>
          </cell>
          <cell r="ER113">
            <v>3241359</v>
          </cell>
          <cell r="ES113">
            <v>3254321</v>
          </cell>
          <cell r="ET113">
            <v>3146948</v>
          </cell>
          <cell r="EU113">
            <v>3414982</v>
          </cell>
          <cell r="EV113">
            <v>3185334</v>
          </cell>
          <cell r="EW113">
            <v>3327991</v>
          </cell>
          <cell r="EX113">
            <v>3576111</v>
          </cell>
          <cell r="EY113">
            <v>3608648</v>
          </cell>
          <cell r="EZ113">
            <v>3308296</v>
          </cell>
          <cell r="FA113">
            <v>3219578</v>
          </cell>
          <cell r="FB113">
            <v>3505825</v>
          </cell>
          <cell r="FC113">
            <v>3664373</v>
          </cell>
          <cell r="FD113">
            <v>3494533</v>
          </cell>
          <cell r="FE113">
            <v>3586058</v>
          </cell>
          <cell r="FF113">
            <v>3507981</v>
          </cell>
          <cell r="FG113">
            <v>3421217</v>
          </cell>
          <cell r="FH113">
            <v>3293085</v>
          </cell>
          <cell r="FI113">
            <v>3295754</v>
          </cell>
          <cell r="FJ113">
            <v>3247419</v>
          </cell>
          <cell r="FK113">
            <v>3070988</v>
          </cell>
          <cell r="FL113">
            <v>2871039</v>
          </cell>
          <cell r="FM113">
            <v>2885069</v>
          </cell>
          <cell r="FN113">
            <v>2996985</v>
          </cell>
          <cell r="FO113">
            <v>2948989</v>
          </cell>
          <cell r="FP113">
            <v>3068496</v>
          </cell>
          <cell r="FQ113">
            <v>3129603</v>
          </cell>
          <cell r="FR113">
            <v>3272470</v>
          </cell>
          <cell r="FS113">
            <v>3437029</v>
          </cell>
          <cell r="FT113">
            <v>3632002</v>
          </cell>
          <cell r="FU113">
            <v>3298675</v>
          </cell>
          <cell r="FV113">
            <v>3229761</v>
          </cell>
          <cell r="FW113">
            <v>3130427</v>
          </cell>
          <cell r="FX113">
            <v>3097335</v>
          </cell>
          <cell r="FY113">
            <v>3058986</v>
          </cell>
          <cell r="FZ113">
            <v>3145590</v>
          </cell>
          <cell r="GA113">
            <v>2688674</v>
          </cell>
          <cell r="GB113">
            <v>2785250</v>
          </cell>
          <cell r="GC113">
            <v>2628869</v>
          </cell>
          <cell r="GD113">
            <v>2643863</v>
          </cell>
          <cell r="GE113">
            <v>2700761</v>
          </cell>
          <cell r="GF113">
            <v>2604405</v>
          </cell>
          <cell r="GG113">
            <v>2590267</v>
          </cell>
          <cell r="GH113">
            <v>2719688</v>
          </cell>
          <cell r="GI113">
            <v>2652040</v>
          </cell>
          <cell r="GJ113">
            <v>2824433</v>
          </cell>
          <cell r="GK113">
            <v>2611243</v>
          </cell>
          <cell r="GL113">
            <v>2511479</v>
          </cell>
          <cell r="GM113">
            <v>2511467</v>
          </cell>
          <cell r="GN113">
            <v>2598173</v>
          </cell>
          <cell r="GO113">
            <v>2588500</v>
          </cell>
          <cell r="GP113">
            <v>2338482</v>
          </cell>
          <cell r="GQ113">
            <v>2278274</v>
          </cell>
          <cell r="GR113">
            <v>2353540</v>
          </cell>
          <cell r="GS113">
            <v>2321311</v>
          </cell>
          <cell r="GT113">
            <v>2453655</v>
          </cell>
          <cell r="GU113">
            <v>2388618</v>
          </cell>
          <cell r="GV113">
            <v>2397384</v>
          </cell>
          <cell r="GW113">
            <v>2262785</v>
          </cell>
          <cell r="GX113">
            <v>2086840</v>
          </cell>
          <cell r="GY113">
            <v>2088091</v>
          </cell>
          <cell r="GZ113">
            <v>2293948</v>
          </cell>
          <cell r="HA113">
            <v>2194806</v>
          </cell>
          <cell r="HB113">
            <v>2072034</v>
          </cell>
          <cell r="HC113">
            <v>2105810</v>
          </cell>
          <cell r="HD113">
            <v>2063030</v>
          </cell>
          <cell r="HE113">
            <v>2282533</v>
          </cell>
          <cell r="HF113">
            <v>2525499</v>
          </cell>
          <cell r="HG113">
            <v>2233405</v>
          </cell>
          <cell r="HH113">
            <v>2085053</v>
          </cell>
          <cell r="HI113">
            <v>2127411</v>
          </cell>
          <cell r="HJ113">
            <v>2127065</v>
          </cell>
          <cell r="HK113">
            <v>2012296</v>
          </cell>
          <cell r="HL113">
            <v>2037015</v>
          </cell>
          <cell r="HM113">
            <v>2035705</v>
          </cell>
          <cell r="HN113">
            <v>1978753</v>
          </cell>
          <cell r="HO113">
            <v>2190287</v>
          </cell>
          <cell r="HP113">
            <v>2354447</v>
          </cell>
          <cell r="HQ113">
            <v>2356128</v>
          </cell>
          <cell r="HR113">
            <v>2235828</v>
          </cell>
          <cell r="HS113">
            <v>2269316</v>
          </cell>
          <cell r="HT113">
            <v>2486348</v>
          </cell>
          <cell r="HU113">
            <v>2521063</v>
          </cell>
          <cell r="HV113">
            <v>2697105</v>
          </cell>
          <cell r="HW113">
            <v>3233757</v>
          </cell>
          <cell r="HX113">
            <v>3170672</v>
          </cell>
          <cell r="HY113">
            <v>3211672</v>
          </cell>
          <cell r="HZ113">
            <v>0</v>
          </cell>
          <cell r="IA113">
            <v>0</v>
          </cell>
          <cell r="IB113">
            <v>0</v>
          </cell>
          <cell r="IC113">
            <v>0</v>
          </cell>
        </row>
        <row r="114">
          <cell r="AX114">
            <v>299094</v>
          </cell>
          <cell r="AY114">
            <v>281598</v>
          </cell>
          <cell r="AZ114">
            <v>204387</v>
          </cell>
          <cell r="BA114">
            <v>199877</v>
          </cell>
          <cell r="BB114">
            <v>198347</v>
          </cell>
          <cell r="BC114">
            <v>254243</v>
          </cell>
          <cell r="BD114">
            <v>319116</v>
          </cell>
          <cell r="BE114">
            <v>403246</v>
          </cell>
          <cell r="BF114">
            <v>385160</v>
          </cell>
          <cell r="BG114">
            <v>326529</v>
          </cell>
          <cell r="BH114">
            <v>299332</v>
          </cell>
          <cell r="BI114">
            <v>342441</v>
          </cell>
          <cell r="BJ114">
            <v>253957</v>
          </cell>
          <cell r="BK114">
            <v>208476</v>
          </cell>
          <cell r="BL114">
            <v>183721</v>
          </cell>
          <cell r="BM114">
            <v>203756</v>
          </cell>
          <cell r="BN114">
            <v>196453</v>
          </cell>
          <cell r="BO114">
            <v>215678</v>
          </cell>
          <cell r="BP114">
            <v>216189</v>
          </cell>
          <cell r="BQ114">
            <v>237303</v>
          </cell>
          <cell r="BR114">
            <v>196146</v>
          </cell>
          <cell r="BS114">
            <v>212564</v>
          </cell>
          <cell r="BT114">
            <v>228085</v>
          </cell>
          <cell r="BU114">
            <v>233934</v>
          </cell>
          <cell r="BV114">
            <v>243258</v>
          </cell>
          <cell r="BW114">
            <v>293617</v>
          </cell>
          <cell r="BX114">
            <v>386710</v>
          </cell>
          <cell r="BY114">
            <v>323363</v>
          </cell>
          <cell r="BZ114">
            <v>395655</v>
          </cell>
          <cell r="CA114">
            <v>327969</v>
          </cell>
          <cell r="CB114">
            <v>385515</v>
          </cell>
          <cell r="CC114">
            <v>415404</v>
          </cell>
          <cell r="CD114">
            <v>402933</v>
          </cell>
          <cell r="CE114">
            <v>429550</v>
          </cell>
          <cell r="CF114">
            <v>356610</v>
          </cell>
          <cell r="CG114">
            <v>384117</v>
          </cell>
          <cell r="CH114">
            <v>360226</v>
          </cell>
          <cell r="CI114">
            <v>373902</v>
          </cell>
          <cell r="CJ114">
            <v>414812</v>
          </cell>
          <cell r="CK114">
            <v>431845</v>
          </cell>
          <cell r="CL114">
            <v>418858</v>
          </cell>
          <cell r="CM114">
            <v>463271</v>
          </cell>
          <cell r="CN114">
            <v>432835</v>
          </cell>
          <cell r="CO114">
            <v>389220</v>
          </cell>
          <cell r="CP114">
            <v>396231</v>
          </cell>
          <cell r="CQ114">
            <v>427371</v>
          </cell>
          <cell r="CR114">
            <v>444659</v>
          </cell>
          <cell r="CS114">
            <v>422442</v>
          </cell>
          <cell r="CT114">
            <v>425780</v>
          </cell>
          <cell r="CU114">
            <v>481074</v>
          </cell>
          <cell r="CV114">
            <v>483831</v>
          </cell>
          <cell r="CW114">
            <v>479401</v>
          </cell>
          <cell r="CX114">
            <v>523838</v>
          </cell>
          <cell r="CY114">
            <v>568393</v>
          </cell>
          <cell r="CZ114">
            <v>544710</v>
          </cell>
          <cell r="DA114">
            <v>570536</v>
          </cell>
          <cell r="DB114">
            <v>568842</v>
          </cell>
          <cell r="DC114">
            <v>513739</v>
          </cell>
          <cell r="DD114">
            <v>848550</v>
          </cell>
          <cell r="DE114">
            <v>624575</v>
          </cell>
          <cell r="DF114">
            <v>640015</v>
          </cell>
          <cell r="DG114">
            <v>777040</v>
          </cell>
          <cell r="DH114">
            <v>820792</v>
          </cell>
          <cell r="DI114">
            <v>786557</v>
          </cell>
          <cell r="DJ114">
            <v>794823</v>
          </cell>
          <cell r="DK114">
            <v>979692</v>
          </cell>
          <cell r="DL114">
            <v>940177</v>
          </cell>
          <cell r="DM114">
            <v>938078</v>
          </cell>
          <cell r="DN114">
            <v>969727</v>
          </cell>
          <cell r="DO114">
            <v>1020721</v>
          </cell>
          <cell r="DP114">
            <v>989063</v>
          </cell>
          <cell r="DQ114">
            <v>881050</v>
          </cell>
          <cell r="DR114">
            <v>931662</v>
          </cell>
          <cell r="DS114">
            <v>930055</v>
          </cell>
          <cell r="DT114">
            <v>962842</v>
          </cell>
          <cell r="DU114">
            <v>887256</v>
          </cell>
          <cell r="DV114">
            <v>976687</v>
          </cell>
          <cell r="DW114">
            <v>974359</v>
          </cell>
          <cell r="DX114">
            <v>959017</v>
          </cell>
          <cell r="DY114">
            <v>1095920</v>
          </cell>
          <cell r="DZ114">
            <v>1092667</v>
          </cell>
          <cell r="EA114">
            <v>1170168</v>
          </cell>
          <cell r="EB114">
            <v>1156719</v>
          </cell>
          <cell r="EC114">
            <v>1302065</v>
          </cell>
          <cell r="ED114">
            <v>1134412</v>
          </cell>
          <cell r="EE114">
            <v>1233473</v>
          </cell>
          <cell r="EF114">
            <v>1391372</v>
          </cell>
          <cell r="EG114">
            <v>1305846</v>
          </cell>
          <cell r="EH114">
            <v>1594629</v>
          </cell>
          <cell r="EI114">
            <v>1627508</v>
          </cell>
          <cell r="EJ114">
            <v>1641353</v>
          </cell>
          <cell r="EK114">
            <v>1507475</v>
          </cell>
          <cell r="EL114">
            <v>1788477</v>
          </cell>
          <cell r="EM114">
            <v>1798293</v>
          </cell>
          <cell r="EN114">
            <v>1838032</v>
          </cell>
          <cell r="EO114">
            <v>1738794</v>
          </cell>
          <cell r="EP114">
            <v>1767969</v>
          </cell>
          <cell r="EQ114">
            <v>1653833</v>
          </cell>
          <cell r="ER114">
            <v>1567844</v>
          </cell>
          <cell r="ES114">
            <v>1571411</v>
          </cell>
          <cell r="ET114">
            <v>1522453</v>
          </cell>
          <cell r="EU114">
            <v>1612530</v>
          </cell>
          <cell r="EV114">
            <v>1563282</v>
          </cell>
          <cell r="EW114">
            <v>1639405</v>
          </cell>
          <cell r="EX114">
            <v>1787427</v>
          </cell>
          <cell r="EY114">
            <v>1838398</v>
          </cell>
          <cell r="EZ114">
            <v>1582040</v>
          </cell>
          <cell r="FA114">
            <v>1469456</v>
          </cell>
          <cell r="FB114">
            <v>1728288</v>
          </cell>
          <cell r="FC114">
            <v>1864779</v>
          </cell>
          <cell r="FD114">
            <v>1713272</v>
          </cell>
          <cell r="FE114">
            <v>1821271</v>
          </cell>
          <cell r="FF114">
            <v>1805397</v>
          </cell>
          <cell r="FG114">
            <v>1776303</v>
          </cell>
          <cell r="FH114">
            <v>1609127</v>
          </cell>
          <cell r="FI114">
            <v>1759449</v>
          </cell>
          <cell r="FJ114">
            <v>1743838</v>
          </cell>
          <cell r="FK114">
            <v>1538192</v>
          </cell>
          <cell r="FL114">
            <v>1430275</v>
          </cell>
          <cell r="FM114">
            <v>1483865</v>
          </cell>
          <cell r="FN114">
            <v>1582371</v>
          </cell>
          <cell r="FO114">
            <v>1555920</v>
          </cell>
          <cell r="FP114">
            <v>1615544</v>
          </cell>
          <cell r="FQ114">
            <v>1614927</v>
          </cell>
          <cell r="FR114">
            <v>1714393</v>
          </cell>
          <cell r="FS114">
            <v>1775905</v>
          </cell>
          <cell r="FT114">
            <v>1846179</v>
          </cell>
          <cell r="FU114">
            <v>1678410</v>
          </cell>
          <cell r="FV114">
            <v>1753956</v>
          </cell>
          <cell r="FW114">
            <v>1691117</v>
          </cell>
          <cell r="FX114">
            <v>1569612</v>
          </cell>
          <cell r="FY114">
            <v>1566233</v>
          </cell>
          <cell r="FZ114">
            <v>1570955</v>
          </cell>
          <cell r="GA114">
            <v>1293686</v>
          </cell>
          <cell r="GB114">
            <v>1401988</v>
          </cell>
          <cell r="GC114">
            <v>1225445</v>
          </cell>
          <cell r="GD114">
            <v>1245588</v>
          </cell>
          <cell r="GE114">
            <v>1306233</v>
          </cell>
          <cell r="GF114">
            <v>1269660</v>
          </cell>
          <cell r="GG114">
            <v>1240626</v>
          </cell>
          <cell r="GH114">
            <v>1202018</v>
          </cell>
          <cell r="GI114">
            <v>1256201</v>
          </cell>
          <cell r="GJ114">
            <v>1320137</v>
          </cell>
          <cell r="GK114">
            <v>1168558</v>
          </cell>
          <cell r="GL114">
            <v>1140052</v>
          </cell>
          <cell r="GM114">
            <v>1156786</v>
          </cell>
          <cell r="GN114">
            <v>1241579</v>
          </cell>
          <cell r="GO114">
            <v>1224653</v>
          </cell>
          <cell r="GP114">
            <v>1130739</v>
          </cell>
          <cell r="GQ114">
            <v>1044218</v>
          </cell>
          <cell r="GR114">
            <v>1098055</v>
          </cell>
          <cell r="GS114">
            <v>1128690</v>
          </cell>
          <cell r="GT114">
            <v>1142184</v>
          </cell>
          <cell r="GU114">
            <v>1119885</v>
          </cell>
          <cell r="GV114">
            <v>1188490</v>
          </cell>
          <cell r="GW114">
            <v>1120857</v>
          </cell>
          <cell r="GX114">
            <v>998471</v>
          </cell>
          <cell r="GY114">
            <v>1053610</v>
          </cell>
          <cell r="GZ114">
            <v>1153163</v>
          </cell>
          <cell r="HA114">
            <v>1058386</v>
          </cell>
          <cell r="HB114">
            <v>1012176</v>
          </cell>
          <cell r="HC114">
            <v>1056231</v>
          </cell>
          <cell r="HD114">
            <v>1042542</v>
          </cell>
          <cell r="HE114">
            <v>1321309</v>
          </cell>
          <cell r="HF114">
            <v>1444474</v>
          </cell>
          <cell r="HG114">
            <v>1321297</v>
          </cell>
          <cell r="HH114">
            <v>1191834</v>
          </cell>
          <cell r="HI114">
            <v>1221260</v>
          </cell>
          <cell r="HJ114">
            <v>1218220</v>
          </cell>
          <cell r="HK114">
            <v>1122731</v>
          </cell>
          <cell r="HL114">
            <v>1098905</v>
          </cell>
          <cell r="HM114">
            <v>1097945</v>
          </cell>
          <cell r="HN114">
            <v>1122097</v>
          </cell>
          <cell r="HO114">
            <v>1173991</v>
          </cell>
          <cell r="HP114">
            <v>1319840</v>
          </cell>
          <cell r="HQ114">
            <v>1282869</v>
          </cell>
          <cell r="HR114">
            <v>1286908</v>
          </cell>
          <cell r="HS114">
            <v>1335834</v>
          </cell>
          <cell r="HT114">
            <v>1611183</v>
          </cell>
          <cell r="HU114">
            <v>1597303</v>
          </cell>
          <cell r="HV114">
            <v>1747905</v>
          </cell>
          <cell r="HW114">
            <v>2191335</v>
          </cell>
          <cell r="HX114">
            <v>2171967</v>
          </cell>
          <cell r="HY114">
            <v>2034106</v>
          </cell>
          <cell r="HZ114">
            <v>0</v>
          </cell>
          <cell r="IA114">
            <v>0</v>
          </cell>
          <cell r="IB114">
            <v>0</v>
          </cell>
          <cell r="IC114">
            <v>0</v>
          </cell>
        </row>
        <row r="115">
          <cell r="BR115">
            <v>1680</v>
          </cell>
          <cell r="BS115">
            <v>2200</v>
          </cell>
          <cell r="BT115">
            <v>2206</v>
          </cell>
          <cell r="BU115">
            <v>3977</v>
          </cell>
          <cell r="BV115">
            <v>8676</v>
          </cell>
          <cell r="BW115">
            <v>8335</v>
          </cell>
          <cell r="BX115">
            <v>7816</v>
          </cell>
          <cell r="BY115">
            <v>5180</v>
          </cell>
          <cell r="BZ115">
            <v>8470</v>
          </cell>
          <cell r="CA115">
            <v>1930</v>
          </cell>
          <cell r="CB115">
            <v>3130</v>
          </cell>
          <cell r="CC115">
            <v>3625</v>
          </cell>
          <cell r="CD115">
            <v>9434</v>
          </cell>
          <cell r="CE115">
            <v>8503</v>
          </cell>
          <cell r="CF115">
            <v>4697</v>
          </cell>
          <cell r="CG115">
            <v>5973</v>
          </cell>
          <cell r="CH115">
            <v>11051</v>
          </cell>
          <cell r="CI115">
            <v>13021</v>
          </cell>
          <cell r="CJ115">
            <v>15369</v>
          </cell>
          <cell r="CK115">
            <v>17032</v>
          </cell>
          <cell r="CL115">
            <v>12013</v>
          </cell>
          <cell r="CM115">
            <v>12794</v>
          </cell>
          <cell r="CN115">
            <v>16189</v>
          </cell>
          <cell r="CO115">
            <v>16116</v>
          </cell>
          <cell r="CP115">
            <v>20845</v>
          </cell>
          <cell r="CQ115">
            <v>19188</v>
          </cell>
          <cell r="CR115">
            <v>21017</v>
          </cell>
          <cell r="CS115">
            <v>19077</v>
          </cell>
          <cell r="CT115">
            <v>18740</v>
          </cell>
          <cell r="CU115">
            <v>16893</v>
          </cell>
          <cell r="CV115">
            <v>9967</v>
          </cell>
          <cell r="CW115">
            <v>13491</v>
          </cell>
          <cell r="CX115">
            <v>23452</v>
          </cell>
          <cell r="CY115">
            <v>28940</v>
          </cell>
          <cell r="CZ115">
            <v>37901</v>
          </cell>
          <cell r="DA115">
            <v>56468</v>
          </cell>
          <cell r="DB115">
            <v>43253</v>
          </cell>
          <cell r="DC115">
            <v>39054</v>
          </cell>
          <cell r="DD115">
            <v>30128</v>
          </cell>
          <cell r="DE115">
            <v>34294</v>
          </cell>
          <cell r="DF115">
            <v>50832</v>
          </cell>
          <cell r="DG115">
            <v>67242</v>
          </cell>
          <cell r="DH115">
            <v>62655</v>
          </cell>
          <cell r="DI115">
            <v>114302</v>
          </cell>
          <cell r="DJ115">
            <v>114816</v>
          </cell>
          <cell r="DK115">
            <v>114705</v>
          </cell>
          <cell r="DL115">
            <v>113697</v>
          </cell>
          <cell r="DM115">
            <v>114349</v>
          </cell>
          <cell r="DN115">
            <v>128565</v>
          </cell>
          <cell r="DO115">
            <v>132104</v>
          </cell>
          <cell r="DP115">
            <v>129864</v>
          </cell>
          <cell r="DQ115">
            <v>132428</v>
          </cell>
          <cell r="DR115">
            <v>153078</v>
          </cell>
          <cell r="DS115">
            <v>138828</v>
          </cell>
          <cell r="DT115">
            <v>146148</v>
          </cell>
          <cell r="DU115">
            <v>152280</v>
          </cell>
          <cell r="DV115">
            <v>162833</v>
          </cell>
          <cell r="DW115">
            <v>175047</v>
          </cell>
          <cell r="DX115">
            <v>195109</v>
          </cell>
          <cell r="DY115">
            <v>208146</v>
          </cell>
          <cell r="DZ115">
            <v>233494</v>
          </cell>
          <cell r="EA115">
            <v>221088</v>
          </cell>
          <cell r="EB115">
            <v>267471</v>
          </cell>
          <cell r="EC115">
            <v>246064</v>
          </cell>
          <cell r="ED115">
            <v>252684</v>
          </cell>
          <cell r="EE115">
            <v>261671</v>
          </cell>
          <cell r="EF115">
            <v>264535</v>
          </cell>
          <cell r="EG115">
            <v>260798</v>
          </cell>
          <cell r="EH115">
            <v>300341</v>
          </cell>
          <cell r="EI115">
            <v>331225</v>
          </cell>
          <cell r="EJ115">
            <v>306009</v>
          </cell>
          <cell r="EK115">
            <v>329106</v>
          </cell>
          <cell r="EL115">
            <v>351623</v>
          </cell>
          <cell r="EM115">
            <v>342661</v>
          </cell>
          <cell r="EN115">
            <v>344914</v>
          </cell>
          <cell r="EO115">
            <v>323009</v>
          </cell>
          <cell r="EP115">
            <v>314516</v>
          </cell>
          <cell r="EQ115">
            <v>379391</v>
          </cell>
          <cell r="ER115">
            <v>327510</v>
          </cell>
          <cell r="ES115">
            <v>343043</v>
          </cell>
          <cell r="ET115">
            <v>322832</v>
          </cell>
          <cell r="EU115">
            <v>343813</v>
          </cell>
          <cell r="EV115">
            <v>347087</v>
          </cell>
          <cell r="EW115">
            <v>323395</v>
          </cell>
          <cell r="EX115">
            <v>270863.81900000002</v>
          </cell>
          <cell r="EY115">
            <v>278301</v>
          </cell>
          <cell r="EZ115">
            <v>311747.908</v>
          </cell>
          <cell r="FA115">
            <v>262438.26</v>
          </cell>
          <cell r="FB115">
            <v>271279.272</v>
          </cell>
          <cell r="FC115">
            <v>307400.527</v>
          </cell>
          <cell r="FD115">
            <v>284572.17200000002</v>
          </cell>
          <cell r="FE115">
            <v>297861.255</v>
          </cell>
          <cell r="FF115">
            <v>333901.65500000003</v>
          </cell>
          <cell r="FG115">
            <v>302722.71999999997</v>
          </cell>
          <cell r="FH115">
            <v>293555.24599999998</v>
          </cell>
          <cell r="FI115">
            <v>248362.83100000001</v>
          </cell>
          <cell r="FJ115">
            <v>304607</v>
          </cell>
          <cell r="FK115">
            <v>304677</v>
          </cell>
          <cell r="FL115">
            <v>282556</v>
          </cell>
          <cell r="FM115">
            <v>297099</v>
          </cell>
          <cell r="FN115">
            <v>292257</v>
          </cell>
          <cell r="FO115">
            <v>294902</v>
          </cell>
          <cell r="FP115">
            <v>311836</v>
          </cell>
          <cell r="FQ115">
            <v>299264</v>
          </cell>
          <cell r="FR115">
            <v>290492</v>
          </cell>
          <cell r="FS115">
            <v>301131</v>
          </cell>
          <cell r="FT115">
            <v>415096</v>
          </cell>
          <cell r="FU115">
            <v>281536</v>
          </cell>
          <cell r="FV115">
            <v>243938</v>
          </cell>
          <cell r="FW115">
            <v>232750</v>
          </cell>
          <cell r="FX115">
            <v>222122</v>
          </cell>
          <cell r="FY115">
            <v>219787</v>
          </cell>
          <cell r="FZ115">
            <v>219218</v>
          </cell>
          <cell r="GA115">
            <v>214389</v>
          </cell>
          <cell r="GB115">
            <v>203296</v>
          </cell>
          <cell r="GC115">
            <v>211690</v>
          </cell>
          <cell r="GD115">
            <v>194472</v>
          </cell>
          <cell r="GE115">
            <v>221927</v>
          </cell>
          <cell r="GF115">
            <v>185110</v>
          </cell>
          <cell r="GG115">
            <v>182496</v>
          </cell>
          <cell r="GH115">
            <v>191703</v>
          </cell>
          <cell r="GI115">
            <v>175376</v>
          </cell>
          <cell r="GJ115">
            <v>181269</v>
          </cell>
          <cell r="GK115">
            <v>169148</v>
          </cell>
          <cell r="GL115">
            <v>167130</v>
          </cell>
          <cell r="GM115">
            <v>163415</v>
          </cell>
          <cell r="GN115">
            <v>160703</v>
          </cell>
          <cell r="GO115">
            <v>163261</v>
          </cell>
          <cell r="GP115">
            <v>158001</v>
          </cell>
          <cell r="GQ115">
            <v>148672</v>
          </cell>
          <cell r="GR115">
            <v>154817</v>
          </cell>
          <cell r="GS115">
            <v>154670</v>
          </cell>
          <cell r="GT115">
            <v>156824</v>
          </cell>
          <cell r="GU115">
            <v>166152</v>
          </cell>
          <cell r="GV115">
            <v>164343</v>
          </cell>
          <cell r="GW115">
            <v>152065</v>
          </cell>
          <cell r="GX115">
            <v>147809</v>
          </cell>
          <cell r="GY115">
            <v>152159</v>
          </cell>
          <cell r="GZ115">
            <v>152326</v>
          </cell>
          <cell r="HA115">
            <v>153011</v>
          </cell>
          <cell r="HB115">
            <v>146945</v>
          </cell>
          <cell r="HC115">
            <v>145645</v>
          </cell>
          <cell r="HD115">
            <v>147387</v>
          </cell>
          <cell r="HE115">
            <v>140039</v>
          </cell>
          <cell r="HF115">
            <v>192831</v>
          </cell>
          <cell r="HG115">
            <v>152070</v>
          </cell>
          <cell r="HH115">
            <v>144264</v>
          </cell>
          <cell r="HI115">
            <v>143251</v>
          </cell>
          <cell r="HJ115">
            <v>147766</v>
          </cell>
          <cell r="HK115">
            <v>138483</v>
          </cell>
          <cell r="HL115">
            <v>136040</v>
          </cell>
          <cell r="HM115">
            <v>136403</v>
          </cell>
          <cell r="HN115">
            <v>128204</v>
          </cell>
          <cell r="HO115">
            <v>128932</v>
          </cell>
          <cell r="HP115">
            <v>41870</v>
          </cell>
          <cell r="HQ115">
            <v>39491</v>
          </cell>
          <cell r="HR115">
            <v>36021</v>
          </cell>
          <cell r="HS115">
            <v>23702</v>
          </cell>
          <cell r="HT115">
            <v>40893</v>
          </cell>
          <cell r="HU115">
            <v>42097</v>
          </cell>
          <cell r="HV115">
            <v>47834</v>
          </cell>
          <cell r="HW115">
            <v>44468</v>
          </cell>
          <cell r="HX115">
            <v>41100</v>
          </cell>
          <cell r="HY115">
            <v>42431</v>
          </cell>
          <cell r="HZ115">
            <v>0</v>
          </cell>
          <cell r="IA115">
            <v>0</v>
          </cell>
          <cell r="IB115">
            <v>0</v>
          </cell>
          <cell r="IC115">
            <v>0</v>
          </cell>
        </row>
        <row r="116">
          <cell r="BR116">
            <v>336996</v>
          </cell>
          <cell r="BS116">
            <v>335354</v>
          </cell>
          <cell r="BT116">
            <v>341833</v>
          </cell>
          <cell r="BU116">
            <v>387148</v>
          </cell>
          <cell r="BV116">
            <v>436235</v>
          </cell>
          <cell r="BW116">
            <v>388166</v>
          </cell>
          <cell r="BX116">
            <v>509759</v>
          </cell>
          <cell r="BY116">
            <v>508279</v>
          </cell>
          <cell r="BZ116">
            <v>457549</v>
          </cell>
          <cell r="CA116">
            <v>520562</v>
          </cell>
          <cell r="CB116">
            <v>448771</v>
          </cell>
          <cell r="CC116">
            <v>596174</v>
          </cell>
          <cell r="CD116">
            <v>540529</v>
          </cell>
          <cell r="CE116">
            <v>501371</v>
          </cell>
          <cell r="CF116">
            <v>511653</v>
          </cell>
          <cell r="CG116">
            <v>598352</v>
          </cell>
          <cell r="CH116">
            <v>513020</v>
          </cell>
          <cell r="CI116">
            <v>424424</v>
          </cell>
          <cell r="CJ116">
            <v>417079</v>
          </cell>
          <cell r="CK116">
            <v>469477</v>
          </cell>
          <cell r="CL116">
            <v>599551</v>
          </cell>
          <cell r="CM116">
            <v>540501</v>
          </cell>
          <cell r="CN116">
            <v>603619</v>
          </cell>
          <cell r="CO116">
            <v>582289</v>
          </cell>
          <cell r="CP116">
            <v>580863</v>
          </cell>
          <cell r="CQ116">
            <v>534008</v>
          </cell>
          <cell r="CR116">
            <v>478056</v>
          </cell>
          <cell r="CS116">
            <v>427003</v>
          </cell>
          <cell r="CT116">
            <v>488046</v>
          </cell>
          <cell r="CU116">
            <v>473100</v>
          </cell>
          <cell r="CV116">
            <v>443198</v>
          </cell>
          <cell r="CW116">
            <v>434202</v>
          </cell>
          <cell r="CX116">
            <v>417051</v>
          </cell>
          <cell r="CY116">
            <v>471365</v>
          </cell>
          <cell r="CZ116">
            <v>417331</v>
          </cell>
          <cell r="DA116">
            <v>498075</v>
          </cell>
          <cell r="DB116">
            <v>408126</v>
          </cell>
          <cell r="DC116">
            <v>454934</v>
          </cell>
          <cell r="DD116">
            <v>431678</v>
          </cell>
          <cell r="DE116">
            <v>351038</v>
          </cell>
          <cell r="DF116">
            <v>358642</v>
          </cell>
          <cell r="DG116">
            <v>402857</v>
          </cell>
          <cell r="DH116">
            <v>431799</v>
          </cell>
          <cell r="DI116">
            <v>431845</v>
          </cell>
          <cell r="DJ116">
            <v>430455</v>
          </cell>
          <cell r="DK116">
            <v>413662</v>
          </cell>
          <cell r="DL116">
            <v>513147</v>
          </cell>
          <cell r="DM116">
            <v>551401</v>
          </cell>
          <cell r="DN116">
            <v>640465</v>
          </cell>
          <cell r="DO116">
            <v>603335</v>
          </cell>
          <cell r="DP116">
            <v>573132</v>
          </cell>
          <cell r="DQ116">
            <v>561637</v>
          </cell>
          <cell r="DR116">
            <v>638067</v>
          </cell>
          <cell r="DS116">
            <v>642689</v>
          </cell>
          <cell r="DT116">
            <v>686773</v>
          </cell>
          <cell r="DU116">
            <v>704048</v>
          </cell>
          <cell r="DV116">
            <v>671139</v>
          </cell>
          <cell r="DW116">
            <v>759991</v>
          </cell>
          <cell r="DX116">
            <v>682335</v>
          </cell>
          <cell r="DY116">
            <v>832858</v>
          </cell>
          <cell r="DZ116">
            <v>919625</v>
          </cell>
          <cell r="EA116">
            <v>988459</v>
          </cell>
          <cell r="EB116">
            <v>974084</v>
          </cell>
          <cell r="EC116">
            <v>1032413</v>
          </cell>
          <cell r="ED116">
            <v>946288</v>
          </cell>
          <cell r="EE116">
            <v>998693</v>
          </cell>
          <cell r="EF116">
            <v>911405</v>
          </cell>
          <cell r="EG116">
            <v>1001198</v>
          </cell>
          <cell r="EH116">
            <v>1027962</v>
          </cell>
          <cell r="EI116">
            <v>1137202</v>
          </cell>
          <cell r="EJ116">
            <v>1181700</v>
          </cell>
          <cell r="EK116">
            <v>990283</v>
          </cell>
          <cell r="EL116">
            <v>1132462</v>
          </cell>
          <cell r="EM116">
            <v>1108734</v>
          </cell>
          <cell r="EN116">
            <v>1085040</v>
          </cell>
          <cell r="EO116">
            <v>1006292</v>
          </cell>
          <cell r="EP116">
            <v>941079</v>
          </cell>
          <cell r="EQ116">
            <v>918757</v>
          </cell>
          <cell r="ER116">
            <v>854511</v>
          </cell>
          <cell r="ES116">
            <v>840417</v>
          </cell>
          <cell r="ET116">
            <v>800548</v>
          </cell>
          <cell r="EU116">
            <v>902349</v>
          </cell>
          <cell r="EV116">
            <v>762608</v>
          </cell>
          <cell r="EW116">
            <v>858579</v>
          </cell>
          <cell r="EX116">
            <v>846772.80999999994</v>
          </cell>
          <cell r="EY116">
            <v>819190.53</v>
          </cell>
          <cell r="EZ116">
            <v>749039.20199999993</v>
          </cell>
          <cell r="FA116">
            <v>807960.23499999999</v>
          </cell>
          <cell r="FB116">
            <v>784606.53799999994</v>
          </cell>
          <cell r="FC116">
            <v>769780.73300000001</v>
          </cell>
          <cell r="FD116">
            <v>771823.14599999995</v>
          </cell>
          <cell r="FE116">
            <v>744404.71299999999</v>
          </cell>
          <cell r="FF116">
            <v>668922.85</v>
          </cell>
          <cell r="FG116">
            <v>666932.75600000005</v>
          </cell>
          <cell r="FH116">
            <v>680842.08800000011</v>
          </cell>
          <cell r="FI116">
            <v>600724.46200000006</v>
          </cell>
          <cell r="FJ116">
            <v>604098</v>
          </cell>
          <cell r="FK116">
            <v>635314</v>
          </cell>
          <cell r="FL116">
            <v>598024</v>
          </cell>
          <cell r="FM116">
            <v>541791</v>
          </cell>
          <cell r="FN116">
            <v>548546</v>
          </cell>
          <cell r="FO116">
            <v>522496</v>
          </cell>
          <cell r="FP116">
            <v>551712</v>
          </cell>
          <cell r="FQ116">
            <v>616644</v>
          </cell>
          <cell r="FR116">
            <v>624613</v>
          </cell>
          <cell r="FS116">
            <v>673198</v>
          </cell>
          <cell r="FT116">
            <v>671059</v>
          </cell>
          <cell r="FU116">
            <v>656981</v>
          </cell>
          <cell r="FV116">
            <v>573005</v>
          </cell>
          <cell r="FW116">
            <v>549320</v>
          </cell>
          <cell r="FX116">
            <v>613520</v>
          </cell>
          <cell r="FY116">
            <v>603184</v>
          </cell>
          <cell r="FZ116">
            <v>672016</v>
          </cell>
          <cell r="GA116">
            <v>538393</v>
          </cell>
          <cell r="GB116">
            <v>540450</v>
          </cell>
          <cell r="GC116">
            <v>552369</v>
          </cell>
          <cell r="GD116">
            <v>554313</v>
          </cell>
          <cell r="GE116">
            <v>524010</v>
          </cell>
          <cell r="GF116">
            <v>501087</v>
          </cell>
          <cell r="GG116">
            <v>486587</v>
          </cell>
          <cell r="GH116">
            <v>629365</v>
          </cell>
          <cell r="GI116">
            <v>508249</v>
          </cell>
          <cell r="GJ116">
            <v>610442</v>
          </cell>
          <cell r="GK116">
            <v>576876</v>
          </cell>
          <cell r="GL116">
            <v>514885</v>
          </cell>
          <cell r="GM116">
            <v>505992</v>
          </cell>
          <cell r="GN116">
            <v>548834</v>
          </cell>
          <cell r="GO116">
            <v>556847</v>
          </cell>
          <cell r="GP116">
            <v>415880</v>
          </cell>
          <cell r="GQ116">
            <v>503405</v>
          </cell>
          <cell r="GR116">
            <v>512066</v>
          </cell>
          <cell r="GS116">
            <v>467971</v>
          </cell>
          <cell r="GT116">
            <v>579917</v>
          </cell>
          <cell r="GU116">
            <v>537726</v>
          </cell>
          <cell r="GV116">
            <v>502712</v>
          </cell>
          <cell r="GW116">
            <v>497196</v>
          </cell>
          <cell r="GX116">
            <v>432310</v>
          </cell>
          <cell r="GY116">
            <v>381736</v>
          </cell>
          <cell r="GZ116">
            <v>481327</v>
          </cell>
          <cell r="HA116">
            <v>452542</v>
          </cell>
          <cell r="HB116">
            <v>448420</v>
          </cell>
          <cell r="HC116">
            <v>461724</v>
          </cell>
          <cell r="HD116">
            <v>438160</v>
          </cell>
          <cell r="HE116">
            <v>379594</v>
          </cell>
          <cell r="HF116">
            <v>448211</v>
          </cell>
          <cell r="HG116">
            <v>343208</v>
          </cell>
          <cell r="HH116">
            <v>333547</v>
          </cell>
          <cell r="HI116">
            <v>318813</v>
          </cell>
          <cell r="HJ116">
            <v>320873</v>
          </cell>
          <cell r="HK116">
            <v>306348</v>
          </cell>
          <cell r="HL116">
            <v>371082</v>
          </cell>
          <cell r="HM116">
            <v>378953</v>
          </cell>
          <cell r="HN116">
            <v>312982</v>
          </cell>
          <cell r="HO116">
            <v>456871</v>
          </cell>
          <cell r="HP116">
            <v>495335</v>
          </cell>
          <cell r="HQ116">
            <v>508870</v>
          </cell>
          <cell r="HR116">
            <v>375915</v>
          </cell>
          <cell r="HS116">
            <v>361624</v>
          </cell>
          <cell r="HT116">
            <v>275389</v>
          </cell>
          <cell r="HU116">
            <v>324615</v>
          </cell>
          <cell r="HV116">
            <v>312636</v>
          </cell>
          <cell r="HW116">
            <v>394795</v>
          </cell>
          <cell r="HX116">
            <v>358285</v>
          </cell>
          <cell r="HY116">
            <v>531926</v>
          </cell>
          <cell r="HZ116">
            <v>0</v>
          </cell>
          <cell r="IA116">
            <v>0</v>
          </cell>
          <cell r="IB116">
            <v>0</v>
          </cell>
          <cell r="IC116">
            <v>0</v>
          </cell>
        </row>
        <row r="117">
          <cell r="AX117">
            <v>622032</v>
          </cell>
          <cell r="AY117">
            <v>567261</v>
          </cell>
          <cell r="AZ117">
            <v>521398</v>
          </cell>
          <cell r="BA117">
            <v>592000</v>
          </cell>
          <cell r="BB117">
            <v>599600</v>
          </cell>
          <cell r="BC117">
            <v>617141</v>
          </cell>
          <cell r="BD117">
            <v>644235</v>
          </cell>
          <cell r="BE117">
            <v>745040</v>
          </cell>
          <cell r="BF117">
            <v>746013</v>
          </cell>
          <cell r="BG117">
            <v>683581</v>
          </cell>
          <cell r="BH117">
            <v>670991</v>
          </cell>
          <cell r="BI117">
            <v>681528</v>
          </cell>
          <cell r="BJ117">
            <v>680231</v>
          </cell>
          <cell r="BK117">
            <v>583183</v>
          </cell>
          <cell r="BL117">
            <v>492800</v>
          </cell>
          <cell r="BM117">
            <v>595602</v>
          </cell>
          <cell r="BN117">
            <v>485805</v>
          </cell>
          <cell r="BO117">
            <v>561521</v>
          </cell>
          <cell r="BP117">
            <v>633932</v>
          </cell>
          <cell r="BQ117">
            <v>579102</v>
          </cell>
          <cell r="BR117">
            <v>176703</v>
          </cell>
          <cell r="BS117">
            <v>87648</v>
          </cell>
          <cell r="BT117">
            <v>82516</v>
          </cell>
          <cell r="BU117">
            <v>80209</v>
          </cell>
          <cell r="BV117">
            <v>79445</v>
          </cell>
          <cell r="BW117">
            <v>98294</v>
          </cell>
          <cell r="BX117">
            <v>313791</v>
          </cell>
          <cell r="BY117">
            <v>93072</v>
          </cell>
          <cell r="BZ117">
            <v>98276</v>
          </cell>
          <cell r="CA117">
            <v>95309</v>
          </cell>
          <cell r="CB117">
            <v>114034</v>
          </cell>
          <cell r="CC117">
            <v>111989</v>
          </cell>
          <cell r="CD117">
            <v>102844</v>
          </cell>
          <cell r="CE117">
            <v>103802</v>
          </cell>
          <cell r="CF117">
            <v>114213</v>
          </cell>
          <cell r="CG117">
            <v>117269</v>
          </cell>
          <cell r="CH117">
            <v>110791</v>
          </cell>
          <cell r="CI117">
            <v>192847</v>
          </cell>
          <cell r="CJ117">
            <v>117306</v>
          </cell>
          <cell r="CK117">
            <v>124253</v>
          </cell>
          <cell r="CL117">
            <v>121094</v>
          </cell>
          <cell r="CM117">
            <v>121545</v>
          </cell>
          <cell r="CN117">
            <v>121361</v>
          </cell>
          <cell r="CO117">
            <v>123948</v>
          </cell>
          <cell r="CP117">
            <v>125140</v>
          </cell>
          <cell r="CQ117">
            <v>132307</v>
          </cell>
          <cell r="CR117">
            <v>144866</v>
          </cell>
          <cell r="CS117">
            <v>141392</v>
          </cell>
          <cell r="CT117">
            <v>159971</v>
          </cell>
          <cell r="CU117">
            <v>147577</v>
          </cell>
          <cell r="CV117">
            <v>164753</v>
          </cell>
          <cell r="CW117">
            <v>164137</v>
          </cell>
          <cell r="CX117">
            <v>162939</v>
          </cell>
          <cell r="CY117">
            <v>169032</v>
          </cell>
          <cell r="CZ117">
            <v>169874</v>
          </cell>
          <cell r="DA117">
            <v>189791</v>
          </cell>
          <cell r="DB117">
            <v>197254</v>
          </cell>
          <cell r="DC117">
            <v>184249</v>
          </cell>
          <cell r="DD117">
            <v>224535</v>
          </cell>
          <cell r="DE117">
            <v>224376</v>
          </cell>
          <cell r="DF117">
            <v>228432</v>
          </cell>
          <cell r="DG117">
            <v>252804</v>
          </cell>
          <cell r="DH117">
            <v>261607</v>
          </cell>
          <cell r="DI117">
            <v>289567</v>
          </cell>
          <cell r="DJ117">
            <v>288107</v>
          </cell>
          <cell r="DK117">
            <v>422040</v>
          </cell>
          <cell r="DL117">
            <v>478213</v>
          </cell>
          <cell r="DM117">
            <v>445457</v>
          </cell>
          <cell r="DN117">
            <v>447440</v>
          </cell>
          <cell r="DO117">
            <v>456644</v>
          </cell>
          <cell r="DP117">
            <v>489586</v>
          </cell>
          <cell r="DQ117">
            <v>466308</v>
          </cell>
          <cell r="DR117">
            <v>451874</v>
          </cell>
          <cell r="DS117">
            <v>441982</v>
          </cell>
          <cell r="DT117">
            <v>446214</v>
          </cell>
          <cell r="DU117">
            <v>427257</v>
          </cell>
          <cell r="DV117">
            <v>431062</v>
          </cell>
          <cell r="DW117">
            <v>417955</v>
          </cell>
          <cell r="DX117">
            <v>413387</v>
          </cell>
          <cell r="DY117">
            <v>411718</v>
          </cell>
          <cell r="DZ117">
            <v>436839</v>
          </cell>
          <cell r="EA117">
            <v>446915</v>
          </cell>
          <cell r="EB117">
            <v>456152</v>
          </cell>
          <cell r="EC117">
            <v>444269</v>
          </cell>
          <cell r="ED117">
            <v>424278</v>
          </cell>
          <cell r="EE117">
            <v>442306</v>
          </cell>
          <cell r="EF117">
            <v>474724</v>
          </cell>
          <cell r="EG117">
            <v>532368</v>
          </cell>
          <cell r="EH117">
            <v>574325</v>
          </cell>
          <cell r="EI117">
            <v>578261</v>
          </cell>
          <cell r="EJ117">
            <v>574750</v>
          </cell>
          <cell r="EK117">
            <v>524782</v>
          </cell>
          <cell r="EL117">
            <v>514124</v>
          </cell>
          <cell r="EM117">
            <v>516470</v>
          </cell>
          <cell r="EN117">
            <v>538036</v>
          </cell>
          <cell r="EO117">
            <v>530578</v>
          </cell>
          <cell r="EP117">
            <v>522822</v>
          </cell>
          <cell r="EQ117">
            <v>526987</v>
          </cell>
          <cell r="ER117">
            <v>491494</v>
          </cell>
          <cell r="ES117">
            <v>499450</v>
          </cell>
          <cell r="ET117">
            <v>501115</v>
          </cell>
          <cell r="EU117">
            <v>556290</v>
          </cell>
          <cell r="EV117">
            <v>512357</v>
          </cell>
          <cell r="EW117">
            <v>506612</v>
          </cell>
          <cell r="EX117">
            <v>671047.37099999981</v>
          </cell>
          <cell r="EY117">
            <v>672758.46999999974</v>
          </cell>
          <cell r="EZ117">
            <v>665468.89000000013</v>
          </cell>
          <cell r="FA117">
            <v>679723.50499999989</v>
          </cell>
          <cell r="FB117">
            <v>721651.19000000041</v>
          </cell>
          <cell r="FC117">
            <v>722412.74000000022</v>
          </cell>
          <cell r="FD117">
            <v>724865.68200000003</v>
          </cell>
          <cell r="FE117">
            <v>722521.03200000012</v>
          </cell>
          <cell r="FF117">
            <v>699759.49499999965</v>
          </cell>
          <cell r="FG117">
            <v>675258.52400000021</v>
          </cell>
          <cell r="FH117">
            <v>709560.66599999974</v>
          </cell>
          <cell r="FI117">
            <v>687217.70699999994</v>
          </cell>
          <cell r="FJ117">
            <v>594876</v>
          </cell>
          <cell r="FK117">
            <v>592805</v>
          </cell>
          <cell r="FL117">
            <v>560184</v>
          </cell>
          <cell r="FM117">
            <v>562314</v>
          </cell>
          <cell r="FN117">
            <v>573811</v>
          </cell>
          <cell r="FO117">
            <v>575671</v>
          </cell>
          <cell r="FP117">
            <v>589404</v>
          </cell>
          <cell r="FQ117">
            <v>598768</v>
          </cell>
          <cell r="FR117">
            <v>642972</v>
          </cell>
          <cell r="FS117">
            <v>686795</v>
          </cell>
          <cell r="FT117">
            <v>699668</v>
          </cell>
          <cell r="FU117">
            <v>681748</v>
          </cell>
          <cell r="FV117">
            <v>658862</v>
          </cell>
          <cell r="FW117">
            <v>657240</v>
          </cell>
          <cell r="FX117">
            <v>692081</v>
          </cell>
          <cell r="FY117">
            <v>669782</v>
          </cell>
          <cell r="FZ117">
            <v>683401</v>
          </cell>
          <cell r="GA117">
            <v>642206</v>
          </cell>
          <cell r="GB117">
            <v>639516</v>
          </cell>
          <cell r="GC117">
            <v>639365</v>
          </cell>
          <cell r="GD117">
            <v>649490</v>
          </cell>
          <cell r="GE117">
            <v>648591</v>
          </cell>
          <cell r="GF117">
            <v>648548</v>
          </cell>
          <cell r="GG117">
            <v>680558</v>
          </cell>
          <cell r="GH117">
            <v>696602</v>
          </cell>
          <cell r="GI117">
            <v>712214</v>
          </cell>
          <cell r="GJ117">
            <v>712585</v>
          </cell>
          <cell r="GK117">
            <v>696661</v>
          </cell>
          <cell r="GL117">
            <v>689412</v>
          </cell>
          <cell r="GM117">
            <v>685274</v>
          </cell>
          <cell r="GN117">
            <v>647057</v>
          </cell>
          <cell r="GO117">
            <v>643739</v>
          </cell>
          <cell r="GP117">
            <v>633862</v>
          </cell>
          <cell r="GQ117">
            <v>581979</v>
          </cell>
          <cell r="GR117">
            <v>588602</v>
          </cell>
          <cell r="GS117">
            <v>569980</v>
          </cell>
          <cell r="GT117">
            <v>574730</v>
          </cell>
          <cell r="GU117">
            <v>564855</v>
          </cell>
          <cell r="GV117">
            <v>541839</v>
          </cell>
          <cell r="GW117">
            <v>492667</v>
          </cell>
          <cell r="GX117">
            <v>508250</v>
          </cell>
          <cell r="GY117">
            <v>500586</v>
          </cell>
          <cell r="GZ117">
            <v>507132</v>
          </cell>
          <cell r="HA117">
            <v>530867</v>
          </cell>
          <cell r="HB117">
            <v>464493</v>
          </cell>
          <cell r="HC117">
            <v>442210</v>
          </cell>
          <cell r="HD117">
            <v>434941</v>
          </cell>
          <cell r="HE117">
            <v>441591</v>
          </cell>
          <cell r="HF117">
            <v>439983</v>
          </cell>
          <cell r="HG117">
            <v>416830</v>
          </cell>
          <cell r="HH117">
            <v>415408</v>
          </cell>
          <cell r="HI117">
            <v>444087</v>
          </cell>
          <cell r="HJ117">
            <v>440206</v>
          </cell>
          <cell r="HK117">
            <v>444734</v>
          </cell>
          <cell r="HL117">
            <v>430988</v>
          </cell>
          <cell r="HM117">
            <v>422404</v>
          </cell>
          <cell r="HN117">
            <v>415470</v>
          </cell>
          <cell r="HO117">
            <v>430493</v>
          </cell>
          <cell r="HP117">
            <v>497402</v>
          </cell>
          <cell r="HQ117">
            <v>524898</v>
          </cell>
          <cell r="HR117">
            <v>536984</v>
          </cell>
          <cell r="HS117">
            <v>548156</v>
          </cell>
          <cell r="HT117">
            <v>558883</v>
          </cell>
          <cell r="HU117">
            <v>557048</v>
          </cell>
          <cell r="HV117">
            <v>588730</v>
          </cell>
          <cell r="HW117">
            <v>603159</v>
          </cell>
          <cell r="HX117">
            <v>599320</v>
          </cell>
          <cell r="HY117">
            <v>603209</v>
          </cell>
          <cell r="HZ117">
            <v>0</v>
          </cell>
          <cell r="IA117">
            <v>0</v>
          </cell>
          <cell r="IB117">
            <v>0</v>
          </cell>
          <cell r="IC117">
            <v>0</v>
          </cell>
        </row>
        <row r="118">
          <cell r="AS118">
            <v>429446</v>
          </cell>
          <cell r="AT118">
            <v>451997</v>
          </cell>
          <cell r="AU118">
            <v>465347</v>
          </cell>
          <cell r="AV118">
            <v>511505</v>
          </cell>
          <cell r="AW118">
            <v>538944</v>
          </cell>
          <cell r="AX118">
            <v>589087</v>
          </cell>
          <cell r="AY118">
            <v>561838</v>
          </cell>
          <cell r="AZ118">
            <v>443579</v>
          </cell>
          <cell r="BA118">
            <v>482637</v>
          </cell>
          <cell r="BB118">
            <v>536647</v>
          </cell>
          <cell r="BC118">
            <v>566514</v>
          </cell>
          <cell r="BD118">
            <v>601339</v>
          </cell>
          <cell r="BE118">
            <v>801658</v>
          </cell>
          <cell r="BF118">
            <v>746003</v>
          </cell>
          <cell r="BG118">
            <v>623938</v>
          </cell>
          <cell r="BH118">
            <v>604958</v>
          </cell>
          <cell r="BI118">
            <v>654294</v>
          </cell>
          <cell r="BJ118">
            <v>595472</v>
          </cell>
          <cell r="BK118">
            <v>474769</v>
          </cell>
          <cell r="BL118">
            <v>381778</v>
          </cell>
          <cell r="BM118">
            <v>527106</v>
          </cell>
          <cell r="BN118">
            <v>459313</v>
          </cell>
          <cell r="BO118">
            <v>535600</v>
          </cell>
          <cell r="BP118">
            <v>597158</v>
          </cell>
          <cell r="BQ118">
            <v>562820</v>
          </cell>
          <cell r="BR118">
            <v>352906</v>
          </cell>
          <cell r="BS118">
            <v>342249</v>
          </cell>
          <cell r="BT118">
            <v>312677</v>
          </cell>
          <cell r="BU118">
            <v>390112</v>
          </cell>
          <cell r="BV118">
            <v>482272</v>
          </cell>
          <cell r="BW118">
            <v>434627</v>
          </cell>
          <cell r="BX118">
            <v>602739</v>
          </cell>
          <cell r="BY118">
            <v>540682</v>
          </cell>
          <cell r="BZ118">
            <v>531933</v>
          </cell>
          <cell r="CA118">
            <v>496959</v>
          </cell>
          <cell r="CB118">
            <v>480523</v>
          </cell>
          <cell r="CC118">
            <v>701801</v>
          </cell>
          <cell r="CD118">
            <v>610146</v>
          </cell>
          <cell r="CE118">
            <v>612120</v>
          </cell>
          <cell r="CF118">
            <v>647739</v>
          </cell>
          <cell r="CG118">
            <v>710452</v>
          </cell>
          <cell r="CH118">
            <v>625189</v>
          </cell>
          <cell r="CI118">
            <v>601025</v>
          </cell>
          <cell r="CJ118">
            <v>586418</v>
          </cell>
          <cell r="CK118">
            <v>599011</v>
          </cell>
          <cell r="CL118">
            <v>756693</v>
          </cell>
          <cell r="CM118">
            <v>812775</v>
          </cell>
          <cell r="CN118">
            <v>864491</v>
          </cell>
          <cell r="CO118">
            <v>830950</v>
          </cell>
          <cell r="CP118">
            <v>845238</v>
          </cell>
          <cell r="CQ118">
            <v>819875</v>
          </cell>
          <cell r="CR118">
            <v>749259</v>
          </cell>
          <cell r="CS118">
            <v>611213</v>
          </cell>
          <cell r="CT118">
            <v>741280</v>
          </cell>
          <cell r="CU118">
            <v>677034</v>
          </cell>
          <cell r="CV118">
            <v>698844</v>
          </cell>
          <cell r="CW118">
            <v>631337</v>
          </cell>
          <cell r="CX118">
            <v>657746</v>
          </cell>
          <cell r="CY118">
            <v>757148</v>
          </cell>
          <cell r="CZ118">
            <v>755960</v>
          </cell>
          <cell r="DA118">
            <v>777562</v>
          </cell>
          <cell r="DB118">
            <v>731179</v>
          </cell>
          <cell r="DC118">
            <v>660084</v>
          </cell>
          <cell r="DD118">
            <v>973149</v>
          </cell>
          <cell r="DE118">
            <v>686838</v>
          </cell>
          <cell r="DF118">
            <v>709755</v>
          </cell>
          <cell r="DG118">
            <v>818431</v>
          </cell>
          <cell r="DH118">
            <v>898584</v>
          </cell>
          <cell r="DI118">
            <v>850589</v>
          </cell>
          <cell r="DJ118">
            <v>880707</v>
          </cell>
          <cell r="DK118">
            <v>1048707</v>
          </cell>
          <cell r="DL118">
            <v>1064607</v>
          </cell>
          <cell r="DM118">
            <v>1033355</v>
          </cell>
          <cell r="DN118">
            <v>1129572</v>
          </cell>
          <cell r="DO118">
            <v>1177347</v>
          </cell>
          <cell r="DP118">
            <v>1148134</v>
          </cell>
          <cell r="DQ118">
            <v>986198</v>
          </cell>
          <cell r="DR118">
            <v>1103260</v>
          </cell>
          <cell r="DS118">
            <v>1000170</v>
          </cell>
          <cell r="DT118">
            <v>946082</v>
          </cell>
          <cell r="DU118">
            <v>870963</v>
          </cell>
          <cell r="DV118">
            <v>994357</v>
          </cell>
          <cell r="DW118">
            <v>921720</v>
          </cell>
          <cell r="DX118">
            <v>800781</v>
          </cell>
          <cell r="DY118">
            <v>990005</v>
          </cell>
          <cell r="DZ118">
            <v>1046960</v>
          </cell>
          <cell r="EA118">
            <v>1020202</v>
          </cell>
          <cell r="EB118">
            <v>1127072</v>
          </cell>
          <cell r="EC118">
            <v>1187774</v>
          </cell>
          <cell r="ED118">
            <v>938259</v>
          </cell>
          <cell r="EE118">
            <v>1055520</v>
          </cell>
          <cell r="EF118">
            <v>1169392</v>
          </cell>
          <cell r="EG118">
            <v>975136</v>
          </cell>
          <cell r="EH118">
            <v>1321052</v>
          </cell>
          <cell r="EI118">
            <v>1037894</v>
          </cell>
          <cell r="EJ118">
            <v>1180321</v>
          </cell>
          <cell r="EK118">
            <v>822069</v>
          </cell>
          <cell r="EL118">
            <v>906638</v>
          </cell>
          <cell r="EM118">
            <v>874195</v>
          </cell>
          <cell r="EN118">
            <v>811700</v>
          </cell>
          <cell r="EO118">
            <v>821986</v>
          </cell>
          <cell r="EP118">
            <v>863716</v>
          </cell>
          <cell r="EQ118">
            <v>952524</v>
          </cell>
          <cell r="ER118">
            <v>763794</v>
          </cell>
          <cell r="ES118">
            <v>785078</v>
          </cell>
          <cell r="ET118">
            <v>754099</v>
          </cell>
          <cell r="EU118">
            <v>975428</v>
          </cell>
          <cell r="EV118">
            <v>765013</v>
          </cell>
          <cell r="EW118">
            <v>879926</v>
          </cell>
          <cell r="EX118">
            <v>1084623</v>
          </cell>
          <cell r="EY118">
            <v>1163322</v>
          </cell>
          <cell r="EZ118">
            <v>925927</v>
          </cell>
          <cell r="FA118">
            <v>800103</v>
          </cell>
          <cell r="FB118">
            <v>1023655</v>
          </cell>
          <cell r="FC118">
            <v>984019</v>
          </cell>
          <cell r="FD118">
            <v>979875</v>
          </cell>
          <cell r="FE118">
            <v>1029415</v>
          </cell>
          <cell r="FF118">
            <v>1173835</v>
          </cell>
          <cell r="FG118">
            <v>1127378</v>
          </cell>
          <cell r="FH118">
            <v>845779</v>
          </cell>
          <cell r="FI118">
            <v>952397</v>
          </cell>
          <cell r="FJ118">
            <v>1083005</v>
          </cell>
          <cell r="FK118">
            <v>907902</v>
          </cell>
          <cell r="FL118">
            <v>845115</v>
          </cell>
          <cell r="FM118">
            <v>865811</v>
          </cell>
          <cell r="FN118">
            <v>913553</v>
          </cell>
          <cell r="FO118">
            <v>978608</v>
          </cell>
          <cell r="FP118">
            <v>1036404</v>
          </cell>
          <cell r="FQ118">
            <v>1080177</v>
          </cell>
          <cell r="FR118">
            <v>1024426</v>
          </cell>
          <cell r="FS118">
            <v>1139482</v>
          </cell>
          <cell r="FT118">
            <v>1240132</v>
          </cell>
          <cell r="FU118">
            <v>1010101</v>
          </cell>
          <cell r="FV118">
            <v>1154646</v>
          </cell>
          <cell r="FW118">
            <v>1109877</v>
          </cell>
          <cell r="FX118">
            <v>986281</v>
          </cell>
          <cell r="FY118">
            <v>1027041</v>
          </cell>
          <cell r="FZ118">
            <v>1047894</v>
          </cell>
          <cell r="GA118">
            <v>706791</v>
          </cell>
          <cell r="GB118">
            <v>897271</v>
          </cell>
          <cell r="GC118">
            <v>710711</v>
          </cell>
          <cell r="GD118">
            <v>750788</v>
          </cell>
          <cell r="GE118">
            <v>815869</v>
          </cell>
          <cell r="GF118">
            <v>740142</v>
          </cell>
          <cell r="GG118">
            <v>687693</v>
          </cell>
          <cell r="GH118">
            <v>851019</v>
          </cell>
          <cell r="GI118">
            <v>756469</v>
          </cell>
          <cell r="GJ118">
            <v>906556</v>
          </cell>
          <cell r="GK118">
            <v>795208</v>
          </cell>
          <cell r="GL118">
            <v>710293</v>
          </cell>
          <cell r="GM118">
            <v>735516</v>
          </cell>
          <cell r="GN118">
            <v>784653</v>
          </cell>
          <cell r="GO118">
            <v>828043</v>
          </cell>
          <cell r="GP118">
            <v>690548</v>
          </cell>
          <cell r="GQ118">
            <v>712318</v>
          </cell>
          <cell r="GR118">
            <v>837677</v>
          </cell>
          <cell r="GS118">
            <v>798154</v>
          </cell>
          <cell r="GT118">
            <v>826894</v>
          </cell>
          <cell r="GU118">
            <v>792301</v>
          </cell>
          <cell r="GV118">
            <v>851247</v>
          </cell>
          <cell r="GW118">
            <v>825665</v>
          </cell>
          <cell r="GX118">
            <v>673390</v>
          </cell>
          <cell r="GY118">
            <v>583844</v>
          </cell>
          <cell r="GZ118">
            <v>736965</v>
          </cell>
          <cell r="HA118">
            <v>612047</v>
          </cell>
          <cell r="HB118">
            <v>606826</v>
          </cell>
          <cell r="HC118">
            <v>658240</v>
          </cell>
          <cell r="HD118">
            <v>641456</v>
          </cell>
          <cell r="HE118">
            <v>855470</v>
          </cell>
          <cell r="HF118">
            <v>1133596</v>
          </cell>
          <cell r="HG118">
            <v>1039576</v>
          </cell>
          <cell r="HH118">
            <v>948751</v>
          </cell>
          <cell r="HI118">
            <v>956757</v>
          </cell>
          <cell r="HJ118">
            <v>941374</v>
          </cell>
          <cell r="HK118">
            <v>885396</v>
          </cell>
          <cell r="HL118">
            <v>967249</v>
          </cell>
          <cell r="HM118">
            <v>997718</v>
          </cell>
          <cell r="HN118">
            <v>939297</v>
          </cell>
          <cell r="HO118">
            <v>1175582</v>
          </cell>
          <cell r="HP118">
            <v>1443390</v>
          </cell>
          <cell r="HQ118">
            <v>1389101</v>
          </cell>
          <cell r="HR118">
            <v>1256431</v>
          </cell>
          <cell r="HS118">
            <v>1198296</v>
          </cell>
          <cell r="HT118">
            <v>1419607</v>
          </cell>
          <cell r="HU118">
            <v>1365595</v>
          </cell>
          <cell r="HV118">
            <v>1481244</v>
          </cell>
          <cell r="HW118">
            <v>1986802</v>
          </cell>
          <cell r="HX118">
            <v>1917122</v>
          </cell>
          <cell r="HY118">
            <v>1953159</v>
          </cell>
          <cell r="HZ118">
            <v>0</v>
          </cell>
          <cell r="IA118">
            <v>0</v>
          </cell>
          <cell r="IB118">
            <v>0</v>
          </cell>
          <cell r="IC118">
            <v>0</v>
          </cell>
        </row>
        <row r="119">
          <cell r="AS119">
            <v>24188</v>
          </cell>
          <cell r="AT119">
            <v>19839</v>
          </cell>
          <cell r="AU119">
            <v>19796</v>
          </cell>
          <cell r="AV119">
            <v>21234</v>
          </cell>
          <cell r="AW119">
            <v>23209</v>
          </cell>
          <cell r="AX119">
            <v>21363</v>
          </cell>
          <cell r="AY119">
            <v>20186</v>
          </cell>
          <cell r="AZ119">
            <v>24167</v>
          </cell>
          <cell r="BA119">
            <v>21297</v>
          </cell>
          <cell r="BB119">
            <v>20748</v>
          </cell>
          <cell r="BC119">
            <v>21454</v>
          </cell>
          <cell r="BD119">
            <v>21660</v>
          </cell>
          <cell r="BE119">
            <v>43951</v>
          </cell>
          <cell r="BF119">
            <v>18688</v>
          </cell>
          <cell r="BG119">
            <v>16984</v>
          </cell>
          <cell r="BH119">
            <v>18577</v>
          </cell>
          <cell r="BI119">
            <v>17299</v>
          </cell>
          <cell r="BJ119">
            <v>15588</v>
          </cell>
          <cell r="BK119">
            <v>15222</v>
          </cell>
          <cell r="BL119">
            <v>15590</v>
          </cell>
          <cell r="BM119">
            <v>15709</v>
          </cell>
          <cell r="BN119">
            <v>15419</v>
          </cell>
          <cell r="BO119">
            <v>14006</v>
          </cell>
          <cell r="BP119">
            <v>12374</v>
          </cell>
          <cell r="BQ119">
            <v>14996</v>
          </cell>
          <cell r="BR119">
            <v>11798</v>
          </cell>
          <cell r="BS119">
            <v>11251</v>
          </cell>
          <cell r="BT119">
            <v>13441</v>
          </cell>
          <cell r="BU119">
            <v>14056</v>
          </cell>
          <cell r="BV119">
            <v>14520</v>
          </cell>
          <cell r="BW119">
            <v>16733</v>
          </cell>
          <cell r="BX119">
            <v>15806</v>
          </cell>
          <cell r="BY119">
            <v>14592</v>
          </cell>
          <cell r="BZ119">
            <v>13908</v>
          </cell>
          <cell r="CA119">
            <v>15119</v>
          </cell>
          <cell r="CB119">
            <v>15820</v>
          </cell>
          <cell r="CC119">
            <v>15368</v>
          </cell>
          <cell r="CD119">
            <v>12401</v>
          </cell>
          <cell r="CE119">
            <v>12228</v>
          </cell>
          <cell r="CF119">
            <v>13210</v>
          </cell>
          <cell r="CG119">
            <v>13902</v>
          </cell>
          <cell r="CH119">
            <v>13918</v>
          </cell>
          <cell r="CI119">
            <v>14015</v>
          </cell>
          <cell r="CJ119">
            <v>13845</v>
          </cell>
          <cell r="CK119">
            <v>17818</v>
          </cell>
          <cell r="CL119">
            <v>14206</v>
          </cell>
          <cell r="CM119">
            <v>13205</v>
          </cell>
          <cell r="CN119">
            <v>13781</v>
          </cell>
          <cell r="CO119">
            <v>14021</v>
          </cell>
          <cell r="CP119">
            <v>12775</v>
          </cell>
          <cell r="CQ119">
            <v>12135</v>
          </cell>
          <cell r="CR119">
            <v>14110</v>
          </cell>
          <cell r="CS119">
            <v>15015</v>
          </cell>
          <cell r="CT119">
            <v>16003</v>
          </cell>
          <cell r="CU119">
            <v>15937</v>
          </cell>
          <cell r="CV119">
            <v>14696</v>
          </cell>
          <cell r="CW119">
            <v>15643</v>
          </cell>
          <cell r="CX119">
            <v>14883</v>
          </cell>
          <cell r="CY119">
            <v>14365</v>
          </cell>
          <cell r="CZ119">
            <v>15670</v>
          </cell>
          <cell r="DA119">
            <v>15889</v>
          </cell>
          <cell r="DB119">
            <v>13705</v>
          </cell>
          <cell r="DC119">
            <v>13979</v>
          </cell>
          <cell r="DD119">
            <v>14432</v>
          </cell>
          <cell r="DE119">
            <v>14503</v>
          </cell>
          <cell r="DF119">
            <v>17476</v>
          </cell>
          <cell r="DG119">
            <v>17247</v>
          </cell>
          <cell r="DH119">
            <v>18912</v>
          </cell>
          <cell r="DI119">
            <v>21819</v>
          </cell>
          <cell r="DJ119">
            <v>17677</v>
          </cell>
          <cell r="DK119">
            <v>18780</v>
          </cell>
          <cell r="DL119">
            <v>17109</v>
          </cell>
          <cell r="DM119">
            <v>20247</v>
          </cell>
          <cell r="DN119">
            <v>16695</v>
          </cell>
          <cell r="DO119">
            <v>17249</v>
          </cell>
          <cell r="DP119">
            <v>18972</v>
          </cell>
          <cell r="DQ119">
            <v>16623</v>
          </cell>
          <cell r="DR119">
            <v>18754</v>
          </cell>
          <cell r="DS119">
            <v>17392</v>
          </cell>
          <cell r="DT119">
            <v>24610</v>
          </cell>
          <cell r="DU119">
            <v>23858</v>
          </cell>
          <cell r="DV119">
            <v>22740</v>
          </cell>
          <cell r="DW119">
            <v>24828</v>
          </cell>
          <cell r="DX119">
            <v>20863</v>
          </cell>
          <cell r="DY119">
            <v>24568</v>
          </cell>
          <cell r="DZ119">
            <v>20924</v>
          </cell>
          <cell r="EA119">
            <v>20713</v>
          </cell>
          <cell r="EB119">
            <v>23354</v>
          </cell>
          <cell r="EC119">
            <v>21400</v>
          </cell>
          <cell r="ED119">
            <v>24616</v>
          </cell>
          <cell r="EE119">
            <v>25744</v>
          </cell>
          <cell r="EF119">
            <v>25292</v>
          </cell>
          <cell r="EG119">
            <v>24058</v>
          </cell>
          <cell r="EH119">
            <v>24789</v>
          </cell>
          <cell r="EI119">
            <v>43121</v>
          </cell>
          <cell r="EJ119">
            <v>41853</v>
          </cell>
          <cell r="EK119">
            <v>34988</v>
          </cell>
          <cell r="EL119">
            <v>30835</v>
          </cell>
          <cell r="EM119">
            <v>35012</v>
          </cell>
          <cell r="EN119">
            <v>46727</v>
          </cell>
          <cell r="EO119">
            <v>35213</v>
          </cell>
          <cell r="EP119">
            <v>30319</v>
          </cell>
          <cell r="EQ119">
            <v>30879</v>
          </cell>
          <cell r="ER119">
            <v>28014</v>
          </cell>
          <cell r="ES119">
            <v>29511</v>
          </cell>
          <cell r="ET119">
            <v>27195</v>
          </cell>
          <cell r="EU119">
            <v>22845</v>
          </cell>
          <cell r="EV119">
            <v>24026</v>
          </cell>
          <cell r="EW119">
            <v>21986</v>
          </cell>
          <cell r="EX119">
            <v>20507</v>
          </cell>
          <cell r="EY119">
            <v>18319</v>
          </cell>
          <cell r="EZ119">
            <v>21739</v>
          </cell>
          <cell r="FA119">
            <v>21312</v>
          </cell>
          <cell r="FB119">
            <v>23303</v>
          </cell>
          <cell r="FC119">
            <v>25076</v>
          </cell>
          <cell r="FD119">
            <v>22711</v>
          </cell>
          <cell r="FE119">
            <v>24659</v>
          </cell>
          <cell r="FF119">
            <v>23923</v>
          </cell>
          <cell r="FG119">
            <v>22132</v>
          </cell>
          <cell r="FH119">
            <v>25799</v>
          </cell>
          <cell r="FI119">
            <v>23964</v>
          </cell>
          <cell r="FJ119">
            <v>21439</v>
          </cell>
          <cell r="FK119">
            <v>23492</v>
          </cell>
          <cell r="FL119">
            <v>22202</v>
          </cell>
          <cell r="FM119">
            <v>22634</v>
          </cell>
          <cell r="FN119">
            <v>22482</v>
          </cell>
          <cell r="FO119">
            <v>22150</v>
          </cell>
          <cell r="FP119">
            <v>23285</v>
          </cell>
          <cell r="FQ119">
            <v>24108</v>
          </cell>
          <cell r="FR119">
            <v>25526</v>
          </cell>
          <cell r="FS119">
            <v>29085</v>
          </cell>
          <cell r="FT119">
            <v>30543</v>
          </cell>
          <cell r="FU119">
            <v>33639</v>
          </cell>
          <cell r="FV119">
            <v>42314</v>
          </cell>
          <cell r="FW119">
            <v>35583</v>
          </cell>
          <cell r="FX119">
            <v>36417</v>
          </cell>
          <cell r="FY119">
            <v>40189</v>
          </cell>
          <cell r="FZ119">
            <v>39291</v>
          </cell>
          <cell r="GA119">
            <v>27463</v>
          </cell>
          <cell r="GB119">
            <v>30230</v>
          </cell>
          <cell r="GC119">
            <v>28717</v>
          </cell>
          <cell r="GD119">
            <v>28660</v>
          </cell>
          <cell r="GE119">
            <v>33053</v>
          </cell>
          <cell r="GF119">
            <v>28936</v>
          </cell>
          <cell r="GG119">
            <v>39807</v>
          </cell>
          <cell r="GH119">
            <v>27777</v>
          </cell>
          <cell r="GI119">
            <v>27365</v>
          </cell>
          <cell r="GJ119">
            <v>34108</v>
          </cell>
          <cell r="GK119">
            <v>32927</v>
          </cell>
          <cell r="GL119">
            <v>28184</v>
          </cell>
          <cell r="GM119">
            <v>27660</v>
          </cell>
          <cell r="GN119">
            <v>31913</v>
          </cell>
          <cell r="GO119">
            <v>28577</v>
          </cell>
          <cell r="GP119">
            <v>31299</v>
          </cell>
          <cell r="GQ119">
            <v>27597</v>
          </cell>
          <cell r="GR119">
            <v>27402</v>
          </cell>
          <cell r="GS119">
            <v>27160</v>
          </cell>
          <cell r="GT119">
            <v>28100</v>
          </cell>
          <cell r="GU119">
            <v>25431</v>
          </cell>
          <cell r="GV119">
            <v>27956</v>
          </cell>
          <cell r="GW119">
            <v>28312</v>
          </cell>
          <cell r="GX119">
            <v>28760</v>
          </cell>
          <cell r="GY119">
            <v>31833</v>
          </cell>
          <cell r="GZ119">
            <v>29416</v>
          </cell>
          <cell r="HA119">
            <v>28055</v>
          </cell>
          <cell r="HB119">
            <v>28458</v>
          </cell>
          <cell r="HC119">
            <v>24766</v>
          </cell>
          <cell r="HD119">
            <v>25201</v>
          </cell>
          <cell r="HE119">
            <v>34256</v>
          </cell>
          <cell r="HF119">
            <v>25627</v>
          </cell>
          <cell r="HG119">
            <v>26655</v>
          </cell>
          <cell r="HH119">
            <v>30412</v>
          </cell>
          <cell r="HI119">
            <v>29486</v>
          </cell>
          <cell r="HJ119">
            <v>29507</v>
          </cell>
          <cell r="HK119">
            <v>31136</v>
          </cell>
          <cell r="HL119">
            <v>30115</v>
          </cell>
          <cell r="HM119">
            <v>32876</v>
          </cell>
          <cell r="HN119">
            <v>29424</v>
          </cell>
          <cell r="HO119">
            <v>29297</v>
          </cell>
          <cell r="HP119">
            <v>29522</v>
          </cell>
          <cell r="HQ119">
            <v>29920</v>
          </cell>
          <cell r="HR119">
            <v>26510</v>
          </cell>
          <cell r="HS119">
            <v>29409</v>
          </cell>
          <cell r="HT119">
            <v>31259</v>
          </cell>
          <cell r="HU119">
            <v>28123</v>
          </cell>
          <cell r="HV119">
            <v>33292</v>
          </cell>
          <cell r="HW119">
            <v>34472</v>
          </cell>
          <cell r="HX119">
            <v>30516</v>
          </cell>
          <cell r="HY119">
            <v>34877</v>
          </cell>
          <cell r="HZ119">
            <v>0</v>
          </cell>
          <cell r="IA119">
            <v>0</v>
          </cell>
          <cell r="IB119">
            <v>0</v>
          </cell>
          <cell r="IC119">
            <v>0</v>
          </cell>
        </row>
        <row r="120">
          <cell r="AS120">
            <v>309467</v>
          </cell>
          <cell r="AT120">
            <v>308700</v>
          </cell>
          <cell r="AU120">
            <v>321159</v>
          </cell>
          <cell r="AV120">
            <v>332401</v>
          </cell>
          <cell r="AW120">
            <v>322520</v>
          </cell>
          <cell r="AX120">
            <v>326956</v>
          </cell>
          <cell r="AY120">
            <v>305805</v>
          </cell>
          <cell r="AZ120">
            <v>307960</v>
          </cell>
          <cell r="BA120">
            <v>322151</v>
          </cell>
          <cell r="BB120">
            <v>325610</v>
          </cell>
          <cell r="BC120">
            <v>333199</v>
          </cell>
          <cell r="BD120">
            <v>388364</v>
          </cell>
          <cell r="BE120">
            <v>411944</v>
          </cell>
          <cell r="BF120">
            <v>418158</v>
          </cell>
          <cell r="BG120">
            <v>412646</v>
          </cell>
          <cell r="BH120">
            <v>407375</v>
          </cell>
          <cell r="BI120">
            <v>403902</v>
          </cell>
          <cell r="BJ120">
            <v>391996</v>
          </cell>
          <cell r="BK120">
            <v>375933</v>
          </cell>
          <cell r="BL120">
            <v>375878</v>
          </cell>
          <cell r="BM120">
            <v>375890</v>
          </cell>
          <cell r="BN120">
            <v>364784</v>
          </cell>
          <cell r="BO120">
            <v>371916</v>
          </cell>
          <cell r="BP120">
            <v>369799</v>
          </cell>
          <cell r="BQ120">
            <v>384150</v>
          </cell>
          <cell r="BR120">
            <v>476666</v>
          </cell>
          <cell r="BS120">
            <v>399771</v>
          </cell>
          <cell r="BT120">
            <v>419708</v>
          </cell>
          <cell r="BU120">
            <v>412027</v>
          </cell>
          <cell r="BV120">
            <v>392921</v>
          </cell>
          <cell r="BW120">
            <v>454303</v>
          </cell>
          <cell r="BX120">
            <v>674314</v>
          </cell>
          <cell r="BY120">
            <v>467568</v>
          </cell>
          <cell r="BZ120">
            <v>467888</v>
          </cell>
          <cell r="CA120">
            <v>455904</v>
          </cell>
          <cell r="CB120">
            <v>462758</v>
          </cell>
          <cell r="CC120">
            <v>458911</v>
          </cell>
          <cell r="CD120">
            <v>468405</v>
          </cell>
          <cell r="CE120">
            <v>461080</v>
          </cell>
          <cell r="CF120">
            <v>449521</v>
          </cell>
          <cell r="CG120">
            <v>477591</v>
          </cell>
          <cell r="CH120">
            <v>435526</v>
          </cell>
          <cell r="CI120">
            <v>447485</v>
          </cell>
          <cell r="CJ120">
            <v>461952</v>
          </cell>
          <cell r="CK120">
            <v>457024</v>
          </cell>
          <cell r="CL120">
            <v>454468</v>
          </cell>
          <cell r="CM120">
            <v>407330</v>
          </cell>
          <cell r="CN120">
            <v>359400</v>
          </cell>
          <cell r="CO120">
            <v>360804</v>
          </cell>
          <cell r="CP120">
            <v>380486</v>
          </cell>
          <cell r="CQ120">
            <v>384199</v>
          </cell>
          <cell r="CR120">
            <v>371076</v>
          </cell>
          <cell r="CS120">
            <v>410416</v>
          </cell>
          <cell r="CT120">
            <v>426655</v>
          </cell>
          <cell r="CU120">
            <v>473255</v>
          </cell>
          <cell r="CV120">
            <v>462850</v>
          </cell>
          <cell r="CW120">
            <v>470455</v>
          </cell>
          <cell r="CX120">
            <v>487782</v>
          </cell>
          <cell r="CY120">
            <v>489008</v>
          </cell>
          <cell r="CZ120">
            <v>523628</v>
          </cell>
          <cell r="DA120">
            <v>554157</v>
          </cell>
          <cell r="DB120">
            <v>552592</v>
          </cell>
          <cell r="DC120">
            <v>572310</v>
          </cell>
          <cell r="DD120">
            <v>633764</v>
          </cell>
          <cell r="DE120">
            <v>626494</v>
          </cell>
          <cell r="DF120">
            <v>611054</v>
          </cell>
          <cell r="DG120">
            <v>719038</v>
          </cell>
          <cell r="DH120">
            <v>684731</v>
          </cell>
          <cell r="DI120">
            <v>788963</v>
          </cell>
          <cell r="DJ120">
            <v>769239</v>
          </cell>
          <cell r="DK120">
            <v>796012</v>
          </cell>
          <cell r="DL120">
            <v>900982</v>
          </cell>
          <cell r="DM120">
            <v>901328</v>
          </cell>
          <cell r="DN120">
            <v>908577</v>
          </cell>
          <cell r="DO120">
            <v>909913</v>
          </cell>
          <cell r="DP120">
            <v>932010</v>
          </cell>
          <cell r="DQ120">
            <v>935561</v>
          </cell>
          <cell r="DR120">
            <v>985138</v>
          </cell>
          <cell r="DS120">
            <v>1066850</v>
          </cell>
          <cell r="DT120">
            <v>1125820</v>
          </cell>
          <cell r="DU120">
            <v>1186674</v>
          </cell>
          <cell r="DV120">
            <v>1230179</v>
          </cell>
          <cell r="DW120">
            <v>1275065</v>
          </cell>
          <cell r="DX120">
            <v>1335036</v>
          </cell>
          <cell r="DY120">
            <v>1452331</v>
          </cell>
          <cell r="DZ120">
            <v>1564380</v>
          </cell>
          <cell r="EA120">
            <v>1661857</v>
          </cell>
          <cell r="EB120">
            <v>1633415</v>
          </cell>
          <cell r="EC120">
            <v>1711148</v>
          </cell>
          <cell r="ED120">
            <v>1680398</v>
          </cell>
          <cell r="EE120">
            <v>1733136</v>
          </cell>
          <cell r="EF120">
            <v>1784990</v>
          </cell>
          <cell r="EG120">
            <v>1941746</v>
          </cell>
          <cell r="EH120">
            <v>2027159</v>
          </cell>
          <cell r="EI120">
            <v>2357898</v>
          </cell>
          <cell r="EJ120">
            <v>2316819</v>
          </cell>
          <cell r="EK120">
            <v>2286739</v>
          </cell>
          <cell r="EL120">
            <v>2559705</v>
          </cell>
          <cell r="EM120">
            <v>2577136</v>
          </cell>
          <cell r="EN120">
            <v>2618779</v>
          </cell>
          <cell r="EO120">
            <v>2425918</v>
          </cell>
          <cell r="EP120">
            <v>2318908</v>
          </cell>
          <cell r="EQ120">
            <v>2215761</v>
          </cell>
          <cell r="ER120">
            <v>2134845</v>
          </cell>
          <cell r="ES120">
            <v>2167555</v>
          </cell>
          <cell r="ET120">
            <v>2136936</v>
          </cell>
          <cell r="EU120">
            <v>2140076</v>
          </cell>
          <cell r="EV120">
            <v>2115875</v>
          </cell>
          <cell r="EW120">
            <v>2163577</v>
          </cell>
          <cell r="EX120">
            <v>2178286</v>
          </cell>
          <cell r="EY120">
            <v>2162448</v>
          </cell>
          <cell r="EZ120">
            <v>2143163</v>
          </cell>
          <cell r="FA120">
            <v>2176794</v>
          </cell>
          <cell r="FB120">
            <v>2280707</v>
          </cell>
          <cell r="FC120">
            <v>2375029</v>
          </cell>
          <cell r="FD120">
            <v>2250342</v>
          </cell>
          <cell r="FE120">
            <v>2288847</v>
          </cell>
          <cell r="FF120">
            <v>2145628</v>
          </cell>
          <cell r="FG120">
            <v>2081884</v>
          </cell>
          <cell r="FH120">
            <v>2172459</v>
          </cell>
          <cell r="FI120">
            <v>2031932</v>
          </cell>
          <cell r="FJ120">
            <v>1917694</v>
          </cell>
          <cell r="FK120">
            <v>1902831</v>
          </cell>
          <cell r="FL120">
            <v>1842950</v>
          </cell>
          <cell r="FM120">
            <v>1781399</v>
          </cell>
          <cell r="FN120">
            <v>1786806</v>
          </cell>
          <cell r="FO120">
            <v>1681961</v>
          </cell>
          <cell r="FP120">
            <v>1718153</v>
          </cell>
          <cell r="FQ120">
            <v>1740179</v>
          </cell>
          <cell r="FR120">
            <v>1902267</v>
          </cell>
          <cell r="FS120">
            <v>1935075</v>
          </cell>
          <cell r="FT120">
            <v>2018350</v>
          </cell>
          <cell r="FU120">
            <v>1970919</v>
          </cell>
          <cell r="FV120">
            <v>1839738</v>
          </cell>
          <cell r="FW120">
            <v>1769003</v>
          </cell>
          <cell r="FX120">
            <v>1813671</v>
          </cell>
          <cell r="FY120">
            <v>1731211</v>
          </cell>
          <cell r="FZ120">
            <v>1761524</v>
          </cell>
          <cell r="GA120">
            <v>1663152</v>
          </cell>
          <cell r="GB120">
            <v>1580045</v>
          </cell>
          <cell r="GC120">
            <v>1590518</v>
          </cell>
          <cell r="GD120">
            <v>1558293</v>
          </cell>
          <cell r="GE120">
            <v>1543906</v>
          </cell>
          <cell r="GF120">
            <v>1502018</v>
          </cell>
          <cell r="GG120">
            <v>1460388</v>
          </cell>
          <cell r="GH120">
            <v>1430705</v>
          </cell>
          <cell r="GI120">
            <v>1444414</v>
          </cell>
          <cell r="GJ120">
            <v>1471181</v>
          </cell>
          <cell r="GK120">
            <v>1405608</v>
          </cell>
          <cell r="GL120">
            <v>1389346</v>
          </cell>
          <cell r="GM120">
            <v>1381469</v>
          </cell>
          <cell r="GN120">
            <v>1351547</v>
          </cell>
          <cell r="GO120">
            <v>1304548</v>
          </cell>
          <cell r="GP120">
            <v>1233101</v>
          </cell>
          <cell r="GQ120">
            <v>1154058</v>
          </cell>
          <cell r="GR120">
            <v>1148789</v>
          </cell>
          <cell r="GS120">
            <v>1130766</v>
          </cell>
          <cell r="GT120">
            <v>1191504</v>
          </cell>
          <cell r="GU120">
            <v>1159377</v>
          </cell>
          <cell r="GV120">
            <v>1129909</v>
          </cell>
          <cell r="GW120">
            <v>1090547</v>
          </cell>
          <cell r="GX120">
            <v>1059214</v>
          </cell>
          <cell r="GY120">
            <v>1075130</v>
          </cell>
          <cell r="GZ120">
            <v>1118383</v>
          </cell>
          <cell r="HA120">
            <v>1135190</v>
          </cell>
          <cell r="HB120">
            <v>1088144</v>
          </cell>
          <cell r="HC120">
            <v>1051926</v>
          </cell>
          <cell r="HD120">
            <v>1071095</v>
          </cell>
          <cell r="HE120">
            <v>1050345</v>
          </cell>
          <cell r="HF120">
            <v>1061925</v>
          </cell>
          <cell r="HG120">
            <v>870025</v>
          </cell>
          <cell r="HH120">
            <v>798009</v>
          </cell>
          <cell r="HI120">
            <v>802032</v>
          </cell>
          <cell r="HJ120">
            <v>813543</v>
          </cell>
          <cell r="HK120">
            <v>755959</v>
          </cell>
          <cell r="HL120">
            <v>739817</v>
          </cell>
          <cell r="HM120">
            <v>753700</v>
          </cell>
          <cell r="HN120">
            <v>755418</v>
          </cell>
          <cell r="HO120">
            <v>765985</v>
          </cell>
          <cell r="HP120">
            <v>644551</v>
          </cell>
          <cell r="HQ120">
            <v>647931</v>
          </cell>
          <cell r="HR120">
            <v>677598</v>
          </cell>
          <cell r="HS120">
            <v>725219</v>
          </cell>
          <cell r="HT120">
            <v>797410</v>
          </cell>
          <cell r="HU120">
            <v>833346</v>
          </cell>
          <cell r="HV120">
            <v>872014</v>
          </cell>
          <cell r="HW120">
            <v>915379</v>
          </cell>
          <cell r="HX120">
            <v>921068</v>
          </cell>
          <cell r="HY120">
            <v>967403</v>
          </cell>
          <cell r="HZ120">
            <v>0</v>
          </cell>
          <cell r="IA120">
            <v>0</v>
          </cell>
          <cell r="IB120">
            <v>0</v>
          </cell>
          <cell r="IC120">
            <v>0</v>
          </cell>
        </row>
        <row r="121">
          <cell r="AS121">
            <v>6017</v>
          </cell>
          <cell r="AT121">
            <v>6923</v>
          </cell>
          <cell r="AU121">
            <v>6951</v>
          </cell>
          <cell r="AV121">
            <v>7015</v>
          </cell>
          <cell r="AW121">
            <v>7046</v>
          </cell>
          <cell r="AX121">
            <v>16964</v>
          </cell>
          <cell r="AY121">
            <v>16324</v>
          </cell>
          <cell r="AZ121">
            <v>16250</v>
          </cell>
          <cell r="BA121">
            <v>19249</v>
          </cell>
          <cell r="BB121">
            <v>21979</v>
          </cell>
          <cell r="BC121">
            <v>21997</v>
          </cell>
          <cell r="BD121">
            <v>22026</v>
          </cell>
          <cell r="BE121">
            <v>21683</v>
          </cell>
          <cell r="BF121">
            <v>22111</v>
          </cell>
          <cell r="BG121">
            <v>21963</v>
          </cell>
          <cell r="BH121">
            <v>22696</v>
          </cell>
          <cell r="BI121">
            <v>22255</v>
          </cell>
          <cell r="BJ121">
            <v>21728</v>
          </cell>
          <cell r="BK121">
            <v>22784</v>
          </cell>
          <cell r="BL121">
            <v>23487</v>
          </cell>
          <cell r="BM121">
            <v>23543</v>
          </cell>
          <cell r="BN121">
            <v>29469</v>
          </cell>
          <cell r="BO121">
            <v>29209</v>
          </cell>
          <cell r="BP121">
            <v>28529</v>
          </cell>
          <cell r="BQ121">
            <v>29594</v>
          </cell>
          <cell r="BR121">
            <v>30257</v>
          </cell>
          <cell r="BS121">
            <v>30208</v>
          </cell>
          <cell r="BT121">
            <v>30732</v>
          </cell>
          <cell r="BU121">
            <v>30526</v>
          </cell>
          <cell r="BV121">
            <v>30404</v>
          </cell>
          <cell r="BW121">
            <v>32604</v>
          </cell>
          <cell r="BX121">
            <v>32170</v>
          </cell>
          <cell r="BY121">
            <v>31531</v>
          </cell>
          <cell r="BZ121">
            <v>26040</v>
          </cell>
          <cell r="CA121">
            <v>55820</v>
          </cell>
          <cell r="CB121">
            <v>60802</v>
          </cell>
          <cell r="CC121">
            <v>63463</v>
          </cell>
          <cell r="CD121">
            <v>63279</v>
          </cell>
          <cell r="CE121">
            <v>59841</v>
          </cell>
          <cell r="CF121">
            <v>58277</v>
          </cell>
          <cell r="CG121">
            <v>61330</v>
          </cell>
          <cell r="CH121">
            <v>61443</v>
          </cell>
          <cell r="CI121">
            <v>62359</v>
          </cell>
          <cell r="CJ121">
            <v>67248</v>
          </cell>
          <cell r="CK121">
            <v>70004</v>
          </cell>
          <cell r="CL121">
            <v>67750</v>
          </cell>
          <cell r="CM121">
            <v>71425</v>
          </cell>
          <cell r="CN121">
            <v>72026</v>
          </cell>
          <cell r="CO121">
            <v>75429</v>
          </cell>
          <cell r="CP121">
            <v>73251</v>
          </cell>
          <cell r="CQ121">
            <v>69855</v>
          </cell>
          <cell r="CR121">
            <v>92512</v>
          </cell>
          <cell r="CS121">
            <v>92501</v>
          </cell>
          <cell r="CT121">
            <v>95429</v>
          </cell>
          <cell r="CU121">
            <v>97737</v>
          </cell>
          <cell r="CV121">
            <v>91344</v>
          </cell>
          <cell r="CW121">
            <v>88928</v>
          </cell>
          <cell r="CX121">
            <v>97250</v>
          </cell>
          <cell r="CY121">
            <v>100910</v>
          </cell>
          <cell r="CZ121">
            <v>98459</v>
          </cell>
          <cell r="DA121">
            <v>101683</v>
          </cell>
          <cell r="DB121">
            <v>100984</v>
          </cell>
          <cell r="DC121">
            <v>104511</v>
          </cell>
          <cell r="DD121">
            <v>116548</v>
          </cell>
          <cell r="DE121">
            <v>111681</v>
          </cell>
          <cell r="DF121">
            <v>144258</v>
          </cell>
          <cell r="DG121">
            <v>151168</v>
          </cell>
          <cell r="DH121">
            <v>152627</v>
          </cell>
          <cell r="DI121">
            <v>153134</v>
          </cell>
          <cell r="DJ121">
            <v>160943</v>
          </cell>
          <cell r="DK121">
            <v>275173</v>
          </cell>
          <cell r="DL121">
            <v>314095</v>
          </cell>
          <cell r="DM121">
            <v>292205</v>
          </cell>
          <cell r="DN121">
            <v>308413</v>
          </cell>
          <cell r="DO121">
            <v>313335</v>
          </cell>
          <cell r="DP121">
            <v>295837</v>
          </cell>
          <cell r="DQ121">
            <v>293171</v>
          </cell>
          <cell r="DR121">
            <v>314291</v>
          </cell>
          <cell r="DS121">
            <v>314586</v>
          </cell>
          <cell r="DT121">
            <v>317543</v>
          </cell>
          <cell r="DU121">
            <v>324361</v>
          </cell>
          <cell r="DV121">
            <v>315468</v>
          </cell>
          <cell r="DW121">
            <v>322821</v>
          </cell>
          <cell r="DX121">
            <v>330193</v>
          </cell>
          <cell r="DY121">
            <v>329510</v>
          </cell>
          <cell r="DZ121">
            <v>334242</v>
          </cell>
          <cell r="EA121">
            <v>343878</v>
          </cell>
          <cell r="EB121">
            <v>338773</v>
          </cell>
          <cell r="EC121">
            <v>339258</v>
          </cell>
          <cell r="ED121">
            <v>327858</v>
          </cell>
          <cell r="EE121">
            <v>328701</v>
          </cell>
          <cell r="EF121">
            <v>323426</v>
          </cell>
          <cell r="EG121">
            <v>383711</v>
          </cell>
          <cell r="EH121">
            <v>412337</v>
          </cell>
          <cell r="EI121">
            <v>443386</v>
          </cell>
          <cell r="EJ121">
            <v>416877</v>
          </cell>
          <cell r="EK121">
            <v>399561</v>
          </cell>
          <cell r="EL121">
            <v>439807</v>
          </cell>
          <cell r="EM121">
            <v>435563</v>
          </cell>
          <cell r="EN121">
            <v>454604</v>
          </cell>
          <cell r="EO121">
            <v>447779</v>
          </cell>
          <cell r="EP121">
            <v>440287</v>
          </cell>
          <cell r="EQ121">
            <v>424389</v>
          </cell>
          <cell r="ER121">
            <v>411431</v>
          </cell>
          <cell r="ES121">
            <v>386355</v>
          </cell>
          <cell r="ET121">
            <v>394419</v>
          </cell>
          <cell r="EU121">
            <v>397291</v>
          </cell>
          <cell r="EV121">
            <v>396025</v>
          </cell>
          <cell r="EW121">
            <v>399681</v>
          </cell>
          <cell r="EX121">
            <v>421622</v>
          </cell>
          <cell r="EY121">
            <v>425120</v>
          </cell>
          <cell r="EZ121">
            <v>432288</v>
          </cell>
          <cell r="FA121">
            <v>437560</v>
          </cell>
          <cell r="FB121">
            <v>468359</v>
          </cell>
          <cell r="FC121">
            <v>499149</v>
          </cell>
          <cell r="FD121">
            <v>478254</v>
          </cell>
          <cell r="FE121">
            <v>499522</v>
          </cell>
          <cell r="FF121">
            <v>460555</v>
          </cell>
          <cell r="FG121">
            <v>458091</v>
          </cell>
          <cell r="FH121">
            <v>485495</v>
          </cell>
          <cell r="FI121">
            <v>500114</v>
          </cell>
          <cell r="FJ121">
            <v>488064</v>
          </cell>
          <cell r="FK121">
            <v>485947</v>
          </cell>
          <cell r="FL121">
            <v>471786</v>
          </cell>
          <cell r="FM121">
            <v>479423</v>
          </cell>
          <cell r="FN121">
            <v>510896</v>
          </cell>
          <cell r="FO121">
            <v>514522</v>
          </cell>
          <cell r="FP121">
            <v>545553</v>
          </cell>
          <cell r="FQ121">
            <v>542529</v>
          </cell>
          <cell r="FR121">
            <v>578299</v>
          </cell>
          <cell r="FS121">
            <v>607255</v>
          </cell>
          <cell r="FT121">
            <v>643913</v>
          </cell>
          <cell r="FU121">
            <v>652474</v>
          </cell>
          <cell r="FV121">
            <v>608994</v>
          </cell>
          <cell r="FW121">
            <v>607696</v>
          </cell>
          <cell r="FX121">
            <v>616140</v>
          </cell>
          <cell r="FY121">
            <v>605353</v>
          </cell>
          <cell r="FZ121">
            <v>629462</v>
          </cell>
          <cell r="GA121">
            <v>604352</v>
          </cell>
          <cell r="GB121">
            <v>589942</v>
          </cell>
          <cell r="GC121">
            <v>596946</v>
          </cell>
          <cell r="GD121">
            <v>600264</v>
          </cell>
          <cell r="GE121">
            <v>597748</v>
          </cell>
          <cell r="GF121">
            <v>597381</v>
          </cell>
          <cell r="GG121">
            <v>649165</v>
          </cell>
          <cell r="GH121">
            <v>654675</v>
          </cell>
          <cell r="GI121">
            <v>662012</v>
          </cell>
          <cell r="GJ121">
            <v>691413</v>
          </cell>
          <cell r="GK121">
            <v>670701</v>
          </cell>
          <cell r="GL121">
            <v>649776</v>
          </cell>
          <cell r="GM121">
            <v>650286</v>
          </cell>
          <cell r="GN121">
            <v>662049</v>
          </cell>
          <cell r="GO121">
            <v>659430</v>
          </cell>
          <cell r="GP121">
            <v>648014</v>
          </cell>
          <cell r="GQ121">
            <v>597894</v>
          </cell>
          <cell r="GR121">
            <v>607763</v>
          </cell>
          <cell r="GS121">
            <v>597312</v>
          </cell>
          <cell r="GT121">
            <v>625740</v>
          </cell>
          <cell r="GU121">
            <v>618489</v>
          </cell>
          <cell r="GV121">
            <v>600839</v>
          </cell>
          <cell r="GW121">
            <v>537756</v>
          </cell>
          <cell r="GX121">
            <v>532926</v>
          </cell>
          <cell r="GY121">
            <v>556044</v>
          </cell>
          <cell r="GZ121">
            <v>553542</v>
          </cell>
          <cell r="HA121">
            <v>570266</v>
          </cell>
          <cell r="HB121">
            <v>508970</v>
          </cell>
          <cell r="HC121">
            <v>519005</v>
          </cell>
          <cell r="HD121">
            <v>502737</v>
          </cell>
          <cell r="HE121">
            <v>509083</v>
          </cell>
          <cell r="HF121">
            <v>511384</v>
          </cell>
          <cell r="HG121">
            <v>497675</v>
          </cell>
          <cell r="HH121">
            <v>507663</v>
          </cell>
          <cell r="HI121">
            <v>526585</v>
          </cell>
          <cell r="HJ121">
            <v>536769</v>
          </cell>
          <cell r="HK121">
            <v>542215</v>
          </cell>
          <cell r="HL121">
            <v>525494</v>
          </cell>
          <cell r="HM121">
            <v>526562</v>
          </cell>
          <cell r="HN121">
            <v>520711</v>
          </cell>
          <cell r="HO121">
            <v>508816</v>
          </cell>
          <cell r="HP121">
            <v>527263</v>
          </cell>
          <cell r="HQ121">
            <v>561204</v>
          </cell>
          <cell r="HR121">
            <v>586556</v>
          </cell>
          <cell r="HS121">
            <v>630059</v>
          </cell>
          <cell r="HT121">
            <v>644514</v>
          </cell>
          <cell r="HU121">
            <v>644607</v>
          </cell>
          <cell r="HV121">
            <v>664566</v>
          </cell>
          <cell r="HW121">
            <v>673082</v>
          </cell>
          <cell r="HX121">
            <v>662122</v>
          </cell>
          <cell r="HY121">
            <v>651769</v>
          </cell>
          <cell r="HZ121">
            <v>0</v>
          </cell>
          <cell r="IA121">
            <v>0</v>
          </cell>
          <cell r="IB121">
            <v>0</v>
          </cell>
          <cell r="IC121">
            <v>0</v>
          </cell>
        </row>
        <row r="122">
          <cell r="AS122">
            <v>-118504</v>
          </cell>
          <cell r="AT122">
            <v>-118283</v>
          </cell>
          <cell r="AU122">
            <v>-127193</v>
          </cell>
          <cell r="AV122">
            <v>-134831</v>
          </cell>
          <cell r="AW122">
            <v>-134228</v>
          </cell>
          <cell r="AX122">
            <v>-134291</v>
          </cell>
          <cell r="AY122">
            <v>-140354</v>
          </cell>
          <cell r="AZ122">
            <v>-139596</v>
          </cell>
          <cell r="BA122">
            <v>-138420</v>
          </cell>
          <cell r="BB122">
            <v>-143734</v>
          </cell>
          <cell r="BC122">
            <v>-138284</v>
          </cell>
          <cell r="BD122">
            <v>-136527</v>
          </cell>
          <cell r="BE122">
            <v>-134243</v>
          </cell>
          <cell r="BF122">
            <v>-134311</v>
          </cell>
          <cell r="BG122">
            <v>-133942</v>
          </cell>
          <cell r="BH122">
            <v>-136673</v>
          </cell>
          <cell r="BI122">
            <v>-135306</v>
          </cell>
          <cell r="BJ122">
            <v>-133294</v>
          </cell>
          <cell r="BK122">
            <v>-135387</v>
          </cell>
          <cell r="BL122">
            <v>-128720</v>
          </cell>
          <cell r="BM122">
            <v>-127852</v>
          </cell>
          <cell r="BN122">
            <v>-132308</v>
          </cell>
          <cell r="BO122">
            <v>-131355</v>
          </cell>
          <cell r="BP122">
            <v>-128976</v>
          </cell>
          <cell r="BQ122">
            <v>-133924</v>
          </cell>
          <cell r="BR122">
            <v>-134847</v>
          </cell>
          <cell r="BS122">
            <v>-132959</v>
          </cell>
          <cell r="BT122">
            <v>-136927</v>
          </cell>
          <cell r="BU122">
            <v>-135933</v>
          </cell>
          <cell r="BV122">
            <v>-134911</v>
          </cell>
          <cell r="BW122">
            <v>-139424</v>
          </cell>
          <cell r="BX122">
            <v>-139209</v>
          </cell>
          <cell r="BY122">
            <v>-137952</v>
          </cell>
          <cell r="BZ122">
            <v>-137941</v>
          </cell>
          <cell r="CA122">
            <v>-132032</v>
          </cell>
          <cell r="CB122">
            <v>-138356</v>
          </cell>
          <cell r="CC122">
            <v>-147508</v>
          </cell>
          <cell r="CD122">
            <v>-145588</v>
          </cell>
          <cell r="CE122">
            <v>-146541</v>
          </cell>
          <cell r="CF122">
            <v>-134927</v>
          </cell>
          <cell r="CG122">
            <v>-146278</v>
          </cell>
          <cell r="CH122">
            <v>-135641</v>
          </cell>
          <cell r="CI122">
            <v>-154770</v>
          </cell>
          <cell r="CJ122">
            <v>-115333</v>
          </cell>
          <cell r="CK122">
            <v>-126143</v>
          </cell>
          <cell r="CL122">
            <v>-118484</v>
          </cell>
          <cell r="CM122">
            <v>-106169</v>
          </cell>
          <cell r="CN122">
            <v>-109243</v>
          </cell>
          <cell r="CO122">
            <v>-117178</v>
          </cell>
          <cell r="CP122">
            <v>-129625</v>
          </cell>
          <cell r="CQ122">
            <v>-99877</v>
          </cell>
          <cell r="CR122">
            <v>-123009</v>
          </cell>
          <cell r="CS122">
            <v>-130043</v>
          </cell>
          <cell r="CT122">
            <v>-106967</v>
          </cell>
          <cell r="CU122">
            <v>-122721</v>
          </cell>
          <cell r="CV122">
            <v>-126186</v>
          </cell>
          <cell r="CW122">
            <v>-129104</v>
          </cell>
          <cell r="CX122">
            <v>-132625</v>
          </cell>
          <cell r="CY122">
            <v>-146715</v>
          </cell>
          <cell r="CZ122">
            <v>-136968</v>
          </cell>
          <cell r="DA122">
            <v>-149559</v>
          </cell>
          <cell r="DB122">
            <v>-34054</v>
          </cell>
          <cell r="DC122">
            <v>-17084</v>
          </cell>
          <cell r="DD122">
            <v>-9544</v>
          </cell>
          <cell r="DE122">
            <v>-14221</v>
          </cell>
          <cell r="DF122">
            <v>-3073</v>
          </cell>
          <cell r="DG122">
            <v>77035</v>
          </cell>
          <cell r="DH122">
            <v>-20224</v>
          </cell>
          <cell r="DI122">
            <v>-16787</v>
          </cell>
          <cell r="DJ122">
            <v>-33097</v>
          </cell>
          <cell r="DK122">
            <v>-12593</v>
          </cell>
          <cell r="DL122">
            <v>71990</v>
          </cell>
          <cell r="DM122">
            <v>42890</v>
          </cell>
          <cell r="DN122">
            <v>14826</v>
          </cell>
          <cell r="DO122">
            <v>14449</v>
          </cell>
          <cell r="DP122">
            <v>61958</v>
          </cell>
          <cell r="DQ122">
            <v>100555</v>
          </cell>
          <cell r="DR122">
            <v>87239</v>
          </cell>
          <cell r="DS122">
            <v>90392</v>
          </cell>
          <cell r="DT122">
            <v>53690</v>
          </cell>
          <cell r="DU122">
            <v>58714</v>
          </cell>
          <cell r="DV122">
            <v>107827</v>
          </cell>
          <cell r="DW122">
            <v>111797</v>
          </cell>
          <cell r="DX122">
            <v>89312</v>
          </cell>
          <cell r="DY122">
            <v>58032</v>
          </cell>
          <cell r="DZ122">
            <v>25836</v>
          </cell>
          <cell r="EA122">
            <v>141302</v>
          </cell>
          <cell r="EB122">
            <v>259949</v>
          </cell>
          <cell r="EC122">
            <v>282850</v>
          </cell>
          <cell r="ED122">
            <v>395680</v>
          </cell>
          <cell r="EE122">
            <v>435765</v>
          </cell>
          <cell r="EF122">
            <v>370786</v>
          </cell>
          <cell r="EG122">
            <v>221400</v>
          </cell>
          <cell r="EH122">
            <v>169377</v>
          </cell>
          <cell r="EI122">
            <v>645147</v>
          </cell>
          <cell r="EJ122">
            <v>395396</v>
          </cell>
          <cell r="EK122">
            <v>245528</v>
          </cell>
          <cell r="EL122">
            <v>160387</v>
          </cell>
          <cell r="EM122">
            <v>150322</v>
          </cell>
          <cell r="EN122">
            <v>116280</v>
          </cell>
          <cell r="EO122">
            <v>-29506</v>
          </cell>
          <cell r="EP122">
            <v>-99874</v>
          </cell>
          <cell r="EQ122">
            <v>-182289</v>
          </cell>
          <cell r="ER122">
            <v>-249964</v>
          </cell>
          <cell r="ES122">
            <v>-345389</v>
          </cell>
          <cell r="ET122">
            <v>-427085</v>
          </cell>
          <cell r="EU122">
            <v>-453782</v>
          </cell>
          <cell r="EV122">
            <v>-473791</v>
          </cell>
          <cell r="EW122">
            <v>-585761</v>
          </cell>
          <cell r="EX122">
            <v>-722135</v>
          </cell>
          <cell r="EY122">
            <v>-733119</v>
          </cell>
          <cell r="EZ122">
            <v>-752072</v>
          </cell>
          <cell r="FA122">
            <v>-766929</v>
          </cell>
          <cell r="FB122">
            <v>-797676</v>
          </cell>
          <cell r="FC122">
            <v>-934120</v>
          </cell>
          <cell r="FD122">
            <v>-935992</v>
          </cell>
          <cell r="FE122">
            <v>-962208</v>
          </cell>
          <cell r="FF122">
            <v>-992144</v>
          </cell>
          <cell r="FG122">
            <v>-1007841</v>
          </cell>
          <cell r="FH122">
            <v>-1063777</v>
          </cell>
          <cell r="FI122">
            <v>-1180192</v>
          </cell>
          <cell r="FJ122">
            <v>-1139215</v>
          </cell>
          <cell r="FK122">
            <v>-1166536</v>
          </cell>
          <cell r="FL122">
            <v>-1141562</v>
          </cell>
          <cell r="FM122">
            <v>-1183071</v>
          </cell>
          <cell r="FN122">
            <v>-1217390</v>
          </cell>
          <cell r="FO122">
            <v>-1248968</v>
          </cell>
          <cell r="FP122">
            <v>-1291301</v>
          </cell>
          <cell r="FQ122">
            <v>-1299772</v>
          </cell>
          <cell r="FR122">
            <v>-1439704</v>
          </cell>
          <cell r="FS122">
            <v>-1473336</v>
          </cell>
          <cell r="FT122">
            <v>-1552599</v>
          </cell>
          <cell r="FU122">
            <v>-1866059</v>
          </cell>
          <cell r="FV122">
            <v>-1680582</v>
          </cell>
          <cell r="FW122">
            <v>-1637841</v>
          </cell>
          <cell r="FX122">
            <v>-1684641</v>
          </cell>
          <cell r="FY122">
            <v>-1671566</v>
          </cell>
          <cell r="FZ122">
            <v>-1723522</v>
          </cell>
          <cell r="GA122">
            <v>-1737075</v>
          </cell>
          <cell r="GB122">
            <v>-1695017</v>
          </cell>
          <cell r="GC122">
            <v>-1698860</v>
          </cell>
          <cell r="GD122">
            <v>-1727993</v>
          </cell>
          <cell r="GE122">
            <v>-1722781</v>
          </cell>
          <cell r="GF122">
            <v>-1725927</v>
          </cell>
          <cell r="GG122">
            <v>-1858312</v>
          </cell>
          <cell r="GH122">
            <v>-1912972</v>
          </cell>
          <cell r="GI122">
            <v>-1922143</v>
          </cell>
          <cell r="GJ122">
            <v>-1941118</v>
          </cell>
          <cell r="GK122">
            <v>-1914384</v>
          </cell>
          <cell r="GL122">
            <v>-1888876</v>
          </cell>
          <cell r="GM122">
            <v>-1940958</v>
          </cell>
          <cell r="GN122">
            <v>-1957503</v>
          </cell>
          <cell r="GO122">
            <v>-1942863</v>
          </cell>
          <cell r="GP122">
            <v>-1973676</v>
          </cell>
          <cell r="GQ122">
            <v>-1906815</v>
          </cell>
          <cell r="GR122">
            <v>-1921767</v>
          </cell>
          <cell r="GS122">
            <v>-1942502</v>
          </cell>
          <cell r="GT122">
            <v>-2032038</v>
          </cell>
          <cell r="GU122">
            <v>-2027869</v>
          </cell>
          <cell r="GV122">
            <v>-2020124</v>
          </cell>
          <cell r="GW122">
            <v>-1928343</v>
          </cell>
          <cell r="GX122">
            <v>-1903000</v>
          </cell>
          <cell r="GY122">
            <v>-1960921</v>
          </cell>
          <cell r="GZ122">
            <v>-1947159</v>
          </cell>
          <cell r="HA122">
            <v>-1984246</v>
          </cell>
          <cell r="HB122">
            <v>-1925894</v>
          </cell>
          <cell r="HC122">
            <v>-1898874</v>
          </cell>
          <cell r="HD122">
            <v>-1871581</v>
          </cell>
          <cell r="HE122">
            <v>-2006244</v>
          </cell>
          <cell r="HF122">
            <v>-2080684</v>
          </cell>
          <cell r="HG122">
            <v>-2015591</v>
          </cell>
          <cell r="HH122">
            <v>-1890691</v>
          </cell>
          <cell r="HI122">
            <v>-1874752</v>
          </cell>
          <cell r="HJ122">
            <v>-1883399</v>
          </cell>
          <cell r="HK122">
            <v>-1886894</v>
          </cell>
          <cell r="HL122">
            <v>-1857324</v>
          </cell>
          <cell r="HM122">
            <v>-1852332</v>
          </cell>
          <cell r="HN122">
            <v>-1841175</v>
          </cell>
          <cell r="HO122">
            <v>-1820086</v>
          </cell>
          <cell r="HP122">
            <v>-1799954</v>
          </cell>
          <cell r="HQ122">
            <v>-1724677</v>
          </cell>
          <cell r="HR122">
            <v>-1673905</v>
          </cell>
          <cell r="HS122">
            <v>-1678392</v>
          </cell>
          <cell r="HT122">
            <v>-1691559</v>
          </cell>
          <cell r="HU122">
            <v>-1664051</v>
          </cell>
          <cell r="HV122">
            <v>-1666956</v>
          </cell>
          <cell r="HW122">
            <v>-1605599</v>
          </cell>
          <cell r="HX122">
            <v>-1555901</v>
          </cell>
          <cell r="HY122">
            <v>-1522975</v>
          </cell>
          <cell r="HZ122">
            <v>0</v>
          </cell>
          <cell r="IA122">
            <v>0</v>
          </cell>
          <cell r="IB122">
            <v>0</v>
          </cell>
          <cell r="IC122">
            <v>0</v>
          </cell>
        </row>
        <row r="123">
          <cell r="AS123">
            <v>183533</v>
          </cell>
          <cell r="AT123">
            <v>210023</v>
          </cell>
          <cell r="AU123">
            <v>254524</v>
          </cell>
          <cell r="AV123">
            <v>204906</v>
          </cell>
          <cell r="AW123">
            <v>209725</v>
          </cell>
          <cell r="AX123">
            <v>251451</v>
          </cell>
          <cell r="AY123">
            <v>252477</v>
          </cell>
          <cell r="AZ123">
            <v>271297</v>
          </cell>
          <cell r="BA123">
            <v>244307</v>
          </cell>
          <cell r="BB123">
            <v>226481</v>
          </cell>
          <cell r="BC123">
            <v>241633</v>
          </cell>
          <cell r="BD123">
            <v>237857</v>
          </cell>
          <cell r="BE123">
            <v>200729</v>
          </cell>
          <cell r="BF123">
            <v>214452</v>
          </cell>
          <cell r="BG123">
            <v>221374</v>
          </cell>
          <cell r="BH123">
            <v>191288</v>
          </cell>
          <cell r="BI123">
            <v>203480</v>
          </cell>
          <cell r="BJ123">
            <v>229090</v>
          </cell>
          <cell r="BK123">
            <v>242016</v>
          </cell>
          <cell r="BL123">
            <v>260628</v>
          </cell>
          <cell r="BM123">
            <v>253324</v>
          </cell>
          <cell r="BN123">
            <v>227207</v>
          </cell>
          <cell r="BO123">
            <v>229235</v>
          </cell>
          <cell r="BP123">
            <v>280474</v>
          </cell>
          <cell r="BQ123">
            <v>258821</v>
          </cell>
          <cell r="BR123">
            <v>271144</v>
          </cell>
          <cell r="BS123">
            <v>255039</v>
          </cell>
          <cell r="BT123">
            <v>242993</v>
          </cell>
          <cell r="BU123">
            <v>273439</v>
          </cell>
          <cell r="BV123">
            <v>277155</v>
          </cell>
          <cell r="BW123">
            <v>286556</v>
          </cell>
          <cell r="BX123">
            <v>274051</v>
          </cell>
          <cell r="BY123">
            <v>306418</v>
          </cell>
          <cell r="BZ123">
            <v>299034</v>
          </cell>
          <cell r="CA123">
            <v>355211</v>
          </cell>
          <cell r="CB123">
            <v>342116</v>
          </cell>
          <cell r="CC123">
            <v>351867</v>
          </cell>
          <cell r="CD123">
            <v>334421</v>
          </cell>
          <cell r="CE123">
            <v>398131</v>
          </cell>
          <cell r="CF123">
            <v>411635</v>
          </cell>
          <cell r="CG123">
            <v>407817</v>
          </cell>
          <cell r="CH123">
            <v>446494</v>
          </cell>
          <cell r="CI123">
            <v>380617</v>
          </cell>
          <cell r="CJ123">
            <v>375134</v>
          </cell>
          <cell r="CK123">
            <v>386370</v>
          </cell>
          <cell r="CL123">
            <v>378705</v>
          </cell>
          <cell r="CM123">
            <v>419687</v>
          </cell>
          <cell r="CN123">
            <v>451654</v>
          </cell>
          <cell r="CO123">
            <v>405231</v>
          </cell>
          <cell r="CP123">
            <v>397620</v>
          </cell>
          <cell r="CQ123">
            <v>413764</v>
          </cell>
          <cell r="CR123">
            <v>401532</v>
          </cell>
          <cell r="CS123">
            <v>455603</v>
          </cell>
          <cell r="CT123">
            <v>463928</v>
          </cell>
          <cell r="CU123">
            <v>441439</v>
          </cell>
          <cell r="CV123">
            <v>447861</v>
          </cell>
          <cell r="CW123">
            <v>450930</v>
          </cell>
          <cell r="CX123">
            <v>488612</v>
          </cell>
          <cell r="CY123">
            <v>534744</v>
          </cell>
          <cell r="CZ123">
            <v>512867</v>
          </cell>
          <cell r="DA123">
            <v>429323</v>
          </cell>
          <cell r="DB123">
            <v>377439</v>
          </cell>
          <cell r="DC123">
            <v>431632</v>
          </cell>
          <cell r="DD123">
            <v>501264</v>
          </cell>
          <cell r="DE123">
            <v>508231</v>
          </cell>
          <cell r="DF123">
            <v>445631</v>
          </cell>
          <cell r="DG123">
            <v>402967</v>
          </cell>
          <cell r="DH123">
            <v>436231</v>
          </cell>
          <cell r="DI123">
            <v>495914</v>
          </cell>
          <cell r="DJ123">
            <v>504323</v>
          </cell>
          <cell r="DK123">
            <v>489277</v>
          </cell>
          <cell r="DL123">
            <v>519497</v>
          </cell>
          <cell r="DM123">
            <v>444930</v>
          </cell>
          <cell r="DN123">
            <v>470996</v>
          </cell>
          <cell r="DO123">
            <v>511133</v>
          </cell>
          <cell r="DP123">
            <v>566448</v>
          </cell>
          <cell r="DQ123">
            <v>605472</v>
          </cell>
          <cell r="DR123">
            <v>571323</v>
          </cell>
          <cell r="DS123">
            <v>598573</v>
          </cell>
          <cell r="DT123">
            <v>607717</v>
          </cell>
          <cell r="DU123">
            <v>566405</v>
          </cell>
          <cell r="DV123">
            <v>623268</v>
          </cell>
          <cell r="DW123">
            <v>567825</v>
          </cell>
          <cell r="DX123">
            <v>583585</v>
          </cell>
          <cell r="DY123">
            <v>583968</v>
          </cell>
          <cell r="DZ123">
            <v>563535</v>
          </cell>
          <cell r="EA123">
            <v>565299</v>
          </cell>
          <cell r="EB123">
            <v>631550</v>
          </cell>
          <cell r="EC123">
            <v>708291</v>
          </cell>
          <cell r="ED123">
            <v>786965</v>
          </cell>
          <cell r="EE123">
            <v>753741</v>
          </cell>
          <cell r="EF123">
            <v>821756</v>
          </cell>
          <cell r="EG123">
            <v>841547</v>
          </cell>
          <cell r="EH123">
            <v>681929</v>
          </cell>
          <cell r="EI123">
            <v>770259</v>
          </cell>
          <cell r="EJ123">
            <v>854261</v>
          </cell>
          <cell r="EK123">
            <v>759810</v>
          </cell>
          <cell r="EL123">
            <v>871365</v>
          </cell>
          <cell r="EM123">
            <v>850625</v>
          </cell>
          <cell r="EN123">
            <v>836420</v>
          </cell>
          <cell r="EO123">
            <v>805942</v>
          </cell>
          <cell r="EP123">
            <v>899302</v>
          </cell>
          <cell r="EQ123">
            <v>852514</v>
          </cell>
          <cell r="ER123">
            <v>838929</v>
          </cell>
          <cell r="ES123">
            <v>748825</v>
          </cell>
          <cell r="ET123">
            <v>711057</v>
          </cell>
          <cell r="EU123">
            <v>738461</v>
          </cell>
          <cell r="EV123">
            <v>759510</v>
          </cell>
          <cell r="EW123">
            <v>722335</v>
          </cell>
          <cell r="EX123">
            <v>765297</v>
          </cell>
          <cell r="EY123">
            <v>652250</v>
          </cell>
          <cell r="EZ123">
            <v>613012</v>
          </cell>
          <cell r="FA123">
            <v>615866</v>
          </cell>
          <cell r="FB123">
            <v>654512</v>
          </cell>
          <cell r="FC123">
            <v>620773</v>
          </cell>
          <cell r="FD123">
            <v>621414</v>
          </cell>
          <cell r="FE123">
            <v>628585</v>
          </cell>
          <cell r="FF123">
            <v>599829</v>
          </cell>
          <cell r="FG123">
            <v>617750</v>
          </cell>
          <cell r="FH123">
            <v>598128</v>
          </cell>
          <cell r="FI123">
            <v>558181</v>
          </cell>
          <cell r="FJ123">
            <v>605481</v>
          </cell>
          <cell r="FK123">
            <v>548132</v>
          </cell>
          <cell r="FL123">
            <v>614773</v>
          </cell>
          <cell r="FM123">
            <v>636027</v>
          </cell>
          <cell r="FN123">
            <v>609079</v>
          </cell>
          <cell r="FO123">
            <v>564402</v>
          </cell>
          <cell r="FP123">
            <v>597939</v>
          </cell>
          <cell r="FQ123">
            <v>586098</v>
          </cell>
          <cell r="FR123">
            <v>596948</v>
          </cell>
          <cell r="FS123">
            <v>623983</v>
          </cell>
          <cell r="FT123">
            <v>618732</v>
          </cell>
          <cell r="FU123">
            <v>719648</v>
          </cell>
          <cell r="FV123">
            <v>749256</v>
          </cell>
          <cell r="FW123">
            <v>625583</v>
          </cell>
          <cell r="FX123">
            <v>646298</v>
          </cell>
          <cell r="FY123">
            <v>692674</v>
          </cell>
          <cell r="FZ123">
            <v>610364</v>
          </cell>
          <cell r="GA123">
            <v>618956</v>
          </cell>
          <cell r="GB123">
            <v>592292</v>
          </cell>
          <cell r="GC123">
            <v>553588</v>
          </cell>
          <cell r="GD123">
            <v>572433</v>
          </cell>
          <cell r="GE123">
            <v>542770</v>
          </cell>
          <cell r="GF123">
            <v>518235</v>
          </cell>
          <cell r="GG123">
            <v>566344</v>
          </cell>
          <cell r="GH123">
            <v>609802</v>
          </cell>
          <cell r="GI123">
            <v>534125</v>
          </cell>
          <cell r="GJ123">
            <v>613945</v>
          </cell>
          <cell r="GK123">
            <v>594937</v>
          </cell>
          <cell r="GL123">
            <v>630361</v>
          </cell>
          <cell r="GM123">
            <v>596341</v>
          </cell>
          <cell r="GN123">
            <v>557405</v>
          </cell>
          <cell r="GO123">
            <v>571597</v>
          </cell>
          <cell r="GP123">
            <v>555552</v>
          </cell>
          <cell r="GQ123">
            <v>578895</v>
          </cell>
          <cell r="GR123">
            <v>571757</v>
          </cell>
          <cell r="GS123">
            <v>564982</v>
          </cell>
          <cell r="GT123">
            <v>561228</v>
          </cell>
          <cell r="GU123">
            <v>508673</v>
          </cell>
          <cell r="GV123">
            <v>592166</v>
          </cell>
          <cell r="GW123">
            <v>608028</v>
          </cell>
          <cell r="GX123">
            <v>611473</v>
          </cell>
          <cell r="GY123">
            <v>556114</v>
          </cell>
          <cell r="GZ123">
            <v>530567</v>
          </cell>
          <cell r="HA123">
            <v>588183</v>
          </cell>
          <cell r="HB123">
            <v>564068</v>
          </cell>
          <cell r="HC123">
            <v>612822</v>
          </cell>
          <cell r="HD123">
            <v>707846</v>
          </cell>
          <cell r="HE123">
            <v>576808</v>
          </cell>
          <cell r="HF123">
            <v>587749</v>
          </cell>
          <cell r="HG123">
            <v>487941</v>
          </cell>
          <cell r="HH123">
            <v>596397</v>
          </cell>
          <cell r="HI123">
            <v>547275</v>
          </cell>
          <cell r="HJ123">
            <v>610131</v>
          </cell>
          <cell r="HK123">
            <v>514614</v>
          </cell>
          <cell r="HL123">
            <v>499942</v>
          </cell>
          <cell r="HM123">
            <v>542752</v>
          </cell>
          <cell r="HN123">
            <v>548363</v>
          </cell>
          <cell r="HO123">
            <v>573264</v>
          </cell>
          <cell r="HP123">
            <v>524111</v>
          </cell>
          <cell r="HQ123">
            <v>511487</v>
          </cell>
          <cell r="HR123">
            <v>571576</v>
          </cell>
          <cell r="HS123">
            <v>509269</v>
          </cell>
          <cell r="HT123">
            <v>620859</v>
          </cell>
          <cell r="HU123">
            <v>593872</v>
          </cell>
          <cell r="HV123">
            <v>606067</v>
          </cell>
          <cell r="HW123">
            <v>504986</v>
          </cell>
          <cell r="HX123">
            <v>554434</v>
          </cell>
          <cell r="HY123">
            <v>516368</v>
          </cell>
          <cell r="HZ123">
            <v>0</v>
          </cell>
          <cell r="IA123">
            <v>0</v>
          </cell>
          <cell r="IB123">
            <v>0</v>
          </cell>
          <cell r="IC123">
            <v>0</v>
          </cell>
        </row>
        <row r="124">
          <cell r="AS124">
            <v>7767668</v>
          </cell>
          <cell r="AT124">
            <v>7671420</v>
          </cell>
          <cell r="AU124">
            <v>7776973</v>
          </cell>
          <cell r="AV124">
            <v>7858857</v>
          </cell>
          <cell r="AW124">
            <v>7918134</v>
          </cell>
          <cell r="AX124">
            <v>8035074</v>
          </cell>
          <cell r="AY124">
            <v>8094010</v>
          </cell>
          <cell r="AZ124">
            <v>7891634</v>
          </cell>
          <cell r="BA124">
            <v>8089169</v>
          </cell>
          <cell r="BB124">
            <v>8204615</v>
          </cell>
          <cell r="BC124">
            <v>8219147</v>
          </cell>
          <cell r="BD124">
            <v>8366073</v>
          </cell>
          <cell r="BE124">
            <v>8671414</v>
          </cell>
          <cell r="BF124">
            <v>8513993</v>
          </cell>
          <cell r="BG124">
            <v>8420787</v>
          </cell>
          <cell r="BH124">
            <v>8477315</v>
          </cell>
          <cell r="BI124">
            <v>8582399</v>
          </cell>
          <cell r="BJ124">
            <v>8619355</v>
          </cell>
          <cell r="BK124">
            <v>8751298</v>
          </cell>
          <cell r="BL124">
            <v>8716850</v>
          </cell>
          <cell r="BM124">
            <v>8885216</v>
          </cell>
          <cell r="BN124">
            <v>8969163</v>
          </cell>
          <cell r="BO124">
            <v>9063917</v>
          </cell>
          <cell r="BP124">
            <v>9364557</v>
          </cell>
          <cell r="BQ124">
            <v>9763756</v>
          </cell>
          <cell r="BR124">
            <v>10497151</v>
          </cell>
          <cell r="BS124">
            <v>10111676</v>
          </cell>
          <cell r="BT124">
            <v>10232627</v>
          </cell>
          <cell r="BU124">
            <v>10343028</v>
          </cell>
          <cell r="BV124">
            <v>10401019</v>
          </cell>
          <cell r="BW124">
            <v>11037208</v>
          </cell>
          <cell r="BX124">
            <v>11473231</v>
          </cell>
          <cell r="BY124">
            <v>11234576</v>
          </cell>
          <cell r="BZ124">
            <v>11433320</v>
          </cell>
          <cell r="CA124">
            <v>11744025</v>
          </cell>
          <cell r="CB124">
            <v>11970522</v>
          </cell>
          <cell r="CC124">
            <v>12294383</v>
          </cell>
          <cell r="CD124">
            <v>12338209</v>
          </cell>
          <cell r="CE124">
            <v>12335773</v>
          </cell>
          <cell r="CF124">
            <v>12534103</v>
          </cell>
          <cell r="CG124">
            <v>12843490</v>
          </cell>
          <cell r="CH124">
            <v>12883997</v>
          </cell>
          <cell r="CI124">
            <v>13190571</v>
          </cell>
          <cell r="CJ124">
            <v>13159627</v>
          </cell>
          <cell r="CK124">
            <v>13343614</v>
          </cell>
          <cell r="CL124">
            <v>13629171</v>
          </cell>
          <cell r="CM124">
            <v>13745639</v>
          </cell>
          <cell r="CN124">
            <v>14052160</v>
          </cell>
          <cell r="CO124">
            <v>14223540</v>
          </cell>
          <cell r="CP124">
            <v>14211552</v>
          </cell>
          <cell r="CQ124">
            <v>14255142</v>
          </cell>
          <cell r="CR124">
            <v>14647537</v>
          </cell>
          <cell r="CS124">
            <v>14777755</v>
          </cell>
          <cell r="CT124">
            <v>15110133</v>
          </cell>
          <cell r="CU124">
            <v>15176001</v>
          </cell>
          <cell r="CV124">
            <v>15106241</v>
          </cell>
          <cell r="CW124">
            <v>15277560</v>
          </cell>
          <cell r="CX124">
            <v>15603909</v>
          </cell>
          <cell r="CY124">
            <v>15965334</v>
          </cell>
          <cell r="CZ124">
            <v>16154271</v>
          </cell>
          <cell r="DA124">
            <v>16812870</v>
          </cell>
          <cell r="DB124">
            <v>16858910</v>
          </cell>
          <cell r="DC124">
            <v>16968940</v>
          </cell>
          <cell r="DD124">
            <v>17666275</v>
          </cell>
          <cell r="DE124">
            <v>17701506</v>
          </cell>
          <cell r="DF124">
            <v>18049123</v>
          </cell>
          <cell r="DG124">
            <v>18909135</v>
          </cell>
          <cell r="DH124">
            <v>18891068</v>
          </cell>
          <cell r="DI124">
            <v>19592070</v>
          </cell>
          <cell r="DJ124">
            <v>19283902</v>
          </cell>
          <cell r="DK124">
            <v>19400650</v>
          </cell>
          <cell r="DL124">
            <v>19543392</v>
          </cell>
          <cell r="DM124">
            <v>19600655</v>
          </cell>
          <cell r="DN124">
            <v>19734579</v>
          </cell>
          <cell r="DO124">
            <v>19707383</v>
          </cell>
          <cell r="DP124">
            <v>19936086</v>
          </cell>
          <cell r="DQ124">
            <v>19665407</v>
          </cell>
          <cell r="DR124">
            <v>19976119</v>
          </cell>
          <cell r="DS124">
            <v>20630976</v>
          </cell>
          <cell r="DT124">
            <v>20821939</v>
          </cell>
          <cell r="DU124">
            <v>21199903</v>
          </cell>
          <cell r="DV124">
            <v>21599828</v>
          </cell>
          <cell r="DW124">
            <v>21871010</v>
          </cell>
          <cell r="DX124">
            <v>22326630</v>
          </cell>
          <cell r="DY124">
            <v>22956468</v>
          </cell>
          <cell r="DZ124">
            <v>23421783</v>
          </cell>
          <cell r="EA124">
            <v>24121285</v>
          </cell>
          <cell r="EB124">
            <v>24327216</v>
          </cell>
          <cell r="EC124">
            <v>24191688</v>
          </cell>
          <cell r="ED124">
            <v>23431222</v>
          </cell>
          <cell r="EE124">
            <v>23688051</v>
          </cell>
          <cell r="EF124">
            <v>24088126</v>
          </cell>
          <cell r="EG124">
            <v>24618076</v>
          </cell>
          <cell r="EH124">
            <v>25724680</v>
          </cell>
          <cell r="EI124">
            <v>27168704</v>
          </cell>
          <cell r="EJ124">
            <v>26901136</v>
          </cell>
          <cell r="EK124">
            <v>27399947</v>
          </cell>
          <cell r="EL124">
            <v>28383529</v>
          </cell>
          <cell r="EM124">
            <v>28511847</v>
          </cell>
          <cell r="EN124">
            <v>28985941</v>
          </cell>
          <cell r="EO124">
            <v>28216695</v>
          </cell>
          <cell r="EP124">
            <v>27831384</v>
          </cell>
          <cell r="EQ124">
            <v>27421829</v>
          </cell>
          <cell r="ER124">
            <v>26980557</v>
          </cell>
          <cell r="ES124">
            <v>27422796</v>
          </cell>
          <cell r="ET124">
            <v>27317099</v>
          </cell>
          <cell r="EU124">
            <v>27393757</v>
          </cell>
          <cell r="EV124">
            <v>27153396</v>
          </cell>
          <cell r="EW124">
            <v>28184847</v>
          </cell>
          <cell r="EX124">
            <v>28126940</v>
          </cell>
          <cell r="EY124">
            <v>28482289</v>
          </cell>
          <cell r="EZ124">
            <v>27660142</v>
          </cell>
          <cell r="FA124">
            <v>27640238</v>
          </cell>
          <cell r="FB124">
            <v>28372800</v>
          </cell>
          <cell r="FC124">
            <v>29244881</v>
          </cell>
          <cell r="FD124">
            <v>28385955</v>
          </cell>
          <cell r="FE124">
            <v>29116857</v>
          </cell>
          <cell r="FF124">
            <v>28181528</v>
          </cell>
          <cell r="FG124">
            <v>27803947</v>
          </cell>
          <cell r="FH124">
            <v>28338447</v>
          </cell>
          <cell r="FI124">
            <v>27873219</v>
          </cell>
          <cell r="FJ124">
            <v>27599371</v>
          </cell>
          <cell r="FK124">
            <v>27423261</v>
          </cell>
          <cell r="FL124">
            <v>27169915</v>
          </cell>
          <cell r="FM124">
            <v>27091135</v>
          </cell>
          <cell r="FN124">
            <v>27325796</v>
          </cell>
          <cell r="FO124">
            <v>27316161</v>
          </cell>
          <cell r="FP124">
            <v>27761301</v>
          </cell>
          <cell r="FQ124">
            <v>28130151</v>
          </cell>
          <cell r="FR124">
            <v>29007036</v>
          </cell>
          <cell r="FS124">
            <v>28946157</v>
          </cell>
          <cell r="FT124">
            <v>29873340</v>
          </cell>
          <cell r="FU124">
            <v>28862816</v>
          </cell>
          <cell r="FV124">
            <v>27610018</v>
          </cell>
          <cell r="FW124">
            <v>27138708</v>
          </cell>
          <cell r="FX124">
            <v>27245504</v>
          </cell>
          <cell r="FY124">
            <v>26655557</v>
          </cell>
          <cell r="FZ124">
            <v>27425611</v>
          </cell>
          <cell r="GA124">
            <v>26917104</v>
          </cell>
          <cell r="GB124">
            <v>26241745</v>
          </cell>
          <cell r="GC124">
            <v>26190252</v>
          </cell>
          <cell r="GD124">
            <v>26250827</v>
          </cell>
          <cell r="GE124">
            <v>26254359</v>
          </cell>
          <cell r="GF124">
            <v>26103470</v>
          </cell>
          <cell r="GG124">
            <v>26582854</v>
          </cell>
          <cell r="GH124">
            <v>26156391</v>
          </cell>
          <cell r="GI124">
            <v>26450764</v>
          </cell>
          <cell r="GJ124">
            <v>26913793</v>
          </cell>
          <cell r="GK124">
            <v>26490037</v>
          </cell>
          <cell r="GL124">
            <v>26119173</v>
          </cell>
          <cell r="GM124">
            <v>25989843</v>
          </cell>
          <cell r="GN124">
            <v>25804409</v>
          </cell>
          <cell r="GO124">
            <v>26082858</v>
          </cell>
          <cell r="GP124">
            <v>26139246</v>
          </cell>
          <cell r="GQ124">
            <v>26258300</v>
          </cell>
          <cell r="GR124">
            <v>26274194</v>
          </cell>
          <cell r="GS124">
            <v>25878621</v>
          </cell>
          <cell r="GT124">
            <v>26275797</v>
          </cell>
          <cell r="GU124">
            <v>26085640</v>
          </cell>
          <cell r="GV124">
            <v>26034266</v>
          </cell>
          <cell r="GW124">
            <v>25812391</v>
          </cell>
          <cell r="GX124">
            <v>25569633</v>
          </cell>
          <cell r="GY124">
            <v>25685882</v>
          </cell>
          <cell r="GZ124">
            <v>26183243</v>
          </cell>
          <cell r="HA124">
            <v>27369819</v>
          </cell>
          <cell r="HB124">
            <v>26928894</v>
          </cell>
          <cell r="HC124">
            <v>26725741</v>
          </cell>
          <cell r="HD124">
            <v>26835216</v>
          </cell>
          <cell r="HE124">
            <v>27339804</v>
          </cell>
          <cell r="HF124">
            <v>28096235</v>
          </cell>
          <cell r="HG124">
            <v>27977971</v>
          </cell>
          <cell r="HH124">
            <v>26133333</v>
          </cell>
          <cell r="HI124">
            <v>26185762</v>
          </cell>
          <cell r="HJ124">
            <v>26658956</v>
          </cell>
          <cell r="HK124">
            <v>26326568</v>
          </cell>
          <cell r="HL124">
            <v>26241565</v>
          </cell>
          <cell r="HM124">
            <v>26157263</v>
          </cell>
          <cell r="HN124">
            <v>26160196</v>
          </cell>
          <cell r="HO124">
            <v>26420410</v>
          </cell>
          <cell r="HP124">
            <v>26870620</v>
          </cell>
          <cell r="HQ124">
            <v>26717787</v>
          </cell>
          <cell r="HR124">
            <v>26168365</v>
          </cell>
          <cell r="HS124">
            <v>26567287</v>
          </cell>
          <cell r="HT124">
            <v>26512021</v>
          </cell>
          <cell r="HU124">
            <v>26041672</v>
          </cell>
          <cell r="HV124">
            <v>26034727</v>
          </cell>
          <cell r="HW124">
            <v>25857455</v>
          </cell>
          <cell r="HX124">
            <v>25858899</v>
          </cell>
          <cell r="HY124">
            <v>26028062</v>
          </cell>
          <cell r="HZ124">
            <v>0</v>
          </cell>
          <cell r="IA124">
            <v>0</v>
          </cell>
          <cell r="IB124">
            <v>0</v>
          </cell>
          <cell r="IC124">
            <v>0</v>
          </cell>
        </row>
        <row r="125">
          <cell r="AS125">
            <v>2568774</v>
          </cell>
          <cell r="AT125">
            <v>2565892</v>
          </cell>
          <cell r="AU125">
            <v>2636876</v>
          </cell>
          <cell r="AV125">
            <v>2538736</v>
          </cell>
          <cell r="AW125">
            <v>2593728</v>
          </cell>
          <cell r="AX125">
            <v>2582044</v>
          </cell>
          <cell r="AY125">
            <v>2461990</v>
          </cell>
          <cell r="AZ125">
            <v>2390585</v>
          </cell>
          <cell r="BA125">
            <v>2578609</v>
          </cell>
          <cell r="BB125">
            <v>2596148</v>
          </cell>
          <cell r="BC125">
            <v>2598446</v>
          </cell>
          <cell r="BD125">
            <v>2495955</v>
          </cell>
          <cell r="BE125">
            <v>2738058</v>
          </cell>
          <cell r="BF125">
            <v>2619769</v>
          </cell>
          <cell r="BG125">
            <v>2533414</v>
          </cell>
          <cell r="BH125">
            <v>2540419</v>
          </cell>
          <cell r="BI125">
            <v>2523286</v>
          </cell>
          <cell r="BJ125">
            <v>2476431</v>
          </cell>
          <cell r="BK125">
            <v>2308114</v>
          </cell>
          <cell r="BL125">
            <v>2229217</v>
          </cell>
          <cell r="BM125">
            <v>2295171</v>
          </cell>
          <cell r="BN125">
            <v>2167190</v>
          </cell>
          <cell r="BO125">
            <v>2199165</v>
          </cell>
          <cell r="BP125">
            <v>2269782</v>
          </cell>
          <cell r="BQ125">
            <v>2510668</v>
          </cell>
          <cell r="BR125">
            <v>2232986</v>
          </cell>
          <cell r="BS125">
            <v>2350285</v>
          </cell>
          <cell r="BT125">
            <v>2180991</v>
          </cell>
          <cell r="BU125">
            <v>2369263</v>
          </cell>
          <cell r="BV125">
            <v>2280183</v>
          </cell>
          <cell r="BW125">
            <v>2209671</v>
          </cell>
          <cell r="BX125">
            <v>2051698</v>
          </cell>
          <cell r="BY125">
            <v>2163388</v>
          </cell>
          <cell r="BZ125">
            <v>2177302</v>
          </cell>
          <cell r="CA125">
            <v>2111688</v>
          </cell>
          <cell r="CB125">
            <v>2112636</v>
          </cell>
          <cell r="CC125">
            <v>2177048</v>
          </cell>
          <cell r="CD125">
            <v>2198024</v>
          </cell>
          <cell r="CE125">
            <v>2238561</v>
          </cell>
          <cell r="CF125">
            <v>2194369</v>
          </cell>
          <cell r="CG125">
            <v>2375286</v>
          </cell>
          <cell r="CH125">
            <v>2351973</v>
          </cell>
          <cell r="CI125">
            <v>2464571</v>
          </cell>
          <cell r="CJ125">
            <v>2394269</v>
          </cell>
          <cell r="CK125">
            <v>2444114</v>
          </cell>
          <cell r="CL125">
            <v>2435072</v>
          </cell>
          <cell r="CM125">
            <v>2485928</v>
          </cell>
          <cell r="CN125">
            <v>2473187</v>
          </cell>
          <cell r="CO125">
            <v>2694906</v>
          </cell>
          <cell r="CP125">
            <v>2428643</v>
          </cell>
          <cell r="CQ125">
            <v>2645136</v>
          </cell>
          <cell r="CR125">
            <v>2605246</v>
          </cell>
          <cell r="CS125">
            <v>2587358</v>
          </cell>
          <cell r="CT125">
            <v>2668547</v>
          </cell>
          <cell r="CU125">
            <v>2672209</v>
          </cell>
          <cell r="CV125">
            <v>2686895</v>
          </cell>
          <cell r="CW125">
            <v>2615969</v>
          </cell>
          <cell r="CX125">
            <v>2599875</v>
          </cell>
          <cell r="CY125">
            <v>2438852</v>
          </cell>
          <cell r="CZ125">
            <v>2420375</v>
          </cell>
          <cell r="DA125">
            <v>2819032</v>
          </cell>
          <cell r="DB125">
            <v>2701012</v>
          </cell>
          <cell r="DC125">
            <v>2834668</v>
          </cell>
          <cell r="DD125">
            <v>3166494</v>
          </cell>
          <cell r="DE125">
            <v>2788374</v>
          </cell>
          <cell r="DF125">
            <v>2476503</v>
          </cell>
          <cell r="DG125">
            <v>2870243</v>
          </cell>
          <cell r="DH125">
            <v>2882947</v>
          </cell>
          <cell r="DI125">
            <v>2867392</v>
          </cell>
          <cell r="DJ125">
            <v>2771188</v>
          </cell>
          <cell r="DK125">
            <v>2917121</v>
          </cell>
          <cell r="DL125">
            <v>2698482</v>
          </cell>
          <cell r="DM125">
            <v>3050624</v>
          </cell>
          <cell r="DN125">
            <v>2748457</v>
          </cell>
          <cell r="DO125">
            <v>2936224</v>
          </cell>
          <cell r="DP125">
            <v>3010937</v>
          </cell>
          <cell r="DQ125">
            <v>2987906</v>
          </cell>
          <cell r="DR125">
            <v>2892271</v>
          </cell>
          <cell r="DS125">
            <v>3022508</v>
          </cell>
          <cell r="DT125">
            <v>2594934</v>
          </cell>
          <cell r="DU125">
            <v>2641234</v>
          </cell>
          <cell r="DV125">
            <v>2628327</v>
          </cell>
          <cell r="DW125">
            <v>2349436</v>
          </cell>
          <cell r="DX125">
            <v>2094906</v>
          </cell>
          <cell r="DY125">
            <v>2219144</v>
          </cell>
          <cell r="DZ125">
            <v>3269081</v>
          </cell>
          <cell r="EA125">
            <v>3310769</v>
          </cell>
          <cell r="EB125">
            <v>1983054</v>
          </cell>
          <cell r="EC125">
            <v>2556933</v>
          </cell>
          <cell r="ED125">
            <v>2379196</v>
          </cell>
          <cell r="EE125">
            <v>2503427</v>
          </cell>
          <cell r="EF125">
            <v>3064532</v>
          </cell>
          <cell r="EG125">
            <v>2392422</v>
          </cell>
          <cell r="EH125">
            <v>3114153</v>
          </cell>
          <cell r="EI125">
            <v>2148168</v>
          </cell>
          <cell r="EJ125">
            <v>2547144</v>
          </cell>
          <cell r="EK125">
            <v>2817160</v>
          </cell>
          <cell r="EL125">
            <v>2437855</v>
          </cell>
          <cell r="EM125">
            <v>2305513</v>
          </cell>
          <cell r="EN125">
            <v>2235292</v>
          </cell>
          <cell r="EO125">
            <v>3167845</v>
          </cell>
          <cell r="EP125">
            <v>3471156</v>
          </cell>
          <cell r="EQ125">
            <v>4023951</v>
          </cell>
          <cell r="ER125">
            <v>4261290.8169999998</v>
          </cell>
          <cell r="ES125">
            <v>4358516</v>
          </cell>
          <cell r="ET125">
            <v>4455789</v>
          </cell>
          <cell r="EU125">
            <v>4455338</v>
          </cell>
          <cell r="EV125">
            <v>4175950</v>
          </cell>
          <cell r="EW125">
            <v>4307681</v>
          </cell>
          <cell r="EX125">
            <v>4224309</v>
          </cell>
          <cell r="EY125">
            <v>4656686</v>
          </cell>
          <cell r="EZ125">
            <v>4186143</v>
          </cell>
          <cell r="FA125">
            <v>4468903</v>
          </cell>
          <cell r="FB125">
            <v>4591321</v>
          </cell>
          <cell r="FC125">
            <v>4122106</v>
          </cell>
          <cell r="FD125">
            <v>4075346</v>
          </cell>
          <cell r="FE125">
            <v>3933420</v>
          </cell>
          <cell r="FF125">
            <v>4416328</v>
          </cell>
          <cell r="FG125">
            <v>4095392</v>
          </cell>
          <cell r="FH125">
            <v>3657242</v>
          </cell>
          <cell r="FI125">
            <v>3939527</v>
          </cell>
          <cell r="FJ125">
            <v>3723041</v>
          </cell>
          <cell r="FK125">
            <v>4108890</v>
          </cell>
          <cell r="FL125">
            <v>4505314</v>
          </cell>
          <cell r="FM125">
            <v>4514418</v>
          </cell>
          <cell r="FN125">
            <v>3808506</v>
          </cell>
          <cell r="FO125">
            <v>4261799</v>
          </cell>
          <cell r="FP125">
            <v>3963839</v>
          </cell>
          <cell r="FQ125">
            <v>3878031</v>
          </cell>
          <cell r="FR125">
            <v>3877578</v>
          </cell>
          <cell r="FS125">
            <v>4097838</v>
          </cell>
          <cell r="FT125">
            <v>3541197</v>
          </cell>
          <cell r="FU125">
            <v>3540241</v>
          </cell>
          <cell r="FV125">
            <v>3743632</v>
          </cell>
          <cell r="FW125">
            <v>4146230</v>
          </cell>
          <cell r="FX125">
            <v>4125677</v>
          </cell>
          <cell r="FY125">
            <v>4217551</v>
          </cell>
          <cell r="FZ125">
            <v>4595661</v>
          </cell>
          <cell r="GA125">
            <v>4610136</v>
          </cell>
          <cell r="GB125">
            <v>4701469</v>
          </cell>
          <cell r="GC125">
            <v>4691781</v>
          </cell>
          <cell r="GD125">
            <v>4843618</v>
          </cell>
          <cell r="GE125">
            <v>5150220</v>
          </cell>
          <cell r="GF125">
            <v>5353959</v>
          </cell>
          <cell r="GG125">
            <v>5460578</v>
          </cell>
          <cell r="GH125">
            <v>5303336</v>
          </cell>
          <cell r="GI125">
            <v>5470628</v>
          </cell>
          <cell r="GJ125">
            <v>5226213</v>
          </cell>
          <cell r="GK125">
            <v>5137033</v>
          </cell>
          <cell r="GL125">
            <v>5297567</v>
          </cell>
          <cell r="GM125">
            <v>5145507</v>
          </cell>
          <cell r="GN125">
            <v>4896820</v>
          </cell>
          <cell r="GO125">
            <v>5099644</v>
          </cell>
          <cell r="GP125">
            <v>5298174</v>
          </cell>
          <cell r="GQ125">
            <v>5439454</v>
          </cell>
          <cell r="GR125">
            <v>5825347</v>
          </cell>
          <cell r="GS125">
            <v>5774862</v>
          </cell>
          <cell r="GT125">
            <v>5807529</v>
          </cell>
          <cell r="GU125">
            <v>6028411</v>
          </cell>
          <cell r="GV125">
            <v>5799155</v>
          </cell>
          <cell r="GW125">
            <v>6104454</v>
          </cell>
          <cell r="GX125">
            <v>5918917</v>
          </cell>
          <cell r="GY125">
            <v>6034318</v>
          </cell>
          <cell r="GZ125">
            <v>6100007</v>
          </cell>
          <cell r="HA125">
            <v>6404001</v>
          </cell>
          <cell r="HB125">
            <v>6599270</v>
          </cell>
          <cell r="HC125">
            <v>6630571</v>
          </cell>
          <cell r="HD125">
            <v>6825229</v>
          </cell>
          <cell r="HE125">
            <v>7342891</v>
          </cell>
          <cell r="HF125">
            <v>6883444</v>
          </cell>
          <cell r="HG125">
            <v>7252147</v>
          </cell>
          <cell r="HH125">
            <v>7603828</v>
          </cell>
          <cell r="HI125">
            <v>7554998</v>
          </cell>
          <cell r="HJ125">
            <v>7695133</v>
          </cell>
          <cell r="HK125">
            <v>7581520</v>
          </cell>
          <cell r="HL125">
            <v>7646304</v>
          </cell>
          <cell r="HM125">
            <v>7737167</v>
          </cell>
          <cell r="HN125">
            <v>7654696</v>
          </cell>
          <cell r="HO125">
            <v>7155890</v>
          </cell>
          <cell r="HP125">
            <v>7582963</v>
          </cell>
          <cell r="HQ125">
            <v>7518024</v>
          </cell>
          <cell r="HR125">
            <v>6656216</v>
          </cell>
          <cell r="HS125">
            <v>7304093</v>
          </cell>
          <cell r="HT125">
            <v>7021844</v>
          </cell>
          <cell r="HU125">
            <v>6672329</v>
          </cell>
          <cell r="HV125">
            <v>7021469</v>
          </cell>
          <cell r="HW125">
            <v>7249293</v>
          </cell>
          <cell r="HX125">
            <v>6964386</v>
          </cell>
          <cell r="HY125">
            <v>6870577</v>
          </cell>
          <cell r="HZ125">
            <v>0</v>
          </cell>
          <cell r="IA125">
            <v>0</v>
          </cell>
          <cell r="IB125">
            <v>0</v>
          </cell>
          <cell r="IC125">
            <v>0</v>
          </cell>
        </row>
        <row r="126">
          <cell r="AS126">
            <v>688412</v>
          </cell>
          <cell r="AT126">
            <v>485151</v>
          </cell>
          <cell r="AU126">
            <v>467287</v>
          </cell>
          <cell r="AV126">
            <v>588876</v>
          </cell>
          <cell r="AW126">
            <v>469606</v>
          </cell>
          <cell r="AX126">
            <v>634931</v>
          </cell>
          <cell r="AY126">
            <v>603917</v>
          </cell>
          <cell r="AZ126">
            <v>405396</v>
          </cell>
          <cell r="BA126">
            <v>615349</v>
          </cell>
          <cell r="BB126">
            <v>502058</v>
          </cell>
          <cell r="BC126">
            <v>604374</v>
          </cell>
          <cell r="BD126">
            <v>517812</v>
          </cell>
          <cell r="BE126">
            <v>644061</v>
          </cell>
          <cell r="BF126">
            <v>502550</v>
          </cell>
          <cell r="BG126">
            <v>554739</v>
          </cell>
          <cell r="BH126">
            <v>553286</v>
          </cell>
          <cell r="BI126">
            <v>458148</v>
          </cell>
          <cell r="BJ126">
            <v>483402</v>
          </cell>
          <cell r="BK126">
            <v>518276</v>
          </cell>
          <cell r="BL126">
            <v>500535</v>
          </cell>
          <cell r="BM126">
            <v>636425</v>
          </cell>
          <cell r="BN126">
            <v>466497</v>
          </cell>
          <cell r="BO126">
            <v>535868</v>
          </cell>
          <cell r="BP126">
            <v>472153</v>
          </cell>
          <cell r="BQ126">
            <v>490497</v>
          </cell>
          <cell r="BR126">
            <v>514186</v>
          </cell>
          <cell r="BS126">
            <v>330784</v>
          </cell>
          <cell r="BT126">
            <v>403983</v>
          </cell>
          <cell r="BU126">
            <v>600621</v>
          </cell>
          <cell r="BV126">
            <v>493906</v>
          </cell>
          <cell r="BW126">
            <v>396695</v>
          </cell>
          <cell r="BX126">
            <v>536900</v>
          </cell>
          <cell r="BY126">
            <v>600423</v>
          </cell>
          <cell r="BZ126">
            <v>503894</v>
          </cell>
          <cell r="CA126">
            <v>754869</v>
          </cell>
          <cell r="CB126">
            <v>541401</v>
          </cell>
          <cell r="CC126">
            <v>452233</v>
          </cell>
          <cell r="CD126">
            <v>494229</v>
          </cell>
          <cell r="CE126">
            <v>509395</v>
          </cell>
          <cell r="CF126">
            <v>659196</v>
          </cell>
          <cell r="CG126">
            <v>665768</v>
          </cell>
          <cell r="CH126">
            <v>536395</v>
          </cell>
          <cell r="CI126">
            <v>610484</v>
          </cell>
          <cell r="CJ126">
            <v>638823</v>
          </cell>
          <cell r="CK126">
            <v>520963</v>
          </cell>
          <cell r="CL126">
            <v>729578</v>
          </cell>
          <cell r="CM126">
            <v>830276</v>
          </cell>
          <cell r="CN126">
            <v>595165</v>
          </cell>
          <cell r="CO126">
            <v>725823</v>
          </cell>
          <cell r="CP126">
            <v>643767</v>
          </cell>
          <cell r="CQ126">
            <v>702713</v>
          </cell>
          <cell r="CR126">
            <v>490228</v>
          </cell>
          <cell r="CS126">
            <v>481722</v>
          </cell>
          <cell r="CT126">
            <v>522703</v>
          </cell>
          <cell r="CU126">
            <v>592739</v>
          </cell>
          <cell r="CV126">
            <v>798929</v>
          </cell>
          <cell r="CW126">
            <v>597592</v>
          </cell>
          <cell r="CX126">
            <v>830802</v>
          </cell>
          <cell r="CY126">
            <v>760643</v>
          </cell>
          <cell r="CZ126">
            <v>509894</v>
          </cell>
          <cell r="DA126">
            <v>697342</v>
          </cell>
          <cell r="DB126">
            <v>528561</v>
          </cell>
          <cell r="DC126">
            <v>728497</v>
          </cell>
          <cell r="DD126">
            <v>572497</v>
          </cell>
          <cell r="DE126">
            <v>682591</v>
          </cell>
          <cell r="DF126">
            <v>806590</v>
          </cell>
          <cell r="DG126">
            <v>608424</v>
          </cell>
          <cell r="DH126">
            <v>696944</v>
          </cell>
          <cell r="DI126">
            <v>752017</v>
          </cell>
          <cell r="DJ126">
            <v>697793</v>
          </cell>
          <cell r="DK126">
            <v>768513</v>
          </cell>
          <cell r="DL126">
            <v>755147</v>
          </cell>
          <cell r="DM126">
            <v>688698</v>
          </cell>
          <cell r="DN126">
            <v>715756</v>
          </cell>
          <cell r="DO126">
            <v>683461</v>
          </cell>
          <cell r="DP126">
            <v>752090</v>
          </cell>
          <cell r="DQ126">
            <v>720969</v>
          </cell>
          <cell r="DR126">
            <v>564186</v>
          </cell>
          <cell r="DS126">
            <v>981818</v>
          </cell>
          <cell r="DT126">
            <v>611313</v>
          </cell>
          <cell r="DU126">
            <v>656834</v>
          </cell>
          <cell r="DV126">
            <v>779214</v>
          </cell>
          <cell r="DW126">
            <v>1021297</v>
          </cell>
          <cell r="DX126">
            <v>702862</v>
          </cell>
          <cell r="DY126">
            <v>812230</v>
          </cell>
          <cell r="DZ126">
            <v>740369</v>
          </cell>
          <cell r="EA126">
            <v>692808</v>
          </cell>
          <cell r="EB126">
            <v>615188</v>
          </cell>
          <cell r="EC126">
            <v>851026</v>
          </cell>
          <cell r="ED126">
            <v>700570</v>
          </cell>
          <cell r="EE126">
            <v>647728</v>
          </cell>
          <cell r="EF126">
            <v>765595</v>
          </cell>
          <cell r="EG126">
            <v>833563</v>
          </cell>
          <cell r="EH126">
            <v>683515</v>
          </cell>
          <cell r="EI126">
            <v>859019</v>
          </cell>
          <cell r="EJ126">
            <v>784508</v>
          </cell>
          <cell r="EK126">
            <v>606258</v>
          </cell>
          <cell r="EL126">
            <v>533220</v>
          </cell>
          <cell r="EM126">
            <v>494406</v>
          </cell>
          <cell r="EN126">
            <v>525081</v>
          </cell>
          <cell r="EO126">
            <v>567285</v>
          </cell>
          <cell r="EP126">
            <v>483860</v>
          </cell>
          <cell r="EQ126">
            <v>563291</v>
          </cell>
          <cell r="ER126">
            <v>525542</v>
          </cell>
          <cell r="ES126">
            <v>559945</v>
          </cell>
          <cell r="ET126">
            <v>571433</v>
          </cell>
          <cell r="EU126">
            <v>582765</v>
          </cell>
          <cell r="EV126">
            <v>649407</v>
          </cell>
          <cell r="EW126">
            <v>535054</v>
          </cell>
          <cell r="EX126">
            <v>517273</v>
          </cell>
          <cell r="EY126">
            <v>482171</v>
          </cell>
          <cell r="EZ126">
            <v>573797</v>
          </cell>
          <cell r="FA126">
            <v>746773</v>
          </cell>
          <cell r="FB126">
            <v>538973</v>
          </cell>
          <cell r="FC126">
            <v>666106</v>
          </cell>
          <cell r="FD126">
            <v>530722</v>
          </cell>
          <cell r="FE126">
            <v>553373</v>
          </cell>
          <cell r="FF126">
            <v>598358</v>
          </cell>
          <cell r="FG126">
            <v>611228</v>
          </cell>
          <cell r="FH126">
            <v>541970</v>
          </cell>
          <cell r="FI126">
            <v>572326</v>
          </cell>
          <cell r="FJ126">
            <v>597301</v>
          </cell>
          <cell r="FK126">
            <v>477327</v>
          </cell>
          <cell r="FL126">
            <v>557290</v>
          </cell>
          <cell r="FM126">
            <v>530954</v>
          </cell>
          <cell r="FN126">
            <v>453525</v>
          </cell>
          <cell r="FO126">
            <v>599018</v>
          </cell>
          <cell r="FP126">
            <v>549361</v>
          </cell>
          <cell r="FQ126">
            <v>610970</v>
          </cell>
          <cell r="FR126">
            <v>533905</v>
          </cell>
          <cell r="FS126">
            <v>709451</v>
          </cell>
          <cell r="FT126">
            <v>669971</v>
          </cell>
          <cell r="FU126">
            <v>611925</v>
          </cell>
          <cell r="FV126">
            <v>735636</v>
          </cell>
          <cell r="FW126">
            <v>697061</v>
          </cell>
          <cell r="FX126">
            <v>771918</v>
          </cell>
          <cell r="FY126">
            <v>809614</v>
          </cell>
          <cell r="FZ126">
            <v>693474</v>
          </cell>
          <cell r="GA126">
            <v>701138</v>
          </cell>
          <cell r="GB126">
            <v>679262</v>
          </cell>
          <cell r="GC126">
            <v>635466</v>
          </cell>
          <cell r="GD126">
            <v>632704</v>
          </cell>
          <cell r="GE126">
            <v>657361</v>
          </cell>
          <cell r="GF126">
            <v>629815</v>
          </cell>
          <cell r="GG126">
            <v>767763</v>
          </cell>
          <cell r="GH126">
            <v>613171</v>
          </cell>
          <cell r="GI126">
            <v>615216</v>
          </cell>
          <cell r="GJ126">
            <v>704561</v>
          </cell>
          <cell r="GK126">
            <v>614808</v>
          </cell>
          <cell r="GL126">
            <v>682362</v>
          </cell>
          <cell r="GM126">
            <v>590576</v>
          </cell>
          <cell r="GN126">
            <v>647710</v>
          </cell>
          <cell r="GO126">
            <v>625168</v>
          </cell>
          <cell r="GP126">
            <v>566947</v>
          </cell>
          <cell r="GQ126">
            <v>599923</v>
          </cell>
          <cell r="GR126">
            <v>690305</v>
          </cell>
          <cell r="GS126">
            <v>617592</v>
          </cell>
          <cell r="GT126">
            <v>599684</v>
          </cell>
          <cell r="GU126">
            <v>594872</v>
          </cell>
          <cell r="GV126">
            <v>631468</v>
          </cell>
          <cell r="GW126">
            <v>621660</v>
          </cell>
          <cell r="GX126">
            <v>505687</v>
          </cell>
          <cell r="GY126">
            <v>607999</v>
          </cell>
          <cell r="GZ126">
            <v>574895</v>
          </cell>
          <cell r="HA126">
            <v>606811</v>
          </cell>
          <cell r="HB126">
            <v>613532</v>
          </cell>
          <cell r="HC126">
            <v>532556</v>
          </cell>
          <cell r="HD126">
            <v>745368</v>
          </cell>
          <cell r="HE126">
            <v>850057</v>
          </cell>
          <cell r="HF126">
            <v>798333</v>
          </cell>
          <cell r="HG126">
            <v>764366</v>
          </cell>
          <cell r="HH126">
            <v>636401</v>
          </cell>
          <cell r="HI126">
            <v>926903</v>
          </cell>
          <cell r="HJ126">
            <v>977860</v>
          </cell>
          <cell r="HK126">
            <v>734200</v>
          </cell>
          <cell r="HL126">
            <v>852672</v>
          </cell>
          <cell r="HM126">
            <v>757761</v>
          </cell>
          <cell r="HN126">
            <v>1057202</v>
          </cell>
          <cell r="HO126">
            <v>820614</v>
          </cell>
          <cell r="HP126">
            <v>928428</v>
          </cell>
          <cell r="HQ126">
            <v>904228</v>
          </cell>
          <cell r="HR126">
            <v>808361</v>
          </cell>
          <cell r="HS126">
            <v>685516</v>
          </cell>
          <cell r="HT126">
            <v>840206</v>
          </cell>
          <cell r="HU126">
            <v>831918</v>
          </cell>
          <cell r="HV126">
            <v>955408</v>
          </cell>
          <cell r="HW126">
            <v>1170011</v>
          </cell>
          <cell r="HX126">
            <v>1072200</v>
          </cell>
          <cell r="HY126">
            <v>983182</v>
          </cell>
          <cell r="HZ126">
            <v>0</v>
          </cell>
          <cell r="IA126">
            <v>0</v>
          </cell>
          <cell r="IB126">
            <v>0</v>
          </cell>
          <cell r="IC126">
            <v>0</v>
          </cell>
        </row>
        <row r="127">
          <cell r="AS127">
            <v>915699</v>
          </cell>
          <cell r="AT127">
            <v>1129520</v>
          </cell>
          <cell r="AU127">
            <v>1104447</v>
          </cell>
          <cell r="AV127">
            <v>1104537</v>
          </cell>
          <cell r="AW127">
            <v>1079054</v>
          </cell>
          <cell r="AX127">
            <v>1072091</v>
          </cell>
          <cell r="AY127">
            <v>1069548</v>
          </cell>
          <cell r="AZ127">
            <v>1108259</v>
          </cell>
          <cell r="BA127">
            <v>1148575</v>
          </cell>
          <cell r="BB127">
            <v>1171317</v>
          </cell>
          <cell r="BC127">
            <v>1181112</v>
          </cell>
          <cell r="BD127">
            <v>1147055</v>
          </cell>
          <cell r="BE127">
            <v>1173788</v>
          </cell>
          <cell r="BF127">
            <v>1159799</v>
          </cell>
          <cell r="BG127">
            <v>1169356</v>
          </cell>
          <cell r="BH127">
            <v>1180386</v>
          </cell>
          <cell r="BI127">
            <v>1172136</v>
          </cell>
          <cell r="BJ127">
            <v>1205274</v>
          </cell>
          <cell r="BK127">
            <v>1180828</v>
          </cell>
          <cell r="BL127">
            <v>1163229</v>
          </cell>
          <cell r="BM127">
            <v>1187614</v>
          </cell>
          <cell r="BN127">
            <v>1141811</v>
          </cell>
          <cell r="BO127">
            <v>1141486</v>
          </cell>
          <cell r="BP127">
            <v>1162679</v>
          </cell>
          <cell r="BQ127">
            <v>1128381</v>
          </cell>
          <cell r="BR127">
            <v>1203339</v>
          </cell>
          <cell r="BS127">
            <v>1346547</v>
          </cell>
          <cell r="BT127">
            <v>1337818</v>
          </cell>
          <cell r="BU127">
            <v>1384851</v>
          </cell>
          <cell r="BV127">
            <v>1364722</v>
          </cell>
          <cell r="BW127">
            <v>1433504</v>
          </cell>
          <cell r="BX127">
            <v>1363878</v>
          </cell>
          <cell r="BY127">
            <v>1382726</v>
          </cell>
          <cell r="BZ127">
            <v>1373087</v>
          </cell>
          <cell r="CA127">
            <v>1418443</v>
          </cell>
          <cell r="CB127">
            <v>1369997</v>
          </cell>
          <cell r="CC127">
            <v>1342813</v>
          </cell>
          <cell r="CD127">
            <v>1329560</v>
          </cell>
          <cell r="CE127">
            <v>1341828</v>
          </cell>
          <cell r="CF127">
            <v>1327256</v>
          </cell>
          <cell r="CG127">
            <v>1395576</v>
          </cell>
          <cell r="CH127">
            <v>1379934</v>
          </cell>
          <cell r="CI127">
            <v>1510268</v>
          </cell>
          <cell r="CJ127">
            <v>1474444</v>
          </cell>
          <cell r="CK127">
            <v>1495860</v>
          </cell>
          <cell r="CL127">
            <v>1478128</v>
          </cell>
          <cell r="CM127">
            <v>1426792</v>
          </cell>
          <cell r="CN127">
            <v>1449831</v>
          </cell>
          <cell r="CO127">
            <v>1329913</v>
          </cell>
          <cell r="CP127">
            <v>1425157</v>
          </cell>
          <cell r="CQ127">
            <v>1349389</v>
          </cell>
          <cell r="CR127">
            <v>1394550</v>
          </cell>
          <cell r="CS127">
            <v>1507158</v>
          </cell>
          <cell r="CT127">
            <v>1465429</v>
          </cell>
          <cell r="CU127">
            <v>1435383</v>
          </cell>
          <cell r="CV127">
            <v>1298553</v>
          </cell>
          <cell r="CW127">
            <v>1287495</v>
          </cell>
          <cell r="CX127">
            <v>1274972</v>
          </cell>
          <cell r="CY127">
            <v>1336165</v>
          </cell>
          <cell r="CZ127">
            <v>1433890</v>
          </cell>
          <cell r="DA127">
            <v>1361279</v>
          </cell>
          <cell r="DB127">
            <v>1376787</v>
          </cell>
          <cell r="DC127">
            <v>1291383</v>
          </cell>
          <cell r="DD127">
            <v>1476311</v>
          </cell>
          <cell r="DE127">
            <v>1539911</v>
          </cell>
          <cell r="DF127">
            <v>1615352</v>
          </cell>
          <cell r="DG127">
            <v>1677020</v>
          </cell>
          <cell r="DH127">
            <v>1685644</v>
          </cell>
          <cell r="DI127">
            <v>1852748</v>
          </cell>
          <cell r="DJ127">
            <v>1785183</v>
          </cell>
          <cell r="DK127">
            <v>1687182</v>
          </cell>
          <cell r="DL127">
            <v>1699730</v>
          </cell>
          <cell r="DM127">
            <v>1672246</v>
          </cell>
          <cell r="DN127">
            <v>1723256</v>
          </cell>
          <cell r="DO127">
            <v>1673880</v>
          </cell>
          <cell r="DP127">
            <v>1844179</v>
          </cell>
          <cell r="DQ127">
            <v>1795324</v>
          </cell>
          <cell r="DR127">
            <v>1749999</v>
          </cell>
          <cell r="DS127">
            <v>1929010</v>
          </cell>
          <cell r="DT127">
            <v>1979464</v>
          </cell>
          <cell r="DU127">
            <v>1899525</v>
          </cell>
          <cell r="DV127">
            <v>2012915</v>
          </cell>
          <cell r="DW127">
            <v>1916669</v>
          </cell>
          <cell r="DX127">
            <v>2024564</v>
          </cell>
          <cell r="DY127">
            <v>1902826</v>
          </cell>
          <cell r="DZ127">
            <v>2021372</v>
          </cell>
          <cell r="EA127">
            <v>2096543</v>
          </cell>
          <cell r="EB127">
            <v>2116129</v>
          </cell>
          <cell r="EC127">
            <v>2122067</v>
          </cell>
          <cell r="ED127">
            <v>2058295</v>
          </cell>
          <cell r="EE127">
            <v>2135211</v>
          </cell>
          <cell r="EF127">
            <v>2157985</v>
          </cell>
          <cell r="EG127">
            <v>2173629</v>
          </cell>
          <cell r="EH127">
            <v>2036415</v>
          </cell>
          <cell r="EI127">
            <v>2109444</v>
          </cell>
          <cell r="EJ127">
            <v>2434081</v>
          </cell>
          <cell r="EK127">
            <v>2427641</v>
          </cell>
          <cell r="EL127">
            <v>2208731</v>
          </cell>
          <cell r="EM127">
            <v>2291517</v>
          </cell>
          <cell r="EN127">
            <v>2323193</v>
          </cell>
          <cell r="EO127">
            <v>2247574</v>
          </cell>
          <cell r="EP127">
            <v>2339133</v>
          </cell>
          <cell r="EQ127">
            <v>2288020</v>
          </cell>
          <cell r="ER127">
            <v>2260528</v>
          </cell>
          <cell r="ES127">
            <v>2246982</v>
          </cell>
          <cell r="ET127">
            <v>2274741</v>
          </cell>
          <cell r="EU127">
            <v>2336754</v>
          </cell>
          <cell r="EV127">
            <v>2335715</v>
          </cell>
          <cell r="EW127">
            <v>2420809</v>
          </cell>
          <cell r="EX127">
            <v>2265759</v>
          </cell>
          <cell r="EY127">
            <v>2314888</v>
          </cell>
          <cell r="EZ127">
            <v>2399288</v>
          </cell>
          <cell r="FA127">
            <v>2428201</v>
          </cell>
          <cell r="FB127">
            <v>2473206</v>
          </cell>
          <cell r="FC127">
            <v>2579381</v>
          </cell>
          <cell r="FD127">
            <v>2656471</v>
          </cell>
          <cell r="FE127">
            <v>2624624</v>
          </cell>
          <cell r="FF127">
            <v>2601852</v>
          </cell>
          <cell r="FG127">
            <v>2532370</v>
          </cell>
          <cell r="FH127">
            <v>2596195</v>
          </cell>
          <cell r="FI127">
            <v>2637901</v>
          </cell>
          <cell r="FJ127">
            <v>2699467</v>
          </cell>
          <cell r="FK127">
            <v>2621263</v>
          </cell>
          <cell r="FL127">
            <v>2690926</v>
          </cell>
          <cell r="FM127">
            <v>2511484</v>
          </cell>
          <cell r="FN127">
            <v>2494379</v>
          </cell>
          <cell r="FO127">
            <v>2469632</v>
          </cell>
          <cell r="FP127">
            <v>2295719</v>
          </cell>
          <cell r="FQ127">
            <v>2394141</v>
          </cell>
          <cell r="FR127">
            <v>2457582</v>
          </cell>
          <cell r="FS127">
            <v>2353289</v>
          </cell>
          <cell r="FT127">
            <v>2409200</v>
          </cell>
          <cell r="FU127">
            <v>2379059</v>
          </cell>
          <cell r="FV127">
            <v>2399231</v>
          </cell>
          <cell r="FW127">
            <v>2540745</v>
          </cell>
          <cell r="FX127">
            <v>2452708</v>
          </cell>
          <cell r="FY127">
            <v>2517780</v>
          </cell>
          <cell r="FZ127">
            <v>2704522</v>
          </cell>
          <cell r="GA127">
            <v>2635632</v>
          </cell>
          <cell r="GB127">
            <v>2611769</v>
          </cell>
          <cell r="GC127">
            <v>2503335</v>
          </cell>
          <cell r="GD127">
            <v>2607357</v>
          </cell>
          <cell r="GE127">
            <v>2767862</v>
          </cell>
          <cell r="GF127">
            <v>2822882</v>
          </cell>
          <cell r="GG127">
            <v>2773538</v>
          </cell>
          <cell r="GH127">
            <v>2916466</v>
          </cell>
          <cell r="GI127">
            <v>2877876</v>
          </cell>
          <cell r="GJ127">
            <v>2926120</v>
          </cell>
          <cell r="GK127">
            <v>3028466</v>
          </cell>
          <cell r="GL127">
            <v>3145929</v>
          </cell>
          <cell r="GM127">
            <v>3155264</v>
          </cell>
          <cell r="GN127">
            <v>3149577</v>
          </cell>
          <cell r="GO127">
            <v>3338109</v>
          </cell>
          <cell r="GP127">
            <v>3275661</v>
          </cell>
          <cell r="GQ127">
            <v>3135589</v>
          </cell>
          <cell r="GR127">
            <v>3066834</v>
          </cell>
          <cell r="GS127">
            <v>2987380</v>
          </cell>
          <cell r="GT127">
            <v>3122827</v>
          </cell>
          <cell r="GU127">
            <v>3265083</v>
          </cell>
          <cell r="GV127">
            <v>3322380</v>
          </cell>
          <cell r="GW127">
            <v>3386226</v>
          </cell>
          <cell r="GX127">
            <v>3470440</v>
          </cell>
          <cell r="GY127">
            <v>3518976</v>
          </cell>
          <cell r="GZ127">
            <v>3567624</v>
          </cell>
          <cell r="HA127">
            <v>3493729</v>
          </cell>
          <cell r="HB127">
            <v>3537361</v>
          </cell>
          <cell r="HC127">
            <v>3585275</v>
          </cell>
          <cell r="HD127">
            <v>3525462</v>
          </cell>
          <cell r="HE127">
            <v>3647108</v>
          </cell>
          <cell r="HF127">
            <v>3665790</v>
          </cell>
          <cell r="HG127">
            <v>3677214</v>
          </cell>
          <cell r="HH127">
            <v>3776398</v>
          </cell>
          <cell r="HI127">
            <v>3694352</v>
          </cell>
          <cell r="HJ127">
            <v>4013661</v>
          </cell>
          <cell r="HK127">
            <v>4391103</v>
          </cell>
          <cell r="HL127">
            <v>4542737</v>
          </cell>
          <cell r="HM127">
            <v>4633217</v>
          </cell>
          <cell r="HN127">
            <v>4948052</v>
          </cell>
          <cell r="HO127">
            <v>5107607</v>
          </cell>
          <cell r="HP127">
            <v>5224605</v>
          </cell>
          <cell r="HQ127">
            <v>5341876</v>
          </cell>
          <cell r="HR127">
            <v>5332352</v>
          </cell>
          <cell r="HS127">
            <v>5449148</v>
          </cell>
          <cell r="HT127">
            <v>5935454</v>
          </cell>
          <cell r="HU127">
            <v>5909345</v>
          </cell>
          <cell r="HV127">
            <v>5866170</v>
          </cell>
          <cell r="HW127">
            <v>5830513</v>
          </cell>
          <cell r="HX127">
            <v>5923198</v>
          </cell>
          <cell r="HY127">
            <v>5773354</v>
          </cell>
          <cell r="HZ127">
            <v>0</v>
          </cell>
          <cell r="IA127">
            <v>0</v>
          </cell>
          <cell r="IB127">
            <v>0</v>
          </cell>
          <cell r="IC127">
            <v>0</v>
          </cell>
        </row>
        <row r="128">
          <cell r="AS128">
            <v>244138</v>
          </cell>
          <cell r="AT128">
            <v>332777</v>
          </cell>
          <cell r="AU128">
            <v>329420</v>
          </cell>
          <cell r="AV128">
            <v>303193</v>
          </cell>
          <cell r="AW128">
            <v>278744</v>
          </cell>
          <cell r="AX128">
            <v>232174</v>
          </cell>
          <cell r="AY128">
            <v>204799</v>
          </cell>
          <cell r="AZ128">
            <v>184834</v>
          </cell>
          <cell r="BA128">
            <v>194893</v>
          </cell>
          <cell r="BB128">
            <v>199296</v>
          </cell>
          <cell r="BC128">
            <v>205118</v>
          </cell>
          <cell r="BD128">
            <v>195925</v>
          </cell>
          <cell r="BE128">
            <v>195438</v>
          </cell>
          <cell r="BF128">
            <v>183210</v>
          </cell>
          <cell r="BG128">
            <v>178322</v>
          </cell>
          <cell r="BH128">
            <v>175617</v>
          </cell>
          <cell r="BI128">
            <v>168922</v>
          </cell>
          <cell r="BJ128">
            <v>156367</v>
          </cell>
          <cell r="BK128">
            <v>151447</v>
          </cell>
          <cell r="BL128">
            <v>151705</v>
          </cell>
          <cell r="BM128">
            <v>150783</v>
          </cell>
          <cell r="BN128">
            <v>150195</v>
          </cell>
          <cell r="BO128">
            <v>136296</v>
          </cell>
          <cell r="BP128">
            <v>133022</v>
          </cell>
          <cell r="BQ128">
            <v>131236</v>
          </cell>
          <cell r="BR128">
            <v>129700</v>
          </cell>
          <cell r="BS128">
            <v>126545</v>
          </cell>
          <cell r="BT128">
            <v>126758</v>
          </cell>
          <cell r="BU128">
            <v>116721</v>
          </cell>
          <cell r="BV128">
            <v>115101</v>
          </cell>
          <cell r="BW128">
            <v>122353</v>
          </cell>
          <cell r="BX128">
            <v>122049</v>
          </cell>
          <cell r="BY128">
            <v>119232</v>
          </cell>
          <cell r="BZ128">
            <v>106931</v>
          </cell>
          <cell r="CA128">
            <v>108865</v>
          </cell>
          <cell r="CB128">
            <v>100362</v>
          </cell>
          <cell r="CC128">
            <v>98088</v>
          </cell>
          <cell r="CD128">
            <v>66567</v>
          </cell>
          <cell r="CE128">
            <v>64569</v>
          </cell>
          <cell r="CF128">
            <v>46699</v>
          </cell>
          <cell r="CG128">
            <v>46339</v>
          </cell>
          <cell r="CH128">
            <v>45881</v>
          </cell>
          <cell r="CI128">
            <v>46383</v>
          </cell>
          <cell r="CJ128">
            <v>45811</v>
          </cell>
          <cell r="CK128">
            <v>46070</v>
          </cell>
          <cell r="CL128">
            <v>45540</v>
          </cell>
          <cell r="CM128">
            <v>45624</v>
          </cell>
          <cell r="CN128">
            <v>45503</v>
          </cell>
          <cell r="CO128">
            <v>45146</v>
          </cell>
          <cell r="CP128">
            <v>45648</v>
          </cell>
          <cell r="CQ128">
            <v>45063</v>
          </cell>
          <cell r="CR128">
            <v>45345</v>
          </cell>
          <cell r="CS128">
            <v>45884</v>
          </cell>
          <cell r="CT128">
            <v>46248</v>
          </cell>
          <cell r="CU128">
            <v>45872</v>
          </cell>
          <cell r="CV128">
            <v>40556</v>
          </cell>
          <cell r="CW128">
            <v>40531</v>
          </cell>
          <cell r="CX128">
            <v>40724</v>
          </cell>
          <cell r="CY128">
            <v>40542</v>
          </cell>
          <cell r="CZ128">
            <v>40547</v>
          </cell>
          <cell r="DA128">
            <v>39254</v>
          </cell>
          <cell r="DB128">
            <v>39066</v>
          </cell>
          <cell r="DC128">
            <v>8701</v>
          </cell>
          <cell r="DD128">
            <v>8861</v>
          </cell>
          <cell r="DE128">
            <v>8739</v>
          </cell>
          <cell r="DF128">
            <v>8669</v>
          </cell>
          <cell r="DG128">
            <v>9185</v>
          </cell>
          <cell r="DH128">
            <v>8864</v>
          </cell>
          <cell r="DI128">
            <v>8668</v>
          </cell>
          <cell r="DJ128">
            <v>8681</v>
          </cell>
          <cell r="DK128">
            <v>8329</v>
          </cell>
          <cell r="DL128">
            <v>7927</v>
          </cell>
          <cell r="DM128">
            <v>7655</v>
          </cell>
          <cell r="DN128">
            <v>807917</v>
          </cell>
          <cell r="DO128">
            <v>794000</v>
          </cell>
          <cell r="DP128">
            <v>932338</v>
          </cell>
          <cell r="DQ128">
            <v>951849</v>
          </cell>
          <cell r="DR128">
            <v>758046</v>
          </cell>
          <cell r="DS128">
            <v>495076</v>
          </cell>
          <cell r="DT128">
            <v>623403</v>
          </cell>
          <cell r="DU128">
            <v>656725</v>
          </cell>
          <cell r="DV128">
            <v>677972</v>
          </cell>
          <cell r="DW128">
            <v>488543</v>
          </cell>
          <cell r="DX128">
            <v>622579</v>
          </cell>
          <cell r="DY128">
            <v>367599</v>
          </cell>
          <cell r="DZ128">
            <v>507340</v>
          </cell>
          <cell r="EA128">
            <v>521418</v>
          </cell>
          <cell r="EB128">
            <v>441281</v>
          </cell>
          <cell r="EC128">
            <v>521362</v>
          </cell>
          <cell r="ED128">
            <v>477349</v>
          </cell>
          <cell r="EE128">
            <v>536428</v>
          </cell>
          <cell r="EF128">
            <v>836348</v>
          </cell>
          <cell r="EG128">
            <v>630676</v>
          </cell>
          <cell r="EH128">
            <v>878965</v>
          </cell>
          <cell r="EI128">
            <v>461258</v>
          </cell>
          <cell r="EJ128">
            <v>587192</v>
          </cell>
          <cell r="EK128">
            <v>955653</v>
          </cell>
          <cell r="EL128">
            <v>1120206</v>
          </cell>
          <cell r="EM128">
            <v>951294</v>
          </cell>
          <cell r="EN128">
            <v>1188191</v>
          </cell>
          <cell r="EO128">
            <v>1753799</v>
          </cell>
          <cell r="EP128">
            <v>1830721</v>
          </cell>
          <cell r="EQ128">
            <v>1916643</v>
          </cell>
          <cell r="ER128">
            <v>2240764</v>
          </cell>
          <cell r="ES128">
            <v>2436232</v>
          </cell>
          <cell r="ET128">
            <v>2458728</v>
          </cell>
          <cell r="EU128">
            <v>2404441</v>
          </cell>
          <cell r="EV128">
            <v>2576166</v>
          </cell>
          <cell r="EW128">
            <v>2496978</v>
          </cell>
          <cell r="EX128">
            <v>2558691</v>
          </cell>
          <cell r="EY128">
            <v>2723123</v>
          </cell>
          <cell r="EZ128">
            <v>2682697</v>
          </cell>
          <cell r="FA128">
            <v>2941068</v>
          </cell>
          <cell r="FB128">
            <v>2927313</v>
          </cell>
          <cell r="FC128">
            <v>2343902</v>
          </cell>
          <cell r="FD128">
            <v>2208739</v>
          </cell>
          <cell r="FE128">
            <v>2346200</v>
          </cell>
          <cell r="FF128">
            <v>2259999</v>
          </cell>
          <cell r="FG128">
            <v>2391889</v>
          </cell>
          <cell r="FH128">
            <v>2137036</v>
          </cell>
          <cell r="FI128">
            <v>1635687</v>
          </cell>
          <cell r="FJ128">
            <v>1977005</v>
          </cell>
          <cell r="FK128">
            <v>2188761</v>
          </cell>
          <cell r="FL128">
            <v>2407423</v>
          </cell>
          <cell r="FM128">
            <v>2677656</v>
          </cell>
          <cell r="FN128">
            <v>2495314</v>
          </cell>
          <cell r="FO128">
            <v>2563111</v>
          </cell>
          <cell r="FP128">
            <v>2271451</v>
          </cell>
          <cell r="FQ128">
            <v>2202872</v>
          </cell>
          <cell r="FR128">
            <v>2308455</v>
          </cell>
          <cell r="FS128">
            <v>2426846</v>
          </cell>
          <cell r="FT128">
            <v>2274852</v>
          </cell>
          <cell r="FU128">
            <v>2155075</v>
          </cell>
          <cell r="FV128">
            <v>2085811</v>
          </cell>
          <cell r="FW128">
            <v>1983826</v>
          </cell>
          <cell r="FX128">
            <v>2211290</v>
          </cell>
          <cell r="FY128">
            <v>2140580</v>
          </cell>
          <cell r="FZ128">
            <v>2245408</v>
          </cell>
          <cell r="GA128">
            <v>2800332</v>
          </cell>
          <cell r="GB128">
            <v>2452250</v>
          </cell>
          <cell r="GC128">
            <v>2782729</v>
          </cell>
          <cell r="GD128">
            <v>2762758</v>
          </cell>
          <cell r="GE128">
            <v>2846745</v>
          </cell>
          <cell r="GF128">
            <v>2773729</v>
          </cell>
          <cell r="GG128">
            <v>2897774</v>
          </cell>
          <cell r="GH128">
            <v>2757573</v>
          </cell>
          <cell r="GI128">
            <v>2853370</v>
          </cell>
          <cell r="GJ128">
            <v>3090174</v>
          </cell>
          <cell r="GK128">
            <v>3053983</v>
          </cell>
          <cell r="GL128">
            <v>2769188</v>
          </cell>
          <cell r="GM128">
            <v>2871704</v>
          </cell>
          <cell r="GN128">
            <v>2448318</v>
          </cell>
          <cell r="GO128">
            <v>2464534</v>
          </cell>
          <cell r="GP128">
            <v>2683876</v>
          </cell>
          <cell r="GQ128">
            <v>3172212</v>
          </cell>
          <cell r="GR128">
            <v>3158862</v>
          </cell>
          <cell r="GS128">
            <v>3235050</v>
          </cell>
          <cell r="GT128">
            <v>3276883</v>
          </cell>
          <cell r="GU128">
            <v>3133687</v>
          </cell>
          <cell r="GV128">
            <v>3066667</v>
          </cell>
          <cell r="GW128">
            <v>3186702</v>
          </cell>
          <cell r="GX128">
            <v>3192829</v>
          </cell>
          <cell r="GY128">
            <v>2965563</v>
          </cell>
          <cell r="GZ128">
            <v>3263590</v>
          </cell>
          <cell r="HA128">
            <v>3167</v>
          </cell>
          <cell r="HB128">
            <v>3078</v>
          </cell>
          <cell r="HC128">
            <v>3014</v>
          </cell>
          <cell r="HD128">
            <v>2879</v>
          </cell>
          <cell r="HE128">
            <v>2983</v>
          </cell>
          <cell r="HF128">
            <v>3214</v>
          </cell>
          <cell r="HG128">
            <v>3110</v>
          </cell>
          <cell r="HH128">
            <v>3194</v>
          </cell>
          <cell r="HI128">
            <v>3128</v>
          </cell>
          <cell r="HJ128">
            <v>3137</v>
          </cell>
          <cell r="HK128">
            <v>3187</v>
          </cell>
          <cell r="HL128">
            <v>3129</v>
          </cell>
          <cell r="HM128">
            <v>3185</v>
          </cell>
          <cell r="HN128">
            <v>3193</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row>
        <row r="129">
          <cell r="AS129">
            <v>740361</v>
          </cell>
          <cell r="AT129">
            <v>638807</v>
          </cell>
          <cell r="AU129">
            <v>745634</v>
          </cell>
          <cell r="AV129">
            <v>569083</v>
          </cell>
          <cell r="AW129">
            <v>799197</v>
          </cell>
          <cell r="AX129">
            <v>659409</v>
          </cell>
          <cell r="AY129">
            <v>760817</v>
          </cell>
          <cell r="AZ129">
            <v>724515</v>
          </cell>
          <cell r="BA129">
            <v>653569</v>
          </cell>
          <cell r="BB129">
            <v>744247</v>
          </cell>
          <cell r="BC129">
            <v>657039</v>
          </cell>
          <cell r="BD129">
            <v>683965</v>
          </cell>
          <cell r="BE129">
            <v>748368</v>
          </cell>
          <cell r="BF129">
            <v>806955</v>
          </cell>
          <cell r="BG129">
            <v>671804</v>
          </cell>
          <cell r="BH129">
            <v>660818</v>
          </cell>
          <cell r="BI129">
            <v>749043</v>
          </cell>
          <cell r="BJ129">
            <v>693171</v>
          </cell>
          <cell r="BK129">
            <v>517009</v>
          </cell>
          <cell r="BL129">
            <v>474564</v>
          </cell>
          <cell r="BM129">
            <v>353988</v>
          </cell>
          <cell r="BN129">
            <v>473714</v>
          </cell>
          <cell r="BO129">
            <v>426536</v>
          </cell>
          <cell r="BP129">
            <v>526273</v>
          </cell>
          <cell r="BQ129">
            <v>799857</v>
          </cell>
          <cell r="BR129">
            <v>574252</v>
          </cell>
          <cell r="BS129">
            <v>673511</v>
          </cell>
          <cell r="BT129">
            <v>422302</v>
          </cell>
          <cell r="BU129">
            <v>450645</v>
          </cell>
          <cell r="BV129">
            <v>441080</v>
          </cell>
          <cell r="BW129">
            <v>413284</v>
          </cell>
          <cell r="BX129">
            <v>216116</v>
          </cell>
          <cell r="BY129">
            <v>331811</v>
          </cell>
          <cell r="BZ129">
            <v>363173</v>
          </cell>
          <cell r="CA129">
            <v>112030</v>
          </cell>
          <cell r="CB129">
            <v>294597</v>
          </cell>
          <cell r="CC129">
            <v>380299</v>
          </cell>
          <cell r="CD129">
            <v>390039</v>
          </cell>
          <cell r="CE129">
            <v>419701</v>
          </cell>
          <cell r="CF129">
            <v>330160</v>
          </cell>
          <cell r="CG129">
            <v>431943</v>
          </cell>
          <cell r="CH129">
            <v>456443</v>
          </cell>
          <cell r="CI129">
            <v>464176</v>
          </cell>
          <cell r="CJ129">
            <v>338615</v>
          </cell>
          <cell r="CK129">
            <v>448407</v>
          </cell>
          <cell r="CL129">
            <v>388904</v>
          </cell>
          <cell r="CM129">
            <v>265753</v>
          </cell>
          <cell r="CN129">
            <v>482313</v>
          </cell>
          <cell r="CO129">
            <v>686168</v>
          </cell>
          <cell r="CP129">
            <v>412996</v>
          </cell>
          <cell r="CQ129">
            <v>735292</v>
          </cell>
          <cell r="CR129">
            <v>886576</v>
          </cell>
          <cell r="CS129">
            <v>622197</v>
          </cell>
          <cell r="CT129">
            <v>738915</v>
          </cell>
          <cell r="CU129">
            <v>777805</v>
          </cell>
          <cell r="CV129">
            <v>628933</v>
          </cell>
          <cell r="CW129">
            <v>756050</v>
          </cell>
          <cell r="CX129">
            <v>542691</v>
          </cell>
          <cell r="CY129">
            <v>388679</v>
          </cell>
          <cell r="CZ129">
            <v>554378</v>
          </cell>
          <cell r="DA129">
            <v>806989</v>
          </cell>
          <cell r="DB129">
            <v>821451</v>
          </cell>
          <cell r="DC129">
            <v>882888</v>
          </cell>
          <cell r="DD129">
            <v>1226799</v>
          </cell>
          <cell r="DE129">
            <v>647659</v>
          </cell>
          <cell r="DF129">
            <v>328462</v>
          </cell>
          <cell r="DG129">
            <v>758240</v>
          </cell>
          <cell r="DH129">
            <v>631043</v>
          </cell>
          <cell r="DI129">
            <v>406503</v>
          </cell>
          <cell r="DJ129">
            <v>410303</v>
          </cell>
          <cell r="DK129">
            <v>568335</v>
          </cell>
          <cell r="DL129">
            <v>325594</v>
          </cell>
          <cell r="DM129">
            <v>739736</v>
          </cell>
          <cell r="DN129">
            <v>-416258</v>
          </cell>
          <cell r="DO129">
            <v>-108639</v>
          </cell>
          <cell r="DP129">
            <v>-393578</v>
          </cell>
          <cell r="DQ129">
            <v>-425598</v>
          </cell>
          <cell r="DR129">
            <v>-83651</v>
          </cell>
          <cell r="DS129">
            <v>-297763</v>
          </cell>
          <cell r="DT129">
            <v>-526527</v>
          </cell>
          <cell r="DU129">
            <v>-507615</v>
          </cell>
          <cell r="DV129">
            <v>-694659</v>
          </cell>
          <cell r="DW129">
            <v>-739254</v>
          </cell>
          <cell r="DX129">
            <v>-990210</v>
          </cell>
          <cell r="DY129">
            <v>-566571</v>
          </cell>
          <cell r="DZ129">
            <v>0</v>
          </cell>
          <cell r="EA129">
            <v>0</v>
          </cell>
          <cell r="EB129">
            <v>-1038484</v>
          </cell>
          <cell r="EC129">
            <v>-856983</v>
          </cell>
          <cell r="ED129">
            <v>-486309</v>
          </cell>
          <cell r="EE129">
            <v>-525694</v>
          </cell>
          <cell r="EF129">
            <v>-531209</v>
          </cell>
          <cell r="EG129">
            <v>-974118</v>
          </cell>
          <cell r="EH129">
            <v>-246316</v>
          </cell>
          <cell r="EI129">
            <v>-765536</v>
          </cell>
          <cell r="EJ129">
            <v>-786739</v>
          </cell>
          <cell r="EK129">
            <v>-710587</v>
          </cell>
          <cell r="EL129">
            <v>-1081978</v>
          </cell>
          <cell r="EM129">
            <v>-1056342</v>
          </cell>
          <cell r="EN129">
            <v>-1197268</v>
          </cell>
          <cell r="EO129">
            <v>-940902</v>
          </cell>
          <cell r="EP129">
            <v>-851475</v>
          </cell>
          <cell r="EQ129">
            <v>-542773</v>
          </cell>
          <cell r="ER129">
            <v>-614335.18299999996</v>
          </cell>
          <cell r="ES129">
            <v>-639014</v>
          </cell>
          <cell r="ET129">
            <v>-559443</v>
          </cell>
          <cell r="EU129">
            <v>-601835</v>
          </cell>
          <cell r="EV129">
            <v>-1057516</v>
          </cell>
          <cell r="EW129">
            <v>-728580</v>
          </cell>
          <cell r="EX129">
            <v>-684782</v>
          </cell>
          <cell r="EY129">
            <v>-438206</v>
          </cell>
          <cell r="EZ129">
            <v>-1120368</v>
          </cell>
          <cell r="FA129">
            <v>-1438385</v>
          </cell>
          <cell r="FB129">
            <v>-1036671</v>
          </cell>
          <cell r="FC129">
            <v>-1094626</v>
          </cell>
          <cell r="FD129">
            <v>-1118762</v>
          </cell>
          <cell r="FE129">
            <v>-1275209</v>
          </cell>
          <cell r="FF129">
            <v>-749598</v>
          </cell>
          <cell r="FG129">
            <v>-1130271</v>
          </cell>
          <cell r="FH129">
            <v>-1074222</v>
          </cell>
          <cell r="FI129">
            <v>-511243</v>
          </cell>
          <cell r="FJ129">
            <v>-1224386</v>
          </cell>
          <cell r="FK129">
            <v>-810686</v>
          </cell>
          <cell r="FL129">
            <v>-898427</v>
          </cell>
          <cell r="FM129">
            <v>-952953</v>
          </cell>
          <cell r="FN129">
            <v>-1066769</v>
          </cell>
          <cell r="FO129">
            <v>-1082669</v>
          </cell>
          <cell r="FP129">
            <v>-904610</v>
          </cell>
          <cell r="FQ129">
            <v>-792461</v>
          </cell>
          <cell r="FR129">
            <v>-637372</v>
          </cell>
          <cell r="FS129">
            <v>-1072238</v>
          </cell>
          <cell r="FT129">
            <v>-846162</v>
          </cell>
          <cell r="FU129">
            <v>-951380</v>
          </cell>
          <cell r="FV129">
            <v>-1208802</v>
          </cell>
          <cell r="FW129">
            <v>-743807</v>
          </cell>
          <cell r="FX129">
            <v>-983346</v>
          </cell>
          <cell r="FY129">
            <v>-921978</v>
          </cell>
          <cell r="FZ129">
            <v>-824694</v>
          </cell>
          <cell r="GA129">
            <v>-1161815</v>
          </cell>
          <cell r="GB129">
            <v>-805979</v>
          </cell>
          <cell r="GC129">
            <v>-960482</v>
          </cell>
          <cell r="GD129">
            <v>-899464</v>
          </cell>
          <cell r="GE129">
            <v>-973997</v>
          </cell>
          <cell r="GF129">
            <v>-707267</v>
          </cell>
          <cell r="GG129">
            <v>-726673</v>
          </cell>
          <cell r="GH129">
            <v>-834359</v>
          </cell>
          <cell r="GI129">
            <v>-741291</v>
          </cell>
          <cell r="GJ129">
            <v>-1164806</v>
          </cell>
          <cell r="GK129">
            <v>-1177068</v>
          </cell>
          <cell r="GL129">
            <v>-1129650</v>
          </cell>
          <cell r="GM129">
            <v>-1205555</v>
          </cell>
          <cell r="GN129">
            <v>-1105118</v>
          </cell>
          <cell r="GO129">
            <v>-1132922</v>
          </cell>
          <cell r="GP129">
            <v>-841854</v>
          </cell>
          <cell r="GQ129">
            <v>-1034043</v>
          </cell>
          <cell r="GR129">
            <v>-723424</v>
          </cell>
          <cell r="GS129">
            <v>-559811</v>
          </cell>
          <cell r="GT129">
            <v>-844040</v>
          </cell>
          <cell r="GU129">
            <v>-649549</v>
          </cell>
          <cell r="GV129">
            <v>-751827</v>
          </cell>
          <cell r="GW129">
            <v>-649335</v>
          </cell>
          <cell r="GX129">
            <v>-686568</v>
          </cell>
          <cell r="GY129">
            <v>-700005</v>
          </cell>
          <cell r="GZ129">
            <v>-779789</v>
          </cell>
          <cell r="HA129">
            <v>2920258</v>
          </cell>
          <cell r="HB129">
            <v>3098172</v>
          </cell>
          <cell r="HC129">
            <v>3134926</v>
          </cell>
          <cell r="HD129">
            <v>3176013</v>
          </cell>
          <cell r="HE129">
            <v>3507347</v>
          </cell>
          <cell r="HF129">
            <v>3336803</v>
          </cell>
          <cell r="HG129">
            <v>3765937</v>
          </cell>
          <cell r="HH129">
            <v>3612042</v>
          </cell>
          <cell r="HI129">
            <v>3436797</v>
          </cell>
          <cell r="HJ129">
            <v>3069367</v>
          </cell>
          <cell r="HK129">
            <v>2845656</v>
          </cell>
          <cell r="HL129">
            <v>2749836</v>
          </cell>
          <cell r="HM129">
            <v>2707750</v>
          </cell>
          <cell r="HN129">
            <v>2109572</v>
          </cell>
          <cell r="HO129">
            <v>1482914</v>
          </cell>
          <cell r="HP129">
            <v>1707232</v>
          </cell>
          <cell r="HQ129">
            <v>1527055</v>
          </cell>
          <cell r="HR129">
            <v>867225</v>
          </cell>
          <cell r="HS129">
            <v>1524383</v>
          </cell>
          <cell r="HT129">
            <v>883580</v>
          </cell>
          <cell r="HU129">
            <v>456950</v>
          </cell>
          <cell r="HV129">
            <v>881465</v>
          </cell>
          <cell r="HW129">
            <v>594136</v>
          </cell>
          <cell r="HX129">
            <v>316151</v>
          </cell>
          <cell r="HY129">
            <v>0</v>
          </cell>
          <cell r="HZ129">
            <v>0</v>
          </cell>
          <cell r="IA129">
            <v>0</v>
          </cell>
          <cell r="IB129">
            <v>0</v>
          </cell>
          <cell r="IC129">
            <v>0</v>
          </cell>
        </row>
        <row r="130">
          <cell r="AS130">
            <v>-19836</v>
          </cell>
          <cell r="AT130">
            <v>-20363</v>
          </cell>
          <cell r="AU130">
            <v>-9912</v>
          </cell>
          <cell r="AV130">
            <v>-26953</v>
          </cell>
          <cell r="AW130">
            <v>-32873</v>
          </cell>
          <cell r="AX130">
            <v>-16561</v>
          </cell>
          <cell r="AY130">
            <v>-177091</v>
          </cell>
          <cell r="AZ130">
            <v>-32419</v>
          </cell>
          <cell r="BA130">
            <v>-33777</v>
          </cell>
          <cell r="BB130">
            <v>-20770</v>
          </cell>
          <cell r="BC130">
            <v>-49197</v>
          </cell>
          <cell r="BD130">
            <v>-48802</v>
          </cell>
          <cell r="BE130">
            <v>-23597</v>
          </cell>
          <cell r="BF130">
            <v>-32745</v>
          </cell>
          <cell r="BG130">
            <v>-40807</v>
          </cell>
          <cell r="BH130">
            <v>-29688</v>
          </cell>
          <cell r="BI130">
            <v>-24963</v>
          </cell>
          <cell r="BJ130">
            <v>-61783</v>
          </cell>
          <cell r="BK130">
            <v>-59446</v>
          </cell>
          <cell r="BL130">
            <v>-60816</v>
          </cell>
          <cell r="BM130">
            <v>-33639</v>
          </cell>
          <cell r="BN130">
            <v>-65027</v>
          </cell>
          <cell r="BO130">
            <v>-41021</v>
          </cell>
          <cell r="BP130">
            <v>-24345</v>
          </cell>
          <cell r="BQ130">
            <v>-39303</v>
          </cell>
          <cell r="BR130">
            <v>-188491</v>
          </cell>
          <cell r="BS130">
            <v>-127102</v>
          </cell>
          <cell r="BT130">
            <v>-109870</v>
          </cell>
          <cell r="BU130">
            <v>-183575</v>
          </cell>
          <cell r="BV130">
            <v>-134626</v>
          </cell>
          <cell r="BW130">
            <v>-156165</v>
          </cell>
          <cell r="BX130">
            <v>-187245</v>
          </cell>
          <cell r="BY130">
            <v>-270804</v>
          </cell>
          <cell r="BZ130">
            <v>-169783</v>
          </cell>
          <cell r="CA130">
            <v>-282519</v>
          </cell>
          <cell r="CB130">
            <v>-193721</v>
          </cell>
          <cell r="CC130">
            <v>-96385</v>
          </cell>
          <cell r="CD130">
            <v>-82371</v>
          </cell>
          <cell r="CE130">
            <v>-96932</v>
          </cell>
          <cell r="CF130">
            <v>-168942</v>
          </cell>
          <cell r="CG130">
            <v>-164340</v>
          </cell>
          <cell r="CH130">
            <v>-66680</v>
          </cell>
          <cell r="CI130">
            <v>-166740</v>
          </cell>
          <cell r="CJ130">
            <v>-103424</v>
          </cell>
          <cell r="CK130">
            <v>-67186</v>
          </cell>
          <cell r="CL130">
            <v>-207078</v>
          </cell>
          <cell r="CM130">
            <v>-82517</v>
          </cell>
          <cell r="CN130">
            <v>-99625</v>
          </cell>
          <cell r="CO130">
            <v>-92144</v>
          </cell>
          <cell r="CP130">
            <v>-98925</v>
          </cell>
          <cell r="CQ130">
            <v>-187321</v>
          </cell>
          <cell r="CR130">
            <v>-211453</v>
          </cell>
          <cell r="CS130">
            <v>-69603</v>
          </cell>
          <cell r="CT130">
            <v>-104748</v>
          </cell>
          <cell r="CU130">
            <v>-179590</v>
          </cell>
          <cell r="CV130">
            <v>-80076</v>
          </cell>
          <cell r="CW130">
            <v>-65699</v>
          </cell>
          <cell r="CX130">
            <v>-89314</v>
          </cell>
          <cell r="CY130">
            <v>-87177</v>
          </cell>
          <cell r="CZ130">
            <v>-118334</v>
          </cell>
          <cell r="DA130">
            <v>-85832</v>
          </cell>
          <cell r="DB130">
            <v>-64853</v>
          </cell>
          <cell r="DC130">
            <v>-76801</v>
          </cell>
          <cell r="DD130">
            <v>-117974</v>
          </cell>
          <cell r="DE130">
            <v>-90526</v>
          </cell>
          <cell r="DF130">
            <v>-282570</v>
          </cell>
          <cell r="DG130">
            <v>-182626</v>
          </cell>
          <cell r="DH130">
            <v>-139548</v>
          </cell>
          <cell r="DI130">
            <v>-152544</v>
          </cell>
          <cell r="DJ130">
            <v>-130772</v>
          </cell>
          <cell r="DK130">
            <v>-115238</v>
          </cell>
          <cell r="DL130">
            <v>-89916</v>
          </cell>
          <cell r="DM130">
            <v>-57711</v>
          </cell>
          <cell r="DN130">
            <v>-82214</v>
          </cell>
          <cell r="DO130">
            <v>-106478</v>
          </cell>
          <cell r="DP130">
            <v>-124092</v>
          </cell>
          <cell r="DQ130">
            <v>-54638</v>
          </cell>
          <cell r="DR130">
            <v>-96309</v>
          </cell>
          <cell r="DS130">
            <v>-85633</v>
          </cell>
          <cell r="DT130">
            <v>-92719</v>
          </cell>
          <cell r="DU130">
            <v>-64235</v>
          </cell>
          <cell r="DV130">
            <v>-147115</v>
          </cell>
          <cell r="DW130">
            <v>-337819</v>
          </cell>
          <cell r="DX130">
            <v>-264889</v>
          </cell>
          <cell r="DY130">
            <v>-296940</v>
          </cell>
          <cell r="DZ130">
            <v>0</v>
          </cell>
          <cell r="EA130">
            <v>0</v>
          </cell>
          <cell r="EB130">
            <v>-151060</v>
          </cell>
          <cell r="EC130">
            <v>-80539</v>
          </cell>
          <cell r="ED130">
            <v>-370709</v>
          </cell>
          <cell r="EE130">
            <v>-290246</v>
          </cell>
          <cell r="EF130">
            <v>-164187</v>
          </cell>
          <cell r="EG130">
            <v>-271328</v>
          </cell>
          <cell r="EH130">
            <v>-238426</v>
          </cell>
          <cell r="EI130">
            <v>-516017</v>
          </cell>
          <cell r="EJ130">
            <v>-471898</v>
          </cell>
          <cell r="EK130">
            <v>-461805</v>
          </cell>
          <cell r="EL130">
            <v>-342324</v>
          </cell>
          <cell r="EM130">
            <v>-375362</v>
          </cell>
          <cell r="EN130">
            <v>-603905</v>
          </cell>
          <cell r="EO130">
            <v>-459911</v>
          </cell>
          <cell r="EP130">
            <v>-331083</v>
          </cell>
          <cell r="EQ130">
            <v>-201230</v>
          </cell>
          <cell r="ER130">
            <v>-151208</v>
          </cell>
          <cell r="ES130">
            <v>-245629</v>
          </cell>
          <cell r="ET130">
            <v>-289670</v>
          </cell>
          <cell r="EU130">
            <v>-266787</v>
          </cell>
          <cell r="EV130">
            <v>-327822</v>
          </cell>
          <cell r="EW130">
            <v>-416580</v>
          </cell>
          <cell r="EX130">
            <v>-432632</v>
          </cell>
          <cell r="EY130">
            <v>-425290</v>
          </cell>
          <cell r="EZ130">
            <v>-349271</v>
          </cell>
          <cell r="FA130">
            <v>-208754</v>
          </cell>
          <cell r="FB130">
            <v>-311500</v>
          </cell>
          <cell r="FC130">
            <v>-372657</v>
          </cell>
          <cell r="FD130">
            <v>-201824</v>
          </cell>
          <cell r="FE130">
            <v>-315568</v>
          </cell>
          <cell r="FF130">
            <v>-294283</v>
          </cell>
          <cell r="FG130">
            <v>-309824</v>
          </cell>
          <cell r="FH130">
            <v>-543737</v>
          </cell>
          <cell r="FI130">
            <v>-395144</v>
          </cell>
          <cell r="FJ130">
            <v>-326346</v>
          </cell>
          <cell r="FK130">
            <v>-367775</v>
          </cell>
          <cell r="FL130">
            <v>-251898</v>
          </cell>
          <cell r="FM130">
            <v>-252723</v>
          </cell>
          <cell r="FN130">
            <v>-567943</v>
          </cell>
          <cell r="FO130">
            <v>-287293</v>
          </cell>
          <cell r="FP130">
            <v>-248082</v>
          </cell>
          <cell r="FQ130">
            <v>-537491</v>
          </cell>
          <cell r="FR130">
            <v>-784992</v>
          </cell>
          <cell r="FS130">
            <v>-319510</v>
          </cell>
          <cell r="FT130">
            <v>-966664</v>
          </cell>
          <cell r="FU130">
            <v>-654438</v>
          </cell>
          <cell r="FV130">
            <v>-268244</v>
          </cell>
          <cell r="FW130">
            <v>-331595</v>
          </cell>
          <cell r="FX130">
            <v>-326893</v>
          </cell>
          <cell r="FY130">
            <v>-328445</v>
          </cell>
          <cell r="FZ130">
            <v>-223049</v>
          </cell>
          <cell r="GA130">
            <v>-365151</v>
          </cell>
          <cell r="GB130">
            <v>-235833</v>
          </cell>
          <cell r="GC130">
            <v>-269267</v>
          </cell>
          <cell r="GD130">
            <v>-259737</v>
          </cell>
          <cell r="GE130">
            <v>-147751</v>
          </cell>
          <cell r="GF130">
            <v>-165200</v>
          </cell>
          <cell r="GG130">
            <v>-251824</v>
          </cell>
          <cell r="GH130">
            <v>-149515</v>
          </cell>
          <cell r="GI130">
            <v>-134543</v>
          </cell>
          <cell r="GJ130">
            <v>-329836</v>
          </cell>
          <cell r="GK130">
            <v>-383156</v>
          </cell>
          <cell r="GL130">
            <v>-170262</v>
          </cell>
          <cell r="GM130">
            <v>-266482</v>
          </cell>
          <cell r="GN130">
            <v>-243667</v>
          </cell>
          <cell r="GO130">
            <v>-195245</v>
          </cell>
          <cell r="GP130">
            <v>-386456</v>
          </cell>
          <cell r="GQ130">
            <v>-434227</v>
          </cell>
          <cell r="GR130">
            <v>-367230</v>
          </cell>
          <cell r="GS130">
            <v>-505349</v>
          </cell>
          <cell r="GT130">
            <v>-347825</v>
          </cell>
          <cell r="GU130">
            <v>-315682</v>
          </cell>
          <cell r="GV130">
            <v>-469533</v>
          </cell>
          <cell r="GW130">
            <v>-440799</v>
          </cell>
          <cell r="GX130">
            <v>-563471</v>
          </cell>
          <cell r="GY130">
            <v>-358215</v>
          </cell>
          <cell r="GZ130">
            <v>-526313</v>
          </cell>
          <cell r="HA130">
            <v>-619964</v>
          </cell>
          <cell r="HB130">
            <v>-652873</v>
          </cell>
          <cell r="HC130">
            <v>-625200</v>
          </cell>
          <cell r="HD130">
            <v>-624493</v>
          </cell>
          <cell r="HE130">
            <v>-664604</v>
          </cell>
          <cell r="HF130">
            <v>-920696</v>
          </cell>
          <cell r="HG130">
            <v>-958480</v>
          </cell>
          <cell r="HH130">
            <v>-424207</v>
          </cell>
          <cell r="HI130">
            <v>-506182</v>
          </cell>
          <cell r="HJ130">
            <v>-368892</v>
          </cell>
          <cell r="HK130">
            <v>-392626</v>
          </cell>
          <cell r="HL130">
            <v>-502070</v>
          </cell>
          <cell r="HM130">
            <v>-364746</v>
          </cell>
          <cell r="HN130">
            <v>-463323</v>
          </cell>
          <cell r="HO130">
            <v>-255245</v>
          </cell>
          <cell r="HP130">
            <v>-277302</v>
          </cell>
          <cell r="HQ130">
            <v>-255135</v>
          </cell>
          <cell r="HR130">
            <v>-351722</v>
          </cell>
          <cell r="HS130">
            <v>-354954</v>
          </cell>
          <cell r="HT130">
            <v>-637396</v>
          </cell>
          <cell r="HU130">
            <v>-525884</v>
          </cell>
          <cell r="HV130">
            <v>-681574</v>
          </cell>
          <cell r="HW130">
            <v>-345367</v>
          </cell>
          <cell r="HX130">
            <v>-347163</v>
          </cell>
          <cell r="HY130">
            <v>0</v>
          </cell>
          <cell r="HZ130">
            <v>0</v>
          </cell>
          <cell r="IA130">
            <v>0</v>
          </cell>
          <cell r="IB130">
            <v>0</v>
          </cell>
          <cell r="IC130">
            <v>0</v>
          </cell>
        </row>
        <row r="131">
          <cell r="AX131">
            <v>500053</v>
          </cell>
          <cell r="AY131">
            <v>678338</v>
          </cell>
          <cell r="AZ131">
            <v>723380</v>
          </cell>
          <cell r="BA131">
            <v>543966</v>
          </cell>
          <cell r="BB131">
            <v>618826</v>
          </cell>
          <cell r="BC131">
            <v>453415</v>
          </cell>
          <cell r="BD131">
            <v>505649</v>
          </cell>
          <cell r="BE131">
            <v>492410</v>
          </cell>
          <cell r="BF131">
            <v>504101</v>
          </cell>
          <cell r="BG131">
            <v>477302</v>
          </cell>
          <cell r="BH131">
            <v>482687</v>
          </cell>
          <cell r="BI131">
            <v>552284</v>
          </cell>
          <cell r="BJ131">
            <v>485064</v>
          </cell>
          <cell r="BK131">
            <v>503895</v>
          </cell>
          <cell r="BL131">
            <v>474984</v>
          </cell>
          <cell r="BM131">
            <v>252316</v>
          </cell>
          <cell r="BN131">
            <v>407059</v>
          </cell>
          <cell r="BO131">
            <v>318933</v>
          </cell>
          <cell r="BP131">
            <v>364384</v>
          </cell>
          <cell r="BQ131">
            <v>642716</v>
          </cell>
          <cell r="BR131">
            <v>1272751</v>
          </cell>
          <cell r="BS131">
            <v>878164</v>
          </cell>
          <cell r="BT131">
            <v>728138</v>
          </cell>
          <cell r="BU131">
            <v>470718</v>
          </cell>
          <cell r="BV131">
            <v>396217</v>
          </cell>
          <cell r="BW131">
            <v>546209</v>
          </cell>
          <cell r="BX131">
            <v>258643</v>
          </cell>
          <cell r="BY131">
            <v>193733</v>
          </cell>
          <cell r="BZ131">
            <v>308994</v>
          </cell>
          <cell r="CA131">
            <v>89303</v>
          </cell>
          <cell r="CB131">
            <v>343081</v>
          </cell>
          <cell r="CC131">
            <v>423858</v>
          </cell>
          <cell r="CD131">
            <v>389089</v>
          </cell>
          <cell r="CE131">
            <v>342701</v>
          </cell>
          <cell r="CF131">
            <v>297921</v>
          </cell>
          <cell r="CG131">
            <v>302187</v>
          </cell>
          <cell r="CH131">
            <v>456364</v>
          </cell>
          <cell r="CI131">
            <v>474308</v>
          </cell>
          <cell r="CJ131">
            <v>366915</v>
          </cell>
          <cell r="CK131">
            <v>450736</v>
          </cell>
          <cell r="CL131">
            <v>362943</v>
          </cell>
          <cell r="CM131">
            <v>264452</v>
          </cell>
          <cell r="CN131">
            <v>563070</v>
          </cell>
          <cell r="CO131">
            <v>540956</v>
          </cell>
          <cell r="CP131">
            <v>424725</v>
          </cell>
          <cell r="CQ131">
            <v>673835</v>
          </cell>
          <cell r="CR131">
            <v>1020566</v>
          </cell>
          <cell r="CS131">
            <v>996343</v>
          </cell>
          <cell r="CT131">
            <v>1118358</v>
          </cell>
          <cell r="CU131">
            <v>1154533</v>
          </cell>
          <cell r="CV131">
            <v>841413</v>
          </cell>
          <cell r="CW131">
            <v>1166050</v>
          </cell>
          <cell r="CX131">
            <v>888385</v>
          </cell>
          <cell r="CY131">
            <v>875195</v>
          </cell>
          <cell r="CZ131">
            <v>921182</v>
          </cell>
          <cell r="DA131">
            <v>1290679</v>
          </cell>
          <cell r="DB131">
            <v>1370341</v>
          </cell>
          <cell r="DC131">
            <v>1433816</v>
          </cell>
          <cell r="DD131">
            <v>1485653</v>
          </cell>
          <cell r="DE131">
            <v>1380723</v>
          </cell>
          <cell r="DF131">
            <v>1276171</v>
          </cell>
          <cell r="DG131">
            <v>1342314</v>
          </cell>
          <cell r="DH131">
            <v>1104781</v>
          </cell>
          <cell r="DI131">
            <v>1018887</v>
          </cell>
          <cell r="DJ131">
            <v>994999</v>
          </cell>
          <cell r="DK131">
            <v>1059705</v>
          </cell>
          <cell r="DL131">
            <v>1010717</v>
          </cell>
          <cell r="DM131">
            <v>1204893</v>
          </cell>
          <cell r="DN131">
            <v>83629</v>
          </cell>
          <cell r="DO131">
            <v>150634</v>
          </cell>
          <cell r="DP131">
            <v>47854</v>
          </cell>
          <cell r="DQ131">
            <v>120579</v>
          </cell>
          <cell r="DR131">
            <v>126938</v>
          </cell>
          <cell r="DS131">
            <v>184346</v>
          </cell>
          <cell r="DT131">
            <v>91412</v>
          </cell>
          <cell r="DU131">
            <v>125150</v>
          </cell>
          <cell r="DV131">
            <v>75620</v>
          </cell>
          <cell r="DW131">
            <v>13219</v>
          </cell>
          <cell r="DX131">
            <v>137056</v>
          </cell>
          <cell r="DY131">
            <v>446288</v>
          </cell>
          <cell r="DZ131">
            <v>6240</v>
          </cell>
          <cell r="EA131">
            <v>76408</v>
          </cell>
          <cell r="EB131">
            <v>318126</v>
          </cell>
          <cell r="EC131">
            <v>48454</v>
          </cell>
          <cell r="ED131">
            <v>247481</v>
          </cell>
          <cell r="EE131">
            <v>258036</v>
          </cell>
          <cell r="EF131">
            <v>49836</v>
          </cell>
          <cell r="EG131">
            <v>229071</v>
          </cell>
          <cell r="EH131">
            <v>268433</v>
          </cell>
          <cell r="EI131">
            <v>430669</v>
          </cell>
          <cell r="EJ131">
            <v>276676</v>
          </cell>
          <cell r="EK131">
            <v>499744</v>
          </cell>
          <cell r="EL131">
            <v>259904</v>
          </cell>
          <cell r="EM131">
            <v>510091</v>
          </cell>
          <cell r="EN131">
            <v>414956</v>
          </cell>
          <cell r="EO131">
            <v>382975</v>
          </cell>
          <cell r="EP131">
            <v>240029</v>
          </cell>
          <cell r="EQ131">
            <v>393644</v>
          </cell>
          <cell r="ER131">
            <v>399926</v>
          </cell>
          <cell r="ES131">
            <v>345246</v>
          </cell>
          <cell r="ET131">
            <v>335289</v>
          </cell>
          <cell r="EU131">
            <v>240524</v>
          </cell>
          <cell r="EV131">
            <v>124688</v>
          </cell>
          <cell r="EW131">
            <v>309908</v>
          </cell>
          <cell r="EX131">
            <v>113512</v>
          </cell>
          <cell r="EY131">
            <v>181703</v>
          </cell>
          <cell r="EZ131">
            <v>185396</v>
          </cell>
          <cell r="FA131">
            <v>33790</v>
          </cell>
          <cell r="FB131">
            <v>130888</v>
          </cell>
          <cell r="FC131">
            <v>455459</v>
          </cell>
          <cell r="FD131">
            <v>170116</v>
          </cell>
          <cell r="FE131">
            <v>175472</v>
          </cell>
          <cell r="FF131">
            <v>176072</v>
          </cell>
          <cell r="FG131">
            <v>220651</v>
          </cell>
          <cell r="FH131">
            <v>329436</v>
          </cell>
          <cell r="FI131">
            <v>304707</v>
          </cell>
          <cell r="FJ131">
            <v>206139</v>
          </cell>
          <cell r="FK131">
            <v>219984</v>
          </cell>
          <cell r="FL131">
            <v>324493</v>
          </cell>
          <cell r="FM131">
            <v>248776</v>
          </cell>
          <cell r="FN131">
            <v>251379</v>
          </cell>
          <cell r="FO131">
            <v>48952</v>
          </cell>
          <cell r="FP131">
            <v>237298</v>
          </cell>
          <cell r="FQ131">
            <v>87557</v>
          </cell>
          <cell r="FR131">
            <v>263915</v>
          </cell>
          <cell r="FS131">
            <v>208339</v>
          </cell>
          <cell r="FT131">
            <v>249205</v>
          </cell>
          <cell r="FU131">
            <v>726333</v>
          </cell>
          <cell r="FV131">
            <v>282883</v>
          </cell>
          <cell r="FW131">
            <v>271750</v>
          </cell>
          <cell r="FX131">
            <v>337886</v>
          </cell>
          <cell r="FY131">
            <v>126771</v>
          </cell>
          <cell r="FZ131">
            <v>176844</v>
          </cell>
          <cell r="GA131">
            <v>255734</v>
          </cell>
          <cell r="GB131">
            <v>301895</v>
          </cell>
          <cell r="GC131">
            <v>133521</v>
          </cell>
          <cell r="GD131">
            <v>270416</v>
          </cell>
          <cell r="GE131">
            <v>100111</v>
          </cell>
          <cell r="GF131">
            <v>147722</v>
          </cell>
          <cell r="GG131">
            <v>481049</v>
          </cell>
          <cell r="GH131">
            <v>102080</v>
          </cell>
          <cell r="GI131">
            <v>230928</v>
          </cell>
          <cell r="GJ131">
            <v>114433</v>
          </cell>
          <cell r="GK131">
            <v>66545</v>
          </cell>
          <cell r="GL131">
            <v>162589</v>
          </cell>
          <cell r="GM131">
            <v>78474</v>
          </cell>
          <cell r="GN131">
            <v>215915</v>
          </cell>
          <cell r="GO131">
            <v>186018</v>
          </cell>
          <cell r="GP131">
            <v>285587</v>
          </cell>
          <cell r="GQ131">
            <v>134227</v>
          </cell>
          <cell r="GR131">
            <v>185933</v>
          </cell>
          <cell r="GS131">
            <v>460505</v>
          </cell>
          <cell r="GT131">
            <v>99240</v>
          </cell>
          <cell r="GU131">
            <v>120380</v>
          </cell>
          <cell r="GV131">
            <v>299476</v>
          </cell>
          <cell r="GW131">
            <v>66153</v>
          </cell>
          <cell r="GX131">
            <v>177270</v>
          </cell>
          <cell r="GY131">
            <v>348761</v>
          </cell>
          <cell r="GZ131">
            <v>260882</v>
          </cell>
          <cell r="HA131">
            <v>4578540</v>
          </cell>
          <cell r="HB131">
            <v>4346085</v>
          </cell>
          <cell r="HC131">
            <v>4335852</v>
          </cell>
          <cell r="HD131">
            <v>4444532</v>
          </cell>
          <cell r="HE131">
            <v>4816004</v>
          </cell>
          <cell r="HF131">
            <v>4525487</v>
          </cell>
          <cell r="HG131">
            <v>4796164</v>
          </cell>
          <cell r="HH131">
            <v>4717118</v>
          </cell>
          <cell r="HI131">
            <v>4653032</v>
          </cell>
          <cell r="HJ131">
            <v>4545572</v>
          </cell>
          <cell r="HK131">
            <v>4092183</v>
          </cell>
          <cell r="HL131">
            <v>4001523</v>
          </cell>
          <cell r="HM131">
            <v>3982509</v>
          </cell>
          <cell r="HN131">
            <v>3604831</v>
          </cell>
          <cell r="HO131">
            <v>3561751</v>
          </cell>
          <cell r="HP131">
            <v>3566853</v>
          </cell>
          <cell r="HQ131">
            <v>4028162</v>
          </cell>
          <cell r="HR131">
            <v>3468540</v>
          </cell>
          <cell r="HS131">
            <v>3706359</v>
          </cell>
          <cell r="HT131">
            <v>2748378</v>
          </cell>
          <cell r="HU131">
            <v>2356655</v>
          </cell>
          <cell r="HV131">
            <v>2256835</v>
          </cell>
          <cell r="HW131">
            <v>1748811</v>
          </cell>
          <cell r="HX131">
            <v>1726949</v>
          </cell>
          <cell r="HY131">
            <v>1780737</v>
          </cell>
          <cell r="HZ131">
            <v>0</v>
          </cell>
          <cell r="IA131">
            <v>0</v>
          </cell>
          <cell r="IB131">
            <v>0</v>
          </cell>
          <cell r="IC131">
            <v>0</v>
          </cell>
        </row>
        <row r="132">
          <cell r="AX132">
            <v>55468</v>
          </cell>
          <cell r="AY132">
            <v>184691</v>
          </cell>
          <cell r="AZ132">
            <v>53861</v>
          </cell>
          <cell r="BA132">
            <v>67329</v>
          </cell>
          <cell r="BB132">
            <v>54100</v>
          </cell>
          <cell r="BC132">
            <v>74001</v>
          </cell>
          <cell r="BD132">
            <v>53699</v>
          </cell>
          <cell r="BE132">
            <v>17900</v>
          </cell>
          <cell r="BF132">
            <v>17708</v>
          </cell>
          <cell r="BG132">
            <v>18189</v>
          </cell>
          <cell r="BH132">
            <v>27192</v>
          </cell>
          <cell r="BI132">
            <v>15725</v>
          </cell>
          <cell r="BJ132">
            <v>15620</v>
          </cell>
          <cell r="BK132">
            <v>14700</v>
          </cell>
          <cell r="BL132">
            <v>16745</v>
          </cell>
          <cell r="BM132">
            <v>7323</v>
          </cell>
          <cell r="BN132">
            <v>6787</v>
          </cell>
          <cell r="BO132">
            <v>7113</v>
          </cell>
          <cell r="BP132">
            <v>7017</v>
          </cell>
          <cell r="BQ132">
            <v>6132</v>
          </cell>
          <cell r="BR132">
            <v>15491</v>
          </cell>
          <cell r="BS132">
            <v>15364</v>
          </cell>
          <cell r="BT132">
            <v>15123</v>
          </cell>
          <cell r="BU132">
            <v>50961</v>
          </cell>
          <cell r="BV132">
            <v>84095</v>
          </cell>
          <cell r="BW132">
            <v>12470</v>
          </cell>
          <cell r="BX132">
            <v>12247</v>
          </cell>
          <cell r="BY132">
            <v>115693</v>
          </cell>
          <cell r="BZ132">
            <v>11626</v>
          </cell>
          <cell r="CA132">
            <v>109973</v>
          </cell>
          <cell r="CB132">
            <v>8806</v>
          </cell>
          <cell r="CC132">
            <v>8138</v>
          </cell>
          <cell r="CD132">
            <v>8317</v>
          </cell>
          <cell r="CE132">
            <v>13473</v>
          </cell>
          <cell r="CF132">
            <v>108457</v>
          </cell>
          <cell r="CG132">
            <v>104837</v>
          </cell>
          <cell r="CH132">
            <v>6285</v>
          </cell>
          <cell r="CI132">
            <v>6206</v>
          </cell>
          <cell r="CJ132">
            <v>60350</v>
          </cell>
          <cell r="CK132">
            <v>5900</v>
          </cell>
          <cell r="CL132">
            <v>78375</v>
          </cell>
          <cell r="CM132">
            <v>40648</v>
          </cell>
          <cell r="CN132">
            <v>4607</v>
          </cell>
          <cell r="CO132">
            <v>8509</v>
          </cell>
          <cell r="CP132">
            <v>31208</v>
          </cell>
          <cell r="CQ132">
            <v>83052</v>
          </cell>
          <cell r="CR132">
            <v>151374</v>
          </cell>
          <cell r="CS132">
            <v>2745</v>
          </cell>
          <cell r="CT132">
            <v>51347</v>
          </cell>
          <cell r="CU132">
            <v>188765</v>
          </cell>
          <cell r="CV132">
            <v>25702</v>
          </cell>
          <cell r="CW132">
            <v>2249</v>
          </cell>
          <cell r="CX132">
            <v>2104</v>
          </cell>
          <cell r="CY132">
            <v>1585</v>
          </cell>
          <cell r="CZ132">
            <v>1444</v>
          </cell>
          <cell r="DA132">
            <v>3135</v>
          </cell>
          <cell r="DB132">
            <v>22346</v>
          </cell>
          <cell r="DC132">
            <v>1105</v>
          </cell>
          <cell r="DD132">
            <v>964</v>
          </cell>
          <cell r="DE132">
            <v>379</v>
          </cell>
          <cell r="DF132">
            <v>196008</v>
          </cell>
          <cell r="DG132">
            <v>3663</v>
          </cell>
          <cell r="DH132">
            <v>85164</v>
          </cell>
          <cell r="DI132">
            <v>218</v>
          </cell>
          <cell r="DJ132">
            <v>220</v>
          </cell>
          <cell r="DK132">
            <v>403</v>
          </cell>
          <cell r="DL132">
            <v>289</v>
          </cell>
          <cell r="DM132">
            <v>0</v>
          </cell>
          <cell r="DN132">
            <v>0</v>
          </cell>
          <cell r="DO132">
            <v>0</v>
          </cell>
          <cell r="DP132">
            <v>79008</v>
          </cell>
          <cell r="DQ132">
            <v>172</v>
          </cell>
          <cell r="DR132">
            <v>177</v>
          </cell>
          <cell r="DS132">
            <v>140</v>
          </cell>
          <cell r="DT132">
            <v>140</v>
          </cell>
          <cell r="DU132">
            <v>157</v>
          </cell>
          <cell r="DV132">
            <v>137</v>
          </cell>
          <cell r="DW132">
            <v>91296</v>
          </cell>
          <cell r="DX132">
            <v>120</v>
          </cell>
          <cell r="DY132">
            <v>0</v>
          </cell>
          <cell r="DZ132">
            <v>4710</v>
          </cell>
          <cell r="EA132">
            <v>0</v>
          </cell>
          <cell r="EB132">
            <v>12</v>
          </cell>
          <cell r="EC132">
            <v>12</v>
          </cell>
          <cell r="ED132">
            <v>35</v>
          </cell>
          <cell r="EE132">
            <v>146</v>
          </cell>
          <cell r="EF132">
            <v>43632</v>
          </cell>
          <cell r="EG132">
            <v>3055</v>
          </cell>
          <cell r="EH132">
            <v>245</v>
          </cell>
          <cell r="EI132">
            <v>275760</v>
          </cell>
          <cell r="EJ132">
            <v>265788</v>
          </cell>
          <cell r="EK132">
            <v>149000</v>
          </cell>
          <cell r="EL132">
            <v>145000</v>
          </cell>
          <cell r="EM132">
            <v>217329</v>
          </cell>
          <cell r="EN132">
            <v>305100</v>
          </cell>
          <cell r="EO132">
            <v>315100</v>
          </cell>
          <cell r="EP132">
            <v>221291</v>
          </cell>
          <cell r="EQ132">
            <v>220481</v>
          </cell>
          <cell r="ER132">
            <v>221183</v>
          </cell>
          <cell r="ES132">
            <v>150577</v>
          </cell>
          <cell r="ET132">
            <v>51015</v>
          </cell>
          <cell r="EU132">
            <v>881</v>
          </cell>
          <cell r="EV132">
            <v>1884</v>
          </cell>
          <cell r="EW132">
            <v>0</v>
          </cell>
          <cell r="EX132">
            <v>77</v>
          </cell>
          <cell r="EY132">
            <v>0</v>
          </cell>
          <cell r="EZ132">
            <v>0</v>
          </cell>
          <cell r="FA132">
            <v>94</v>
          </cell>
          <cell r="FB132">
            <v>93</v>
          </cell>
          <cell r="FC132">
            <v>73</v>
          </cell>
          <cell r="FD132">
            <v>0</v>
          </cell>
          <cell r="FE132">
            <v>160</v>
          </cell>
          <cell r="FF132">
            <v>75</v>
          </cell>
          <cell r="FG132">
            <v>82</v>
          </cell>
          <cell r="FH132">
            <v>0</v>
          </cell>
          <cell r="FI132">
            <v>0</v>
          </cell>
          <cell r="FJ132">
            <v>0</v>
          </cell>
          <cell r="FK132">
            <v>117</v>
          </cell>
          <cell r="FL132">
            <v>81</v>
          </cell>
          <cell r="FM132">
            <v>0</v>
          </cell>
          <cell r="FN132">
            <v>68</v>
          </cell>
          <cell r="FO132">
            <v>64</v>
          </cell>
          <cell r="FP132">
            <v>0</v>
          </cell>
          <cell r="FQ132">
            <v>0</v>
          </cell>
          <cell r="FR132">
            <v>285</v>
          </cell>
          <cell r="FS132">
            <v>245</v>
          </cell>
          <cell r="FT132">
            <v>176</v>
          </cell>
          <cell r="FU132">
            <v>0</v>
          </cell>
          <cell r="FV132">
            <v>364</v>
          </cell>
          <cell r="FW132">
            <v>569</v>
          </cell>
          <cell r="FX132">
            <v>347</v>
          </cell>
          <cell r="FY132">
            <v>793</v>
          </cell>
          <cell r="FZ132">
            <v>662</v>
          </cell>
          <cell r="GA132">
            <v>593</v>
          </cell>
          <cell r="GB132">
            <v>574</v>
          </cell>
          <cell r="GC132">
            <v>417</v>
          </cell>
          <cell r="GD132">
            <v>274</v>
          </cell>
          <cell r="GE132">
            <v>542</v>
          </cell>
          <cell r="GF132">
            <v>344</v>
          </cell>
          <cell r="GG132">
            <v>302</v>
          </cell>
          <cell r="GH132">
            <v>176</v>
          </cell>
          <cell r="GI132">
            <v>40</v>
          </cell>
          <cell r="GJ132">
            <v>2</v>
          </cell>
          <cell r="GK132">
            <v>101</v>
          </cell>
          <cell r="GL132">
            <v>168</v>
          </cell>
          <cell r="GM132">
            <v>158</v>
          </cell>
          <cell r="GN132">
            <v>153</v>
          </cell>
          <cell r="GO132">
            <v>151</v>
          </cell>
          <cell r="GP132">
            <v>140</v>
          </cell>
          <cell r="GQ132">
            <v>206</v>
          </cell>
          <cell r="GR132">
            <v>141</v>
          </cell>
          <cell r="GS132">
            <v>203</v>
          </cell>
          <cell r="GT132">
            <v>203</v>
          </cell>
          <cell r="GU132">
            <v>205</v>
          </cell>
          <cell r="GV132">
            <v>270</v>
          </cell>
          <cell r="GW132">
            <v>208</v>
          </cell>
          <cell r="GX132">
            <v>260</v>
          </cell>
          <cell r="GY132">
            <v>194</v>
          </cell>
          <cell r="GZ132">
            <v>263</v>
          </cell>
          <cell r="HA132">
            <v>206</v>
          </cell>
          <cell r="HB132">
            <v>208</v>
          </cell>
          <cell r="HC132">
            <v>260</v>
          </cell>
          <cell r="HD132">
            <v>9</v>
          </cell>
          <cell r="HE132">
            <v>7</v>
          </cell>
          <cell r="HF132">
            <v>6</v>
          </cell>
          <cell r="HG132">
            <v>7</v>
          </cell>
          <cell r="HH132">
            <v>12</v>
          </cell>
          <cell r="HI132">
            <v>11</v>
          </cell>
          <cell r="HJ132">
            <v>8</v>
          </cell>
          <cell r="HK132">
            <v>16</v>
          </cell>
          <cell r="HL132">
            <v>11</v>
          </cell>
          <cell r="HM132">
            <v>7</v>
          </cell>
          <cell r="HN132">
            <v>13</v>
          </cell>
          <cell r="HO132">
            <v>13</v>
          </cell>
          <cell r="HP132">
            <v>9</v>
          </cell>
          <cell r="HQ132">
            <v>7</v>
          </cell>
          <cell r="HR132">
            <v>10</v>
          </cell>
          <cell r="HS132">
            <v>10</v>
          </cell>
          <cell r="HT132">
            <v>13</v>
          </cell>
          <cell r="HU132">
            <v>11</v>
          </cell>
          <cell r="HV132">
            <v>12</v>
          </cell>
          <cell r="HW132">
            <v>13</v>
          </cell>
          <cell r="HX132">
            <v>10</v>
          </cell>
          <cell r="HY132">
            <v>8</v>
          </cell>
          <cell r="HZ132">
            <v>0</v>
          </cell>
          <cell r="IA132">
            <v>0</v>
          </cell>
          <cell r="IB132">
            <v>0</v>
          </cell>
          <cell r="IC132">
            <v>0</v>
          </cell>
        </row>
        <row r="133">
          <cell r="AS133">
            <v>8131045</v>
          </cell>
          <cell r="AT133">
            <v>8041955</v>
          </cell>
          <cell r="AU133">
            <v>8193786</v>
          </cell>
          <cell r="AV133">
            <v>8228986</v>
          </cell>
          <cell r="AW133">
            <v>8305761</v>
          </cell>
          <cell r="AX133">
            <v>8450449</v>
          </cell>
          <cell r="AY133">
            <v>8503780</v>
          </cell>
          <cell r="AZ133">
            <v>8314527</v>
          </cell>
          <cell r="BA133">
            <v>8487816</v>
          </cell>
          <cell r="BB133">
            <v>8572516</v>
          </cell>
          <cell r="BC133">
            <v>8619518</v>
          </cell>
          <cell r="BD133">
            <v>8754947</v>
          </cell>
          <cell r="BE133">
            <v>9052845</v>
          </cell>
          <cell r="BF133">
            <v>8869837</v>
          </cell>
          <cell r="BG133">
            <v>8794331</v>
          </cell>
          <cell r="BH133">
            <v>8842972</v>
          </cell>
          <cell r="BI133">
            <v>8936359</v>
          </cell>
          <cell r="BJ133">
            <v>8999477</v>
          </cell>
          <cell r="BK133">
            <v>9142397</v>
          </cell>
          <cell r="BL133">
            <v>9135197</v>
          </cell>
          <cell r="BM133">
            <v>9308543</v>
          </cell>
          <cell r="BN133">
            <v>9358692</v>
          </cell>
          <cell r="BO133">
            <v>9461545</v>
          </cell>
          <cell r="BP133">
            <v>9797615</v>
          </cell>
          <cell r="BQ133">
            <v>10184860</v>
          </cell>
          <cell r="BR133">
            <v>10921141</v>
          </cell>
          <cell r="BS133">
            <v>10528425</v>
          </cell>
          <cell r="BT133">
            <v>10630103</v>
          </cell>
          <cell r="BU133">
            <v>10794656</v>
          </cell>
          <cell r="BV133">
            <v>10849065</v>
          </cell>
          <cell r="BW133">
            <v>11479829</v>
          </cell>
          <cell r="BX133">
            <v>11910485</v>
          </cell>
          <cell r="BY133">
            <v>11691848</v>
          </cell>
          <cell r="BZ133">
            <v>11884013</v>
          </cell>
          <cell r="CA133">
            <v>12314641</v>
          </cell>
          <cell r="CB133">
            <v>12513972</v>
          </cell>
          <cell r="CC133">
            <v>12860695</v>
          </cell>
          <cell r="CD133">
            <v>12862273</v>
          </cell>
          <cell r="CE133">
            <v>12921859</v>
          </cell>
          <cell r="CF133">
            <v>13147985</v>
          </cell>
          <cell r="CG133">
            <v>13459094</v>
          </cell>
          <cell r="CH133">
            <v>13542329</v>
          </cell>
          <cell r="CI133">
            <v>13756833</v>
          </cell>
          <cell r="CJ133">
            <v>13782758</v>
          </cell>
          <cell r="CK133">
            <v>13968153</v>
          </cell>
          <cell r="CL133">
            <v>14265294</v>
          </cell>
          <cell r="CM133">
            <v>14437313</v>
          </cell>
          <cell r="CN133">
            <v>14770793</v>
          </cell>
          <cell r="CO133">
            <v>14911904</v>
          </cell>
          <cell r="CP133">
            <v>14864464</v>
          </cell>
          <cell r="CQ133">
            <v>14949363</v>
          </cell>
          <cell r="CR133">
            <v>15358538</v>
          </cell>
          <cell r="CS133">
            <v>15535560</v>
          </cell>
          <cell r="CT133">
            <v>15896555</v>
          </cell>
          <cell r="CU133">
            <v>15935879</v>
          </cell>
          <cell r="CV133">
            <v>15860086</v>
          </cell>
          <cell r="CW133">
            <v>16033363</v>
          </cell>
          <cell r="CX133">
            <v>16415654</v>
          </cell>
          <cell r="CY133">
            <v>16821431</v>
          </cell>
          <cell r="CZ133">
            <v>16998016</v>
          </cell>
          <cell r="DA133">
            <v>17568610</v>
          </cell>
          <cell r="DB133">
            <v>17680561</v>
          </cell>
          <cell r="DC133">
            <v>17866075</v>
          </cell>
          <cell r="DD133">
            <v>18667539</v>
          </cell>
          <cell r="DE133">
            <v>18694161</v>
          </cell>
          <cell r="DF133">
            <v>18993488</v>
          </cell>
          <cell r="DG133">
            <v>19899947</v>
          </cell>
          <cell r="DH133">
            <v>19815151</v>
          </cell>
          <cell r="DI133">
            <v>20629063</v>
          </cell>
          <cell r="DJ133">
            <v>20258606</v>
          </cell>
          <cell r="DK133">
            <v>20333823</v>
          </cell>
          <cell r="DL133">
            <v>20725339</v>
          </cell>
          <cell r="DM133">
            <v>20763479</v>
          </cell>
          <cell r="DN133">
            <v>20884862</v>
          </cell>
          <cell r="DO133">
            <v>20879339</v>
          </cell>
          <cell r="DP133">
            <v>21218615</v>
          </cell>
          <cell r="DQ133">
            <v>21029210</v>
          </cell>
          <cell r="DR133">
            <v>21301061</v>
          </cell>
          <cell r="DS133">
            <v>21980006</v>
          </cell>
          <cell r="DT133">
            <v>22159499</v>
          </cell>
          <cell r="DU133">
            <v>22532936</v>
          </cell>
          <cell r="DV133">
            <v>23022483</v>
          </cell>
          <cell r="DW133">
            <v>23295505</v>
          </cell>
          <cell r="DX133">
            <v>23771230</v>
          </cell>
          <cell r="DY133">
            <v>24375712</v>
          </cell>
          <cell r="DZ133">
            <v>24789122</v>
          </cell>
          <cell r="EA133">
            <v>25622732</v>
          </cell>
          <cell r="EB133">
            <v>26020399</v>
          </cell>
          <cell r="EC133">
            <v>26001388</v>
          </cell>
          <cell r="ED133">
            <v>25425144</v>
          </cell>
          <cell r="EE133">
            <v>25651538</v>
          </cell>
          <cell r="EF133">
            <v>26056466</v>
          </cell>
          <cell r="EG133">
            <v>26416823</v>
          </cell>
          <cell r="EH133">
            <v>27319268</v>
          </cell>
          <cell r="EI133">
            <v>29416865</v>
          </cell>
          <cell r="EJ133">
            <v>28980795</v>
          </cell>
          <cell r="EK133">
            <v>29177878</v>
          </cell>
          <cell r="EL133">
            <v>30208808</v>
          </cell>
          <cell r="EM133">
            <v>30252985</v>
          </cell>
          <cell r="EN133">
            <v>30739783</v>
          </cell>
          <cell r="EO133">
            <v>29719030</v>
          </cell>
          <cell r="EP133">
            <v>29325473</v>
          </cell>
          <cell r="EQ133">
            <v>28774732</v>
          </cell>
          <cell r="ER133">
            <v>28262748</v>
          </cell>
          <cell r="ES133">
            <v>28493525</v>
          </cell>
          <cell r="ET133">
            <v>28291546</v>
          </cell>
          <cell r="EU133">
            <v>28353481</v>
          </cell>
          <cell r="EV133">
            <v>28119720</v>
          </cell>
          <cell r="EW133">
            <v>28996373</v>
          </cell>
          <cell r="EX133">
            <v>29009690</v>
          </cell>
          <cell r="EY133">
            <v>29263370</v>
          </cell>
          <cell r="EZ133">
            <v>28376981</v>
          </cell>
          <cell r="FA133">
            <v>28364186</v>
          </cell>
          <cell r="FB133">
            <v>29146655</v>
          </cell>
          <cell r="FC133">
            <v>29828823</v>
          </cell>
          <cell r="FD133">
            <v>28911960</v>
          </cell>
          <cell r="FE133">
            <v>29665307</v>
          </cell>
          <cell r="FF133">
            <v>28689860</v>
          </cell>
          <cell r="FG133">
            <v>28304991</v>
          </cell>
          <cell r="FH133">
            <v>28763334</v>
          </cell>
          <cell r="FI133">
            <v>28125195</v>
          </cell>
          <cell r="FJ133">
            <v>27927472</v>
          </cell>
          <cell r="FK133">
            <v>27648823</v>
          </cell>
          <cell r="FL133">
            <v>27554241</v>
          </cell>
          <cell r="FM133">
            <v>27431338</v>
          </cell>
          <cell r="FN133">
            <v>27607894</v>
          </cell>
          <cell r="FO133">
            <v>27525797</v>
          </cell>
          <cell r="FP133">
            <v>27969648</v>
          </cell>
          <cell r="FQ133">
            <v>28385704</v>
          </cell>
          <cell r="FR133">
            <v>29213428</v>
          </cell>
          <cell r="FS133">
            <v>29162668</v>
          </cell>
          <cell r="FT133">
            <v>30057025</v>
          </cell>
          <cell r="FU133">
            <v>28797282</v>
          </cell>
          <cell r="FV133">
            <v>27808412</v>
          </cell>
          <cell r="FW133">
            <v>27185387</v>
          </cell>
          <cell r="FX133">
            <v>27282401</v>
          </cell>
          <cell r="FY133">
            <v>26722726</v>
          </cell>
          <cell r="FZ133">
            <v>27381305</v>
          </cell>
          <cell r="GA133">
            <v>26804347</v>
          </cell>
          <cell r="GB133">
            <v>26131368</v>
          </cell>
          <cell r="GC133">
            <v>26008121</v>
          </cell>
          <cell r="GD133">
            <v>26046652</v>
          </cell>
          <cell r="GE133">
            <v>26039991</v>
          </cell>
          <cell r="GF133">
            <v>25827906</v>
          </cell>
          <cell r="GG133">
            <v>26300700</v>
          </cell>
          <cell r="GH133">
            <v>25849448</v>
          </cell>
          <cell r="GI133">
            <v>26057960</v>
          </cell>
          <cell r="GJ133">
            <v>26623903</v>
          </cell>
          <cell r="GK133">
            <v>26183704</v>
          </cell>
          <cell r="GL133">
            <v>25854752</v>
          </cell>
          <cell r="GM133">
            <v>25606905</v>
          </cell>
          <cell r="GN133">
            <v>25356969</v>
          </cell>
          <cell r="GO133">
            <v>25645189</v>
          </cell>
          <cell r="GP133">
            <v>25694056</v>
          </cell>
          <cell r="GQ133">
            <v>25894457</v>
          </cell>
          <cell r="GR133">
            <v>25898036</v>
          </cell>
          <cell r="GS133">
            <v>25516413</v>
          </cell>
          <cell r="GT133">
            <v>25844498</v>
          </cell>
          <cell r="GU133">
            <v>25567788</v>
          </cell>
          <cell r="GV133">
            <v>25602635</v>
          </cell>
          <cell r="GW133">
            <v>25490053</v>
          </cell>
          <cell r="GX133">
            <v>25290701</v>
          </cell>
          <cell r="GY133">
            <v>25256822</v>
          </cell>
          <cell r="GZ133">
            <v>25740390</v>
          </cell>
          <cell r="HA133">
            <v>26959785</v>
          </cell>
          <cell r="HB133">
            <v>26586055</v>
          </cell>
          <cell r="HC133">
            <v>26457727</v>
          </cell>
          <cell r="HD133">
            <v>26701352</v>
          </cell>
          <cell r="HE133">
            <v>26993378</v>
          </cell>
          <cell r="HF133">
            <v>27859007</v>
          </cell>
          <cell r="HG133">
            <v>27610795</v>
          </cell>
          <cell r="HH133">
            <v>26022850</v>
          </cell>
          <cell r="HI133">
            <v>26000035</v>
          </cell>
          <cell r="HJ133">
            <v>26470901</v>
          </cell>
          <cell r="HK133">
            <v>26034735</v>
          </cell>
          <cell r="HL133">
            <v>25924698</v>
          </cell>
          <cell r="HM133">
            <v>25915130</v>
          </cell>
          <cell r="HN133">
            <v>25907063</v>
          </cell>
          <cell r="HO133">
            <v>26172135</v>
          </cell>
          <cell r="HP133">
            <v>26654263</v>
          </cell>
          <cell r="HQ133">
            <v>26511080</v>
          </cell>
          <cell r="HR133">
            <v>26004383</v>
          </cell>
          <cell r="HS133">
            <v>26400812</v>
          </cell>
          <cell r="HT133">
            <v>26442788</v>
          </cell>
          <cell r="HU133">
            <v>25929183</v>
          </cell>
          <cell r="HV133">
            <v>25948906</v>
          </cell>
          <cell r="HW133">
            <v>25767745</v>
          </cell>
          <cell r="HX133">
            <v>25829133</v>
          </cell>
          <cell r="HY133">
            <v>25997375</v>
          </cell>
          <cell r="HZ133">
            <v>0</v>
          </cell>
          <cell r="IA133">
            <v>0</v>
          </cell>
          <cell r="IB133">
            <v>0</v>
          </cell>
          <cell r="IC133">
            <v>0</v>
          </cell>
        </row>
        <row r="134">
          <cell r="AS134">
            <v>257725</v>
          </cell>
          <cell r="AT134">
            <v>237605</v>
          </cell>
          <cell r="AU134">
            <v>229892</v>
          </cell>
          <cell r="AV134">
            <v>282539</v>
          </cell>
          <cell r="AW134">
            <v>258926</v>
          </cell>
          <cell r="AX134">
            <v>126594</v>
          </cell>
          <cell r="AY134">
            <v>126317</v>
          </cell>
          <cell r="AZ134">
            <v>126911</v>
          </cell>
          <cell r="BA134">
            <v>120281</v>
          </cell>
          <cell r="BB134">
            <v>186605</v>
          </cell>
          <cell r="BC134">
            <v>143959</v>
          </cell>
          <cell r="BD134">
            <v>135982</v>
          </cell>
          <cell r="BE134">
            <v>211904</v>
          </cell>
          <cell r="BF134">
            <v>171381</v>
          </cell>
          <cell r="BG134">
            <v>160870</v>
          </cell>
          <cell r="BH134">
            <v>203319</v>
          </cell>
          <cell r="BI134">
            <v>182981</v>
          </cell>
          <cell r="BJ134">
            <v>169991</v>
          </cell>
          <cell r="BK134">
            <v>157054</v>
          </cell>
          <cell r="BL134">
            <v>142164</v>
          </cell>
          <cell r="BM134">
            <v>146326</v>
          </cell>
          <cell r="BN134">
            <v>219362</v>
          </cell>
          <cell r="BO134">
            <v>169801</v>
          </cell>
          <cell r="BP134">
            <v>161676</v>
          </cell>
          <cell r="BQ134">
            <v>239555</v>
          </cell>
          <cell r="BR134">
            <v>206808</v>
          </cell>
          <cell r="BS134">
            <v>186248</v>
          </cell>
          <cell r="BT134">
            <v>255764</v>
          </cell>
          <cell r="BU134">
            <v>212565</v>
          </cell>
          <cell r="BV134">
            <v>180550</v>
          </cell>
          <cell r="BW134">
            <v>195225</v>
          </cell>
          <cell r="BX134">
            <v>161156</v>
          </cell>
          <cell r="BY134">
            <v>174853</v>
          </cell>
          <cell r="BZ134">
            <v>253124</v>
          </cell>
          <cell r="CA134">
            <v>220661</v>
          </cell>
          <cell r="CB134">
            <v>209483</v>
          </cell>
          <cell r="CC134">
            <v>232792</v>
          </cell>
          <cell r="CD134">
            <v>219288</v>
          </cell>
          <cell r="CE134">
            <v>209537</v>
          </cell>
          <cell r="CF134">
            <v>263279</v>
          </cell>
          <cell r="CG134">
            <v>236397</v>
          </cell>
          <cell r="CH134">
            <v>227819</v>
          </cell>
          <cell r="CI134">
            <v>215980</v>
          </cell>
          <cell r="CJ134">
            <v>206414</v>
          </cell>
          <cell r="CK134">
            <v>201652</v>
          </cell>
          <cell r="CL134">
            <v>268451</v>
          </cell>
          <cell r="CM134">
            <v>236588</v>
          </cell>
          <cell r="CN134">
            <v>229543</v>
          </cell>
          <cell r="CO134">
            <v>265430</v>
          </cell>
          <cell r="CP134">
            <v>240430</v>
          </cell>
          <cell r="CQ134">
            <v>224382</v>
          </cell>
          <cell r="CR134">
            <v>268990</v>
          </cell>
          <cell r="CS134">
            <v>253786</v>
          </cell>
          <cell r="CT134">
            <v>249961</v>
          </cell>
          <cell r="CU134">
            <v>200392</v>
          </cell>
          <cell r="CV134">
            <v>213561</v>
          </cell>
          <cell r="CW134">
            <v>212899</v>
          </cell>
          <cell r="CX134">
            <v>281256</v>
          </cell>
          <cell r="CY134">
            <v>252780</v>
          </cell>
          <cell r="CZ134">
            <v>229072</v>
          </cell>
          <cell r="DA134">
            <v>273224</v>
          </cell>
          <cell r="DB134">
            <v>240108</v>
          </cell>
          <cell r="DC134">
            <v>238006</v>
          </cell>
          <cell r="DD134">
            <v>294676</v>
          </cell>
          <cell r="DE134">
            <v>268339</v>
          </cell>
          <cell r="DF134">
            <v>259516</v>
          </cell>
          <cell r="DG134">
            <v>236775</v>
          </cell>
          <cell r="DH134">
            <v>253169</v>
          </cell>
          <cell r="DI134">
            <v>238703</v>
          </cell>
          <cell r="DJ134">
            <v>354788</v>
          </cell>
          <cell r="DK134">
            <v>298342</v>
          </cell>
          <cell r="DL134">
            <v>263870</v>
          </cell>
          <cell r="DM134">
            <v>288759</v>
          </cell>
          <cell r="DN134">
            <v>247116</v>
          </cell>
          <cell r="DO134">
            <v>243138</v>
          </cell>
          <cell r="DP134">
            <v>313461</v>
          </cell>
          <cell r="DQ134">
            <v>276398</v>
          </cell>
          <cell r="DR134">
            <v>272837</v>
          </cell>
          <cell r="DS134">
            <v>457671</v>
          </cell>
          <cell r="DT134">
            <v>458137</v>
          </cell>
          <cell r="DU134">
            <v>454766</v>
          </cell>
          <cell r="DV134">
            <v>601275</v>
          </cell>
          <cell r="DW134">
            <v>549034</v>
          </cell>
          <cell r="DX134">
            <v>531392</v>
          </cell>
          <cell r="DY134">
            <v>651013</v>
          </cell>
          <cell r="DZ134">
            <v>616990</v>
          </cell>
          <cell r="EA134">
            <v>625085</v>
          </cell>
          <cell r="EB134">
            <v>755924</v>
          </cell>
          <cell r="EC134">
            <v>716829</v>
          </cell>
          <cell r="ED134">
            <v>700598</v>
          </cell>
          <cell r="EE134">
            <v>680147</v>
          </cell>
          <cell r="EF134">
            <v>688660</v>
          </cell>
          <cell r="EG134">
            <v>677977</v>
          </cell>
          <cell r="EH134">
            <v>815645</v>
          </cell>
          <cell r="EI134">
            <v>761178</v>
          </cell>
          <cell r="EJ134">
            <v>748437</v>
          </cell>
          <cell r="EK134">
            <v>749174</v>
          </cell>
          <cell r="EL134">
            <v>721754</v>
          </cell>
          <cell r="EM134">
            <v>699131</v>
          </cell>
          <cell r="EN134">
            <v>807643</v>
          </cell>
          <cell r="EO134">
            <v>1062169</v>
          </cell>
          <cell r="EP134">
            <v>1009162</v>
          </cell>
          <cell r="EQ134">
            <v>1083640</v>
          </cell>
          <cell r="ER134">
            <v>1028409</v>
          </cell>
          <cell r="ES134">
            <v>1043373</v>
          </cell>
          <cell r="ET134">
            <v>1167773</v>
          </cell>
          <cell r="EU134">
            <v>1185874</v>
          </cell>
          <cell r="EV134">
            <v>912155</v>
          </cell>
          <cell r="EW134">
            <v>911325</v>
          </cell>
          <cell r="EX134">
            <v>855964</v>
          </cell>
          <cell r="EY134">
            <v>844780</v>
          </cell>
          <cell r="EZ134">
            <v>758239</v>
          </cell>
          <cell r="FA134">
            <v>716168</v>
          </cell>
          <cell r="FB134">
            <v>695893</v>
          </cell>
          <cell r="FC134">
            <v>632846</v>
          </cell>
          <cell r="FD134">
            <v>615097</v>
          </cell>
          <cell r="FE134">
            <v>592503</v>
          </cell>
          <cell r="FF134">
            <v>672104</v>
          </cell>
          <cell r="FG134">
            <v>622991</v>
          </cell>
          <cell r="FH134">
            <v>610399</v>
          </cell>
          <cell r="FI134">
            <v>579952</v>
          </cell>
          <cell r="FJ134">
            <v>562205</v>
          </cell>
          <cell r="FK134">
            <v>538872</v>
          </cell>
          <cell r="FL134">
            <v>627777</v>
          </cell>
          <cell r="FM134">
            <v>581824</v>
          </cell>
          <cell r="FN134">
            <v>555113</v>
          </cell>
          <cell r="FO134">
            <v>527854</v>
          </cell>
          <cell r="FP134">
            <v>546309</v>
          </cell>
          <cell r="FQ134">
            <v>516789</v>
          </cell>
          <cell r="FR134">
            <v>651479</v>
          </cell>
          <cell r="FS134">
            <v>604260</v>
          </cell>
          <cell r="FT134">
            <v>572704</v>
          </cell>
          <cell r="FU134">
            <v>565412</v>
          </cell>
          <cell r="FV134">
            <v>505173</v>
          </cell>
          <cell r="FW134">
            <v>466983</v>
          </cell>
          <cell r="FX134">
            <v>601225</v>
          </cell>
          <cell r="FY134">
            <v>539295</v>
          </cell>
          <cell r="FZ134">
            <v>507165</v>
          </cell>
          <cell r="GA134">
            <v>491607</v>
          </cell>
          <cell r="GB134">
            <v>473066</v>
          </cell>
          <cell r="GC134">
            <v>440865</v>
          </cell>
          <cell r="GD134">
            <v>585103</v>
          </cell>
          <cell r="GE134">
            <v>511864</v>
          </cell>
          <cell r="GF134">
            <v>513948</v>
          </cell>
          <cell r="GG134">
            <v>510047</v>
          </cell>
          <cell r="GH134">
            <v>464173</v>
          </cell>
          <cell r="GI134">
            <v>452271</v>
          </cell>
          <cell r="GJ134">
            <v>611076</v>
          </cell>
          <cell r="GK134">
            <v>550229</v>
          </cell>
          <cell r="GL134">
            <v>541290</v>
          </cell>
          <cell r="GM134">
            <v>523055</v>
          </cell>
          <cell r="GN134">
            <v>497047</v>
          </cell>
          <cell r="GO134">
            <v>481684</v>
          </cell>
          <cell r="GP134">
            <v>630577</v>
          </cell>
          <cell r="GQ134">
            <v>567220</v>
          </cell>
          <cell r="GR134">
            <v>538363</v>
          </cell>
          <cell r="GS134">
            <v>596367</v>
          </cell>
          <cell r="GT134">
            <v>540876</v>
          </cell>
          <cell r="GU134">
            <v>648571</v>
          </cell>
          <cell r="GV134">
            <v>843907</v>
          </cell>
          <cell r="GW134">
            <v>773410</v>
          </cell>
          <cell r="GX134">
            <v>764307</v>
          </cell>
          <cell r="GY134">
            <v>715594</v>
          </cell>
          <cell r="GZ134">
            <v>669032</v>
          </cell>
          <cell r="HA134">
            <v>644422</v>
          </cell>
          <cell r="HB134">
            <v>831036</v>
          </cell>
          <cell r="HC134">
            <v>801471</v>
          </cell>
          <cell r="HD134">
            <v>741441</v>
          </cell>
          <cell r="HE134">
            <v>785353</v>
          </cell>
          <cell r="HF134">
            <v>738391</v>
          </cell>
          <cell r="HG134">
            <v>737782</v>
          </cell>
          <cell r="HH134">
            <v>942971</v>
          </cell>
          <cell r="HI134">
            <v>866190</v>
          </cell>
          <cell r="HJ134">
            <v>838012</v>
          </cell>
          <cell r="HK134">
            <v>815816</v>
          </cell>
          <cell r="HL134">
            <v>814145</v>
          </cell>
          <cell r="HM134">
            <v>825041</v>
          </cell>
          <cell r="HN134">
            <v>1034693</v>
          </cell>
          <cell r="HO134">
            <v>972658</v>
          </cell>
          <cell r="HP134">
            <v>892504</v>
          </cell>
          <cell r="HQ134">
            <v>775227</v>
          </cell>
          <cell r="HR134">
            <v>791464</v>
          </cell>
          <cell r="HS134">
            <v>765366</v>
          </cell>
          <cell r="HT134">
            <v>1092040</v>
          </cell>
          <cell r="HU134">
            <v>867291</v>
          </cell>
          <cell r="HV134">
            <v>796883</v>
          </cell>
          <cell r="HW134">
            <v>741959</v>
          </cell>
          <cell r="HX134">
            <v>822217</v>
          </cell>
          <cell r="HY134">
            <v>733956</v>
          </cell>
          <cell r="HZ134">
            <v>0</v>
          </cell>
          <cell r="IA134">
            <v>0</v>
          </cell>
          <cell r="IB134">
            <v>0</v>
          </cell>
          <cell r="IC134">
            <v>0</v>
          </cell>
        </row>
        <row r="135">
          <cell r="AS135">
            <v>242911</v>
          </cell>
          <cell r="AT135">
            <v>222954</v>
          </cell>
          <cell r="AU135">
            <v>214767</v>
          </cell>
          <cell r="AV135">
            <v>267174</v>
          </cell>
          <cell r="AW135">
            <v>243671</v>
          </cell>
          <cell r="AX135">
            <v>123517</v>
          </cell>
          <cell r="AY135">
            <v>123563</v>
          </cell>
          <cell r="AZ135">
            <v>124399</v>
          </cell>
          <cell r="BA135">
            <v>117746</v>
          </cell>
          <cell r="BB135">
            <v>183598</v>
          </cell>
          <cell r="BC135">
            <v>141447</v>
          </cell>
          <cell r="BD135">
            <v>132969</v>
          </cell>
          <cell r="BE135">
            <v>194647</v>
          </cell>
          <cell r="BF135">
            <v>155001</v>
          </cell>
          <cell r="BG135">
            <v>144718</v>
          </cell>
          <cell r="BH135">
            <v>188271</v>
          </cell>
          <cell r="BI135">
            <v>168308</v>
          </cell>
          <cell r="BJ135">
            <v>155318</v>
          </cell>
          <cell r="BK135">
            <v>142832</v>
          </cell>
          <cell r="BL135">
            <v>128870</v>
          </cell>
          <cell r="BM135">
            <v>133240</v>
          </cell>
          <cell r="BN135">
            <v>205067</v>
          </cell>
          <cell r="BO135">
            <v>156730</v>
          </cell>
          <cell r="BP135">
            <v>149137</v>
          </cell>
          <cell r="BQ135">
            <v>199054</v>
          </cell>
          <cell r="BR135">
            <v>170406</v>
          </cell>
          <cell r="BS135">
            <v>150092</v>
          </cell>
          <cell r="BT135">
            <v>218833</v>
          </cell>
          <cell r="BU135">
            <v>175460</v>
          </cell>
          <cell r="BV135">
            <v>171795</v>
          </cell>
          <cell r="BW135">
            <v>159965</v>
          </cell>
          <cell r="BX135">
            <v>145117</v>
          </cell>
          <cell r="BY135">
            <v>159930</v>
          </cell>
          <cell r="BZ135">
            <v>239206</v>
          </cell>
          <cell r="CA135">
            <v>207243</v>
          </cell>
          <cell r="CB135">
            <v>196195</v>
          </cell>
          <cell r="CC135">
            <v>208460</v>
          </cell>
          <cell r="CD135">
            <v>208220</v>
          </cell>
          <cell r="CE135">
            <v>199351</v>
          </cell>
          <cell r="CF135">
            <v>253458</v>
          </cell>
          <cell r="CG135">
            <v>227062</v>
          </cell>
          <cell r="CH135">
            <v>219438</v>
          </cell>
          <cell r="CI135">
            <v>197114</v>
          </cell>
          <cell r="CJ135">
            <v>186158</v>
          </cell>
          <cell r="CK135">
            <v>182324</v>
          </cell>
          <cell r="CL135">
            <v>249584</v>
          </cell>
          <cell r="CM135">
            <v>219003</v>
          </cell>
          <cell r="CN135">
            <v>213672</v>
          </cell>
          <cell r="CO135">
            <v>241308</v>
          </cell>
          <cell r="CP135">
            <v>217127</v>
          </cell>
          <cell r="CQ135">
            <v>207411</v>
          </cell>
          <cell r="CR135">
            <v>252025</v>
          </cell>
          <cell r="CS135">
            <v>238051</v>
          </cell>
          <cell r="CT135">
            <v>239160</v>
          </cell>
          <cell r="CU135">
            <v>190002</v>
          </cell>
          <cell r="CV135">
            <v>203740</v>
          </cell>
          <cell r="CW135">
            <v>202317</v>
          </cell>
          <cell r="CX135">
            <v>268048</v>
          </cell>
          <cell r="CY135">
            <v>240631</v>
          </cell>
          <cell r="CZ135">
            <v>215483</v>
          </cell>
          <cell r="DA135">
            <v>252059</v>
          </cell>
          <cell r="DB135">
            <v>218947</v>
          </cell>
          <cell r="DC135">
            <v>211821</v>
          </cell>
          <cell r="DD135">
            <v>263446</v>
          </cell>
          <cell r="DE135">
            <v>238533</v>
          </cell>
          <cell r="DF135">
            <v>236904</v>
          </cell>
          <cell r="DG135">
            <v>206780</v>
          </cell>
          <cell r="DH135">
            <v>225899</v>
          </cell>
          <cell r="DI135">
            <v>212657</v>
          </cell>
          <cell r="DJ135">
            <v>310931</v>
          </cell>
          <cell r="DK135">
            <v>268093</v>
          </cell>
          <cell r="DL135">
            <v>236321</v>
          </cell>
          <cell r="DM135">
            <v>267027</v>
          </cell>
          <cell r="DN135">
            <v>223707</v>
          </cell>
          <cell r="DO135">
            <v>217376</v>
          </cell>
          <cell r="DP135">
            <v>273822</v>
          </cell>
          <cell r="DQ135">
            <v>236950</v>
          </cell>
          <cell r="DR135">
            <v>236492</v>
          </cell>
          <cell r="DS135">
            <v>224926</v>
          </cell>
          <cell r="DT135">
            <v>221976</v>
          </cell>
          <cell r="DU135">
            <v>234230</v>
          </cell>
          <cell r="DV135">
            <v>363166</v>
          </cell>
          <cell r="DW135">
            <v>309622</v>
          </cell>
          <cell r="DX135">
            <v>297767</v>
          </cell>
          <cell r="DY135">
            <v>381781</v>
          </cell>
          <cell r="DZ135">
            <v>373963</v>
          </cell>
          <cell r="EA135">
            <v>392978</v>
          </cell>
          <cell r="EB135">
            <v>527929</v>
          </cell>
          <cell r="EC135">
            <v>462591</v>
          </cell>
          <cell r="ED135">
            <v>424796</v>
          </cell>
          <cell r="EE135">
            <v>402097</v>
          </cell>
          <cell r="EF135">
            <v>360851</v>
          </cell>
          <cell r="EG135">
            <v>385675</v>
          </cell>
          <cell r="EH135">
            <v>554511</v>
          </cell>
          <cell r="EI135">
            <v>542064</v>
          </cell>
          <cell r="EJ135">
            <v>543941</v>
          </cell>
          <cell r="EK135">
            <v>549670</v>
          </cell>
          <cell r="EL135">
            <v>692439</v>
          </cell>
          <cell r="EM135">
            <v>668572</v>
          </cell>
          <cell r="EN135">
            <v>781952</v>
          </cell>
          <cell r="EO135">
            <v>630996</v>
          </cell>
          <cell r="EP135">
            <v>568507</v>
          </cell>
          <cell r="EQ135">
            <v>550468</v>
          </cell>
          <cell r="ER135">
            <v>497060</v>
          </cell>
          <cell r="ES135">
            <v>491620</v>
          </cell>
          <cell r="ET135">
            <v>626192</v>
          </cell>
          <cell r="EU135">
            <v>636144</v>
          </cell>
          <cell r="EV135">
            <v>554409</v>
          </cell>
          <cell r="EW135">
            <v>557251</v>
          </cell>
          <cell r="EX135">
            <v>495168</v>
          </cell>
          <cell r="EY135">
            <v>482648</v>
          </cell>
          <cell r="EZ135">
            <v>560192</v>
          </cell>
          <cell r="FA135">
            <v>522437</v>
          </cell>
          <cell r="FB135">
            <v>524437</v>
          </cell>
          <cell r="FC135">
            <v>465441</v>
          </cell>
          <cell r="FD135">
            <v>448443</v>
          </cell>
          <cell r="FE135">
            <v>428470</v>
          </cell>
          <cell r="FF135">
            <v>512989</v>
          </cell>
          <cell r="FG135">
            <v>431002</v>
          </cell>
          <cell r="FH135">
            <v>412568</v>
          </cell>
          <cell r="FI135">
            <v>402184</v>
          </cell>
          <cell r="FJ135">
            <v>386830</v>
          </cell>
          <cell r="FK135">
            <v>367610</v>
          </cell>
          <cell r="FL135">
            <v>457538</v>
          </cell>
          <cell r="FM135">
            <v>404947</v>
          </cell>
          <cell r="FN135">
            <v>393608</v>
          </cell>
          <cell r="FO135">
            <v>370620</v>
          </cell>
          <cell r="FP135">
            <v>365252</v>
          </cell>
          <cell r="FQ135">
            <v>360325</v>
          </cell>
          <cell r="FR135">
            <v>512561</v>
          </cell>
          <cell r="FS135">
            <v>462865</v>
          </cell>
          <cell r="FT135">
            <v>434875</v>
          </cell>
          <cell r="FU135">
            <v>432579</v>
          </cell>
          <cell r="FV135">
            <v>380600</v>
          </cell>
          <cell r="FW135">
            <v>355442</v>
          </cell>
          <cell r="FX135">
            <v>486585</v>
          </cell>
          <cell r="FY135">
            <v>424788</v>
          </cell>
          <cell r="FZ135">
            <v>399851</v>
          </cell>
          <cell r="GA135">
            <v>388934</v>
          </cell>
          <cell r="GB135">
            <v>376777</v>
          </cell>
          <cell r="GC135">
            <v>355188</v>
          </cell>
          <cell r="GD135">
            <v>502157</v>
          </cell>
          <cell r="GE135">
            <v>437486</v>
          </cell>
          <cell r="GF135">
            <v>413492</v>
          </cell>
          <cell r="GG135">
            <v>459243</v>
          </cell>
          <cell r="GH135">
            <v>419690</v>
          </cell>
          <cell r="GI135">
            <v>405796</v>
          </cell>
          <cell r="GJ135">
            <v>575800</v>
          </cell>
          <cell r="GK135">
            <v>516511</v>
          </cell>
          <cell r="GL135">
            <v>500074</v>
          </cell>
          <cell r="GM135">
            <v>489119</v>
          </cell>
          <cell r="GN135">
            <v>461805</v>
          </cell>
          <cell r="GO135">
            <v>448806</v>
          </cell>
          <cell r="GP135">
            <v>596634</v>
          </cell>
          <cell r="GQ135">
            <v>527434</v>
          </cell>
          <cell r="GR135">
            <v>508195</v>
          </cell>
          <cell r="GS135">
            <v>569791</v>
          </cell>
          <cell r="GT135">
            <v>517333</v>
          </cell>
          <cell r="GU135">
            <v>624831</v>
          </cell>
          <cell r="GV135">
            <v>820934</v>
          </cell>
          <cell r="GW135">
            <v>748370</v>
          </cell>
          <cell r="GX135">
            <v>735302</v>
          </cell>
          <cell r="GY135">
            <v>687700</v>
          </cell>
          <cell r="GZ135">
            <v>635578</v>
          </cell>
          <cell r="HA135">
            <v>615501</v>
          </cell>
          <cell r="HB135">
            <v>803566</v>
          </cell>
          <cell r="HC135">
            <v>775508</v>
          </cell>
          <cell r="HD135">
            <v>717613</v>
          </cell>
          <cell r="HE135">
            <v>759581</v>
          </cell>
          <cell r="HF135">
            <v>714278</v>
          </cell>
          <cell r="HG135">
            <v>707789</v>
          </cell>
          <cell r="HH135">
            <v>921448</v>
          </cell>
          <cell r="HI135">
            <v>843369</v>
          </cell>
          <cell r="HJ135">
            <v>808144</v>
          </cell>
          <cell r="HK135">
            <v>787186</v>
          </cell>
          <cell r="HL135">
            <v>786958</v>
          </cell>
          <cell r="HM135">
            <v>796126</v>
          </cell>
          <cell r="HN135">
            <v>1004302</v>
          </cell>
          <cell r="HO135">
            <v>939788</v>
          </cell>
          <cell r="HP135">
            <v>862122</v>
          </cell>
          <cell r="HQ135">
            <v>745672</v>
          </cell>
          <cell r="HR135">
            <v>764362</v>
          </cell>
          <cell r="HS135">
            <v>736131</v>
          </cell>
          <cell r="HT135">
            <v>1064820</v>
          </cell>
          <cell r="HU135">
            <v>843400</v>
          </cell>
          <cell r="HV135">
            <v>765622</v>
          </cell>
          <cell r="HW135">
            <v>715396</v>
          </cell>
          <cell r="HX135">
            <v>798596</v>
          </cell>
          <cell r="HY135">
            <v>708876</v>
          </cell>
          <cell r="HZ135">
            <v>0</v>
          </cell>
          <cell r="IA135">
            <v>0</v>
          </cell>
          <cell r="IB135">
            <v>0</v>
          </cell>
          <cell r="IC135">
            <v>0</v>
          </cell>
        </row>
        <row r="136">
          <cell r="AS136">
            <v>14814</v>
          </cell>
          <cell r="AT136">
            <v>14651</v>
          </cell>
          <cell r="AU136">
            <v>15125</v>
          </cell>
          <cell r="AV136">
            <v>15365</v>
          </cell>
          <cell r="AW136">
            <v>15255</v>
          </cell>
          <cell r="AX136">
            <v>3077</v>
          </cell>
          <cell r="AY136">
            <v>2754</v>
          </cell>
          <cell r="AZ136">
            <v>2512</v>
          </cell>
          <cell r="BA136">
            <v>2535</v>
          </cell>
          <cell r="BB136">
            <v>3007</v>
          </cell>
          <cell r="BC136">
            <v>2512</v>
          </cell>
          <cell r="BD136">
            <v>3013</v>
          </cell>
          <cell r="BE136">
            <v>17257</v>
          </cell>
          <cell r="BF136">
            <v>16380</v>
          </cell>
          <cell r="BG136">
            <v>16152</v>
          </cell>
          <cell r="BH136">
            <v>15048</v>
          </cell>
          <cell r="BI136">
            <v>14673</v>
          </cell>
          <cell r="BJ136">
            <v>14673</v>
          </cell>
          <cell r="BK136">
            <v>14222</v>
          </cell>
          <cell r="BL136">
            <v>13294</v>
          </cell>
          <cell r="BM136">
            <v>13086</v>
          </cell>
          <cell r="BN136">
            <v>14295</v>
          </cell>
          <cell r="BO136">
            <v>13071</v>
          </cell>
          <cell r="BP136">
            <v>12539</v>
          </cell>
          <cell r="BQ136">
            <v>40501</v>
          </cell>
          <cell r="BR136">
            <v>36402</v>
          </cell>
          <cell r="BS136">
            <v>36156</v>
          </cell>
          <cell r="BT136">
            <v>36931</v>
          </cell>
          <cell r="BU136">
            <v>37105</v>
          </cell>
          <cell r="BV136">
            <v>8755</v>
          </cell>
          <cell r="BW136">
            <v>35260</v>
          </cell>
          <cell r="BX136">
            <v>16039</v>
          </cell>
          <cell r="BY136">
            <v>14923</v>
          </cell>
          <cell r="BZ136">
            <v>13918</v>
          </cell>
          <cell r="CA136">
            <v>13418</v>
          </cell>
          <cell r="CB136">
            <v>13288</v>
          </cell>
          <cell r="CC136">
            <v>24332</v>
          </cell>
          <cell r="CD136">
            <v>11068</v>
          </cell>
          <cell r="CE136">
            <v>10186</v>
          </cell>
          <cell r="CF136">
            <v>9821</v>
          </cell>
          <cell r="CG136">
            <v>9335</v>
          </cell>
          <cell r="CH136">
            <v>8381</v>
          </cell>
          <cell r="CI136">
            <v>18866</v>
          </cell>
          <cell r="CJ136">
            <v>20256</v>
          </cell>
          <cell r="CK136">
            <v>19328</v>
          </cell>
          <cell r="CL136">
            <v>18867</v>
          </cell>
          <cell r="CM136">
            <v>17585</v>
          </cell>
          <cell r="CN136">
            <v>15871</v>
          </cell>
          <cell r="CO136">
            <v>24122</v>
          </cell>
          <cell r="CP136">
            <v>23303</v>
          </cell>
          <cell r="CQ136">
            <v>16971</v>
          </cell>
          <cell r="CR136">
            <v>16965</v>
          </cell>
          <cell r="CS136">
            <v>15735</v>
          </cell>
          <cell r="CT136">
            <v>10801</v>
          </cell>
          <cell r="CU136">
            <v>10390</v>
          </cell>
          <cell r="CV136">
            <v>9821</v>
          </cell>
          <cell r="CW136">
            <v>10582</v>
          </cell>
          <cell r="CX136">
            <v>13208</v>
          </cell>
          <cell r="CY136">
            <v>12149</v>
          </cell>
          <cell r="CZ136">
            <v>13589</v>
          </cell>
          <cell r="DA136">
            <v>21165</v>
          </cell>
          <cell r="DB136">
            <v>21161</v>
          </cell>
          <cell r="DC136">
            <v>26185</v>
          </cell>
          <cell r="DD136">
            <v>31230</v>
          </cell>
          <cell r="DE136">
            <v>29806</v>
          </cell>
          <cell r="DF136">
            <v>22612</v>
          </cell>
          <cell r="DG136">
            <v>29995</v>
          </cell>
          <cell r="DH136">
            <v>27270</v>
          </cell>
          <cell r="DI136">
            <v>26046</v>
          </cell>
          <cell r="DJ136">
            <v>43857</v>
          </cell>
          <cell r="DK136">
            <v>30249</v>
          </cell>
          <cell r="DL136">
            <v>27549</v>
          </cell>
          <cell r="DM136">
            <v>21732</v>
          </cell>
          <cell r="DN136">
            <v>23409</v>
          </cell>
          <cell r="DO136">
            <v>25762</v>
          </cell>
          <cell r="DP136">
            <v>39639</v>
          </cell>
          <cell r="DQ136">
            <v>39448</v>
          </cell>
          <cell r="DR136">
            <v>36345</v>
          </cell>
          <cell r="DS136">
            <v>232745</v>
          </cell>
          <cell r="DT136">
            <v>236161</v>
          </cell>
          <cell r="DU136">
            <v>220536</v>
          </cell>
          <cell r="DV136">
            <v>238109</v>
          </cell>
          <cell r="DW136">
            <v>239412</v>
          </cell>
          <cell r="DX136">
            <v>233625</v>
          </cell>
          <cell r="DY136">
            <v>269232</v>
          </cell>
          <cell r="DZ136">
            <v>243027</v>
          </cell>
          <cell r="EA136">
            <v>232107</v>
          </cell>
          <cell r="EB136">
            <v>227995</v>
          </cell>
          <cell r="EC136">
            <v>254238</v>
          </cell>
          <cell r="ED136">
            <v>275802</v>
          </cell>
          <cell r="EE136">
            <v>278050</v>
          </cell>
          <cell r="EF136">
            <v>327809</v>
          </cell>
          <cell r="EG136">
            <v>292302</v>
          </cell>
          <cell r="EH136">
            <v>261134</v>
          </cell>
          <cell r="EI136">
            <v>219114</v>
          </cell>
          <cell r="EJ136">
            <v>204496</v>
          </cell>
          <cell r="EK136">
            <v>199504</v>
          </cell>
          <cell r="EL136">
            <v>29315</v>
          </cell>
          <cell r="EM136">
            <v>30559</v>
          </cell>
          <cell r="EN136">
            <v>25691</v>
          </cell>
          <cell r="EO136">
            <v>431173</v>
          </cell>
          <cell r="EP136">
            <v>440655</v>
          </cell>
          <cell r="EQ136">
            <v>533172</v>
          </cell>
          <cell r="ER136">
            <v>531349</v>
          </cell>
          <cell r="ES136">
            <v>551753</v>
          </cell>
          <cell r="ET136">
            <v>541581</v>
          </cell>
          <cell r="EU136">
            <v>549730</v>
          </cell>
          <cell r="EV136">
            <v>357746</v>
          </cell>
          <cell r="EW136">
            <v>354074</v>
          </cell>
          <cell r="EX136">
            <v>360796</v>
          </cell>
          <cell r="EY136">
            <v>362132</v>
          </cell>
          <cell r="EZ136">
            <v>198047</v>
          </cell>
          <cell r="FA136">
            <v>193731</v>
          </cell>
          <cell r="FB136">
            <v>171456</v>
          </cell>
          <cell r="FC136">
            <v>167405</v>
          </cell>
          <cell r="FD136">
            <v>166654</v>
          </cell>
          <cell r="FE136">
            <v>164033</v>
          </cell>
          <cell r="FF136">
            <v>159115</v>
          </cell>
          <cell r="FG136">
            <v>191989</v>
          </cell>
          <cell r="FH136">
            <v>197831</v>
          </cell>
          <cell r="FI136">
            <v>177768</v>
          </cell>
          <cell r="FJ136">
            <v>175375</v>
          </cell>
          <cell r="FK136">
            <v>171262</v>
          </cell>
          <cell r="FL136">
            <v>170239</v>
          </cell>
          <cell r="FM136">
            <v>176877</v>
          </cell>
          <cell r="FN136">
            <v>161505</v>
          </cell>
          <cell r="FO136">
            <v>157234</v>
          </cell>
          <cell r="FP136">
            <v>181057</v>
          </cell>
          <cell r="FQ136">
            <v>156464</v>
          </cell>
          <cell r="FR136">
            <v>138918</v>
          </cell>
          <cell r="FS136">
            <v>141395</v>
          </cell>
          <cell r="FT136">
            <v>137829</v>
          </cell>
          <cell r="FU136">
            <v>132833</v>
          </cell>
          <cell r="FV136">
            <v>124573</v>
          </cell>
          <cell r="FW136">
            <v>111541</v>
          </cell>
          <cell r="FX136">
            <v>114640</v>
          </cell>
          <cell r="FY136">
            <v>114507</v>
          </cell>
          <cell r="FZ136">
            <v>107314</v>
          </cell>
          <cell r="GA136">
            <v>102673</v>
          </cell>
          <cell r="GB136">
            <v>96289</v>
          </cell>
          <cell r="GC136">
            <v>85677</v>
          </cell>
          <cell r="GD136">
            <v>82946</v>
          </cell>
          <cell r="GE136">
            <v>74378</v>
          </cell>
          <cell r="GF136">
            <v>100456</v>
          </cell>
          <cell r="GG136">
            <v>50804</v>
          </cell>
          <cell r="GH136">
            <v>44483</v>
          </cell>
          <cell r="GI136">
            <v>46475</v>
          </cell>
          <cell r="GJ136">
            <v>35276</v>
          </cell>
          <cell r="GK136">
            <v>33718</v>
          </cell>
          <cell r="GL136">
            <v>41216</v>
          </cell>
          <cell r="GM136">
            <v>33936</v>
          </cell>
          <cell r="GN136">
            <v>35242</v>
          </cell>
          <cell r="GO136">
            <v>32878</v>
          </cell>
          <cell r="GP136">
            <v>33943</v>
          </cell>
          <cell r="GQ136">
            <v>39786</v>
          </cell>
          <cell r="GR136">
            <v>30168</v>
          </cell>
          <cell r="GS136">
            <v>26576</v>
          </cell>
          <cell r="GT136">
            <v>23543</v>
          </cell>
          <cell r="GU136">
            <v>23740</v>
          </cell>
          <cell r="GV136">
            <v>22973</v>
          </cell>
          <cell r="GW136">
            <v>25040</v>
          </cell>
          <cell r="GX136">
            <v>29005</v>
          </cell>
          <cell r="GY136">
            <v>27894</v>
          </cell>
          <cell r="GZ136">
            <v>33454</v>
          </cell>
          <cell r="HA136">
            <v>28921</v>
          </cell>
          <cell r="HB136">
            <v>27470</v>
          </cell>
          <cell r="HC136">
            <v>25963</v>
          </cell>
          <cell r="HD136">
            <v>23828</v>
          </cell>
          <cell r="HE136">
            <v>25772</v>
          </cell>
          <cell r="HF136">
            <v>24113</v>
          </cell>
          <cell r="HG136">
            <v>29993</v>
          </cell>
          <cell r="HH136">
            <v>21523</v>
          </cell>
          <cell r="HI136">
            <v>22821</v>
          </cell>
          <cell r="HJ136">
            <v>29868</v>
          </cell>
          <cell r="HK136">
            <v>28630</v>
          </cell>
          <cell r="HL136">
            <v>27187</v>
          </cell>
          <cell r="HM136">
            <v>28915</v>
          </cell>
          <cell r="HN136">
            <v>30391</v>
          </cell>
          <cell r="HO136">
            <v>32870</v>
          </cell>
          <cell r="HP136">
            <v>30382</v>
          </cell>
          <cell r="HQ136">
            <v>29555</v>
          </cell>
          <cell r="HR136">
            <v>27102</v>
          </cell>
          <cell r="HS136">
            <v>29235</v>
          </cell>
          <cell r="HT136">
            <v>27220</v>
          </cell>
          <cell r="HU136">
            <v>23891</v>
          </cell>
          <cell r="HV136">
            <v>31261</v>
          </cell>
          <cell r="HW136">
            <v>26563</v>
          </cell>
          <cell r="HX136">
            <v>23621</v>
          </cell>
          <cell r="HY136">
            <v>25080</v>
          </cell>
          <cell r="HZ136">
            <v>0</v>
          </cell>
          <cell r="IA136">
            <v>0</v>
          </cell>
          <cell r="IB136">
            <v>0</v>
          </cell>
          <cell r="IC136">
            <v>0</v>
          </cell>
        </row>
        <row r="138">
          <cell r="AS138">
            <v>1522546</v>
          </cell>
          <cell r="AT138">
            <v>1435455</v>
          </cell>
          <cell r="AU138">
            <v>1468138</v>
          </cell>
          <cell r="AV138">
            <v>1453545</v>
          </cell>
          <cell r="AW138">
            <v>1471099</v>
          </cell>
          <cell r="AX138">
            <v>1507513</v>
          </cell>
          <cell r="AY138">
            <v>1480510</v>
          </cell>
          <cell r="AZ138">
            <v>1524262</v>
          </cell>
          <cell r="BA138">
            <v>1643867</v>
          </cell>
          <cell r="BB138">
            <v>1532305</v>
          </cell>
          <cell r="BC138">
            <v>1633412</v>
          </cell>
          <cell r="BD138">
            <v>1664967</v>
          </cell>
          <cell r="BE138">
            <v>1728795</v>
          </cell>
          <cell r="BF138">
            <v>1679728</v>
          </cell>
          <cell r="BG138">
            <v>1644781</v>
          </cell>
          <cell r="BH138">
            <v>1626398</v>
          </cell>
          <cell r="BI138">
            <v>1717202</v>
          </cell>
          <cell r="BJ138">
            <v>1751125</v>
          </cell>
          <cell r="BK138">
            <v>1791513</v>
          </cell>
          <cell r="BL138">
            <v>1817912</v>
          </cell>
          <cell r="BM138">
            <v>1903522</v>
          </cell>
          <cell r="BN138">
            <v>1784421</v>
          </cell>
          <cell r="BO138">
            <v>1875739</v>
          </cell>
          <cell r="BP138">
            <v>1922960</v>
          </cell>
          <cell r="BQ138">
            <v>2061815</v>
          </cell>
          <cell r="BR138">
            <v>1852645</v>
          </cell>
          <cell r="BS138">
            <v>1837322</v>
          </cell>
          <cell r="BT138">
            <v>1780222</v>
          </cell>
          <cell r="BU138">
            <v>1832729</v>
          </cell>
          <cell r="BV138">
            <v>1980362</v>
          </cell>
          <cell r="BW138">
            <v>2057395</v>
          </cell>
          <cell r="BX138">
            <v>2129672</v>
          </cell>
          <cell r="BY138">
            <v>2119370</v>
          </cell>
          <cell r="BZ138">
            <v>2099881</v>
          </cell>
          <cell r="CA138">
            <v>2166323</v>
          </cell>
          <cell r="CB138">
            <v>2244031</v>
          </cell>
          <cell r="CC138">
            <v>2307053</v>
          </cell>
          <cell r="CD138">
            <v>2275008</v>
          </cell>
          <cell r="CE138">
            <v>2236041</v>
          </cell>
          <cell r="CF138">
            <v>2184522</v>
          </cell>
          <cell r="CG138">
            <v>2233898</v>
          </cell>
          <cell r="CH138">
            <v>2277027</v>
          </cell>
          <cell r="CI138">
            <v>2316312</v>
          </cell>
          <cell r="CJ138">
            <v>2382132</v>
          </cell>
          <cell r="CK138">
            <v>2436747</v>
          </cell>
          <cell r="CL138">
            <v>2346948</v>
          </cell>
          <cell r="CM138">
            <v>2393941</v>
          </cell>
          <cell r="CN138">
            <v>2436382</v>
          </cell>
          <cell r="CO138">
            <v>2413871</v>
          </cell>
          <cell r="CP138">
            <v>2296762</v>
          </cell>
          <cell r="CQ138">
            <v>2274120</v>
          </cell>
          <cell r="CR138">
            <v>2273590</v>
          </cell>
          <cell r="CS138">
            <v>2396110</v>
          </cell>
          <cell r="CT138">
            <v>2504317</v>
          </cell>
          <cell r="CU138">
            <v>2419105</v>
          </cell>
          <cell r="CV138">
            <v>2461390</v>
          </cell>
          <cell r="CW138">
            <v>2529390</v>
          </cell>
          <cell r="CX138">
            <v>2517249</v>
          </cell>
          <cell r="CY138">
            <v>2533186</v>
          </cell>
          <cell r="CZ138">
            <v>2738277</v>
          </cell>
          <cell r="DA138">
            <v>2700862</v>
          </cell>
          <cell r="DB138">
            <v>2597912</v>
          </cell>
          <cell r="DC138">
            <v>2638421</v>
          </cell>
          <cell r="DD138">
            <v>3021833</v>
          </cell>
          <cell r="DE138">
            <v>2802868</v>
          </cell>
          <cell r="DF138">
            <v>2833928</v>
          </cell>
          <cell r="DG138">
            <v>3164688</v>
          </cell>
          <cell r="DH138">
            <v>3225333</v>
          </cell>
          <cell r="DI138">
            <v>3318213</v>
          </cell>
          <cell r="DJ138">
            <v>3189509</v>
          </cell>
          <cell r="DK138">
            <v>3246637</v>
          </cell>
          <cell r="DL138">
            <v>3321403</v>
          </cell>
          <cell r="DM138">
            <v>3353152</v>
          </cell>
          <cell r="DN138">
            <v>3358509</v>
          </cell>
          <cell r="DO138">
            <v>3276533</v>
          </cell>
          <cell r="DP138">
            <v>3215652</v>
          </cell>
          <cell r="DQ138">
            <v>3174911</v>
          </cell>
          <cell r="DR138">
            <v>3294580</v>
          </cell>
          <cell r="DS138">
            <v>3166300</v>
          </cell>
          <cell r="DT138">
            <v>3139693</v>
          </cell>
          <cell r="DU138">
            <v>3279385</v>
          </cell>
          <cell r="DV138">
            <v>3263698</v>
          </cell>
          <cell r="DW138">
            <v>3326201</v>
          </cell>
          <cell r="DX138">
            <v>3300879</v>
          </cell>
          <cell r="DY138">
            <v>3395134</v>
          </cell>
          <cell r="DZ138">
            <v>3381422</v>
          </cell>
          <cell r="EA138">
            <v>3723537</v>
          </cell>
          <cell r="EB138">
            <v>3682847</v>
          </cell>
          <cell r="EC138">
            <v>3679542</v>
          </cell>
          <cell r="ED138">
            <v>3578313</v>
          </cell>
          <cell r="EE138">
            <v>3454967</v>
          </cell>
          <cell r="EF138">
            <v>3879246</v>
          </cell>
          <cell r="EG138">
            <v>3547211</v>
          </cell>
          <cell r="EH138">
            <v>3606907</v>
          </cell>
          <cell r="EI138">
            <v>3445960</v>
          </cell>
          <cell r="EJ138">
            <v>3457540</v>
          </cell>
          <cell r="EK138">
            <v>3466555</v>
          </cell>
          <cell r="EL138">
            <v>3184107</v>
          </cell>
          <cell r="EM138">
            <v>3211479</v>
          </cell>
          <cell r="EN138">
            <v>3319677</v>
          </cell>
          <cell r="EO138">
            <v>3362663</v>
          </cell>
          <cell r="EP138">
            <v>3449864</v>
          </cell>
          <cell r="EQ138">
            <v>3460383</v>
          </cell>
          <cell r="ER138">
            <v>3399153</v>
          </cell>
          <cell r="ES138">
            <v>3425202</v>
          </cell>
          <cell r="ET138">
            <v>3333855</v>
          </cell>
          <cell r="EU138">
            <v>3309448</v>
          </cell>
          <cell r="EV138">
            <v>3356287</v>
          </cell>
          <cell r="EW138">
            <v>3253431</v>
          </cell>
          <cell r="EX138">
            <v>3122396</v>
          </cell>
          <cell r="EY138">
            <v>3200818</v>
          </cell>
          <cell r="EZ138">
            <v>3212227</v>
          </cell>
          <cell r="FA138">
            <v>3312833</v>
          </cell>
          <cell r="FB138">
            <v>3354582</v>
          </cell>
          <cell r="FC138">
            <v>3470250</v>
          </cell>
          <cell r="FD138">
            <v>3473012</v>
          </cell>
          <cell r="FE138">
            <v>3557185</v>
          </cell>
          <cell r="FF138">
            <v>3462697</v>
          </cell>
          <cell r="FG138">
            <v>3434472</v>
          </cell>
          <cell r="FH138">
            <v>3482067</v>
          </cell>
          <cell r="FI138">
            <v>3511219</v>
          </cell>
          <cell r="FJ138">
            <v>3321955</v>
          </cell>
          <cell r="FK138">
            <v>3308649</v>
          </cell>
          <cell r="FL138">
            <v>3342187</v>
          </cell>
          <cell r="FM138">
            <v>3343126</v>
          </cell>
          <cell r="FN138">
            <v>3397347</v>
          </cell>
          <cell r="FO138">
            <v>3400750</v>
          </cell>
          <cell r="FP138">
            <v>3326666</v>
          </cell>
          <cell r="FQ138">
            <v>3359136</v>
          </cell>
          <cell r="FR138">
            <v>3447771</v>
          </cell>
          <cell r="FS138">
            <v>3524519</v>
          </cell>
          <cell r="FT138">
            <v>3708286</v>
          </cell>
          <cell r="FU138">
            <v>3653981</v>
          </cell>
          <cell r="FV138">
            <v>3466728</v>
          </cell>
          <cell r="FW138">
            <v>3443034</v>
          </cell>
          <cell r="FX138">
            <v>3408988</v>
          </cell>
          <cell r="FY138">
            <v>3333109</v>
          </cell>
          <cell r="FZ138">
            <v>3493574</v>
          </cell>
          <cell r="GA138">
            <v>3411977</v>
          </cell>
          <cell r="GB138">
            <v>3476831</v>
          </cell>
          <cell r="GC138">
            <v>3568437</v>
          </cell>
          <cell r="GD138">
            <v>3567206</v>
          </cell>
          <cell r="GE138">
            <v>3676682</v>
          </cell>
          <cell r="GF138">
            <v>3726170</v>
          </cell>
          <cell r="GG138">
            <v>3735167</v>
          </cell>
          <cell r="GH138">
            <v>3645026</v>
          </cell>
          <cell r="GI138">
            <v>3738014</v>
          </cell>
          <cell r="GJ138">
            <v>3865614</v>
          </cell>
          <cell r="GK138">
            <v>3790420</v>
          </cell>
          <cell r="GL138">
            <v>3768139</v>
          </cell>
          <cell r="GM138">
            <v>3736629</v>
          </cell>
          <cell r="GN138">
            <v>3761765</v>
          </cell>
          <cell r="GO138">
            <v>3850543</v>
          </cell>
          <cell r="GP138">
            <v>3819919</v>
          </cell>
          <cell r="GQ138">
            <v>3928437</v>
          </cell>
          <cell r="GR138">
            <v>4041572</v>
          </cell>
          <cell r="GS138">
            <v>4179207</v>
          </cell>
          <cell r="GT138">
            <v>4055410</v>
          </cell>
          <cell r="GU138">
            <v>4038121</v>
          </cell>
          <cell r="GV138">
            <v>4050316</v>
          </cell>
          <cell r="GW138">
            <v>4051209</v>
          </cell>
          <cell r="GX138">
            <v>4057646</v>
          </cell>
          <cell r="GY138">
            <v>4006336</v>
          </cell>
          <cell r="GZ138">
            <v>4164858</v>
          </cell>
          <cell r="HA138">
            <v>4349727</v>
          </cell>
          <cell r="HB138">
            <v>4226264</v>
          </cell>
          <cell r="HC138">
            <v>4289004</v>
          </cell>
          <cell r="HD138">
            <v>4316366</v>
          </cell>
          <cell r="HE138">
            <v>4459730</v>
          </cell>
          <cell r="HF138">
            <v>4347482</v>
          </cell>
          <cell r="HG138">
            <v>4407091</v>
          </cell>
          <cell r="HH138">
            <v>4340931</v>
          </cell>
          <cell r="HI138">
            <v>4348271</v>
          </cell>
          <cell r="HJ138">
            <v>4578890</v>
          </cell>
          <cell r="HK138">
            <v>4396147</v>
          </cell>
          <cell r="HL138">
            <v>4445175</v>
          </cell>
          <cell r="HM138">
            <v>4589969</v>
          </cell>
          <cell r="HN138">
            <v>4527863</v>
          </cell>
          <cell r="HO138">
            <v>4704094</v>
          </cell>
          <cell r="HP138">
            <v>5012535</v>
          </cell>
          <cell r="HQ138">
            <v>5161700</v>
          </cell>
          <cell r="HR138">
            <v>4935983</v>
          </cell>
          <cell r="HS138">
            <v>4931007</v>
          </cell>
          <cell r="HT138">
            <v>4886977</v>
          </cell>
          <cell r="HU138">
            <v>4890658</v>
          </cell>
          <cell r="HV138">
            <v>4940846</v>
          </cell>
          <cell r="HW138">
            <v>5023588</v>
          </cell>
          <cell r="HX138">
            <v>4983703</v>
          </cell>
          <cell r="HY138">
            <v>5174385</v>
          </cell>
          <cell r="HZ138">
            <v>0</v>
          </cell>
          <cell r="IA138">
            <v>0</v>
          </cell>
          <cell r="IB138">
            <v>0</v>
          </cell>
          <cell r="IC138">
            <v>0</v>
          </cell>
        </row>
        <row r="139">
          <cell r="AS139">
            <v>1252508</v>
          </cell>
          <cell r="AT139">
            <v>1173917</v>
          </cell>
          <cell r="AU139">
            <v>1162797</v>
          </cell>
          <cell r="AV139">
            <v>1154810</v>
          </cell>
          <cell r="AW139">
            <v>1170361</v>
          </cell>
          <cell r="AX139">
            <v>1202856</v>
          </cell>
          <cell r="AY139">
            <v>1179677</v>
          </cell>
          <cell r="AZ139">
            <v>1189349</v>
          </cell>
          <cell r="BA139">
            <v>1298582</v>
          </cell>
          <cell r="BB139">
            <v>1224787</v>
          </cell>
          <cell r="BC139">
            <v>1298521</v>
          </cell>
          <cell r="BD139">
            <v>1317255</v>
          </cell>
          <cell r="BE139">
            <v>1370089</v>
          </cell>
          <cell r="BF139">
            <v>1284423</v>
          </cell>
          <cell r="BG139">
            <v>1288687</v>
          </cell>
          <cell r="BH139">
            <v>1293050</v>
          </cell>
          <cell r="BI139">
            <v>1320464</v>
          </cell>
          <cell r="BJ139">
            <v>1391236</v>
          </cell>
          <cell r="BK139">
            <v>1403537</v>
          </cell>
          <cell r="BL139">
            <v>1434173</v>
          </cell>
          <cell r="BM139">
            <v>1514790</v>
          </cell>
          <cell r="BN139">
            <v>1409305</v>
          </cell>
          <cell r="BO139">
            <v>1475232</v>
          </cell>
          <cell r="BP139">
            <v>1505811</v>
          </cell>
          <cell r="BQ139">
            <v>1665261</v>
          </cell>
          <cell r="BR139">
            <v>1483438</v>
          </cell>
          <cell r="BS139">
            <v>1466333</v>
          </cell>
          <cell r="BT139">
            <v>1434785</v>
          </cell>
          <cell r="BU139">
            <v>1463423</v>
          </cell>
          <cell r="BV139">
            <v>1588558</v>
          </cell>
          <cell r="BW139">
            <v>1672334</v>
          </cell>
          <cell r="BX139">
            <v>1716164</v>
          </cell>
          <cell r="BY139">
            <v>1716715</v>
          </cell>
          <cell r="BZ139">
            <v>1703770</v>
          </cell>
          <cell r="CA139">
            <v>1736674</v>
          </cell>
          <cell r="CB139">
            <v>1799054</v>
          </cell>
          <cell r="CC139">
            <v>1868005</v>
          </cell>
          <cell r="CD139">
            <v>1821862</v>
          </cell>
          <cell r="CE139">
            <v>1739259</v>
          </cell>
          <cell r="CF139">
            <v>1703225</v>
          </cell>
          <cell r="CG139">
            <v>1704093</v>
          </cell>
          <cell r="CH139">
            <v>1783397</v>
          </cell>
          <cell r="CI139">
            <v>1811010</v>
          </cell>
          <cell r="CJ139">
            <v>1825346</v>
          </cell>
          <cell r="CK139">
            <v>1841769</v>
          </cell>
          <cell r="CL139">
            <v>1752128</v>
          </cell>
          <cell r="CM139">
            <v>1799373</v>
          </cell>
          <cell r="CN139">
            <v>1828738</v>
          </cell>
          <cell r="CO139">
            <v>1828409</v>
          </cell>
          <cell r="CP139">
            <v>1733337</v>
          </cell>
          <cell r="CQ139">
            <v>1700194</v>
          </cell>
          <cell r="CR139">
            <v>1717160</v>
          </cell>
          <cell r="CS139">
            <v>1819705</v>
          </cell>
          <cell r="CT139">
            <v>1895340</v>
          </cell>
          <cell r="CU139">
            <v>1815567</v>
          </cell>
          <cell r="CV139">
            <v>1818240</v>
          </cell>
          <cell r="CW139">
            <v>1864071</v>
          </cell>
          <cell r="CX139">
            <v>1871459</v>
          </cell>
          <cell r="CY139">
            <v>1902091</v>
          </cell>
          <cell r="CZ139">
            <v>2058895</v>
          </cell>
          <cell r="DA139">
            <v>2029316</v>
          </cell>
          <cell r="DB139">
            <v>1915003</v>
          </cell>
          <cell r="DC139">
            <v>1983700</v>
          </cell>
          <cell r="DD139">
            <v>2064140</v>
          </cell>
          <cell r="DE139">
            <v>2091706</v>
          </cell>
          <cell r="DF139">
            <v>2076179</v>
          </cell>
          <cell r="DG139">
            <v>2212048</v>
          </cell>
          <cell r="DH139">
            <v>2207265</v>
          </cell>
          <cell r="DI139">
            <v>2296835</v>
          </cell>
          <cell r="DJ139">
            <v>2189813</v>
          </cell>
          <cell r="DK139">
            <v>2096228</v>
          </cell>
          <cell r="DL139">
            <v>2101132</v>
          </cell>
          <cell r="DM139">
            <v>2173002</v>
          </cell>
          <cell r="DN139">
            <v>2175029</v>
          </cell>
          <cell r="DO139">
            <v>2121333</v>
          </cell>
          <cell r="DP139">
            <v>2007012</v>
          </cell>
          <cell r="DQ139">
            <v>2015854</v>
          </cell>
          <cell r="DR139">
            <v>2059477</v>
          </cell>
          <cell r="DS139">
            <v>2037716</v>
          </cell>
          <cell r="DT139">
            <v>2046599</v>
          </cell>
          <cell r="DU139">
            <v>2219483</v>
          </cell>
          <cell r="DV139">
            <v>2239967</v>
          </cell>
          <cell r="DW139">
            <v>2262899</v>
          </cell>
          <cell r="DX139">
            <v>2309043</v>
          </cell>
          <cell r="DY139">
            <v>2388482</v>
          </cell>
          <cell r="DZ139">
            <v>2275793</v>
          </cell>
          <cell r="EA139">
            <v>2366318</v>
          </cell>
          <cell r="EB139">
            <v>2274718</v>
          </cell>
          <cell r="EC139">
            <v>2250569</v>
          </cell>
          <cell r="ED139">
            <v>2155355</v>
          </cell>
          <cell r="EE139">
            <v>2175036</v>
          </cell>
          <cell r="EF139">
            <v>2212487</v>
          </cell>
          <cell r="EG139">
            <v>2233154</v>
          </cell>
          <cell r="EH139">
            <v>2221916</v>
          </cell>
          <cell r="EI139">
            <v>2342213</v>
          </cell>
          <cell r="EJ139">
            <v>2382672</v>
          </cell>
          <cell r="EK139">
            <v>2413836</v>
          </cell>
          <cell r="EL139">
            <v>2258660</v>
          </cell>
          <cell r="EM139">
            <v>2269484</v>
          </cell>
          <cell r="EN139">
            <v>2242396</v>
          </cell>
          <cell r="EO139">
            <v>2266283</v>
          </cell>
          <cell r="EP139">
            <v>2235273</v>
          </cell>
          <cell r="EQ139">
            <v>2276377</v>
          </cell>
          <cell r="ER139">
            <v>2231411</v>
          </cell>
          <cell r="ES139">
            <v>2222212</v>
          </cell>
          <cell r="ET139">
            <v>2216611</v>
          </cell>
          <cell r="EU139">
            <v>2166136</v>
          </cell>
          <cell r="EV139">
            <v>2183369</v>
          </cell>
          <cell r="EW139">
            <v>2181963</v>
          </cell>
          <cell r="EX139">
            <v>2050763</v>
          </cell>
          <cell r="EY139">
            <v>2084613</v>
          </cell>
          <cell r="EZ139">
            <v>2071555</v>
          </cell>
          <cell r="FA139">
            <v>2116084</v>
          </cell>
          <cell r="FB139">
            <v>2266394</v>
          </cell>
          <cell r="FC139">
            <v>2360288</v>
          </cell>
          <cell r="FD139">
            <v>2338064</v>
          </cell>
          <cell r="FE139">
            <v>2376680</v>
          </cell>
          <cell r="FF139">
            <v>2281643</v>
          </cell>
          <cell r="FG139">
            <v>2258111</v>
          </cell>
          <cell r="FH139">
            <v>2352810</v>
          </cell>
          <cell r="FI139">
            <v>2323402</v>
          </cell>
          <cell r="FJ139">
            <v>2190376</v>
          </cell>
          <cell r="FK139">
            <v>2152921</v>
          </cell>
          <cell r="FL139">
            <v>2137223</v>
          </cell>
          <cell r="FM139">
            <v>2122137</v>
          </cell>
          <cell r="FN139">
            <v>2173973</v>
          </cell>
          <cell r="FO139">
            <v>2155734</v>
          </cell>
          <cell r="FP139">
            <v>2182363</v>
          </cell>
          <cell r="FQ139">
            <v>2266191</v>
          </cell>
          <cell r="FR139">
            <v>2386666</v>
          </cell>
          <cell r="FS139">
            <v>2475031</v>
          </cell>
          <cell r="FT139">
            <v>2534237</v>
          </cell>
          <cell r="FU139">
            <v>2541822</v>
          </cell>
          <cell r="FV139">
            <v>2368718</v>
          </cell>
          <cell r="FW139">
            <v>2318440</v>
          </cell>
          <cell r="FX139">
            <v>2342972</v>
          </cell>
          <cell r="FY139">
            <v>2284450</v>
          </cell>
          <cell r="FZ139">
            <v>2398061</v>
          </cell>
          <cell r="GA139">
            <v>2318298</v>
          </cell>
          <cell r="GB139">
            <v>2353339</v>
          </cell>
          <cell r="GC139">
            <v>2359808</v>
          </cell>
          <cell r="GD139">
            <v>2345236</v>
          </cell>
          <cell r="GE139">
            <v>2391514</v>
          </cell>
          <cell r="GF139">
            <v>2428349</v>
          </cell>
          <cell r="GG139">
            <v>2554770</v>
          </cell>
          <cell r="GH139">
            <v>2491953</v>
          </cell>
          <cell r="GI139">
            <v>2533726</v>
          </cell>
          <cell r="GJ139">
            <v>2594204</v>
          </cell>
          <cell r="GK139">
            <v>2603003</v>
          </cell>
          <cell r="GL139">
            <v>2548180</v>
          </cell>
          <cell r="GM139">
            <v>2556359</v>
          </cell>
          <cell r="GN139">
            <v>2559823</v>
          </cell>
          <cell r="GO139">
            <v>2678615</v>
          </cell>
          <cell r="GP139">
            <v>2594728</v>
          </cell>
          <cell r="GQ139">
            <v>2627920</v>
          </cell>
          <cell r="GR139">
            <v>2758641</v>
          </cell>
          <cell r="GS139">
            <v>2866264</v>
          </cell>
          <cell r="GT139">
            <v>2775070</v>
          </cell>
          <cell r="GU139">
            <v>2845889</v>
          </cell>
          <cell r="GV139">
            <v>2839579</v>
          </cell>
          <cell r="GW139">
            <v>2777309</v>
          </cell>
          <cell r="GX139">
            <v>2754168</v>
          </cell>
          <cell r="GY139">
            <v>2719322</v>
          </cell>
          <cell r="GZ139">
            <v>2781369</v>
          </cell>
          <cell r="HA139">
            <v>2946040</v>
          </cell>
          <cell r="HB139">
            <v>2884248</v>
          </cell>
          <cell r="HC139">
            <v>2867496</v>
          </cell>
          <cell r="HD139">
            <v>2924119</v>
          </cell>
          <cell r="HE139">
            <v>3155604</v>
          </cell>
          <cell r="HF139">
            <v>3078059</v>
          </cell>
          <cell r="HG139">
            <v>3036295</v>
          </cell>
          <cell r="HH139">
            <v>2938248</v>
          </cell>
          <cell r="HI139">
            <v>2913486</v>
          </cell>
          <cell r="HJ139">
            <v>3143031</v>
          </cell>
          <cell r="HK139">
            <v>3091190</v>
          </cell>
          <cell r="HL139">
            <v>3135867</v>
          </cell>
          <cell r="HM139">
            <v>3254857</v>
          </cell>
          <cell r="HN139">
            <v>3204977</v>
          </cell>
          <cell r="HO139">
            <v>3267698</v>
          </cell>
          <cell r="HP139">
            <v>3556605</v>
          </cell>
          <cell r="HQ139">
            <v>3774285</v>
          </cell>
          <cell r="HR139">
            <v>3525571</v>
          </cell>
          <cell r="HS139">
            <v>3430056</v>
          </cell>
          <cell r="HT139">
            <v>3413471</v>
          </cell>
          <cell r="HU139">
            <v>3339721</v>
          </cell>
          <cell r="HV139">
            <v>3413787</v>
          </cell>
          <cell r="HW139">
            <v>3478574</v>
          </cell>
          <cell r="HX139">
            <v>3445204</v>
          </cell>
          <cell r="HY139">
            <v>3477758</v>
          </cell>
          <cell r="HZ139">
            <v>0</v>
          </cell>
          <cell r="IA139">
            <v>0</v>
          </cell>
          <cell r="IB139">
            <v>0</v>
          </cell>
          <cell r="IC139">
            <v>0</v>
          </cell>
        </row>
        <row r="140">
          <cell r="AS140">
            <v>270038</v>
          </cell>
          <cell r="AT140">
            <v>261538</v>
          </cell>
          <cell r="AU140">
            <v>305341</v>
          </cell>
          <cell r="AV140">
            <v>298735</v>
          </cell>
          <cell r="AW140">
            <v>300738</v>
          </cell>
          <cell r="AX140">
            <v>304657</v>
          </cell>
          <cell r="AY140">
            <v>300833</v>
          </cell>
          <cell r="AZ140">
            <v>334913</v>
          </cell>
          <cell r="BA140">
            <v>345285</v>
          </cell>
          <cell r="BB140">
            <v>307518</v>
          </cell>
          <cell r="BC140">
            <v>334891</v>
          </cell>
          <cell r="BD140">
            <v>347712</v>
          </cell>
          <cell r="BE140">
            <v>358706</v>
          </cell>
          <cell r="BF140">
            <v>395305</v>
          </cell>
          <cell r="BG140">
            <v>356094</v>
          </cell>
          <cell r="BH140">
            <v>333348</v>
          </cell>
          <cell r="BI140">
            <v>396738</v>
          </cell>
          <cell r="BJ140">
            <v>359889</v>
          </cell>
          <cell r="BK140">
            <v>387976</v>
          </cell>
          <cell r="BL140">
            <v>383739</v>
          </cell>
          <cell r="BM140">
            <v>388732</v>
          </cell>
          <cell r="BN140">
            <v>375116</v>
          </cell>
          <cell r="BO140">
            <v>400507</v>
          </cell>
          <cell r="BP140">
            <v>417149</v>
          </cell>
          <cell r="BQ140">
            <v>396554</v>
          </cell>
          <cell r="BR140">
            <v>369207</v>
          </cell>
          <cell r="BS140">
            <v>370989</v>
          </cell>
          <cell r="BT140">
            <v>345437</v>
          </cell>
          <cell r="BU140">
            <v>369306</v>
          </cell>
          <cell r="BV140">
            <v>391804</v>
          </cell>
          <cell r="BW140">
            <v>385061</v>
          </cell>
          <cell r="BX140">
            <v>413508</v>
          </cell>
          <cell r="BY140">
            <v>402655</v>
          </cell>
          <cell r="BZ140">
            <v>396111</v>
          </cell>
          <cell r="CA140">
            <v>429649</v>
          </cell>
          <cell r="CB140">
            <v>444977</v>
          </cell>
          <cell r="CC140">
            <v>439048</v>
          </cell>
          <cell r="CD140">
            <v>453146</v>
          </cell>
          <cell r="CE140">
            <v>496782</v>
          </cell>
          <cell r="CF140">
            <v>481297</v>
          </cell>
          <cell r="CG140">
            <v>529805</v>
          </cell>
          <cell r="CH140">
            <v>493630</v>
          </cell>
          <cell r="CI140">
            <v>505302</v>
          </cell>
          <cell r="CJ140">
            <v>556786</v>
          </cell>
          <cell r="CK140">
            <v>594978</v>
          </cell>
          <cell r="CL140">
            <v>594820</v>
          </cell>
          <cell r="CM140">
            <v>594568</v>
          </cell>
          <cell r="CN140">
            <v>607644</v>
          </cell>
          <cell r="CO140">
            <v>585462</v>
          </cell>
          <cell r="CP140">
            <v>563425</v>
          </cell>
          <cell r="CQ140">
            <v>573926</v>
          </cell>
          <cell r="CR140">
            <v>556430</v>
          </cell>
          <cell r="CS140">
            <v>576405</v>
          </cell>
          <cell r="CT140">
            <v>608977</v>
          </cell>
          <cell r="CU140">
            <v>603538</v>
          </cell>
          <cell r="CV140">
            <v>643150</v>
          </cell>
          <cell r="CW140">
            <v>665319</v>
          </cell>
          <cell r="CX140">
            <v>645790</v>
          </cell>
          <cell r="CY140">
            <v>631095</v>
          </cell>
          <cell r="CZ140">
            <v>679382</v>
          </cell>
          <cell r="DA140">
            <v>671546</v>
          </cell>
          <cell r="DB140">
            <v>682909</v>
          </cell>
          <cell r="DC140">
            <v>654721</v>
          </cell>
          <cell r="DD140">
            <v>957693</v>
          </cell>
          <cell r="DE140">
            <v>711162</v>
          </cell>
          <cell r="DF140">
            <v>757749</v>
          </cell>
          <cell r="DG140">
            <v>952640</v>
          </cell>
          <cell r="DH140">
            <v>1018068</v>
          </cell>
          <cell r="DI140">
            <v>1021378</v>
          </cell>
          <cell r="DJ140">
            <v>999696</v>
          </cell>
          <cell r="DK140">
            <v>1150409</v>
          </cell>
          <cell r="DL140">
            <v>1220271</v>
          </cell>
          <cell r="DM140">
            <v>1180150</v>
          </cell>
          <cell r="DN140">
            <v>1183480</v>
          </cell>
          <cell r="DO140">
            <v>1155200</v>
          </cell>
          <cell r="DP140">
            <v>1208640</v>
          </cell>
          <cell r="DQ140">
            <v>1159057</v>
          </cell>
          <cell r="DR140">
            <v>1235103</v>
          </cell>
          <cell r="DS140">
            <v>1128584</v>
          </cell>
          <cell r="DT140">
            <v>1093094</v>
          </cell>
          <cell r="DU140">
            <v>1059902</v>
          </cell>
          <cell r="DV140">
            <v>1023731</v>
          </cell>
          <cell r="DW140">
            <v>1063302</v>
          </cell>
          <cell r="DX140">
            <v>991836</v>
          </cell>
          <cell r="DY140">
            <v>1006652</v>
          </cell>
          <cell r="DZ140">
            <v>1105629</v>
          </cell>
          <cell r="EA140">
            <v>1357219</v>
          </cell>
          <cell r="EB140">
            <v>1408129</v>
          </cell>
          <cell r="EC140">
            <v>1428973</v>
          </cell>
          <cell r="ED140">
            <v>1422958</v>
          </cell>
          <cell r="EE140">
            <v>1279931</v>
          </cell>
          <cell r="EF140">
            <v>1666759</v>
          </cell>
          <cell r="EG140">
            <v>1314057</v>
          </cell>
          <cell r="EH140">
            <v>1384991</v>
          </cell>
          <cell r="EI140">
            <v>1103747</v>
          </cell>
          <cell r="EJ140">
            <v>1074868</v>
          </cell>
          <cell r="EK140">
            <v>1052719</v>
          </cell>
          <cell r="EL140">
            <v>925447</v>
          </cell>
          <cell r="EM140">
            <v>941995</v>
          </cell>
          <cell r="EN140">
            <v>1077281</v>
          </cell>
          <cell r="EO140">
            <v>1096380</v>
          </cell>
          <cell r="EP140">
            <v>1214591</v>
          </cell>
          <cell r="EQ140">
            <v>1184006</v>
          </cell>
          <cell r="ER140">
            <v>1167742</v>
          </cell>
          <cell r="ES140">
            <v>1202990</v>
          </cell>
          <cell r="ET140">
            <v>1117244</v>
          </cell>
          <cell r="EU140">
            <v>1143312</v>
          </cell>
          <cell r="EV140">
            <v>1172918</v>
          </cell>
          <cell r="EW140">
            <v>1071468</v>
          </cell>
          <cell r="EX140">
            <v>1071633</v>
          </cell>
          <cell r="EY140">
            <v>1116205</v>
          </cell>
          <cell r="EZ140">
            <v>1140672</v>
          </cell>
          <cell r="FA140">
            <v>1196749</v>
          </cell>
          <cell r="FB140">
            <v>1088188</v>
          </cell>
          <cell r="FC140">
            <v>1109962</v>
          </cell>
          <cell r="FD140">
            <v>1134948</v>
          </cell>
          <cell r="FE140">
            <v>1180505</v>
          </cell>
          <cell r="FF140">
            <v>1181054</v>
          </cell>
          <cell r="FG140">
            <v>1176361</v>
          </cell>
          <cell r="FH140">
            <v>1129257</v>
          </cell>
          <cell r="FI140">
            <v>1187817</v>
          </cell>
          <cell r="FJ140">
            <v>1131579</v>
          </cell>
          <cell r="FK140">
            <v>1155728</v>
          </cell>
          <cell r="FL140">
            <v>1204964</v>
          </cell>
          <cell r="FM140">
            <v>1220989</v>
          </cell>
          <cell r="FN140">
            <v>1223374</v>
          </cell>
          <cell r="FO140">
            <v>1245016</v>
          </cell>
          <cell r="FP140">
            <v>1144303</v>
          </cell>
          <cell r="FQ140">
            <v>1092945</v>
          </cell>
          <cell r="FR140">
            <v>1061105</v>
          </cell>
          <cell r="FS140">
            <v>1049488</v>
          </cell>
          <cell r="FT140">
            <v>1174049</v>
          </cell>
          <cell r="FU140">
            <v>1112159</v>
          </cell>
          <cell r="FV140">
            <v>1098010</v>
          </cell>
          <cell r="FW140">
            <v>1124594</v>
          </cell>
          <cell r="FX140">
            <v>1066016</v>
          </cell>
          <cell r="FY140">
            <v>1048659</v>
          </cell>
          <cell r="FZ140">
            <v>1095513</v>
          </cell>
          <cell r="GA140">
            <v>1093679</v>
          </cell>
          <cell r="GB140">
            <v>1123492</v>
          </cell>
          <cell r="GC140">
            <v>1208629</v>
          </cell>
          <cell r="GD140">
            <v>1221970</v>
          </cell>
          <cell r="GE140">
            <v>1285168</v>
          </cell>
          <cell r="GF140">
            <v>1297821</v>
          </cell>
          <cell r="GG140">
            <v>1180397</v>
          </cell>
          <cell r="GH140">
            <v>1153073</v>
          </cell>
          <cell r="GI140">
            <v>1204288</v>
          </cell>
          <cell r="GJ140">
            <v>1271410</v>
          </cell>
          <cell r="GK140">
            <v>1187417</v>
          </cell>
          <cell r="GL140">
            <v>1219959</v>
          </cell>
          <cell r="GM140">
            <v>1180270</v>
          </cell>
          <cell r="GN140">
            <v>1201942</v>
          </cell>
          <cell r="GO140">
            <v>1171928</v>
          </cell>
          <cell r="GP140">
            <v>1225191</v>
          </cell>
          <cell r="GQ140">
            <v>1300517</v>
          </cell>
          <cell r="GR140">
            <v>1282931</v>
          </cell>
          <cell r="GS140">
            <v>1312943</v>
          </cell>
          <cell r="GT140">
            <v>1280340</v>
          </cell>
          <cell r="GU140">
            <v>1192232</v>
          </cell>
          <cell r="GV140">
            <v>1210737</v>
          </cell>
          <cell r="GW140">
            <v>1273900</v>
          </cell>
          <cell r="GX140">
            <v>1303478</v>
          </cell>
          <cell r="GY140">
            <v>1287014</v>
          </cell>
          <cell r="GZ140">
            <v>1383489</v>
          </cell>
          <cell r="HA140">
            <v>1403687</v>
          </cell>
          <cell r="HB140">
            <v>1342016</v>
          </cell>
          <cell r="HC140">
            <v>1421508</v>
          </cell>
          <cell r="HD140">
            <v>1392247</v>
          </cell>
          <cell r="HE140">
            <v>1304126</v>
          </cell>
          <cell r="HF140">
            <v>1269423</v>
          </cell>
          <cell r="HG140">
            <v>1370796</v>
          </cell>
          <cell r="HH140">
            <v>1402683</v>
          </cell>
          <cell r="HI140">
            <v>1434785</v>
          </cell>
          <cell r="HJ140">
            <v>1435859</v>
          </cell>
          <cell r="HK140">
            <v>1304957</v>
          </cell>
          <cell r="HL140">
            <v>1309308</v>
          </cell>
          <cell r="HM140">
            <v>1335112</v>
          </cell>
          <cell r="HN140">
            <v>1322886</v>
          </cell>
          <cell r="HO140">
            <v>1436396</v>
          </cell>
          <cell r="HP140">
            <v>1455930</v>
          </cell>
          <cell r="HQ140">
            <v>1387415</v>
          </cell>
          <cell r="HR140">
            <v>1410412</v>
          </cell>
          <cell r="HS140">
            <v>1500951</v>
          </cell>
          <cell r="HT140">
            <v>1473506</v>
          </cell>
          <cell r="HU140">
            <v>1550937</v>
          </cell>
          <cell r="HV140">
            <v>1527059</v>
          </cell>
          <cell r="HW140">
            <v>1545014</v>
          </cell>
          <cell r="HX140">
            <v>1538499</v>
          </cell>
          <cell r="HY140">
            <v>1696627</v>
          </cell>
          <cell r="HZ140">
            <v>0</v>
          </cell>
          <cell r="IA140">
            <v>0</v>
          </cell>
          <cell r="IB140">
            <v>0</v>
          </cell>
          <cell r="IC140">
            <v>0</v>
          </cell>
        </row>
        <row r="141">
          <cell r="AS141">
            <v>149608</v>
          </cell>
          <cell r="AT141">
            <v>144438</v>
          </cell>
          <cell r="AU141">
            <v>169308</v>
          </cell>
          <cell r="AV141">
            <v>182396</v>
          </cell>
          <cell r="AW141">
            <v>175125</v>
          </cell>
          <cell r="AX141">
            <v>164703</v>
          </cell>
          <cell r="AY141">
            <v>168549</v>
          </cell>
          <cell r="AZ141">
            <v>196542</v>
          </cell>
          <cell r="BA141">
            <v>191947</v>
          </cell>
          <cell r="BB141">
            <v>169786</v>
          </cell>
          <cell r="BC141">
            <v>199994</v>
          </cell>
          <cell r="BD141">
            <v>215776</v>
          </cell>
          <cell r="BE141">
            <v>241455</v>
          </cell>
          <cell r="BF141">
            <v>254397</v>
          </cell>
          <cell r="BG141">
            <v>235238</v>
          </cell>
          <cell r="BH141">
            <v>215439</v>
          </cell>
          <cell r="BI141">
            <v>256595</v>
          </cell>
          <cell r="BJ141">
            <v>220557</v>
          </cell>
          <cell r="BK141">
            <v>219052</v>
          </cell>
          <cell r="BL141">
            <v>227389</v>
          </cell>
          <cell r="BM141">
            <v>228469</v>
          </cell>
          <cell r="BN141">
            <v>229802</v>
          </cell>
          <cell r="BO141">
            <v>252021</v>
          </cell>
          <cell r="BP141">
            <v>270722</v>
          </cell>
          <cell r="BQ141">
            <v>254548</v>
          </cell>
          <cell r="BR141">
            <v>233140</v>
          </cell>
          <cell r="BS141">
            <v>224659</v>
          </cell>
          <cell r="BT141">
            <v>219206</v>
          </cell>
          <cell r="BU141">
            <v>239299</v>
          </cell>
          <cell r="BV141">
            <v>261227</v>
          </cell>
          <cell r="BW141">
            <v>240174</v>
          </cell>
          <cell r="BX141">
            <v>259124</v>
          </cell>
          <cell r="BY141">
            <v>277762</v>
          </cell>
          <cell r="BZ141">
            <v>277948</v>
          </cell>
          <cell r="CA141">
            <v>312184</v>
          </cell>
          <cell r="CB141">
            <v>321218</v>
          </cell>
          <cell r="CC141">
            <v>322578</v>
          </cell>
          <cell r="CD141">
            <v>327037</v>
          </cell>
          <cell r="CE141">
            <v>365599</v>
          </cell>
          <cell r="CF141">
            <v>362703</v>
          </cell>
          <cell r="CG141">
            <v>396808</v>
          </cell>
          <cell r="CH141">
            <v>390626</v>
          </cell>
          <cell r="CI141">
            <v>388569</v>
          </cell>
          <cell r="CJ141">
            <v>435744</v>
          </cell>
          <cell r="CK141">
            <v>449308</v>
          </cell>
          <cell r="CL141">
            <v>448816</v>
          </cell>
          <cell r="CM141">
            <v>436107</v>
          </cell>
          <cell r="CN141">
            <v>469835</v>
          </cell>
          <cell r="CO141">
            <v>436641</v>
          </cell>
          <cell r="CP141">
            <v>434638</v>
          </cell>
          <cell r="CQ141">
            <v>456865</v>
          </cell>
          <cell r="CR141">
            <v>435809</v>
          </cell>
          <cell r="CS141">
            <v>456002</v>
          </cell>
          <cell r="CT141">
            <v>464917</v>
          </cell>
          <cell r="CU141">
            <v>470163</v>
          </cell>
          <cell r="CV141">
            <v>504037</v>
          </cell>
          <cell r="CW141">
            <v>515280</v>
          </cell>
          <cell r="CX141">
            <v>495724</v>
          </cell>
          <cell r="CY141">
            <v>477608</v>
          </cell>
          <cell r="CZ141">
            <v>514708</v>
          </cell>
          <cell r="DA141">
            <v>525661</v>
          </cell>
          <cell r="DB141">
            <v>535540</v>
          </cell>
          <cell r="DC141">
            <v>516597</v>
          </cell>
          <cell r="DD141">
            <v>830573</v>
          </cell>
          <cell r="DE141">
            <v>582135</v>
          </cell>
          <cell r="DF141">
            <v>619735</v>
          </cell>
          <cell r="DG141">
            <v>805016</v>
          </cell>
          <cell r="DH141">
            <v>864347</v>
          </cell>
          <cell r="DI141">
            <v>852721</v>
          </cell>
          <cell r="DJ141">
            <v>818034</v>
          </cell>
          <cell r="DK141">
            <v>929283</v>
          </cell>
          <cell r="DL141">
            <v>981391</v>
          </cell>
          <cell r="DM141">
            <v>928435</v>
          </cell>
          <cell r="DN141">
            <v>948476</v>
          </cell>
          <cell r="DO141">
            <v>910845</v>
          </cell>
          <cell r="DP141">
            <v>982722</v>
          </cell>
          <cell r="DQ141">
            <v>967990</v>
          </cell>
          <cell r="DR141">
            <v>981016</v>
          </cell>
          <cell r="DS141">
            <v>908192</v>
          </cell>
          <cell r="DT141">
            <v>910089</v>
          </cell>
          <cell r="DU141">
            <v>810093</v>
          </cell>
          <cell r="DV141">
            <v>832687</v>
          </cell>
          <cell r="DW141">
            <v>878582</v>
          </cell>
          <cell r="DX141">
            <v>808106</v>
          </cell>
          <cell r="DY141">
            <v>810938</v>
          </cell>
          <cell r="DZ141">
            <v>947930</v>
          </cell>
          <cell r="EA141">
            <v>1194326</v>
          </cell>
          <cell r="EB141">
            <v>1221488</v>
          </cell>
          <cell r="EC141">
            <v>1243277</v>
          </cell>
          <cell r="ED141">
            <v>1239647</v>
          </cell>
          <cell r="EE141">
            <v>1103859</v>
          </cell>
          <cell r="EF141">
            <v>1466473</v>
          </cell>
          <cell r="EG141">
            <v>1123773</v>
          </cell>
          <cell r="EH141">
            <v>1179499</v>
          </cell>
          <cell r="EI141">
            <v>929420</v>
          </cell>
          <cell r="EJ141">
            <v>923051</v>
          </cell>
          <cell r="EK141">
            <v>900139</v>
          </cell>
          <cell r="EL141">
            <v>823498</v>
          </cell>
          <cell r="EM141">
            <v>838989</v>
          </cell>
          <cell r="EN141">
            <v>948003</v>
          </cell>
          <cell r="EO141">
            <v>972387</v>
          </cell>
          <cell r="EP141">
            <v>1082370</v>
          </cell>
          <cell r="EQ141">
            <v>1029242</v>
          </cell>
          <cell r="ER141">
            <v>1042462</v>
          </cell>
          <cell r="ES141">
            <v>1071975</v>
          </cell>
          <cell r="ET141">
            <v>983960</v>
          </cell>
          <cell r="EU141">
            <v>1011314</v>
          </cell>
          <cell r="EV141">
            <v>1043390</v>
          </cell>
          <cell r="EW141">
            <v>952570</v>
          </cell>
          <cell r="EX141">
            <v>939704</v>
          </cell>
          <cell r="EY141">
            <v>979978</v>
          </cell>
          <cell r="EZ141">
            <v>1018428</v>
          </cell>
          <cell r="FA141">
            <v>1073425</v>
          </cell>
          <cell r="FB141">
            <v>970435</v>
          </cell>
          <cell r="FC141">
            <v>995185</v>
          </cell>
          <cell r="FD141">
            <v>942254</v>
          </cell>
          <cell r="FE141">
            <v>987056</v>
          </cell>
          <cell r="FF141">
            <v>998032</v>
          </cell>
          <cell r="FG141">
            <v>1058969</v>
          </cell>
          <cell r="FH141">
            <v>1002630</v>
          </cell>
          <cell r="FI141">
            <v>1029670</v>
          </cell>
          <cell r="FJ141">
            <v>980057</v>
          </cell>
          <cell r="FK141">
            <v>997698</v>
          </cell>
          <cell r="FL141">
            <v>1054953</v>
          </cell>
          <cell r="FM141">
            <v>1062346</v>
          </cell>
          <cell r="FN141">
            <v>1066115</v>
          </cell>
          <cell r="FO141">
            <v>1051445</v>
          </cell>
          <cell r="FP141">
            <v>990562</v>
          </cell>
          <cell r="FQ141">
            <v>919474</v>
          </cell>
          <cell r="FR141">
            <v>901950</v>
          </cell>
          <cell r="FS141">
            <v>883756</v>
          </cell>
          <cell r="FT141">
            <v>990647</v>
          </cell>
          <cell r="FU141">
            <v>932772</v>
          </cell>
          <cell r="FV141">
            <v>943409</v>
          </cell>
          <cell r="FW141">
            <v>960978</v>
          </cell>
          <cell r="FX141">
            <v>904644</v>
          </cell>
          <cell r="FY141">
            <v>905834</v>
          </cell>
          <cell r="FZ141">
            <v>944239</v>
          </cell>
          <cell r="GA141">
            <v>890740</v>
          </cell>
          <cell r="GB141">
            <v>950761</v>
          </cell>
          <cell r="GC141">
            <v>1017082</v>
          </cell>
          <cell r="GD141">
            <v>1016241</v>
          </cell>
          <cell r="GE141">
            <v>1070917</v>
          </cell>
          <cell r="GF141">
            <v>1087171</v>
          </cell>
          <cell r="GG141">
            <v>989567</v>
          </cell>
          <cell r="GH141">
            <v>969175</v>
          </cell>
          <cell r="GI141">
            <v>998430</v>
          </cell>
          <cell r="GJ141">
            <v>1064083</v>
          </cell>
          <cell r="GK141">
            <v>972773</v>
          </cell>
          <cell r="GL141">
            <v>996413</v>
          </cell>
          <cell r="GM141">
            <v>949195</v>
          </cell>
          <cell r="GN141">
            <v>928815</v>
          </cell>
          <cell r="GO141">
            <v>934980</v>
          </cell>
          <cell r="GP141">
            <v>979692</v>
          </cell>
          <cell r="GQ141">
            <v>1030149</v>
          </cell>
          <cell r="GR141">
            <v>1017175</v>
          </cell>
          <cell r="GS141">
            <v>1060377</v>
          </cell>
          <cell r="GT141">
            <v>982431</v>
          </cell>
          <cell r="GU141">
            <v>951651</v>
          </cell>
          <cell r="GV141">
            <v>966267</v>
          </cell>
          <cell r="GW141">
            <v>1021097</v>
          </cell>
          <cell r="GX141">
            <v>1066116</v>
          </cell>
          <cell r="GY141">
            <v>1060202</v>
          </cell>
          <cell r="GZ141">
            <v>1162188</v>
          </cell>
          <cell r="HA141">
            <v>1207427</v>
          </cell>
          <cell r="HB141">
            <v>1159599</v>
          </cell>
          <cell r="HC141">
            <v>1218270</v>
          </cell>
          <cell r="HD141">
            <v>1143511</v>
          </cell>
          <cell r="HE141">
            <v>1107325</v>
          </cell>
          <cell r="HF141">
            <v>1060999</v>
          </cell>
          <cell r="HG141">
            <v>1161749</v>
          </cell>
          <cell r="HH141">
            <v>1194015</v>
          </cell>
          <cell r="HI141">
            <v>1230630</v>
          </cell>
          <cell r="HJ141">
            <v>1216422</v>
          </cell>
          <cell r="HK141">
            <v>1082672</v>
          </cell>
          <cell r="HL141">
            <v>1093090</v>
          </cell>
          <cell r="HM141">
            <v>1098045</v>
          </cell>
          <cell r="HN141">
            <v>1094109</v>
          </cell>
          <cell r="HO141">
            <v>1197929</v>
          </cell>
          <cell r="HP141">
            <v>1220870</v>
          </cell>
          <cell r="HQ141">
            <v>1159086</v>
          </cell>
          <cell r="HR141">
            <v>1188493</v>
          </cell>
          <cell r="HS141">
            <v>1256135</v>
          </cell>
          <cell r="HT141">
            <v>1235447</v>
          </cell>
          <cell r="HU141">
            <v>1278761</v>
          </cell>
          <cell r="HV141">
            <v>1259896</v>
          </cell>
          <cell r="HW141">
            <v>1273024</v>
          </cell>
          <cell r="HX141">
            <v>1295434</v>
          </cell>
          <cell r="HY141">
            <v>1427072</v>
          </cell>
          <cell r="HZ141">
            <v>0</v>
          </cell>
          <cell r="IA141">
            <v>0</v>
          </cell>
          <cell r="IB141">
            <v>0</v>
          </cell>
          <cell r="IC141">
            <v>0</v>
          </cell>
        </row>
        <row r="142">
          <cell r="AS142">
            <v>2227</v>
          </cell>
          <cell r="AT142">
            <v>2281</v>
          </cell>
          <cell r="AU142">
            <v>1953</v>
          </cell>
          <cell r="AV142">
            <v>1928</v>
          </cell>
          <cell r="AW142">
            <v>1744</v>
          </cell>
          <cell r="AX142">
            <v>2128</v>
          </cell>
          <cell r="AY142">
            <v>3618</v>
          </cell>
          <cell r="AZ142">
            <v>1955</v>
          </cell>
          <cell r="BA142">
            <v>2025</v>
          </cell>
          <cell r="BB142">
            <v>1832</v>
          </cell>
          <cell r="BC142">
            <v>3048</v>
          </cell>
          <cell r="BD142">
            <v>3917</v>
          </cell>
          <cell r="BE142">
            <v>2450</v>
          </cell>
          <cell r="BF142">
            <v>2466</v>
          </cell>
          <cell r="BG142">
            <v>4938</v>
          </cell>
          <cell r="BH142">
            <v>2608</v>
          </cell>
          <cell r="BI142">
            <v>4549</v>
          </cell>
          <cell r="BJ142">
            <v>2446</v>
          </cell>
          <cell r="BK142">
            <v>2251</v>
          </cell>
          <cell r="BL142">
            <v>2243</v>
          </cell>
          <cell r="BM142">
            <v>3380</v>
          </cell>
          <cell r="BN142">
            <v>1802</v>
          </cell>
          <cell r="BO142">
            <v>3402</v>
          </cell>
          <cell r="BP142">
            <v>3508</v>
          </cell>
          <cell r="BQ142">
            <v>4953</v>
          </cell>
          <cell r="BR142">
            <v>2020</v>
          </cell>
          <cell r="BS142">
            <v>1943</v>
          </cell>
          <cell r="BT142">
            <v>1880</v>
          </cell>
          <cell r="BU142">
            <v>3604</v>
          </cell>
          <cell r="BV142">
            <v>2052</v>
          </cell>
          <cell r="BW142">
            <v>2616</v>
          </cell>
          <cell r="BX142">
            <v>2324</v>
          </cell>
          <cell r="BY142">
            <v>2550</v>
          </cell>
          <cell r="BZ142">
            <v>2974</v>
          </cell>
          <cell r="CA142">
            <v>2483</v>
          </cell>
          <cell r="CB142">
            <v>2249</v>
          </cell>
          <cell r="CC142">
            <v>2002</v>
          </cell>
          <cell r="CD142">
            <v>2357</v>
          </cell>
          <cell r="CE142">
            <v>4578</v>
          </cell>
          <cell r="CF142">
            <v>2421</v>
          </cell>
          <cell r="CG142">
            <v>2747</v>
          </cell>
          <cell r="CH142">
            <v>3468</v>
          </cell>
          <cell r="CI142">
            <v>3206</v>
          </cell>
          <cell r="CJ142">
            <v>4373</v>
          </cell>
          <cell r="CK142">
            <v>4379</v>
          </cell>
          <cell r="CL142">
            <v>6977</v>
          </cell>
          <cell r="CM142">
            <v>7329</v>
          </cell>
          <cell r="CN142">
            <v>4475</v>
          </cell>
          <cell r="CO142">
            <v>4005</v>
          </cell>
          <cell r="CP142">
            <v>4453</v>
          </cell>
          <cell r="CQ142">
            <v>4942</v>
          </cell>
          <cell r="CR142">
            <v>4496</v>
          </cell>
          <cell r="CS142">
            <v>3208</v>
          </cell>
          <cell r="CT142">
            <v>3542</v>
          </cell>
          <cell r="CU142">
            <v>4822</v>
          </cell>
          <cell r="CV142">
            <v>4818</v>
          </cell>
          <cell r="CW142">
            <v>4629</v>
          </cell>
          <cell r="CX142">
            <v>4152</v>
          </cell>
          <cell r="CY142">
            <v>4585</v>
          </cell>
          <cell r="CZ142">
            <v>4540</v>
          </cell>
          <cell r="DA142">
            <v>4856</v>
          </cell>
          <cell r="DB142">
            <v>9638</v>
          </cell>
          <cell r="DC142">
            <v>9617</v>
          </cell>
          <cell r="DD142">
            <v>6134</v>
          </cell>
          <cell r="DE142">
            <v>6415</v>
          </cell>
          <cell r="DF142">
            <v>5351</v>
          </cell>
          <cell r="DG142">
            <v>7631</v>
          </cell>
          <cell r="DH142">
            <v>8157</v>
          </cell>
          <cell r="DI142">
            <v>8535</v>
          </cell>
          <cell r="DJ142">
            <v>10251</v>
          </cell>
          <cell r="DK142">
            <v>15707</v>
          </cell>
          <cell r="DL142">
            <v>14780</v>
          </cell>
          <cell r="DM142">
            <v>16477</v>
          </cell>
          <cell r="DN142">
            <v>16590</v>
          </cell>
          <cell r="DO142">
            <v>19849</v>
          </cell>
          <cell r="DP142">
            <v>21663</v>
          </cell>
          <cell r="DQ142">
            <v>14239</v>
          </cell>
          <cell r="DR142">
            <v>11199</v>
          </cell>
          <cell r="DS142">
            <v>18436</v>
          </cell>
          <cell r="DT142">
            <v>12737</v>
          </cell>
          <cell r="DU142">
            <v>10584</v>
          </cell>
          <cell r="DV142">
            <v>12691</v>
          </cell>
          <cell r="DW142">
            <v>16513</v>
          </cell>
          <cell r="DX142">
            <v>18712</v>
          </cell>
          <cell r="DY142">
            <v>17702</v>
          </cell>
          <cell r="DZ142">
            <v>12855</v>
          </cell>
          <cell r="EA142">
            <v>13216</v>
          </cell>
          <cell r="EB142">
            <v>14111</v>
          </cell>
          <cell r="EC142">
            <v>15990</v>
          </cell>
          <cell r="ED142">
            <v>16325</v>
          </cell>
          <cell r="EE142">
            <v>16723</v>
          </cell>
          <cell r="EF142">
            <v>18033</v>
          </cell>
          <cell r="EG142">
            <v>16149</v>
          </cell>
          <cell r="EH142">
            <v>15263</v>
          </cell>
          <cell r="EI142">
            <v>11040</v>
          </cell>
          <cell r="EJ142">
            <v>13009</v>
          </cell>
          <cell r="EK142">
            <v>12333</v>
          </cell>
          <cell r="EL142">
            <v>11505</v>
          </cell>
          <cell r="EM142">
            <v>10684</v>
          </cell>
          <cell r="EN142">
            <v>10725</v>
          </cell>
          <cell r="EO142">
            <v>10353</v>
          </cell>
          <cell r="EP142">
            <v>10382</v>
          </cell>
          <cell r="EQ142">
            <v>12769</v>
          </cell>
          <cell r="ER142">
            <v>12583</v>
          </cell>
          <cell r="ES142">
            <v>12556</v>
          </cell>
          <cell r="ET142">
            <v>11072</v>
          </cell>
          <cell r="EU142">
            <v>11668</v>
          </cell>
          <cell r="EV142">
            <v>11782</v>
          </cell>
          <cell r="EW142">
            <v>9855</v>
          </cell>
          <cell r="EX142">
            <v>10240</v>
          </cell>
          <cell r="EY142">
            <v>9690</v>
          </cell>
          <cell r="EZ142">
            <v>10054</v>
          </cell>
          <cell r="FA142">
            <v>9438</v>
          </cell>
          <cell r="FB142">
            <v>10411</v>
          </cell>
          <cell r="FC142">
            <v>10024</v>
          </cell>
          <cell r="FD142">
            <v>9794</v>
          </cell>
          <cell r="FE142">
            <v>10294</v>
          </cell>
          <cell r="FF142">
            <v>33726</v>
          </cell>
          <cell r="FG142">
            <v>9608</v>
          </cell>
          <cell r="FH142">
            <v>11106</v>
          </cell>
          <cell r="FI142">
            <v>12829</v>
          </cell>
          <cell r="FJ142">
            <v>9342</v>
          </cell>
          <cell r="FK142">
            <v>10222</v>
          </cell>
          <cell r="FL142">
            <v>9162</v>
          </cell>
          <cell r="FM142">
            <v>11211</v>
          </cell>
          <cell r="FN142">
            <v>10274</v>
          </cell>
          <cell r="FO142">
            <v>8024</v>
          </cell>
          <cell r="FP142">
            <v>8620</v>
          </cell>
          <cell r="FQ142">
            <v>11190</v>
          </cell>
          <cell r="FR142">
            <v>9837</v>
          </cell>
          <cell r="FS142">
            <v>10935</v>
          </cell>
          <cell r="FT142">
            <v>15813</v>
          </cell>
          <cell r="FU142">
            <v>20518</v>
          </cell>
          <cell r="FV142">
            <v>20579</v>
          </cell>
          <cell r="FW142">
            <v>26916</v>
          </cell>
          <cell r="FX142">
            <v>13640</v>
          </cell>
          <cell r="FY142">
            <v>8590</v>
          </cell>
          <cell r="FZ142">
            <v>9802</v>
          </cell>
          <cell r="GA142">
            <v>9378</v>
          </cell>
          <cell r="GB142">
            <v>8699</v>
          </cell>
          <cell r="GC142">
            <v>9840</v>
          </cell>
          <cell r="GD142">
            <v>8965</v>
          </cell>
          <cell r="GE142">
            <v>8696</v>
          </cell>
          <cell r="GF142">
            <v>9366</v>
          </cell>
          <cell r="GG142">
            <v>8491</v>
          </cell>
          <cell r="GH142">
            <v>9642</v>
          </cell>
          <cell r="GI142">
            <v>8532</v>
          </cell>
          <cell r="GJ142">
            <v>8456</v>
          </cell>
          <cell r="GK142">
            <v>8072</v>
          </cell>
          <cell r="GL142">
            <v>8881</v>
          </cell>
          <cell r="GM142">
            <v>7290</v>
          </cell>
          <cell r="GN142">
            <v>8060</v>
          </cell>
          <cell r="GO142">
            <v>7987</v>
          </cell>
          <cell r="GP142">
            <v>6602</v>
          </cell>
          <cell r="GQ142">
            <v>7145</v>
          </cell>
          <cell r="GR142">
            <v>7063</v>
          </cell>
          <cell r="GS142">
            <v>5797</v>
          </cell>
          <cell r="GT142">
            <v>7731</v>
          </cell>
          <cell r="GU142">
            <v>6110</v>
          </cell>
          <cell r="GV142">
            <v>6297</v>
          </cell>
          <cell r="GW142">
            <v>6493</v>
          </cell>
          <cell r="GX142">
            <v>7654</v>
          </cell>
          <cell r="GY142">
            <v>6787</v>
          </cell>
          <cell r="GZ142">
            <v>7637</v>
          </cell>
          <cell r="HA142">
            <v>7958</v>
          </cell>
          <cell r="HB142">
            <v>6764</v>
          </cell>
          <cell r="HC142">
            <v>6619</v>
          </cell>
          <cell r="HD142">
            <v>9992</v>
          </cell>
          <cell r="HE142">
            <v>6847</v>
          </cell>
          <cell r="HF142">
            <v>7365</v>
          </cell>
          <cell r="HG142">
            <v>8096</v>
          </cell>
          <cell r="HH142">
            <v>8521</v>
          </cell>
          <cell r="HI142">
            <v>8186</v>
          </cell>
          <cell r="HJ142">
            <v>8121</v>
          </cell>
          <cell r="HK142">
            <v>8191</v>
          </cell>
          <cell r="HL142">
            <v>8483</v>
          </cell>
          <cell r="HM142">
            <v>9277</v>
          </cell>
          <cell r="HN142">
            <v>9239</v>
          </cell>
          <cell r="HO142">
            <v>9300</v>
          </cell>
          <cell r="HP142">
            <v>9090</v>
          </cell>
          <cell r="HQ142">
            <v>8153</v>
          </cell>
          <cell r="HR142">
            <v>7275</v>
          </cell>
          <cell r="HS142">
            <v>8164</v>
          </cell>
          <cell r="HT142">
            <v>7905</v>
          </cell>
          <cell r="HU142">
            <v>8867</v>
          </cell>
          <cell r="HV142">
            <v>9742</v>
          </cell>
          <cell r="HW142">
            <v>11479</v>
          </cell>
          <cell r="HX142">
            <v>10647</v>
          </cell>
          <cell r="HY142">
            <v>9951</v>
          </cell>
          <cell r="HZ142">
            <v>0</v>
          </cell>
          <cell r="IA142">
            <v>0</v>
          </cell>
          <cell r="IB142">
            <v>0</v>
          </cell>
          <cell r="IC142">
            <v>0</v>
          </cell>
        </row>
        <row r="143">
          <cell r="AS143">
            <v>111829</v>
          </cell>
          <cell r="AT143">
            <v>103624</v>
          </cell>
          <cell r="AU143">
            <v>123084</v>
          </cell>
          <cell r="AV143">
            <v>105758</v>
          </cell>
          <cell r="AW143">
            <v>112866</v>
          </cell>
          <cell r="AX143">
            <v>125266</v>
          </cell>
          <cell r="AY143">
            <v>117599</v>
          </cell>
          <cell r="AZ143">
            <v>123797</v>
          </cell>
          <cell r="BA143">
            <v>137892</v>
          </cell>
          <cell r="BB143">
            <v>127001</v>
          </cell>
          <cell r="BC143">
            <v>119448</v>
          </cell>
          <cell r="BD143">
            <v>112013</v>
          </cell>
          <cell r="BE143">
            <v>108275</v>
          </cell>
          <cell r="BF143">
            <v>117284</v>
          </cell>
          <cell r="BG143">
            <v>108397</v>
          </cell>
          <cell r="BH143">
            <v>108184</v>
          </cell>
          <cell r="BI143">
            <v>125321</v>
          </cell>
          <cell r="BJ143">
            <v>131384</v>
          </cell>
          <cell r="BK143">
            <v>155731</v>
          </cell>
          <cell r="BL143">
            <v>139222</v>
          </cell>
          <cell r="BM143">
            <v>144843</v>
          </cell>
          <cell r="BN143">
            <v>134960</v>
          </cell>
          <cell r="BO143">
            <v>134858</v>
          </cell>
          <cell r="BP143">
            <v>134540</v>
          </cell>
          <cell r="BQ143">
            <v>130102</v>
          </cell>
          <cell r="BR143">
            <v>122082</v>
          </cell>
          <cell r="BS143">
            <v>134512</v>
          </cell>
          <cell r="BT143">
            <v>116702</v>
          </cell>
          <cell r="BU143">
            <v>114835</v>
          </cell>
          <cell r="BV143">
            <v>117011</v>
          </cell>
          <cell r="BW143">
            <v>134360</v>
          </cell>
          <cell r="BX143">
            <v>137492</v>
          </cell>
          <cell r="BY143">
            <v>110878</v>
          </cell>
          <cell r="BZ143">
            <v>104936</v>
          </cell>
          <cell r="CA143">
            <v>101311</v>
          </cell>
          <cell r="CB143">
            <v>106369</v>
          </cell>
          <cell r="CC143">
            <v>108393</v>
          </cell>
          <cell r="CD143">
            <v>113254</v>
          </cell>
          <cell r="CE143">
            <v>117789</v>
          </cell>
          <cell r="CF143">
            <v>106261</v>
          </cell>
          <cell r="CG143">
            <v>114076</v>
          </cell>
          <cell r="CH143">
            <v>90855</v>
          </cell>
          <cell r="CI143">
            <v>102314</v>
          </cell>
          <cell r="CJ143">
            <v>104356</v>
          </cell>
          <cell r="CK143">
            <v>126359</v>
          </cell>
          <cell r="CL143">
            <v>128153</v>
          </cell>
          <cell r="CM143">
            <v>135658</v>
          </cell>
          <cell r="CN143">
            <v>118301</v>
          </cell>
          <cell r="CO143">
            <v>135467</v>
          </cell>
          <cell r="CP143">
            <v>111066</v>
          </cell>
          <cell r="CQ143">
            <v>98994</v>
          </cell>
          <cell r="CR143">
            <v>105110</v>
          </cell>
          <cell r="CS143">
            <v>106778</v>
          </cell>
          <cell r="CT143">
            <v>123706</v>
          </cell>
          <cell r="CU143">
            <v>113139</v>
          </cell>
          <cell r="CV143">
            <v>116432</v>
          </cell>
          <cell r="CW143">
            <v>129501</v>
          </cell>
          <cell r="CX143">
            <v>132397</v>
          </cell>
          <cell r="CY143">
            <v>134576</v>
          </cell>
          <cell r="CZ143">
            <v>139743</v>
          </cell>
          <cell r="DA143">
            <v>126035</v>
          </cell>
          <cell r="DB143">
            <v>118563</v>
          </cell>
          <cell r="DC143">
            <v>111411</v>
          </cell>
          <cell r="DD143">
            <v>102377</v>
          </cell>
          <cell r="DE143">
            <v>102518</v>
          </cell>
          <cell r="DF143">
            <v>114089</v>
          </cell>
          <cell r="DG143">
            <v>124666</v>
          </cell>
          <cell r="DH143">
            <v>120307</v>
          </cell>
          <cell r="DI143">
            <v>132919</v>
          </cell>
          <cell r="DJ143">
            <v>151361</v>
          </cell>
          <cell r="DK143">
            <v>183802</v>
          </cell>
          <cell r="DL143">
            <v>201852</v>
          </cell>
          <cell r="DM143">
            <v>218990</v>
          </cell>
          <cell r="DN143">
            <v>202818</v>
          </cell>
          <cell r="DO143">
            <v>208518</v>
          </cell>
          <cell r="DP143">
            <v>185530</v>
          </cell>
          <cell r="DQ143">
            <v>154314</v>
          </cell>
          <cell r="DR143">
            <v>218902</v>
          </cell>
          <cell r="DS143">
            <v>182497</v>
          </cell>
          <cell r="DT143">
            <v>151482</v>
          </cell>
          <cell r="DU143">
            <v>217094</v>
          </cell>
          <cell r="DV143">
            <v>157591</v>
          </cell>
          <cell r="DW143">
            <v>145379</v>
          </cell>
          <cell r="DX143">
            <v>141575</v>
          </cell>
          <cell r="DY143">
            <v>146485</v>
          </cell>
          <cell r="DZ143">
            <v>119633</v>
          </cell>
          <cell r="EA143">
            <v>123479</v>
          </cell>
          <cell r="EB143">
            <v>149510</v>
          </cell>
          <cell r="EC143">
            <v>144897</v>
          </cell>
          <cell r="ED143">
            <v>142199</v>
          </cell>
          <cell r="EE143">
            <v>132809</v>
          </cell>
          <cell r="EF143">
            <v>164270</v>
          </cell>
          <cell r="EG143">
            <v>158055</v>
          </cell>
          <cell r="EH143">
            <v>171490</v>
          </cell>
          <cell r="EI143">
            <v>141489</v>
          </cell>
          <cell r="EJ143">
            <v>125340</v>
          </cell>
          <cell r="EK143">
            <v>129455</v>
          </cell>
          <cell r="EL143">
            <v>80514</v>
          </cell>
          <cell r="EM143">
            <v>81963</v>
          </cell>
          <cell r="EN143">
            <v>109341</v>
          </cell>
          <cell r="EO143">
            <v>103971</v>
          </cell>
          <cell r="EP143">
            <v>110231</v>
          </cell>
          <cell r="EQ143">
            <v>128592</v>
          </cell>
          <cell r="ER143">
            <v>101468</v>
          </cell>
          <cell r="ES143">
            <v>107139</v>
          </cell>
          <cell r="ET143">
            <v>107895</v>
          </cell>
          <cell r="EU143">
            <v>107042</v>
          </cell>
          <cell r="EV143">
            <v>105060</v>
          </cell>
          <cell r="EW143">
            <v>100024</v>
          </cell>
          <cell r="EX143">
            <v>113397</v>
          </cell>
          <cell r="EY143">
            <v>117968</v>
          </cell>
          <cell r="EZ143">
            <v>104524</v>
          </cell>
          <cell r="FA143">
            <v>105517</v>
          </cell>
          <cell r="FB143">
            <v>97811</v>
          </cell>
          <cell r="FC143">
            <v>97951</v>
          </cell>
          <cell r="FD143">
            <v>175276</v>
          </cell>
          <cell r="FE143">
            <v>174673</v>
          </cell>
          <cell r="FF143">
            <v>139660</v>
          </cell>
          <cell r="FG143">
            <v>99362</v>
          </cell>
          <cell r="FH143">
            <v>106860</v>
          </cell>
          <cell r="FI143">
            <v>137630</v>
          </cell>
          <cell r="FJ143">
            <v>134489</v>
          </cell>
          <cell r="FK143">
            <v>138360</v>
          </cell>
          <cell r="FL143">
            <v>130245</v>
          </cell>
          <cell r="FM143">
            <v>136613</v>
          </cell>
          <cell r="FN143">
            <v>136293</v>
          </cell>
          <cell r="FO143">
            <v>174393</v>
          </cell>
          <cell r="FP143">
            <v>132756</v>
          </cell>
          <cell r="FQ143">
            <v>147794</v>
          </cell>
          <cell r="FR143">
            <v>137750</v>
          </cell>
          <cell r="FS143">
            <v>136524</v>
          </cell>
          <cell r="FT143">
            <v>145929</v>
          </cell>
          <cell r="FU143">
            <v>145743</v>
          </cell>
          <cell r="FV143">
            <v>122917</v>
          </cell>
          <cell r="FW143">
            <v>124054</v>
          </cell>
          <cell r="FX143">
            <v>129043</v>
          </cell>
          <cell r="FY143">
            <v>118962</v>
          </cell>
          <cell r="FZ143">
            <v>119920</v>
          </cell>
          <cell r="GA143">
            <v>176097</v>
          </cell>
          <cell r="GB143">
            <v>118110</v>
          </cell>
          <cell r="GC143">
            <v>153195</v>
          </cell>
          <cell r="GD143">
            <v>174489</v>
          </cell>
          <cell r="GE143">
            <v>180413</v>
          </cell>
          <cell r="GF143">
            <v>176429</v>
          </cell>
          <cell r="GG143">
            <v>161166</v>
          </cell>
          <cell r="GH143">
            <v>157635</v>
          </cell>
          <cell r="GI143">
            <v>181411</v>
          </cell>
          <cell r="GJ143">
            <v>184650</v>
          </cell>
          <cell r="GK143">
            <v>178059</v>
          </cell>
          <cell r="GL143">
            <v>193595</v>
          </cell>
          <cell r="GM143">
            <v>195057</v>
          </cell>
          <cell r="GN143">
            <v>233953</v>
          </cell>
          <cell r="GO143">
            <v>202832</v>
          </cell>
          <cell r="GP143">
            <v>214917</v>
          </cell>
          <cell r="GQ143">
            <v>237601</v>
          </cell>
          <cell r="GR143">
            <v>227087</v>
          </cell>
          <cell r="GS143">
            <v>217081</v>
          </cell>
          <cell r="GT143">
            <v>267294</v>
          </cell>
          <cell r="GU143">
            <v>215876</v>
          </cell>
          <cell r="GV143">
            <v>215633</v>
          </cell>
          <cell r="GW143">
            <v>215297</v>
          </cell>
          <cell r="GX143">
            <v>204846</v>
          </cell>
          <cell r="GY143">
            <v>195638</v>
          </cell>
          <cell r="GZ143">
            <v>187320</v>
          </cell>
          <cell r="HA143">
            <v>157671</v>
          </cell>
          <cell r="HB143">
            <v>148330</v>
          </cell>
          <cell r="HC143">
            <v>170215</v>
          </cell>
          <cell r="HD143">
            <v>210955</v>
          </cell>
          <cell r="HE143">
            <v>159231</v>
          </cell>
          <cell r="HF143">
            <v>174452</v>
          </cell>
          <cell r="HG143">
            <v>173112</v>
          </cell>
          <cell r="HH143">
            <v>168858</v>
          </cell>
          <cell r="HI143">
            <v>167516</v>
          </cell>
          <cell r="HJ143">
            <v>180012</v>
          </cell>
          <cell r="HK143">
            <v>183047</v>
          </cell>
          <cell r="HL143">
            <v>175218</v>
          </cell>
          <cell r="HM143">
            <v>187730</v>
          </cell>
          <cell r="HN143">
            <v>184224</v>
          </cell>
          <cell r="HO143">
            <v>191015</v>
          </cell>
          <cell r="HP143">
            <v>188332</v>
          </cell>
          <cell r="HQ143">
            <v>175479</v>
          </cell>
          <cell r="HR143">
            <v>171681</v>
          </cell>
          <cell r="HS143">
            <v>194944</v>
          </cell>
          <cell r="HT143">
            <v>190997</v>
          </cell>
          <cell r="HU143">
            <v>224214</v>
          </cell>
          <cell r="HV143">
            <v>215392</v>
          </cell>
          <cell r="HW143">
            <v>214820</v>
          </cell>
          <cell r="HX143">
            <v>191883</v>
          </cell>
          <cell r="HY143">
            <v>220097</v>
          </cell>
          <cell r="HZ143">
            <v>0</v>
          </cell>
          <cell r="IA143">
            <v>0</v>
          </cell>
          <cell r="IB143">
            <v>0</v>
          </cell>
          <cell r="IC143">
            <v>0</v>
          </cell>
        </row>
        <row r="144">
          <cell r="AS144">
            <v>6374</v>
          </cell>
          <cell r="AT144">
            <v>11195</v>
          </cell>
          <cell r="AU144">
            <v>10996</v>
          </cell>
          <cell r="AV144">
            <v>8653</v>
          </cell>
          <cell r="AW144">
            <v>11003</v>
          </cell>
          <cell r="AX144">
            <v>12560</v>
          </cell>
          <cell r="AY144">
            <v>11067</v>
          </cell>
          <cell r="AZ144">
            <v>12619</v>
          </cell>
          <cell r="BA144">
            <v>13421</v>
          </cell>
          <cell r="BB144">
            <v>8899</v>
          </cell>
          <cell r="BC144">
            <v>12401</v>
          </cell>
          <cell r="BD144">
            <v>16006</v>
          </cell>
          <cell r="BE144">
            <v>6526</v>
          </cell>
          <cell r="BF144">
            <v>21158</v>
          </cell>
          <cell r="BG144">
            <v>7521</v>
          </cell>
          <cell r="BH144">
            <v>7117</v>
          </cell>
          <cell r="BI144">
            <v>10273</v>
          </cell>
          <cell r="BJ144">
            <v>5502</v>
          </cell>
          <cell r="BK144">
            <v>10942</v>
          </cell>
          <cell r="BL144">
            <v>14885</v>
          </cell>
          <cell r="BM144">
            <v>12040</v>
          </cell>
          <cell r="BN144">
            <v>8552</v>
          </cell>
          <cell r="BO144">
            <v>10226</v>
          </cell>
          <cell r="BP144">
            <v>8379</v>
          </cell>
          <cell r="BQ144">
            <v>6951</v>
          </cell>
          <cell r="BR144">
            <v>11965</v>
          </cell>
          <cell r="BS144">
            <v>9875</v>
          </cell>
          <cell r="BT144">
            <v>7649</v>
          </cell>
          <cell r="BU144">
            <v>11568</v>
          </cell>
          <cell r="BV144">
            <v>11514</v>
          </cell>
          <cell r="BW144">
            <v>7911</v>
          </cell>
          <cell r="BX144">
            <v>14568</v>
          </cell>
          <cell r="BY144">
            <v>11465</v>
          </cell>
          <cell r="BZ144">
            <v>10253</v>
          </cell>
          <cell r="CA144">
            <v>13671</v>
          </cell>
          <cell r="CB144">
            <v>15141</v>
          </cell>
          <cell r="CC144">
            <v>6075</v>
          </cell>
          <cell r="CD144">
            <v>10498</v>
          </cell>
          <cell r="CE144">
            <v>8816</v>
          </cell>
          <cell r="CF144">
            <v>9912</v>
          </cell>
          <cell r="CG144">
            <v>16174</v>
          </cell>
          <cell r="CH144">
            <v>8681</v>
          </cell>
          <cell r="CI144">
            <v>11213</v>
          </cell>
          <cell r="CJ144">
            <v>12313</v>
          </cell>
          <cell r="CK144">
            <v>14932</v>
          </cell>
          <cell r="CL144">
            <v>10874</v>
          </cell>
          <cell r="CM144">
            <v>15474</v>
          </cell>
          <cell r="CN144">
            <v>15033</v>
          </cell>
          <cell r="CO144">
            <v>9349</v>
          </cell>
          <cell r="CP144">
            <v>13268</v>
          </cell>
          <cell r="CQ144">
            <v>13125</v>
          </cell>
          <cell r="CR144">
            <v>11015</v>
          </cell>
          <cell r="CS144">
            <v>10417</v>
          </cell>
          <cell r="CT144">
            <v>16812</v>
          </cell>
          <cell r="CU144">
            <v>15414</v>
          </cell>
          <cell r="CV144">
            <v>17863</v>
          </cell>
          <cell r="CW144">
            <v>15909</v>
          </cell>
          <cell r="CX144">
            <v>13517</v>
          </cell>
          <cell r="CY144">
            <v>14326</v>
          </cell>
          <cell r="CZ144">
            <v>20391</v>
          </cell>
          <cell r="DA144">
            <v>14994</v>
          </cell>
          <cell r="DB144">
            <v>19168</v>
          </cell>
          <cell r="DC144">
            <v>17096</v>
          </cell>
          <cell r="DD144">
            <v>18609</v>
          </cell>
          <cell r="DE144">
            <v>20094</v>
          </cell>
          <cell r="DF144">
            <v>18574</v>
          </cell>
          <cell r="DG144">
            <v>15327</v>
          </cell>
          <cell r="DH144">
            <v>25257</v>
          </cell>
          <cell r="DI144">
            <v>27203</v>
          </cell>
          <cell r="DJ144">
            <v>20050</v>
          </cell>
          <cell r="DK144">
            <v>21617</v>
          </cell>
          <cell r="DL144">
            <v>22248</v>
          </cell>
          <cell r="DM144">
            <v>16248</v>
          </cell>
          <cell r="DN144">
            <v>15596</v>
          </cell>
          <cell r="DO144">
            <v>15988</v>
          </cell>
          <cell r="DP144">
            <v>18725</v>
          </cell>
          <cell r="DQ144">
            <v>22514</v>
          </cell>
          <cell r="DR144">
            <v>23986</v>
          </cell>
          <cell r="DS144">
            <v>19459</v>
          </cell>
          <cell r="DT144">
            <v>18786</v>
          </cell>
          <cell r="DU144">
            <v>22131</v>
          </cell>
          <cell r="DV144">
            <v>20762</v>
          </cell>
          <cell r="DW144">
            <v>22828</v>
          </cell>
          <cell r="DX144">
            <v>23443</v>
          </cell>
          <cell r="DY144">
            <v>31527</v>
          </cell>
          <cell r="DZ144">
            <v>25211</v>
          </cell>
          <cell r="EA144">
            <v>26198</v>
          </cell>
          <cell r="EB144">
            <v>23020</v>
          </cell>
          <cell r="EC144">
            <v>24809</v>
          </cell>
          <cell r="ED144">
            <v>24787</v>
          </cell>
          <cell r="EE144">
            <v>26540</v>
          </cell>
          <cell r="EF144">
            <v>17983</v>
          </cell>
          <cell r="EG144">
            <v>16080</v>
          </cell>
          <cell r="EH144">
            <v>18739</v>
          </cell>
          <cell r="EI144">
            <v>21798</v>
          </cell>
          <cell r="EJ144">
            <v>13468</v>
          </cell>
          <cell r="EK144">
            <v>10792</v>
          </cell>
          <cell r="EL144">
            <v>9930</v>
          </cell>
          <cell r="EM144">
            <v>10359</v>
          </cell>
          <cell r="EN144">
            <v>9212</v>
          </cell>
          <cell r="EO144">
            <v>9669</v>
          </cell>
          <cell r="EP144">
            <v>11608</v>
          </cell>
          <cell r="EQ144">
            <v>13403</v>
          </cell>
          <cell r="ER144">
            <v>11229</v>
          </cell>
          <cell r="ES144">
            <v>11320</v>
          </cell>
          <cell r="ET144">
            <v>14317</v>
          </cell>
          <cell r="EU144">
            <v>13288</v>
          </cell>
          <cell r="EV144">
            <v>12686</v>
          </cell>
          <cell r="EW144">
            <v>9019</v>
          </cell>
          <cell r="EX144">
            <v>8292</v>
          </cell>
          <cell r="EY144">
            <v>8569</v>
          </cell>
          <cell r="EZ144">
            <v>7666</v>
          </cell>
          <cell r="FA144">
            <v>8369</v>
          </cell>
          <cell r="FB144">
            <v>9531</v>
          </cell>
          <cell r="FC144">
            <v>6802</v>
          </cell>
          <cell r="FD144">
            <v>7624</v>
          </cell>
          <cell r="FE144">
            <v>8482</v>
          </cell>
          <cell r="FF144">
            <v>9636</v>
          </cell>
          <cell r="FG144">
            <v>8422</v>
          </cell>
          <cell r="FH144">
            <v>8661</v>
          </cell>
          <cell r="FI144">
            <v>7688</v>
          </cell>
          <cell r="FJ144">
            <v>7691</v>
          </cell>
          <cell r="FK144">
            <v>9448</v>
          </cell>
          <cell r="FL144">
            <v>10604</v>
          </cell>
          <cell r="FM144">
            <v>10819</v>
          </cell>
          <cell r="FN144">
            <v>10692</v>
          </cell>
          <cell r="FO144">
            <v>11154</v>
          </cell>
          <cell r="FP144">
            <v>12365</v>
          </cell>
          <cell r="FQ144">
            <v>14487</v>
          </cell>
          <cell r="FR144">
            <v>11568</v>
          </cell>
          <cell r="FS144">
            <v>18273</v>
          </cell>
          <cell r="FT144">
            <v>21660</v>
          </cell>
          <cell r="FU144">
            <v>13126</v>
          </cell>
          <cell r="FV144">
            <v>11105</v>
          </cell>
          <cell r="FW144">
            <v>12646</v>
          </cell>
          <cell r="FX144">
            <v>18689</v>
          </cell>
          <cell r="FY144">
            <v>15273</v>
          </cell>
          <cell r="FZ144">
            <v>21552</v>
          </cell>
          <cell r="GA144">
            <v>17464</v>
          </cell>
          <cell r="GB144">
            <v>45922</v>
          </cell>
          <cell r="GC144">
            <v>28512</v>
          </cell>
          <cell r="GD144">
            <v>22275</v>
          </cell>
          <cell r="GE144">
            <v>25142</v>
          </cell>
          <cell r="GF144">
            <v>24855</v>
          </cell>
          <cell r="GG144">
            <v>21173</v>
          </cell>
          <cell r="GH144">
            <v>16621</v>
          </cell>
          <cell r="GI144">
            <v>15915</v>
          </cell>
          <cell r="GJ144">
            <v>14221</v>
          </cell>
          <cell r="GK144">
            <v>28513</v>
          </cell>
          <cell r="GL144">
            <v>21070</v>
          </cell>
          <cell r="GM144">
            <v>28728</v>
          </cell>
          <cell r="GN144">
            <v>31114</v>
          </cell>
          <cell r="GO144">
            <v>26129</v>
          </cell>
          <cell r="GP144">
            <v>23980</v>
          </cell>
          <cell r="GQ144">
            <v>25622</v>
          </cell>
          <cell r="GR144">
            <v>31606</v>
          </cell>
          <cell r="GS144">
            <v>29688</v>
          </cell>
          <cell r="GT144">
            <v>22884</v>
          </cell>
          <cell r="GU144">
            <v>18595</v>
          </cell>
          <cell r="GV144">
            <v>22540</v>
          </cell>
          <cell r="GW144">
            <v>31013</v>
          </cell>
          <cell r="GX144">
            <v>24862</v>
          </cell>
          <cell r="GY144">
            <v>24387</v>
          </cell>
          <cell r="GZ144">
            <v>26344</v>
          </cell>
          <cell r="HA144">
            <v>30631</v>
          </cell>
          <cell r="HB144">
            <v>27323</v>
          </cell>
          <cell r="HC144">
            <v>26404</v>
          </cell>
          <cell r="HD144">
            <v>27789</v>
          </cell>
          <cell r="HE144">
            <v>30723</v>
          </cell>
          <cell r="HF144">
            <v>26607</v>
          </cell>
          <cell r="HG144">
            <v>27839</v>
          </cell>
          <cell r="HH144">
            <v>31289</v>
          </cell>
          <cell r="HI144">
            <v>28453</v>
          </cell>
          <cell r="HJ144">
            <v>31304</v>
          </cell>
          <cell r="HK144">
            <v>31047</v>
          </cell>
          <cell r="HL144">
            <v>32517</v>
          </cell>
          <cell r="HM144">
            <v>40060</v>
          </cell>
          <cell r="HN144">
            <v>35314</v>
          </cell>
          <cell r="HO144">
            <v>38152</v>
          </cell>
          <cell r="HP144">
            <v>37638</v>
          </cell>
          <cell r="HQ144">
            <v>44697</v>
          </cell>
          <cell r="HR144">
            <v>42963</v>
          </cell>
          <cell r="HS144">
            <v>41708</v>
          </cell>
          <cell r="HT144">
            <v>39157</v>
          </cell>
          <cell r="HU144">
            <v>39095</v>
          </cell>
          <cell r="HV144">
            <v>42029</v>
          </cell>
          <cell r="HW144">
            <v>45691</v>
          </cell>
          <cell r="HX144">
            <v>40535</v>
          </cell>
          <cell r="HY144">
            <v>39507</v>
          </cell>
          <cell r="HZ144">
            <v>0</v>
          </cell>
          <cell r="IA144">
            <v>0</v>
          </cell>
          <cell r="IB144">
            <v>0</v>
          </cell>
          <cell r="IC144">
            <v>0</v>
          </cell>
        </row>
        <row r="145">
          <cell r="AS145">
            <v>1507311</v>
          </cell>
          <cell r="AT145">
            <v>1420719</v>
          </cell>
          <cell r="AU145">
            <v>1453113</v>
          </cell>
          <cell r="AV145">
            <v>1437771</v>
          </cell>
          <cell r="AW145">
            <v>1454203</v>
          </cell>
          <cell r="AX145">
            <v>1490192</v>
          </cell>
          <cell r="AY145">
            <v>1462408</v>
          </cell>
          <cell r="AZ145">
            <v>1505426</v>
          </cell>
          <cell r="BA145">
            <v>1624318</v>
          </cell>
          <cell r="BB145">
            <v>1512144</v>
          </cell>
          <cell r="BC145">
            <v>1612303</v>
          </cell>
          <cell r="BD145">
            <v>1643010</v>
          </cell>
          <cell r="BE145">
            <v>1706244</v>
          </cell>
          <cell r="BF145">
            <v>1657006</v>
          </cell>
          <cell r="BG145">
            <v>1621919</v>
          </cell>
          <cell r="BH145">
            <v>1601883</v>
          </cell>
          <cell r="BI145">
            <v>1692914</v>
          </cell>
          <cell r="BJ145">
            <v>1724627</v>
          </cell>
          <cell r="BK145">
            <v>1763868</v>
          </cell>
          <cell r="BL145">
            <v>1790119</v>
          </cell>
          <cell r="BM145">
            <v>1875674</v>
          </cell>
          <cell r="BN145">
            <v>1756289</v>
          </cell>
          <cell r="BO145">
            <v>1846160</v>
          </cell>
          <cell r="BP145">
            <v>1893424</v>
          </cell>
          <cell r="BQ145">
            <v>2027373</v>
          </cell>
          <cell r="BR145">
            <v>1816004</v>
          </cell>
          <cell r="BS145">
            <v>1799574</v>
          </cell>
          <cell r="BT145">
            <v>1742174</v>
          </cell>
          <cell r="BU145">
            <v>1793730</v>
          </cell>
          <cell r="BV145">
            <v>1941348</v>
          </cell>
          <cell r="BW145">
            <v>2016601</v>
          </cell>
          <cell r="BX145">
            <v>2088994</v>
          </cell>
          <cell r="BY145">
            <v>2076016</v>
          </cell>
          <cell r="BZ145">
            <v>2055676</v>
          </cell>
          <cell r="CA145">
            <v>2119922</v>
          </cell>
          <cell r="CB145">
            <v>2196456</v>
          </cell>
          <cell r="CC145">
            <v>2257957</v>
          </cell>
          <cell r="CD145">
            <v>2225223</v>
          </cell>
          <cell r="CE145">
            <v>2186183</v>
          </cell>
          <cell r="CF145">
            <v>2132428</v>
          </cell>
          <cell r="CG145">
            <v>2210017</v>
          </cell>
          <cell r="CH145">
            <v>2253129</v>
          </cell>
          <cell r="CI145">
            <v>2292737</v>
          </cell>
          <cell r="CJ145">
            <v>2359693</v>
          </cell>
          <cell r="CK145">
            <v>2413780</v>
          </cell>
          <cell r="CL145">
            <v>2324107</v>
          </cell>
          <cell r="CM145">
            <v>2370474</v>
          </cell>
          <cell r="CN145">
            <v>2412787</v>
          </cell>
          <cell r="CO145">
            <v>2389791</v>
          </cell>
          <cell r="CP145">
            <v>2273128</v>
          </cell>
          <cell r="CQ145">
            <v>2250797</v>
          </cell>
          <cell r="CR145">
            <v>2251400</v>
          </cell>
          <cell r="CS145">
            <v>2371668</v>
          </cell>
          <cell r="CT145">
            <v>2482148</v>
          </cell>
          <cell r="CU145">
            <v>2394636</v>
          </cell>
          <cell r="CV145">
            <v>2436448</v>
          </cell>
          <cell r="CW145">
            <v>2503980</v>
          </cell>
          <cell r="CX145">
            <v>2491825</v>
          </cell>
          <cell r="CY145">
            <v>2507909</v>
          </cell>
          <cell r="CZ145">
            <v>2712160</v>
          </cell>
          <cell r="DA145">
            <v>2668617</v>
          </cell>
          <cell r="DB145">
            <v>2567459</v>
          </cell>
          <cell r="DC145">
            <v>2607409</v>
          </cell>
          <cell r="DD145">
            <v>2991520</v>
          </cell>
          <cell r="DE145">
            <v>2772277</v>
          </cell>
          <cell r="DF145">
            <v>2803561</v>
          </cell>
          <cell r="DG145">
            <v>3125077</v>
          </cell>
          <cell r="DH145">
            <v>3191632</v>
          </cell>
          <cell r="DI145">
            <v>3283357</v>
          </cell>
          <cell r="DJ145">
            <v>3146734</v>
          </cell>
          <cell r="DK145">
            <v>3210430</v>
          </cell>
          <cell r="DL145">
            <v>3282877</v>
          </cell>
          <cell r="DM145">
            <v>3315026</v>
          </cell>
          <cell r="DN145">
            <v>3321222</v>
          </cell>
          <cell r="DO145">
            <v>3238322</v>
          </cell>
          <cell r="DP145">
            <v>3178837</v>
          </cell>
          <cell r="DQ145">
            <v>3137354</v>
          </cell>
          <cell r="DR145">
            <v>3257660</v>
          </cell>
          <cell r="DS145">
            <v>3125948</v>
          </cell>
          <cell r="DT145">
            <v>3099640</v>
          </cell>
          <cell r="DU145">
            <v>3238468</v>
          </cell>
          <cell r="DV145">
            <v>3218287</v>
          </cell>
          <cell r="DW145">
            <v>3283088</v>
          </cell>
          <cell r="DX145">
            <v>3254884</v>
          </cell>
          <cell r="DY145">
            <v>3341187</v>
          </cell>
          <cell r="DZ145">
            <v>3330339</v>
          </cell>
          <cell r="EA145">
            <v>3670633</v>
          </cell>
          <cell r="EB145">
            <v>3632237</v>
          </cell>
          <cell r="EC145">
            <v>3629962</v>
          </cell>
          <cell r="ED145">
            <v>3525448</v>
          </cell>
          <cell r="EE145">
            <v>3398894</v>
          </cell>
          <cell r="EF145">
            <v>3816200</v>
          </cell>
          <cell r="EG145">
            <v>3480600</v>
          </cell>
          <cell r="EH145">
            <v>3546134</v>
          </cell>
          <cell r="EI145">
            <v>3381906</v>
          </cell>
          <cell r="EJ145">
            <v>3392627</v>
          </cell>
          <cell r="EK145">
            <v>3406672</v>
          </cell>
          <cell r="EL145">
            <v>3121636</v>
          </cell>
          <cell r="EM145">
            <v>3147531</v>
          </cell>
          <cell r="EN145">
            <v>3253763</v>
          </cell>
          <cell r="EO145">
            <v>3296706</v>
          </cell>
          <cell r="EP145">
            <v>3385370</v>
          </cell>
          <cell r="EQ145">
            <v>3405503</v>
          </cell>
          <cell r="ER145">
            <v>3344178</v>
          </cell>
          <cell r="ES145">
            <v>3369051</v>
          </cell>
          <cell r="ET145">
            <v>3277864</v>
          </cell>
          <cell r="EU145">
            <v>3252309</v>
          </cell>
          <cell r="EV145">
            <v>3298131</v>
          </cell>
          <cell r="EW145">
            <v>3192339</v>
          </cell>
          <cell r="EX145">
            <v>3062666</v>
          </cell>
          <cell r="EY145">
            <v>3140939</v>
          </cell>
          <cell r="EZ145">
            <v>3152175</v>
          </cell>
          <cell r="FA145">
            <v>3254017</v>
          </cell>
          <cell r="FB145">
            <v>3294537</v>
          </cell>
          <cell r="FC145">
            <v>3409729</v>
          </cell>
          <cell r="FD145">
            <v>3405083</v>
          </cell>
          <cell r="FE145">
            <v>3490370</v>
          </cell>
          <cell r="FF145">
            <v>3396708</v>
          </cell>
          <cell r="FG145">
            <v>3369005</v>
          </cell>
          <cell r="FH145">
            <v>3411515</v>
          </cell>
          <cell r="FI145">
            <v>3441816</v>
          </cell>
          <cell r="FJ145">
            <v>3252852</v>
          </cell>
          <cell r="FK145">
            <v>3237368</v>
          </cell>
          <cell r="FL145">
            <v>3272055</v>
          </cell>
          <cell r="FM145">
            <v>3275732</v>
          </cell>
          <cell r="FN145">
            <v>3331858</v>
          </cell>
          <cell r="FO145">
            <v>3334766</v>
          </cell>
          <cell r="FP145">
            <v>3260329</v>
          </cell>
          <cell r="FQ145">
            <v>3293355</v>
          </cell>
          <cell r="FR145">
            <v>3382046</v>
          </cell>
          <cell r="FS145">
            <v>3454219</v>
          </cell>
          <cell r="FT145">
            <v>3637653</v>
          </cell>
          <cell r="FU145">
            <v>3587073</v>
          </cell>
          <cell r="FV145">
            <v>3398827</v>
          </cell>
          <cell r="FW145">
            <v>3374978</v>
          </cell>
          <cell r="FX145">
            <v>3341053</v>
          </cell>
          <cell r="FY145">
            <v>3265977</v>
          </cell>
          <cell r="FZ145">
            <v>3424973</v>
          </cell>
          <cell r="GA145">
            <v>3343041</v>
          </cell>
          <cell r="GB145">
            <v>3405622</v>
          </cell>
          <cell r="GC145">
            <v>3496698</v>
          </cell>
          <cell r="GD145">
            <v>3495051</v>
          </cell>
          <cell r="GE145">
            <v>3604113</v>
          </cell>
          <cell r="GF145">
            <v>3657682</v>
          </cell>
          <cell r="GG145">
            <v>3667537</v>
          </cell>
          <cell r="GH145">
            <v>3575431</v>
          </cell>
          <cell r="GI145">
            <v>3666386</v>
          </cell>
          <cell r="GJ145">
            <v>3794757</v>
          </cell>
          <cell r="GK145">
            <v>3714848</v>
          </cell>
          <cell r="GL145">
            <v>3690991</v>
          </cell>
          <cell r="GM145">
            <v>3666029</v>
          </cell>
          <cell r="GN145">
            <v>3690792</v>
          </cell>
          <cell r="GO145">
            <v>3762117</v>
          </cell>
          <cell r="GP145">
            <v>3730663</v>
          </cell>
          <cell r="GQ145">
            <v>3834553</v>
          </cell>
          <cell r="GR145">
            <v>3951133</v>
          </cell>
          <cell r="GS145">
            <v>4086026</v>
          </cell>
          <cell r="GT145">
            <v>3959984</v>
          </cell>
          <cell r="GU145">
            <v>3945111</v>
          </cell>
          <cell r="GV145">
            <v>3959524</v>
          </cell>
          <cell r="GW145">
            <v>3958393</v>
          </cell>
          <cell r="GX145">
            <v>3962602</v>
          </cell>
          <cell r="GY145">
            <v>3878241</v>
          </cell>
          <cell r="GZ145">
            <v>4035794</v>
          </cell>
          <cell r="HA145">
            <v>4218187</v>
          </cell>
          <cell r="HB145">
            <v>4102269</v>
          </cell>
          <cell r="HC145">
            <v>4165737</v>
          </cell>
          <cell r="HD145">
            <v>4195995</v>
          </cell>
          <cell r="HE145">
            <v>4333933</v>
          </cell>
          <cell r="HF145">
            <v>4221077</v>
          </cell>
          <cell r="HG145">
            <v>4283885</v>
          </cell>
          <cell r="HH145">
            <v>4219045</v>
          </cell>
          <cell r="HI145">
            <v>4225864</v>
          </cell>
          <cell r="HJ145">
            <v>4453143</v>
          </cell>
          <cell r="HK145">
            <v>4303244</v>
          </cell>
          <cell r="HL145">
            <v>4351836</v>
          </cell>
          <cell r="HM145">
            <v>4495798</v>
          </cell>
          <cell r="HN145">
            <v>4436498</v>
          </cell>
          <cell r="HO145">
            <v>4606559</v>
          </cell>
          <cell r="HP145">
            <v>4918049</v>
          </cell>
          <cell r="HQ145">
            <v>5068402</v>
          </cell>
          <cell r="HR145">
            <v>4840849</v>
          </cell>
          <cell r="HS145">
            <v>4837258</v>
          </cell>
          <cell r="HT145">
            <v>4792286</v>
          </cell>
          <cell r="HU145">
            <v>4796579</v>
          </cell>
          <cell r="HV145">
            <v>4844499</v>
          </cell>
          <cell r="HW145">
            <v>4919823</v>
          </cell>
          <cell r="HX145">
            <v>4886913</v>
          </cell>
          <cell r="HY145">
            <v>5078288</v>
          </cell>
          <cell r="HZ145">
            <v>0</v>
          </cell>
          <cell r="IA145">
            <v>0</v>
          </cell>
          <cell r="IB145">
            <v>0</v>
          </cell>
          <cell r="IC145">
            <v>0</v>
          </cell>
        </row>
        <row r="146">
          <cell r="AS146">
            <v>1237924</v>
          </cell>
          <cell r="AT146">
            <v>1159800</v>
          </cell>
          <cell r="AU146">
            <v>1148404</v>
          </cell>
          <cell r="AV146">
            <v>1139684</v>
          </cell>
          <cell r="AW146">
            <v>1154084</v>
          </cell>
          <cell r="AX146">
            <v>1186142</v>
          </cell>
          <cell r="AY146">
            <v>1162160</v>
          </cell>
          <cell r="AZ146">
            <v>1171084</v>
          </cell>
          <cell r="BA146">
            <v>1279552</v>
          </cell>
          <cell r="BB146">
            <v>1205092</v>
          </cell>
          <cell r="BC146">
            <v>1277822</v>
          </cell>
          <cell r="BD146">
            <v>1295713</v>
          </cell>
          <cell r="BE146">
            <v>1348176</v>
          </cell>
          <cell r="BF146">
            <v>1262612</v>
          </cell>
          <cell r="BG146">
            <v>1266709</v>
          </cell>
          <cell r="BH146">
            <v>1270094</v>
          </cell>
          <cell r="BI146">
            <v>1297740</v>
          </cell>
          <cell r="BJ146">
            <v>1366420</v>
          </cell>
          <cell r="BK146">
            <v>1378117</v>
          </cell>
          <cell r="BL146">
            <v>1408653</v>
          </cell>
          <cell r="BM146">
            <v>1489037</v>
          </cell>
          <cell r="BN146">
            <v>1383440</v>
          </cell>
          <cell r="BO146">
            <v>1447545</v>
          </cell>
          <cell r="BP146">
            <v>1478176</v>
          </cell>
          <cell r="BQ146">
            <v>1632570</v>
          </cell>
          <cell r="BR146">
            <v>1448475</v>
          </cell>
          <cell r="BS146">
            <v>1430559</v>
          </cell>
          <cell r="BT146">
            <v>1398062</v>
          </cell>
          <cell r="BU146">
            <v>1425813</v>
          </cell>
          <cell r="BV146">
            <v>1550894</v>
          </cell>
          <cell r="BW146">
            <v>1633372</v>
          </cell>
          <cell r="BX146">
            <v>1676973</v>
          </cell>
          <cell r="BY146">
            <v>1675857</v>
          </cell>
          <cell r="BZ146">
            <v>1661864</v>
          </cell>
          <cell r="CA146">
            <v>1692608</v>
          </cell>
          <cell r="CB146">
            <v>1753827</v>
          </cell>
          <cell r="CC146">
            <v>1821011</v>
          </cell>
          <cell r="CD146">
            <v>1774168</v>
          </cell>
          <cell r="CE146">
            <v>1691365</v>
          </cell>
          <cell r="CF146">
            <v>1652972</v>
          </cell>
          <cell r="CG146">
            <v>1681992</v>
          </cell>
          <cell r="CH146">
            <v>1761228</v>
          </cell>
          <cell r="CI146">
            <v>1789201</v>
          </cell>
          <cell r="CJ146">
            <v>1804843</v>
          </cell>
          <cell r="CK146">
            <v>1820740</v>
          </cell>
          <cell r="CL146">
            <v>1731145</v>
          </cell>
          <cell r="CM146">
            <v>1777826</v>
          </cell>
          <cell r="CN146">
            <v>1807071</v>
          </cell>
          <cell r="CO146">
            <v>1805612</v>
          </cell>
          <cell r="CP146">
            <v>1710872</v>
          </cell>
          <cell r="CQ146">
            <v>1678007</v>
          </cell>
          <cell r="CR146">
            <v>1696233</v>
          </cell>
          <cell r="CS146">
            <v>1796452</v>
          </cell>
          <cell r="CT146">
            <v>1874366</v>
          </cell>
          <cell r="CU146">
            <v>1792228</v>
          </cell>
          <cell r="CV146">
            <v>1794510</v>
          </cell>
          <cell r="CW146">
            <v>1839727</v>
          </cell>
          <cell r="CX146">
            <v>1847722</v>
          </cell>
          <cell r="CY146">
            <v>1878515</v>
          </cell>
          <cell r="CZ146">
            <v>2035446</v>
          </cell>
          <cell r="DA146">
            <v>2002883</v>
          </cell>
          <cell r="DB146">
            <v>1890266</v>
          </cell>
          <cell r="DC146">
            <v>1958479</v>
          </cell>
          <cell r="DD146">
            <v>2038837</v>
          </cell>
          <cell r="DE146">
            <v>2066282</v>
          </cell>
          <cell r="DF146">
            <v>2050814</v>
          </cell>
          <cell r="DG146">
            <v>2178281</v>
          </cell>
          <cell r="DH146">
            <v>2179820</v>
          </cell>
          <cell r="DI146">
            <v>2269402</v>
          </cell>
          <cell r="DJ146">
            <v>2154510</v>
          </cell>
          <cell r="DK146">
            <v>2068207</v>
          </cell>
          <cell r="DL146">
            <v>2072078</v>
          </cell>
          <cell r="DM146">
            <v>2144000</v>
          </cell>
          <cell r="DN146">
            <v>2146627</v>
          </cell>
          <cell r="DO146">
            <v>2091105</v>
          </cell>
          <cell r="DP146">
            <v>1977602</v>
          </cell>
          <cell r="DQ146">
            <v>1985672</v>
          </cell>
          <cell r="DR146">
            <v>2028802</v>
          </cell>
          <cell r="DS146">
            <v>2005274</v>
          </cell>
          <cell r="DT146">
            <v>2014821</v>
          </cell>
          <cell r="DU146">
            <v>2186828</v>
          </cell>
          <cell r="DV146">
            <v>2204738</v>
          </cell>
          <cell r="DW146">
            <v>2228694</v>
          </cell>
          <cell r="DX146">
            <v>2272717</v>
          </cell>
          <cell r="DY146">
            <v>2351247</v>
          </cell>
          <cell r="DZ146">
            <v>2238319</v>
          </cell>
          <cell r="EA146">
            <v>2327043</v>
          </cell>
          <cell r="EB146">
            <v>2237154</v>
          </cell>
          <cell r="EC146">
            <v>2213268</v>
          </cell>
          <cell r="ED146">
            <v>2115417</v>
          </cell>
          <cell r="EE146">
            <v>2133816</v>
          </cell>
          <cell r="EF146">
            <v>2172344</v>
          </cell>
          <cell r="EG146">
            <v>2192777</v>
          </cell>
          <cell r="EH146">
            <v>2184005</v>
          </cell>
          <cell r="EI146">
            <v>2301392</v>
          </cell>
          <cell r="EJ146">
            <v>2340647</v>
          </cell>
          <cell r="EK146">
            <v>2372940</v>
          </cell>
          <cell r="EL146">
            <v>2217258</v>
          </cell>
          <cell r="EM146">
            <v>2228038</v>
          </cell>
          <cell r="EN146">
            <v>2201627</v>
          </cell>
          <cell r="EO146">
            <v>2224299</v>
          </cell>
          <cell r="EP146">
            <v>2192625</v>
          </cell>
          <cell r="EQ146">
            <v>2232788</v>
          </cell>
          <cell r="ER146">
            <v>2187217</v>
          </cell>
          <cell r="ES146">
            <v>2177000</v>
          </cell>
          <cell r="ET146">
            <v>2171093</v>
          </cell>
          <cell r="EU146">
            <v>2119850</v>
          </cell>
          <cell r="EV146">
            <v>2135838</v>
          </cell>
          <cell r="EW146">
            <v>2131344</v>
          </cell>
          <cell r="EX146">
            <v>2000924</v>
          </cell>
          <cell r="EY146">
            <v>2034809</v>
          </cell>
          <cell r="EZ146">
            <v>2022072</v>
          </cell>
          <cell r="FA146">
            <v>2066195</v>
          </cell>
          <cell r="FB146">
            <v>2215205</v>
          </cell>
          <cell r="FC146">
            <v>2308866</v>
          </cell>
          <cell r="FD146">
            <v>2280935</v>
          </cell>
          <cell r="FE146">
            <v>2320163</v>
          </cell>
          <cell r="FF146">
            <v>2225339</v>
          </cell>
          <cell r="FG146">
            <v>2202795</v>
          </cell>
          <cell r="FH146">
            <v>2296763</v>
          </cell>
          <cell r="FI146">
            <v>2267274</v>
          </cell>
          <cell r="FJ146">
            <v>2134675</v>
          </cell>
          <cell r="FK146">
            <v>2097391</v>
          </cell>
          <cell r="FL146">
            <v>2081650</v>
          </cell>
          <cell r="FM146">
            <v>2070237</v>
          </cell>
          <cell r="FN146">
            <v>2122206</v>
          </cell>
          <cell r="FO146">
            <v>2102894</v>
          </cell>
          <cell r="FP146">
            <v>2129109</v>
          </cell>
          <cell r="FQ146">
            <v>2213510</v>
          </cell>
          <cell r="FR146">
            <v>2334129</v>
          </cell>
          <cell r="FS146">
            <v>2422411</v>
          </cell>
          <cell r="FT146">
            <v>2481970</v>
          </cell>
          <cell r="FU146">
            <v>2489645</v>
          </cell>
          <cell r="FV146">
            <v>2316358</v>
          </cell>
          <cell r="FW146">
            <v>2265546</v>
          </cell>
          <cell r="FX146">
            <v>2290096</v>
          </cell>
          <cell r="FY146">
            <v>2232398</v>
          </cell>
          <cell r="FZ146">
            <v>2345622</v>
          </cell>
          <cell r="GA146">
            <v>2265684</v>
          </cell>
          <cell r="GB146">
            <v>2299389</v>
          </cell>
          <cell r="GC146">
            <v>2305177</v>
          </cell>
          <cell r="GD146">
            <v>2290247</v>
          </cell>
          <cell r="GE146">
            <v>2335852</v>
          </cell>
          <cell r="GF146">
            <v>2372115</v>
          </cell>
          <cell r="GG146">
            <v>2498414</v>
          </cell>
          <cell r="GH146">
            <v>2432537</v>
          </cell>
          <cell r="GI146">
            <v>2473815</v>
          </cell>
          <cell r="GJ146">
            <v>2534919</v>
          </cell>
          <cell r="GK146">
            <v>2538594</v>
          </cell>
          <cell r="GL146">
            <v>2483501</v>
          </cell>
          <cell r="GM146">
            <v>2498004</v>
          </cell>
          <cell r="GN146">
            <v>2501158</v>
          </cell>
          <cell r="GO146">
            <v>2610742</v>
          </cell>
          <cell r="GP146">
            <v>2524983</v>
          </cell>
          <cell r="GQ146">
            <v>2553019</v>
          </cell>
          <cell r="GR146">
            <v>2687658</v>
          </cell>
          <cell r="GS146">
            <v>2792647</v>
          </cell>
          <cell r="GT146">
            <v>2699743</v>
          </cell>
          <cell r="GU146">
            <v>2771240</v>
          </cell>
          <cell r="GV146">
            <v>2766083</v>
          </cell>
          <cell r="GW146">
            <v>2703365</v>
          </cell>
          <cell r="GX146">
            <v>2677884</v>
          </cell>
          <cell r="GY146">
            <v>2642015</v>
          </cell>
          <cell r="GZ146">
            <v>2702256</v>
          </cell>
          <cell r="HA146">
            <v>2864969</v>
          </cell>
          <cell r="HB146">
            <v>2804476</v>
          </cell>
          <cell r="HC146">
            <v>2788002</v>
          </cell>
          <cell r="HD146">
            <v>2847305</v>
          </cell>
          <cell r="HE146">
            <v>3074767</v>
          </cell>
          <cell r="HF146">
            <v>2996556</v>
          </cell>
          <cell r="HG146">
            <v>2954941</v>
          </cell>
          <cell r="HH146">
            <v>2857601</v>
          </cell>
          <cell r="HI146">
            <v>2832413</v>
          </cell>
          <cell r="HJ146">
            <v>3060923</v>
          </cell>
          <cell r="HK146">
            <v>3008949</v>
          </cell>
          <cell r="HL146">
            <v>3053180</v>
          </cell>
          <cell r="HM146">
            <v>3170955</v>
          </cell>
          <cell r="HN146">
            <v>3123158</v>
          </cell>
          <cell r="HO146">
            <v>3185574</v>
          </cell>
          <cell r="HP146">
            <v>3476964</v>
          </cell>
          <cell r="HQ146">
            <v>3695289</v>
          </cell>
          <cell r="HR146">
            <v>3444323</v>
          </cell>
          <cell r="HS146">
            <v>3350898</v>
          </cell>
          <cell r="HT146">
            <v>3333423</v>
          </cell>
          <cell r="HU146">
            <v>3260341</v>
          </cell>
          <cell r="HV146">
            <v>3331833</v>
          </cell>
          <cell r="HW146">
            <v>3389402</v>
          </cell>
          <cell r="HX146">
            <v>3362384</v>
          </cell>
          <cell r="HY146">
            <v>3395434</v>
          </cell>
          <cell r="HZ146">
            <v>0</v>
          </cell>
          <cell r="IA146">
            <v>0</v>
          </cell>
          <cell r="IB146">
            <v>0</v>
          </cell>
          <cell r="IC146">
            <v>0</v>
          </cell>
        </row>
        <row r="147">
          <cell r="AS147">
            <v>269387</v>
          </cell>
          <cell r="AT147">
            <v>260919</v>
          </cell>
          <cell r="AU147">
            <v>304709</v>
          </cell>
          <cell r="AV147">
            <v>298087</v>
          </cell>
          <cell r="AW147">
            <v>300119</v>
          </cell>
          <cell r="AX147">
            <v>304050</v>
          </cell>
          <cell r="AY147">
            <v>300248</v>
          </cell>
          <cell r="AZ147">
            <v>334342</v>
          </cell>
          <cell r="BA147">
            <v>344766</v>
          </cell>
          <cell r="BB147">
            <v>307052</v>
          </cell>
          <cell r="BC147">
            <v>334481</v>
          </cell>
          <cell r="BD147">
            <v>347297</v>
          </cell>
          <cell r="BE147">
            <v>358068</v>
          </cell>
          <cell r="BF147">
            <v>394394</v>
          </cell>
          <cell r="BG147">
            <v>355210</v>
          </cell>
          <cell r="BH147">
            <v>331789</v>
          </cell>
          <cell r="BI147">
            <v>395174</v>
          </cell>
          <cell r="BJ147">
            <v>358207</v>
          </cell>
          <cell r="BK147">
            <v>385751</v>
          </cell>
          <cell r="BL147">
            <v>381466</v>
          </cell>
          <cell r="BM147">
            <v>386637</v>
          </cell>
          <cell r="BN147">
            <v>372849</v>
          </cell>
          <cell r="BO147">
            <v>398615</v>
          </cell>
          <cell r="BP147">
            <v>415248</v>
          </cell>
          <cell r="BQ147">
            <v>394803</v>
          </cell>
          <cell r="BR147">
            <v>367529</v>
          </cell>
          <cell r="BS147">
            <v>369015</v>
          </cell>
          <cell r="BT147">
            <v>344112</v>
          </cell>
          <cell r="BU147">
            <v>367917</v>
          </cell>
          <cell r="BV147">
            <v>390454</v>
          </cell>
          <cell r="BW147">
            <v>383229</v>
          </cell>
          <cell r="BX147">
            <v>412021</v>
          </cell>
          <cell r="BY147">
            <v>400159</v>
          </cell>
          <cell r="BZ147">
            <v>393812</v>
          </cell>
          <cell r="CA147">
            <v>427314</v>
          </cell>
          <cell r="CB147">
            <v>442629</v>
          </cell>
          <cell r="CC147">
            <v>436946</v>
          </cell>
          <cell r="CD147">
            <v>451055</v>
          </cell>
          <cell r="CE147">
            <v>494818</v>
          </cell>
          <cell r="CF147">
            <v>479456</v>
          </cell>
          <cell r="CG147">
            <v>528025</v>
          </cell>
          <cell r="CH147">
            <v>491901</v>
          </cell>
          <cell r="CI147">
            <v>503536</v>
          </cell>
          <cell r="CJ147">
            <v>554850</v>
          </cell>
          <cell r="CK147">
            <v>593040</v>
          </cell>
          <cell r="CL147">
            <v>592962</v>
          </cell>
          <cell r="CM147">
            <v>592648</v>
          </cell>
          <cell r="CN147">
            <v>605716</v>
          </cell>
          <cell r="CO147">
            <v>584179</v>
          </cell>
          <cell r="CP147">
            <v>562256</v>
          </cell>
          <cell r="CQ147">
            <v>572790</v>
          </cell>
          <cell r="CR147">
            <v>555167</v>
          </cell>
          <cell r="CS147">
            <v>575216</v>
          </cell>
          <cell r="CT147">
            <v>607782</v>
          </cell>
          <cell r="CU147">
            <v>602408</v>
          </cell>
          <cell r="CV147">
            <v>641938</v>
          </cell>
          <cell r="CW147">
            <v>664253</v>
          </cell>
          <cell r="CX147">
            <v>644103</v>
          </cell>
          <cell r="CY147">
            <v>629394</v>
          </cell>
          <cell r="CZ147">
            <v>676714</v>
          </cell>
          <cell r="DA147">
            <v>665734</v>
          </cell>
          <cell r="DB147">
            <v>677193</v>
          </cell>
          <cell r="DC147">
            <v>648930</v>
          </cell>
          <cell r="DD147">
            <v>952683</v>
          </cell>
          <cell r="DE147">
            <v>705995</v>
          </cell>
          <cell r="DF147">
            <v>752747</v>
          </cell>
          <cell r="DG147">
            <v>946796</v>
          </cell>
          <cell r="DH147">
            <v>1011812</v>
          </cell>
          <cell r="DI147">
            <v>1013955</v>
          </cell>
          <cell r="DJ147">
            <v>992224</v>
          </cell>
          <cell r="DK147">
            <v>1142223</v>
          </cell>
          <cell r="DL147">
            <v>1210799</v>
          </cell>
          <cell r="DM147">
            <v>1171026</v>
          </cell>
          <cell r="DN147">
            <v>1174595</v>
          </cell>
          <cell r="DO147">
            <v>1147217</v>
          </cell>
          <cell r="DP147">
            <v>1201235</v>
          </cell>
          <cell r="DQ147">
            <v>1151682</v>
          </cell>
          <cell r="DR147">
            <v>1228858</v>
          </cell>
          <cell r="DS147">
            <v>1120674</v>
          </cell>
          <cell r="DT147">
            <v>1084819</v>
          </cell>
          <cell r="DU147">
            <v>1051640</v>
          </cell>
          <cell r="DV147">
            <v>1013549</v>
          </cell>
          <cell r="DW147">
            <v>1054394</v>
          </cell>
          <cell r="DX147">
            <v>982167</v>
          </cell>
          <cell r="DY147">
            <v>989940</v>
          </cell>
          <cell r="DZ147">
            <v>1092020</v>
          </cell>
          <cell r="EA147">
            <v>1343590</v>
          </cell>
          <cell r="EB147">
            <v>1395083</v>
          </cell>
          <cell r="EC147">
            <v>1416694</v>
          </cell>
          <cell r="ED147">
            <v>1410031</v>
          </cell>
          <cell r="EE147">
            <v>1265078</v>
          </cell>
          <cell r="EF147">
            <v>1643856</v>
          </cell>
          <cell r="EG147">
            <v>1287823</v>
          </cell>
          <cell r="EH147">
            <v>1362129</v>
          </cell>
          <cell r="EI147">
            <v>1080514</v>
          </cell>
          <cell r="EJ147">
            <v>1051980</v>
          </cell>
          <cell r="EK147">
            <v>1033732</v>
          </cell>
          <cell r="EL147">
            <v>904378</v>
          </cell>
          <cell r="EM147">
            <v>919493</v>
          </cell>
          <cell r="EN147">
            <v>1052136</v>
          </cell>
          <cell r="EO147">
            <v>1072407</v>
          </cell>
          <cell r="EP147">
            <v>1192745</v>
          </cell>
          <cell r="EQ147">
            <v>1172715</v>
          </cell>
          <cell r="ER147">
            <v>1156961</v>
          </cell>
          <cell r="ES147">
            <v>1192051</v>
          </cell>
          <cell r="ET147">
            <v>1106771</v>
          </cell>
          <cell r="EU147">
            <v>1132459</v>
          </cell>
          <cell r="EV147">
            <v>1162293</v>
          </cell>
          <cell r="EW147">
            <v>1060995</v>
          </cell>
          <cell r="EX147">
            <v>1061742</v>
          </cell>
          <cell r="EY147">
            <v>1106130</v>
          </cell>
          <cell r="EZ147">
            <v>1130103</v>
          </cell>
          <cell r="FA147">
            <v>1187822</v>
          </cell>
          <cell r="FB147">
            <v>1079332</v>
          </cell>
          <cell r="FC147">
            <v>1100863</v>
          </cell>
          <cell r="FD147">
            <v>1124148</v>
          </cell>
          <cell r="FE147">
            <v>1170207</v>
          </cell>
          <cell r="FF147">
            <v>1171369</v>
          </cell>
          <cell r="FG147">
            <v>1166210</v>
          </cell>
          <cell r="FH147">
            <v>1114752</v>
          </cell>
          <cell r="FI147">
            <v>1174542</v>
          </cell>
          <cell r="FJ147">
            <v>1118177</v>
          </cell>
          <cell r="FK147">
            <v>1139977</v>
          </cell>
          <cell r="FL147">
            <v>1190405</v>
          </cell>
          <cell r="FM147">
            <v>1205495</v>
          </cell>
          <cell r="FN147">
            <v>1209652</v>
          </cell>
          <cell r="FO147">
            <v>1231872</v>
          </cell>
          <cell r="FP147">
            <v>1131220</v>
          </cell>
          <cell r="FQ147">
            <v>1079845</v>
          </cell>
          <cell r="FR147">
            <v>1047917</v>
          </cell>
          <cell r="FS147">
            <v>1031808</v>
          </cell>
          <cell r="FT147">
            <v>1155683</v>
          </cell>
          <cell r="FU147">
            <v>1097428</v>
          </cell>
          <cell r="FV147">
            <v>1082469</v>
          </cell>
          <cell r="FW147">
            <v>1109432</v>
          </cell>
          <cell r="FX147">
            <v>1050957</v>
          </cell>
          <cell r="FY147">
            <v>1033579</v>
          </cell>
          <cell r="FZ147">
            <v>1079351</v>
          </cell>
          <cell r="GA147">
            <v>1077357</v>
          </cell>
          <cell r="GB147">
            <v>1106233</v>
          </cell>
          <cell r="GC147">
            <v>1191521</v>
          </cell>
          <cell r="GD147">
            <v>1204804</v>
          </cell>
          <cell r="GE147">
            <v>1268261</v>
          </cell>
          <cell r="GF147">
            <v>1285567</v>
          </cell>
          <cell r="GG147">
            <v>1169123</v>
          </cell>
          <cell r="GH147">
            <v>1142894</v>
          </cell>
          <cell r="GI147">
            <v>1192571</v>
          </cell>
          <cell r="GJ147">
            <v>1259838</v>
          </cell>
          <cell r="GK147">
            <v>1176254</v>
          </cell>
          <cell r="GL147">
            <v>1207490</v>
          </cell>
          <cell r="GM147">
            <v>1168025</v>
          </cell>
          <cell r="GN147">
            <v>1189634</v>
          </cell>
          <cell r="GO147">
            <v>1151375</v>
          </cell>
          <cell r="GP147">
            <v>1205680</v>
          </cell>
          <cell r="GQ147">
            <v>1281534</v>
          </cell>
          <cell r="GR147">
            <v>1263475</v>
          </cell>
          <cell r="GS147">
            <v>1293379</v>
          </cell>
          <cell r="GT147">
            <v>1260241</v>
          </cell>
          <cell r="GU147">
            <v>1173871</v>
          </cell>
          <cell r="GV147">
            <v>1193441</v>
          </cell>
          <cell r="GW147">
            <v>1255028</v>
          </cell>
          <cell r="GX147">
            <v>1284718</v>
          </cell>
          <cell r="GY147">
            <v>1236226</v>
          </cell>
          <cell r="GZ147">
            <v>1333538</v>
          </cell>
          <cell r="HA147">
            <v>1353218</v>
          </cell>
          <cell r="HB147">
            <v>1297793</v>
          </cell>
          <cell r="HC147">
            <v>1377735</v>
          </cell>
          <cell r="HD147">
            <v>1348690</v>
          </cell>
          <cell r="HE147">
            <v>1259166</v>
          </cell>
          <cell r="HF147">
            <v>1224521</v>
          </cell>
          <cell r="HG147">
            <v>1328944</v>
          </cell>
          <cell r="HH147">
            <v>1361444</v>
          </cell>
          <cell r="HI147">
            <v>1393451</v>
          </cell>
          <cell r="HJ147">
            <v>1392220</v>
          </cell>
          <cell r="HK147">
            <v>1294295</v>
          </cell>
          <cell r="HL147">
            <v>1298656</v>
          </cell>
          <cell r="HM147">
            <v>1324843</v>
          </cell>
          <cell r="HN147">
            <v>1313340</v>
          </cell>
          <cell r="HO147">
            <v>1420985</v>
          </cell>
          <cell r="HP147">
            <v>1441085</v>
          </cell>
          <cell r="HQ147">
            <v>1373113</v>
          </cell>
          <cell r="HR147">
            <v>1396526</v>
          </cell>
          <cell r="HS147">
            <v>1486360</v>
          </cell>
          <cell r="HT147">
            <v>1458863</v>
          </cell>
          <cell r="HU147">
            <v>1536238</v>
          </cell>
          <cell r="HV147">
            <v>1512666</v>
          </cell>
          <cell r="HW147">
            <v>1530421</v>
          </cell>
          <cell r="HX147">
            <v>1524529</v>
          </cell>
          <cell r="HY147">
            <v>1682854</v>
          </cell>
          <cell r="HZ147">
            <v>0</v>
          </cell>
          <cell r="IA147">
            <v>0</v>
          </cell>
          <cell r="IB147">
            <v>0</v>
          </cell>
          <cell r="IC147">
            <v>0</v>
          </cell>
        </row>
        <row r="148">
          <cell r="AX148">
            <v>164620</v>
          </cell>
          <cell r="AY148">
            <v>168470</v>
          </cell>
          <cell r="AZ148">
            <v>196466</v>
          </cell>
          <cell r="BA148">
            <v>191870</v>
          </cell>
          <cell r="BB148">
            <v>169709</v>
          </cell>
          <cell r="BC148">
            <v>199971</v>
          </cell>
          <cell r="BD148">
            <v>215753</v>
          </cell>
          <cell r="BE148">
            <v>241257</v>
          </cell>
          <cell r="BF148">
            <v>253949</v>
          </cell>
          <cell r="BG148">
            <v>234834</v>
          </cell>
          <cell r="BH148">
            <v>214681</v>
          </cell>
          <cell r="BI148">
            <v>256160</v>
          </cell>
          <cell r="BJ148">
            <v>220112</v>
          </cell>
          <cell r="BK148">
            <v>218599</v>
          </cell>
          <cell r="BL148">
            <v>226622</v>
          </cell>
          <cell r="BM148">
            <v>227700</v>
          </cell>
          <cell r="BN148">
            <v>228857</v>
          </cell>
          <cell r="BO148">
            <v>251434</v>
          </cell>
          <cell r="BP148">
            <v>270091</v>
          </cell>
          <cell r="BQ148">
            <v>253880</v>
          </cell>
          <cell r="BR148">
            <v>232589</v>
          </cell>
          <cell r="BS148">
            <v>223792</v>
          </cell>
          <cell r="BT148">
            <v>218248</v>
          </cell>
          <cell r="BU148">
            <v>238222</v>
          </cell>
          <cell r="BV148">
            <v>260129</v>
          </cell>
          <cell r="BW148">
            <v>238640</v>
          </cell>
          <cell r="BX148">
            <v>257946</v>
          </cell>
          <cell r="BY148">
            <v>276768</v>
          </cell>
          <cell r="BZ148">
            <v>276986</v>
          </cell>
          <cell r="CA148">
            <v>311212</v>
          </cell>
          <cell r="CB148">
            <v>320236</v>
          </cell>
          <cell r="CC148">
            <v>321765</v>
          </cell>
          <cell r="CD148">
            <v>326214</v>
          </cell>
          <cell r="CE148">
            <v>364906</v>
          </cell>
          <cell r="CF148">
            <v>362022</v>
          </cell>
          <cell r="CG148">
            <v>396230</v>
          </cell>
          <cell r="CH148">
            <v>390066</v>
          </cell>
          <cell r="CI148">
            <v>388020</v>
          </cell>
          <cell r="CJ148">
            <v>434997</v>
          </cell>
          <cell r="CK148">
            <v>448548</v>
          </cell>
          <cell r="CL148">
            <v>448032</v>
          </cell>
          <cell r="CM148">
            <v>435240</v>
          </cell>
          <cell r="CN148">
            <v>468924</v>
          </cell>
          <cell r="CO148">
            <v>435464</v>
          </cell>
          <cell r="CP148">
            <v>433577</v>
          </cell>
          <cell r="CQ148">
            <v>455789</v>
          </cell>
          <cell r="CR148">
            <v>434622</v>
          </cell>
          <cell r="CS148">
            <v>454854</v>
          </cell>
          <cell r="CT148">
            <v>463743</v>
          </cell>
          <cell r="CU148">
            <v>469054</v>
          </cell>
          <cell r="CV148">
            <v>502846</v>
          </cell>
          <cell r="CW148">
            <v>514235</v>
          </cell>
          <cell r="CX148">
            <v>494662</v>
          </cell>
          <cell r="CY148">
            <v>476546</v>
          </cell>
          <cell r="CZ148">
            <v>512683</v>
          </cell>
          <cell r="DA148">
            <v>520568</v>
          </cell>
          <cell r="DB148">
            <v>530541</v>
          </cell>
          <cell r="DC148">
            <v>511521</v>
          </cell>
          <cell r="DD148">
            <v>825978</v>
          </cell>
          <cell r="DE148">
            <v>577369</v>
          </cell>
          <cell r="DF148">
            <v>615125</v>
          </cell>
          <cell r="DG148">
            <v>799707</v>
          </cell>
          <cell r="DH148">
            <v>858813</v>
          </cell>
          <cell r="DI148">
            <v>846516</v>
          </cell>
          <cell r="DJ148">
            <v>811785</v>
          </cell>
          <cell r="DK148">
            <v>922270</v>
          </cell>
          <cell r="DL148">
            <v>972970</v>
          </cell>
          <cell r="DM148">
            <v>920503</v>
          </cell>
          <cell r="DN148">
            <v>940817</v>
          </cell>
          <cell r="DO148">
            <v>904125</v>
          </cell>
          <cell r="DP148">
            <v>976351</v>
          </cell>
          <cell r="DQ148">
            <v>961766</v>
          </cell>
          <cell r="DR148">
            <v>976048</v>
          </cell>
          <cell r="DS148">
            <v>901563</v>
          </cell>
          <cell r="DT148">
            <v>903205</v>
          </cell>
          <cell r="DU148">
            <v>803151</v>
          </cell>
          <cell r="DV148">
            <v>825045</v>
          </cell>
          <cell r="DW148">
            <v>872208</v>
          </cell>
          <cell r="DX148">
            <v>800613</v>
          </cell>
          <cell r="DY148">
            <v>798890</v>
          </cell>
          <cell r="DZ148">
            <v>937485</v>
          </cell>
          <cell r="EA148">
            <v>1183843</v>
          </cell>
          <cell r="EB148">
            <v>1211464</v>
          </cell>
          <cell r="EC148">
            <v>1233285</v>
          </cell>
          <cell r="ED148">
            <v>1228896</v>
          </cell>
          <cell r="EE148">
            <v>1090791</v>
          </cell>
          <cell r="EF148">
            <v>1445328</v>
          </cell>
          <cell r="EG148">
            <v>1099416</v>
          </cell>
          <cell r="EH148">
            <v>1157595</v>
          </cell>
          <cell r="EI148">
            <v>907331</v>
          </cell>
          <cell r="EJ148">
            <v>902031</v>
          </cell>
          <cell r="EK148">
            <v>882944</v>
          </cell>
          <cell r="EL148">
            <v>803978</v>
          </cell>
          <cell r="EM148">
            <v>818260</v>
          </cell>
          <cell r="EN148">
            <v>924657</v>
          </cell>
          <cell r="EO148">
            <v>950086</v>
          </cell>
          <cell r="EP148">
            <v>1060916</v>
          </cell>
          <cell r="EQ148">
            <v>1018352</v>
          </cell>
          <cell r="ER148">
            <v>1032072</v>
          </cell>
          <cell r="ES148">
            <v>1061456</v>
          </cell>
          <cell r="ET148">
            <v>973838</v>
          </cell>
          <cell r="EU148">
            <v>1000839</v>
          </cell>
          <cell r="EV148">
            <v>1033140</v>
          </cell>
          <cell r="EW148">
            <v>942498</v>
          </cell>
          <cell r="EX148">
            <v>930252</v>
          </cell>
          <cell r="EY148">
            <v>970359</v>
          </cell>
          <cell r="EZ148">
            <v>1008259</v>
          </cell>
          <cell r="FA148">
            <v>1064853</v>
          </cell>
          <cell r="FB148">
            <v>961965</v>
          </cell>
          <cell r="FC148">
            <v>986480</v>
          </cell>
          <cell r="FD148">
            <v>931980</v>
          </cell>
          <cell r="FE148">
            <v>977273</v>
          </cell>
          <cell r="FF148">
            <v>988702</v>
          </cell>
          <cell r="FG148">
            <v>1049162</v>
          </cell>
          <cell r="FH148">
            <v>988378</v>
          </cell>
          <cell r="FI148">
            <v>1016640</v>
          </cell>
          <cell r="FJ148">
            <v>967045</v>
          </cell>
          <cell r="FK148">
            <v>982254</v>
          </cell>
          <cell r="FL148">
            <v>1040675</v>
          </cell>
          <cell r="FM148">
            <v>1047123</v>
          </cell>
          <cell r="FN148">
            <v>1052675</v>
          </cell>
          <cell r="FO148">
            <v>1038595</v>
          </cell>
          <cell r="FP148">
            <v>977793</v>
          </cell>
          <cell r="FQ148">
            <v>906721</v>
          </cell>
          <cell r="FR148">
            <v>889156</v>
          </cell>
          <cell r="FS148">
            <v>866360</v>
          </cell>
          <cell r="FT148">
            <v>972590</v>
          </cell>
          <cell r="FU148">
            <v>918338</v>
          </cell>
          <cell r="FV148">
            <v>929607</v>
          </cell>
          <cell r="FW148">
            <v>947363</v>
          </cell>
          <cell r="FX148">
            <v>891152</v>
          </cell>
          <cell r="FY148">
            <v>892293</v>
          </cell>
          <cell r="FZ148">
            <v>929786</v>
          </cell>
          <cell r="GA148">
            <v>876835</v>
          </cell>
          <cell r="GB148">
            <v>935900</v>
          </cell>
          <cell r="GC148">
            <v>1002334</v>
          </cell>
          <cell r="GD148">
            <v>1001162</v>
          </cell>
          <cell r="GE148">
            <v>1056071</v>
          </cell>
          <cell r="GF148">
            <v>1076953</v>
          </cell>
          <cell r="GG148">
            <v>980390</v>
          </cell>
          <cell r="GH148">
            <v>961032</v>
          </cell>
          <cell r="GI148">
            <v>988846</v>
          </cell>
          <cell r="GJ148">
            <v>1054753</v>
          </cell>
          <cell r="GK148">
            <v>963641</v>
          </cell>
          <cell r="GL148">
            <v>985959</v>
          </cell>
          <cell r="GM148">
            <v>938952</v>
          </cell>
          <cell r="GN148">
            <v>918497</v>
          </cell>
          <cell r="GO148">
            <v>923529</v>
          </cell>
          <cell r="GP148">
            <v>968151</v>
          </cell>
          <cell r="GQ148">
            <v>1018923</v>
          </cell>
          <cell r="GR148">
            <v>1005248</v>
          </cell>
          <cell r="GS148">
            <v>1048163</v>
          </cell>
          <cell r="GT148">
            <v>970060</v>
          </cell>
          <cell r="GU148">
            <v>940891</v>
          </cell>
          <cell r="GV148">
            <v>955806</v>
          </cell>
          <cell r="GW148">
            <v>1010290</v>
          </cell>
          <cell r="GX148">
            <v>1055395</v>
          </cell>
          <cell r="GY148">
            <v>1017612</v>
          </cell>
          <cell r="GZ148">
            <v>1120407</v>
          </cell>
          <cell r="HA148">
            <v>1165410</v>
          </cell>
          <cell r="HB148">
            <v>1117892</v>
          </cell>
          <cell r="HC148">
            <v>1176993</v>
          </cell>
          <cell r="HD148">
            <v>1102500</v>
          </cell>
          <cell r="HE148">
            <v>1065034</v>
          </cell>
          <cell r="HF148">
            <v>1018950</v>
          </cell>
          <cell r="HG148">
            <v>1121345</v>
          </cell>
          <cell r="HH148">
            <v>1154381</v>
          </cell>
          <cell r="HI148">
            <v>1190619</v>
          </cell>
          <cell r="HJ148">
            <v>1173567</v>
          </cell>
          <cell r="HK148">
            <v>1072797</v>
          </cell>
          <cell r="HL148">
            <v>1083203</v>
          </cell>
          <cell r="HM148">
            <v>1088142</v>
          </cell>
          <cell r="HN148">
            <v>1084886</v>
          </cell>
          <cell r="HO148">
            <v>1182862</v>
          </cell>
          <cell r="HP148">
            <v>1206276</v>
          </cell>
          <cell r="HQ148">
            <v>1145058</v>
          </cell>
          <cell r="HR148">
            <v>1174875</v>
          </cell>
          <cell r="HS148">
            <v>1242407</v>
          </cell>
          <cell r="HT148">
            <v>1221624</v>
          </cell>
          <cell r="HU148">
            <v>1264873</v>
          </cell>
          <cell r="HV148">
            <v>1246356</v>
          </cell>
          <cell r="HW148">
            <v>1259289</v>
          </cell>
          <cell r="HX148">
            <v>1282350</v>
          </cell>
          <cell r="HY148">
            <v>1414134</v>
          </cell>
          <cell r="HZ148">
            <v>0</v>
          </cell>
          <cell r="IA148">
            <v>0</v>
          </cell>
          <cell r="IB148">
            <v>0</v>
          </cell>
          <cell r="IC148">
            <v>0</v>
          </cell>
        </row>
        <row r="149">
          <cell r="CP149">
            <v>4453</v>
          </cell>
          <cell r="CQ149">
            <v>4942</v>
          </cell>
          <cell r="CR149">
            <v>4496</v>
          </cell>
          <cell r="CS149">
            <v>3208</v>
          </cell>
          <cell r="CT149">
            <v>3541</v>
          </cell>
          <cell r="CU149">
            <v>4821</v>
          </cell>
          <cell r="CV149">
            <v>4817</v>
          </cell>
          <cell r="CW149">
            <v>4628</v>
          </cell>
          <cell r="CX149">
            <v>3551</v>
          </cell>
          <cell r="CY149">
            <v>3970</v>
          </cell>
          <cell r="CZ149">
            <v>3922</v>
          </cell>
          <cell r="DA149">
            <v>4241</v>
          </cell>
          <cell r="DB149">
            <v>9023</v>
          </cell>
          <cell r="DC149">
            <v>9006</v>
          </cell>
          <cell r="DD149">
            <v>6054</v>
          </cell>
          <cell r="DE149">
            <v>6335</v>
          </cell>
          <cell r="DF149">
            <v>5271</v>
          </cell>
          <cell r="DG149">
            <v>7545</v>
          </cell>
          <cell r="DH149">
            <v>8063</v>
          </cell>
          <cell r="DI149">
            <v>8139</v>
          </cell>
          <cell r="DJ149">
            <v>9858</v>
          </cell>
          <cell r="DK149">
            <v>15327</v>
          </cell>
          <cell r="DL149">
            <v>14409</v>
          </cell>
          <cell r="DM149">
            <v>16049</v>
          </cell>
          <cell r="DN149">
            <v>16159</v>
          </cell>
          <cell r="DO149">
            <v>19375</v>
          </cell>
          <cell r="DP149">
            <v>21204</v>
          </cell>
          <cell r="DQ149">
            <v>13746</v>
          </cell>
          <cell r="DR149">
            <v>10698</v>
          </cell>
          <cell r="DS149">
            <v>17925</v>
          </cell>
          <cell r="DT149">
            <v>12216</v>
          </cell>
          <cell r="DU149">
            <v>10042</v>
          </cell>
          <cell r="DV149">
            <v>12151</v>
          </cell>
          <cell r="DW149">
            <v>16278</v>
          </cell>
          <cell r="DX149">
            <v>18472</v>
          </cell>
          <cell r="DY149">
            <v>17053</v>
          </cell>
          <cell r="DZ149">
            <v>12460</v>
          </cell>
          <cell r="EA149">
            <v>12813</v>
          </cell>
          <cell r="EB149">
            <v>13707</v>
          </cell>
          <cell r="EC149">
            <v>15661</v>
          </cell>
          <cell r="ED149">
            <v>16018</v>
          </cell>
          <cell r="EE149">
            <v>16481</v>
          </cell>
          <cell r="EF149">
            <v>17802</v>
          </cell>
          <cell r="EG149">
            <v>15942</v>
          </cell>
          <cell r="EH149">
            <v>15048</v>
          </cell>
          <cell r="EI149">
            <v>10792</v>
          </cell>
          <cell r="EJ149">
            <v>12023</v>
          </cell>
          <cell r="EK149">
            <v>11308</v>
          </cell>
          <cell r="EL149">
            <v>10418</v>
          </cell>
          <cell r="EM149">
            <v>9578</v>
          </cell>
          <cell r="EN149">
            <v>9595</v>
          </cell>
          <cell r="EO149">
            <v>9304</v>
          </cell>
          <cell r="EP149">
            <v>10220</v>
          </cell>
          <cell r="EQ149">
            <v>12620</v>
          </cell>
          <cell r="ER149">
            <v>12437</v>
          </cell>
          <cell r="ES149">
            <v>12405</v>
          </cell>
          <cell r="ET149">
            <v>10947</v>
          </cell>
          <cell r="EU149">
            <v>11542</v>
          </cell>
          <cell r="EV149">
            <v>11660</v>
          </cell>
          <cell r="EW149">
            <v>9743</v>
          </cell>
          <cell r="EX149">
            <v>10128</v>
          </cell>
          <cell r="EY149">
            <v>9581</v>
          </cell>
          <cell r="EZ149">
            <v>9949</v>
          </cell>
          <cell r="FA149">
            <v>9333</v>
          </cell>
          <cell r="FB149">
            <v>10303</v>
          </cell>
          <cell r="FC149">
            <v>9915</v>
          </cell>
          <cell r="FD149">
            <v>9691</v>
          </cell>
          <cell r="FE149">
            <v>10187</v>
          </cell>
          <cell r="FF149">
            <v>33625</v>
          </cell>
          <cell r="FG149">
            <v>9511</v>
          </cell>
          <cell r="FH149">
            <v>11001</v>
          </cell>
          <cell r="FI149">
            <v>12723</v>
          </cell>
          <cell r="FJ149">
            <v>9240</v>
          </cell>
          <cell r="FK149">
            <v>10182</v>
          </cell>
          <cell r="FL149">
            <v>9123</v>
          </cell>
          <cell r="FM149">
            <v>11172</v>
          </cell>
          <cell r="FN149">
            <v>10232</v>
          </cell>
          <cell r="FO149">
            <v>7982</v>
          </cell>
          <cell r="FP149">
            <v>8575</v>
          </cell>
          <cell r="FQ149">
            <v>11146</v>
          </cell>
          <cell r="FR149">
            <v>9792</v>
          </cell>
          <cell r="FS149">
            <v>10921</v>
          </cell>
          <cell r="FT149">
            <v>15798</v>
          </cell>
          <cell r="FU149">
            <v>20502</v>
          </cell>
          <cell r="FV149">
            <v>20571</v>
          </cell>
          <cell r="FW149">
            <v>26908</v>
          </cell>
          <cell r="FX149">
            <v>13632</v>
          </cell>
          <cell r="FY149">
            <v>8582</v>
          </cell>
          <cell r="FZ149">
            <v>9794</v>
          </cell>
          <cell r="GA149">
            <v>9370</v>
          </cell>
          <cell r="GB149">
            <v>8691</v>
          </cell>
          <cell r="GC149">
            <v>9832</v>
          </cell>
          <cell r="GD149">
            <v>8957</v>
          </cell>
          <cell r="GE149">
            <v>8688</v>
          </cell>
          <cell r="GF149">
            <v>9358</v>
          </cell>
          <cell r="GG149">
            <v>8483</v>
          </cell>
          <cell r="GH149">
            <v>9634</v>
          </cell>
          <cell r="GI149">
            <v>8524</v>
          </cell>
          <cell r="GJ149">
            <v>8448</v>
          </cell>
          <cell r="GK149">
            <v>8064</v>
          </cell>
          <cell r="GL149">
            <v>8873</v>
          </cell>
          <cell r="GM149">
            <v>7282</v>
          </cell>
          <cell r="GN149">
            <v>8060</v>
          </cell>
          <cell r="GO149">
            <v>7891</v>
          </cell>
          <cell r="GP149">
            <v>6505</v>
          </cell>
          <cell r="GQ149">
            <v>7051</v>
          </cell>
          <cell r="GR149">
            <v>6966</v>
          </cell>
          <cell r="GS149">
            <v>5701</v>
          </cell>
          <cell r="GT149">
            <v>7731</v>
          </cell>
          <cell r="GU149">
            <v>6110</v>
          </cell>
          <cell r="GV149">
            <v>6297</v>
          </cell>
          <cell r="GW149">
            <v>6493</v>
          </cell>
          <cell r="GX149">
            <v>7654</v>
          </cell>
          <cell r="GY149">
            <v>6787</v>
          </cell>
          <cell r="GZ149">
            <v>7637</v>
          </cell>
          <cell r="HA149">
            <v>7907</v>
          </cell>
          <cell r="HB149">
            <v>6714</v>
          </cell>
          <cell r="HC149">
            <v>6569</v>
          </cell>
          <cell r="HD149">
            <v>9942</v>
          </cell>
          <cell r="HE149">
            <v>6796</v>
          </cell>
          <cell r="HF149">
            <v>7234</v>
          </cell>
          <cell r="HG149">
            <v>7971</v>
          </cell>
          <cell r="HH149">
            <v>8395</v>
          </cell>
          <cell r="HI149">
            <v>8059</v>
          </cell>
          <cell r="HJ149">
            <v>7988</v>
          </cell>
          <cell r="HK149">
            <v>8056</v>
          </cell>
          <cell r="HL149">
            <v>8353</v>
          </cell>
          <cell r="HM149">
            <v>9148</v>
          </cell>
          <cell r="HN149">
            <v>9112</v>
          </cell>
          <cell r="HO149">
            <v>9174</v>
          </cell>
          <cell r="HP149">
            <v>8963</v>
          </cell>
          <cell r="HQ149">
            <v>8025</v>
          </cell>
          <cell r="HR149">
            <v>7151</v>
          </cell>
          <cell r="HS149">
            <v>8037</v>
          </cell>
          <cell r="HT149">
            <v>7777</v>
          </cell>
          <cell r="HU149">
            <v>8741</v>
          </cell>
          <cell r="HV149">
            <v>9616</v>
          </cell>
          <cell r="HW149">
            <v>11350</v>
          </cell>
          <cell r="HX149">
            <v>10481</v>
          </cell>
          <cell r="HY149">
            <v>9825</v>
          </cell>
          <cell r="HZ149">
            <v>0</v>
          </cell>
          <cell r="IA149">
            <v>0</v>
          </cell>
          <cell r="IB149">
            <v>0</v>
          </cell>
          <cell r="IC149">
            <v>0</v>
          </cell>
        </row>
        <row r="150">
          <cell r="CP150">
            <v>110958</v>
          </cell>
          <cell r="CQ150">
            <v>98934</v>
          </cell>
          <cell r="CR150">
            <v>105034</v>
          </cell>
          <cell r="CS150">
            <v>106738</v>
          </cell>
          <cell r="CT150">
            <v>123686</v>
          </cell>
          <cell r="CU150">
            <v>113119</v>
          </cell>
          <cell r="CV150">
            <v>116412</v>
          </cell>
          <cell r="CW150">
            <v>129481</v>
          </cell>
          <cell r="CX150">
            <v>132373</v>
          </cell>
          <cell r="CY150">
            <v>134552</v>
          </cell>
          <cell r="CZ150">
            <v>139717</v>
          </cell>
          <cell r="DA150">
            <v>125931</v>
          </cell>
          <cell r="DB150">
            <v>118461</v>
          </cell>
          <cell r="DC150">
            <v>111307</v>
          </cell>
          <cell r="DD150">
            <v>102043</v>
          </cell>
          <cell r="DE150">
            <v>102197</v>
          </cell>
          <cell r="DF150">
            <v>113777</v>
          </cell>
          <cell r="DG150">
            <v>124217</v>
          </cell>
          <cell r="DH150">
            <v>119679</v>
          </cell>
          <cell r="DI150">
            <v>132109</v>
          </cell>
          <cell r="DJ150">
            <v>150543</v>
          </cell>
          <cell r="DK150">
            <v>183019</v>
          </cell>
          <cell r="DL150">
            <v>201182</v>
          </cell>
          <cell r="DM150">
            <v>218236</v>
          </cell>
          <cell r="DN150">
            <v>202033</v>
          </cell>
          <cell r="DO150">
            <v>207739</v>
          </cell>
          <cell r="DP150">
            <v>184966</v>
          </cell>
          <cell r="DQ150">
            <v>153665</v>
          </cell>
          <cell r="DR150">
            <v>218136</v>
          </cell>
          <cell r="DS150">
            <v>181737</v>
          </cell>
          <cell r="DT150">
            <v>150623</v>
          </cell>
          <cell r="DU150">
            <v>216316</v>
          </cell>
          <cell r="DV150">
            <v>155587</v>
          </cell>
          <cell r="DW150">
            <v>143082</v>
          </cell>
          <cell r="DX150">
            <v>139639</v>
          </cell>
          <cell r="DY150">
            <v>142470</v>
          </cell>
          <cell r="DZ150">
            <v>116864</v>
          </cell>
          <cell r="EA150">
            <v>120735</v>
          </cell>
          <cell r="EB150">
            <v>146891</v>
          </cell>
          <cell r="EC150">
            <v>142943</v>
          </cell>
          <cell r="ED150">
            <v>140331</v>
          </cell>
          <cell r="EE150">
            <v>131266</v>
          </cell>
          <cell r="EF150">
            <v>162743</v>
          </cell>
          <cell r="EG150">
            <v>156384</v>
          </cell>
          <cell r="EH150">
            <v>170745</v>
          </cell>
          <cell r="EI150">
            <v>140591</v>
          </cell>
          <cell r="EJ150">
            <v>124463</v>
          </cell>
          <cell r="EK150">
            <v>128693</v>
          </cell>
          <cell r="EL150">
            <v>80056</v>
          </cell>
          <cell r="EM150">
            <v>81302</v>
          </cell>
          <cell r="EN150">
            <v>108677</v>
          </cell>
          <cell r="EO150">
            <v>103356</v>
          </cell>
          <cell r="EP150">
            <v>110007</v>
          </cell>
          <cell r="EQ150">
            <v>128346</v>
          </cell>
          <cell r="ER150">
            <v>101229</v>
          </cell>
          <cell r="ES150">
            <v>106875</v>
          </cell>
          <cell r="ET150">
            <v>107675</v>
          </cell>
          <cell r="EU150">
            <v>106796</v>
          </cell>
          <cell r="EV150">
            <v>104813</v>
          </cell>
          <cell r="EW150">
            <v>99741</v>
          </cell>
          <cell r="EX150">
            <v>113076</v>
          </cell>
          <cell r="EY150">
            <v>117627</v>
          </cell>
          <cell r="EZ150">
            <v>104235</v>
          </cell>
          <cell r="FA150">
            <v>105273</v>
          </cell>
          <cell r="FB150">
            <v>97540</v>
          </cell>
          <cell r="FC150">
            <v>97673</v>
          </cell>
          <cell r="FD150">
            <v>174860</v>
          </cell>
          <cell r="FE150">
            <v>174272</v>
          </cell>
          <cell r="FF150">
            <v>139413</v>
          </cell>
          <cell r="FG150">
            <v>99122</v>
          </cell>
          <cell r="FH150">
            <v>106719</v>
          </cell>
          <cell r="FI150">
            <v>137498</v>
          </cell>
          <cell r="FJ150">
            <v>134208</v>
          </cell>
          <cell r="FK150">
            <v>138100</v>
          </cell>
          <cell r="FL150">
            <v>130010</v>
          </cell>
          <cell r="FM150">
            <v>136388</v>
          </cell>
          <cell r="FN150">
            <v>136060</v>
          </cell>
          <cell r="FO150">
            <v>174148</v>
          </cell>
          <cell r="FP150">
            <v>132494</v>
          </cell>
          <cell r="FQ150">
            <v>147498</v>
          </cell>
          <cell r="FR150">
            <v>137408</v>
          </cell>
          <cell r="FS150">
            <v>136261</v>
          </cell>
          <cell r="FT150">
            <v>145639</v>
          </cell>
          <cell r="FU150">
            <v>145466</v>
          </cell>
          <cell r="FV150">
            <v>121190</v>
          </cell>
          <cell r="FW150">
            <v>122519</v>
          </cell>
          <cell r="FX150">
            <v>127488</v>
          </cell>
          <cell r="FY150">
            <v>117435</v>
          </cell>
          <cell r="FZ150">
            <v>118223</v>
          </cell>
          <cell r="GA150">
            <v>173692</v>
          </cell>
          <cell r="GB150">
            <v>115724</v>
          </cell>
          <cell r="GC150">
            <v>150847</v>
          </cell>
          <cell r="GD150">
            <v>172423</v>
          </cell>
          <cell r="GE150">
            <v>178373</v>
          </cell>
          <cell r="GF150">
            <v>174414</v>
          </cell>
          <cell r="GG150">
            <v>159091</v>
          </cell>
          <cell r="GH150">
            <v>155611</v>
          </cell>
          <cell r="GI150">
            <v>179290</v>
          </cell>
          <cell r="GJ150">
            <v>182420</v>
          </cell>
          <cell r="GK150">
            <v>176040</v>
          </cell>
          <cell r="GL150">
            <v>191592</v>
          </cell>
          <cell r="GM150">
            <v>193067</v>
          </cell>
          <cell r="GN150">
            <v>231968</v>
          </cell>
          <cell r="GO150">
            <v>193831</v>
          </cell>
          <cell r="GP150">
            <v>207048</v>
          </cell>
          <cell r="GQ150">
            <v>229942</v>
          </cell>
          <cell r="GR150">
            <v>219661</v>
          </cell>
          <cell r="GS150">
            <v>209833</v>
          </cell>
          <cell r="GT150">
            <v>259572</v>
          </cell>
          <cell r="GU150">
            <v>208281</v>
          </cell>
          <cell r="GV150">
            <v>208807</v>
          </cell>
          <cell r="GW150">
            <v>207240</v>
          </cell>
          <cell r="GX150">
            <v>196815</v>
          </cell>
          <cell r="GY150">
            <v>187449</v>
          </cell>
          <cell r="GZ150">
            <v>179159</v>
          </cell>
          <cell r="HA150">
            <v>149291</v>
          </cell>
          <cell r="HB150">
            <v>145891</v>
          </cell>
          <cell r="HC150">
            <v>167796</v>
          </cell>
          <cell r="HD150">
            <v>208486</v>
          </cell>
          <cell r="HE150">
            <v>156642</v>
          </cell>
          <cell r="HF150">
            <v>171759</v>
          </cell>
          <cell r="HG150">
            <v>171817</v>
          </cell>
          <cell r="HH150">
            <v>167407</v>
          </cell>
          <cell r="HI150">
            <v>166920</v>
          </cell>
          <cell r="HJ150">
            <v>179390</v>
          </cell>
          <cell r="HK150">
            <v>182424</v>
          </cell>
          <cell r="HL150">
            <v>174612</v>
          </cell>
          <cell r="HM150">
            <v>187521</v>
          </cell>
          <cell r="HN150">
            <v>184050</v>
          </cell>
          <cell r="HO150">
            <v>190819</v>
          </cell>
          <cell r="HP150">
            <v>188227</v>
          </cell>
          <cell r="HQ150">
            <v>175352</v>
          </cell>
          <cell r="HR150">
            <v>171554</v>
          </cell>
          <cell r="HS150">
            <v>194818</v>
          </cell>
          <cell r="HT150">
            <v>190905</v>
          </cell>
          <cell r="HU150">
            <v>224122</v>
          </cell>
          <cell r="HV150">
            <v>215297</v>
          </cell>
          <cell r="HW150">
            <v>214723</v>
          </cell>
          <cell r="HX150">
            <v>191787</v>
          </cell>
          <cell r="HY150">
            <v>220003</v>
          </cell>
          <cell r="HZ150">
            <v>0</v>
          </cell>
          <cell r="IA150">
            <v>0</v>
          </cell>
          <cell r="IB150">
            <v>0</v>
          </cell>
          <cell r="IC150">
            <v>0</v>
          </cell>
        </row>
        <row r="151">
          <cell r="CP151">
            <v>13268</v>
          </cell>
          <cell r="CQ151">
            <v>13125</v>
          </cell>
          <cell r="CR151">
            <v>11015</v>
          </cell>
          <cell r="CS151">
            <v>10416</v>
          </cell>
          <cell r="CT151">
            <v>16812</v>
          </cell>
          <cell r="CU151">
            <v>15414</v>
          </cell>
          <cell r="CV151">
            <v>17863</v>
          </cell>
          <cell r="CW151">
            <v>15909</v>
          </cell>
          <cell r="CX151">
            <v>13517</v>
          </cell>
          <cell r="CY151">
            <v>14326</v>
          </cell>
          <cell r="CZ151">
            <v>20392</v>
          </cell>
          <cell r="DA151">
            <v>14994</v>
          </cell>
          <cell r="DB151">
            <v>19168</v>
          </cell>
          <cell r="DC151">
            <v>17096</v>
          </cell>
          <cell r="DD151">
            <v>18608</v>
          </cell>
          <cell r="DE151">
            <v>20094</v>
          </cell>
          <cell r="DF151">
            <v>18574</v>
          </cell>
          <cell r="DG151">
            <v>15327</v>
          </cell>
          <cell r="DH151">
            <v>25257</v>
          </cell>
          <cell r="DI151">
            <v>27191</v>
          </cell>
          <cell r="DJ151">
            <v>20038</v>
          </cell>
          <cell r="DK151">
            <v>21607</v>
          </cell>
          <cell r="DL151">
            <v>22238</v>
          </cell>
          <cell r="DM151">
            <v>16238</v>
          </cell>
          <cell r="DN151">
            <v>15586</v>
          </cell>
          <cell r="DO151">
            <v>15978</v>
          </cell>
          <cell r="DP151">
            <v>18714</v>
          </cell>
          <cell r="DQ151">
            <v>22505</v>
          </cell>
          <cell r="DR151">
            <v>23976</v>
          </cell>
          <cell r="DS151">
            <v>19449</v>
          </cell>
          <cell r="DT151">
            <v>18775</v>
          </cell>
          <cell r="DU151">
            <v>22131</v>
          </cell>
          <cell r="DV151">
            <v>20766</v>
          </cell>
          <cell r="DW151">
            <v>22826</v>
          </cell>
          <cell r="DX151">
            <v>23443</v>
          </cell>
          <cell r="DY151">
            <v>31527</v>
          </cell>
          <cell r="DZ151">
            <v>25211</v>
          </cell>
          <cell r="EA151">
            <v>26199</v>
          </cell>
          <cell r="EB151">
            <v>23021</v>
          </cell>
          <cell r="EC151">
            <v>24805</v>
          </cell>
          <cell r="ED151">
            <v>24786</v>
          </cell>
          <cell r="EE151">
            <v>26540</v>
          </cell>
          <cell r="EF151">
            <v>17983</v>
          </cell>
          <cell r="EG151">
            <v>16081</v>
          </cell>
          <cell r="EH151">
            <v>18741</v>
          </cell>
          <cell r="EI151">
            <v>21800</v>
          </cell>
          <cell r="EJ151">
            <v>13463</v>
          </cell>
          <cell r="EK151">
            <v>10787</v>
          </cell>
          <cell r="EL151">
            <v>9926</v>
          </cell>
          <cell r="EM151">
            <v>10353</v>
          </cell>
          <cell r="EN151">
            <v>9207</v>
          </cell>
          <cell r="EO151">
            <v>9661</v>
          </cell>
          <cell r="EP151">
            <v>11602</v>
          </cell>
          <cell r="EQ151">
            <v>13397</v>
          </cell>
          <cell r="ER151">
            <v>11223</v>
          </cell>
          <cell r="ES151">
            <v>11315</v>
          </cell>
          <cell r="ET151">
            <v>14311</v>
          </cell>
          <cell r="EU151">
            <v>13282</v>
          </cell>
          <cell r="EV151">
            <v>12680</v>
          </cell>
          <cell r="EW151">
            <v>9013</v>
          </cell>
          <cell r="EX151">
            <v>8286</v>
          </cell>
          <cell r="EY151">
            <v>8563</v>
          </cell>
          <cell r="EZ151">
            <v>7660</v>
          </cell>
          <cell r="FA151">
            <v>8363</v>
          </cell>
          <cell r="FB151">
            <v>9524</v>
          </cell>
          <cell r="FC151">
            <v>6795</v>
          </cell>
          <cell r="FD151">
            <v>7617</v>
          </cell>
          <cell r="FE151">
            <v>8475</v>
          </cell>
          <cell r="FF151">
            <v>9629</v>
          </cell>
          <cell r="FG151">
            <v>8415</v>
          </cell>
          <cell r="FH151">
            <v>8654</v>
          </cell>
          <cell r="FI151">
            <v>7681</v>
          </cell>
          <cell r="FJ151">
            <v>7684</v>
          </cell>
          <cell r="FK151">
            <v>9441</v>
          </cell>
          <cell r="FL151">
            <v>10597</v>
          </cell>
          <cell r="FM151">
            <v>10812</v>
          </cell>
          <cell r="FN151">
            <v>10685</v>
          </cell>
          <cell r="FO151">
            <v>11147</v>
          </cell>
          <cell r="FP151">
            <v>12358</v>
          </cell>
          <cell r="FQ151">
            <v>14480</v>
          </cell>
          <cell r="FR151">
            <v>11561</v>
          </cell>
          <cell r="FS151">
            <v>18266</v>
          </cell>
          <cell r="FT151">
            <v>21656</v>
          </cell>
          <cell r="FU151">
            <v>13122</v>
          </cell>
          <cell r="FV151">
            <v>11101</v>
          </cell>
          <cell r="FW151">
            <v>12642</v>
          </cell>
          <cell r="FX151">
            <v>18685</v>
          </cell>
          <cell r="FY151">
            <v>15269</v>
          </cell>
          <cell r="FZ151">
            <v>21548</v>
          </cell>
          <cell r="GA151">
            <v>17460</v>
          </cell>
          <cell r="GB151">
            <v>45918</v>
          </cell>
          <cell r="GC151">
            <v>28508</v>
          </cell>
          <cell r="GD151">
            <v>22262</v>
          </cell>
          <cell r="GE151">
            <v>25129</v>
          </cell>
          <cell r="GF151">
            <v>24842</v>
          </cell>
          <cell r="GG151">
            <v>21159</v>
          </cell>
          <cell r="GH151">
            <v>16617</v>
          </cell>
          <cell r="GI151">
            <v>15911</v>
          </cell>
          <cell r="GJ151">
            <v>14217</v>
          </cell>
          <cell r="GK151">
            <v>28509</v>
          </cell>
          <cell r="GL151">
            <v>21066</v>
          </cell>
          <cell r="GM151">
            <v>28724</v>
          </cell>
          <cell r="GN151">
            <v>31109</v>
          </cell>
          <cell r="GO151">
            <v>26124</v>
          </cell>
          <cell r="GP151">
            <v>23976</v>
          </cell>
          <cell r="GQ151">
            <v>25618</v>
          </cell>
          <cell r="GR151">
            <v>31600</v>
          </cell>
          <cell r="GS151">
            <v>29682</v>
          </cell>
          <cell r="GT151">
            <v>22878</v>
          </cell>
          <cell r="GU151">
            <v>18589</v>
          </cell>
          <cell r="GV151">
            <v>22531</v>
          </cell>
          <cell r="GW151">
            <v>31005</v>
          </cell>
          <cell r="GX151">
            <v>24854</v>
          </cell>
          <cell r="GY151">
            <v>24378</v>
          </cell>
          <cell r="GZ151">
            <v>26335</v>
          </cell>
          <cell r="HA151">
            <v>30610</v>
          </cell>
          <cell r="HB151">
            <v>27296</v>
          </cell>
          <cell r="HC151">
            <v>26377</v>
          </cell>
          <cell r="HD151">
            <v>27762</v>
          </cell>
          <cell r="HE151">
            <v>30694</v>
          </cell>
          <cell r="HF151">
            <v>26578</v>
          </cell>
          <cell r="HG151">
            <v>27811</v>
          </cell>
          <cell r="HH151">
            <v>31261</v>
          </cell>
          <cell r="HI151">
            <v>27853</v>
          </cell>
          <cell r="HJ151">
            <v>31275</v>
          </cell>
          <cell r="HK151">
            <v>31018</v>
          </cell>
          <cell r="HL151">
            <v>32488</v>
          </cell>
          <cell r="HM151">
            <v>40032</v>
          </cell>
          <cell r="HN151">
            <v>35292</v>
          </cell>
          <cell r="HO151">
            <v>38130</v>
          </cell>
          <cell r="HP151">
            <v>37619</v>
          </cell>
          <cell r="HQ151">
            <v>44678</v>
          </cell>
          <cell r="HR151">
            <v>42946</v>
          </cell>
          <cell r="HS151">
            <v>41098</v>
          </cell>
          <cell r="HT151">
            <v>38557</v>
          </cell>
          <cell r="HU151">
            <v>38502</v>
          </cell>
          <cell r="HV151">
            <v>41397</v>
          </cell>
          <cell r="HW151">
            <v>45059</v>
          </cell>
          <cell r="HX151">
            <v>39911</v>
          </cell>
          <cell r="HY151">
            <v>38892</v>
          </cell>
          <cell r="HZ151">
            <v>0</v>
          </cell>
          <cell r="IA151">
            <v>0</v>
          </cell>
          <cell r="IB151">
            <v>0</v>
          </cell>
          <cell r="IC151">
            <v>0</v>
          </cell>
        </row>
        <row r="152">
          <cell r="AS152">
            <v>15235</v>
          </cell>
          <cell r="AT152">
            <v>14736</v>
          </cell>
          <cell r="AU152">
            <v>15025</v>
          </cell>
          <cell r="AV152">
            <v>15774</v>
          </cell>
          <cell r="AW152">
            <v>16896</v>
          </cell>
          <cell r="AX152">
            <v>17321</v>
          </cell>
          <cell r="AY152">
            <v>18102</v>
          </cell>
          <cell r="AZ152">
            <v>18836</v>
          </cell>
          <cell r="BA152">
            <v>19549</v>
          </cell>
          <cell r="BB152">
            <v>20161</v>
          </cell>
          <cell r="BC152">
            <v>21109</v>
          </cell>
          <cell r="BD152">
            <v>21957</v>
          </cell>
          <cell r="BE152">
            <v>22551</v>
          </cell>
          <cell r="BF152">
            <v>22722</v>
          </cell>
          <cell r="BG152">
            <v>22862</v>
          </cell>
          <cell r="BH152">
            <v>24515</v>
          </cell>
          <cell r="BI152">
            <v>24288</v>
          </cell>
          <cell r="BJ152">
            <v>26498</v>
          </cell>
          <cell r="BK152">
            <v>27645</v>
          </cell>
          <cell r="BL152">
            <v>27793</v>
          </cell>
          <cell r="BM152">
            <v>27848</v>
          </cell>
          <cell r="BN152">
            <v>28132</v>
          </cell>
          <cell r="BO152">
            <v>29579</v>
          </cell>
          <cell r="BP152">
            <v>29536</v>
          </cell>
          <cell r="BQ152">
            <v>34442</v>
          </cell>
          <cell r="BR152">
            <v>36641</v>
          </cell>
          <cell r="BS152">
            <v>37748</v>
          </cell>
          <cell r="BT152">
            <v>38048</v>
          </cell>
          <cell r="BU152">
            <v>38999</v>
          </cell>
          <cell r="BV152">
            <v>39014</v>
          </cell>
          <cell r="BW152">
            <v>40794</v>
          </cell>
          <cell r="BX152">
            <v>40678</v>
          </cell>
          <cell r="BY152">
            <v>43354</v>
          </cell>
          <cell r="BZ152">
            <v>44205</v>
          </cell>
          <cell r="CA152">
            <v>46401</v>
          </cell>
          <cell r="CB152">
            <v>47575</v>
          </cell>
          <cell r="CC152">
            <v>49096</v>
          </cell>
          <cell r="CD152">
            <v>49785</v>
          </cell>
          <cell r="CE152">
            <v>49858</v>
          </cell>
          <cell r="CF152">
            <v>52094</v>
          </cell>
          <cell r="CG152">
            <v>23881</v>
          </cell>
          <cell r="CH152">
            <v>23898</v>
          </cell>
          <cell r="CI152">
            <v>23575</v>
          </cell>
          <cell r="CJ152">
            <v>22439</v>
          </cell>
          <cell r="CK152">
            <v>22967</v>
          </cell>
          <cell r="CL152">
            <v>22841</v>
          </cell>
          <cell r="CM152">
            <v>23467</v>
          </cell>
          <cell r="CN152">
            <v>23595</v>
          </cell>
          <cell r="CO152">
            <v>24080</v>
          </cell>
          <cell r="CP152">
            <v>23634</v>
          </cell>
          <cell r="CQ152">
            <v>23323</v>
          </cell>
          <cell r="CR152">
            <v>22190</v>
          </cell>
          <cell r="CS152">
            <v>24442</v>
          </cell>
          <cell r="CT152">
            <v>22169</v>
          </cell>
          <cell r="CU152">
            <v>24469</v>
          </cell>
          <cell r="CV152">
            <v>24942</v>
          </cell>
          <cell r="CW152">
            <v>25410</v>
          </cell>
          <cell r="CX152">
            <v>25424</v>
          </cell>
          <cell r="CY152">
            <v>25277</v>
          </cell>
          <cell r="CZ152">
            <v>26117</v>
          </cell>
          <cell r="DA152">
            <v>32245</v>
          </cell>
          <cell r="DB152">
            <v>30453</v>
          </cell>
          <cell r="DC152">
            <v>31012</v>
          </cell>
          <cell r="DD152">
            <v>30313</v>
          </cell>
          <cell r="DE152">
            <v>30591</v>
          </cell>
          <cell r="DF152">
            <v>30367</v>
          </cell>
          <cell r="DG152">
            <v>39611</v>
          </cell>
          <cell r="DH152">
            <v>33701</v>
          </cell>
          <cell r="DI152">
            <v>34856</v>
          </cell>
          <cell r="DJ152">
            <v>42775</v>
          </cell>
          <cell r="DK152">
            <v>36207</v>
          </cell>
          <cell r="DL152">
            <v>38526</v>
          </cell>
          <cell r="DM152">
            <v>38126</v>
          </cell>
          <cell r="DN152">
            <v>37287</v>
          </cell>
          <cell r="DO152">
            <v>38211</v>
          </cell>
          <cell r="DP152">
            <v>36815</v>
          </cell>
          <cell r="DQ152">
            <v>37557</v>
          </cell>
          <cell r="DR152">
            <v>36920</v>
          </cell>
          <cell r="DS152">
            <v>40352</v>
          </cell>
          <cell r="DT152">
            <v>40053</v>
          </cell>
          <cell r="DU152">
            <v>40917</v>
          </cell>
          <cell r="DV152">
            <v>45411</v>
          </cell>
          <cell r="DW152">
            <v>43113</v>
          </cell>
          <cell r="DX152">
            <v>45995</v>
          </cell>
          <cell r="DY152">
            <v>53947</v>
          </cell>
          <cell r="DZ152">
            <v>51083</v>
          </cell>
          <cell r="EA152">
            <v>52904</v>
          </cell>
          <cell r="EB152">
            <v>50610</v>
          </cell>
          <cell r="EC152">
            <v>49580</v>
          </cell>
          <cell r="ED152">
            <v>52865</v>
          </cell>
          <cell r="EE152">
            <v>56073</v>
          </cell>
          <cell r="EF152">
            <v>63046</v>
          </cell>
          <cell r="EG152">
            <v>66611</v>
          </cell>
          <cell r="EH152">
            <v>60773</v>
          </cell>
          <cell r="EI152">
            <v>64054</v>
          </cell>
          <cell r="EJ152">
            <v>64913</v>
          </cell>
          <cell r="EK152">
            <v>59883</v>
          </cell>
          <cell r="EL152">
            <v>62471</v>
          </cell>
          <cell r="EM152">
            <v>63948</v>
          </cell>
          <cell r="EN152">
            <v>65914</v>
          </cell>
          <cell r="EO152">
            <v>65957</v>
          </cell>
          <cell r="EP152">
            <v>64494</v>
          </cell>
          <cell r="EQ152">
            <v>54880</v>
          </cell>
          <cell r="ER152">
            <v>54975</v>
          </cell>
          <cell r="ES152">
            <v>56151</v>
          </cell>
          <cell r="ET152">
            <v>55991</v>
          </cell>
          <cell r="EU152">
            <v>57139</v>
          </cell>
          <cell r="EV152">
            <v>58156</v>
          </cell>
          <cell r="EW152">
            <v>61092</v>
          </cell>
          <cell r="EX152">
            <v>59730</v>
          </cell>
          <cell r="EY152">
            <v>59879</v>
          </cell>
          <cell r="EZ152">
            <v>60052</v>
          </cell>
          <cell r="FA152">
            <v>58816</v>
          </cell>
          <cell r="FB152">
            <v>60045</v>
          </cell>
          <cell r="FC152">
            <v>60521</v>
          </cell>
          <cell r="FD152">
            <v>67929</v>
          </cell>
          <cell r="FE152">
            <v>66815</v>
          </cell>
          <cell r="FF152">
            <v>65989</v>
          </cell>
          <cell r="FG152">
            <v>65467</v>
          </cell>
          <cell r="FH152">
            <v>70552</v>
          </cell>
          <cell r="FI152">
            <v>69403</v>
          </cell>
          <cell r="FJ152">
            <v>69103</v>
          </cell>
          <cell r="FK152">
            <v>71281</v>
          </cell>
          <cell r="FL152">
            <v>70132</v>
          </cell>
          <cell r="FM152">
            <v>67394</v>
          </cell>
          <cell r="FN152">
            <v>65489</v>
          </cell>
          <cell r="FO152">
            <v>65984</v>
          </cell>
          <cell r="FP152">
            <v>66337</v>
          </cell>
          <cell r="FQ152">
            <v>65781</v>
          </cell>
          <cell r="FR152">
            <v>65725</v>
          </cell>
          <cell r="FS152">
            <v>70300</v>
          </cell>
          <cell r="FT152">
            <v>70633</v>
          </cell>
          <cell r="FU152">
            <v>66908</v>
          </cell>
          <cell r="FV152">
            <v>67901</v>
          </cell>
          <cell r="FW152">
            <v>68056</v>
          </cell>
          <cell r="FX152">
            <v>67935</v>
          </cell>
          <cell r="FY152">
            <v>67132</v>
          </cell>
          <cell r="FZ152">
            <v>68601</v>
          </cell>
          <cell r="GA152">
            <v>68936</v>
          </cell>
          <cell r="GB152">
            <v>71209</v>
          </cell>
          <cell r="GC152">
            <v>71739</v>
          </cell>
          <cell r="GD152">
            <v>72155</v>
          </cell>
          <cell r="GE152">
            <v>72569</v>
          </cell>
          <cell r="GF152">
            <v>68488</v>
          </cell>
          <cell r="GG152">
            <v>67630</v>
          </cell>
          <cell r="GH152">
            <v>69595</v>
          </cell>
          <cell r="GI152">
            <v>71628</v>
          </cell>
          <cell r="GJ152">
            <v>70857</v>
          </cell>
          <cell r="GK152">
            <v>75572</v>
          </cell>
          <cell r="GL152">
            <v>77148</v>
          </cell>
          <cell r="GM152">
            <v>70600</v>
          </cell>
          <cell r="GN152">
            <v>70973</v>
          </cell>
          <cell r="GO152">
            <v>88426</v>
          </cell>
          <cell r="GP152">
            <v>89256</v>
          </cell>
          <cell r="GQ152">
            <v>93884</v>
          </cell>
          <cell r="GR152">
            <v>90439</v>
          </cell>
          <cell r="GS152">
            <v>93181</v>
          </cell>
          <cell r="GT152">
            <v>95426</v>
          </cell>
          <cell r="GU152">
            <v>93010</v>
          </cell>
          <cell r="GV152">
            <v>90792</v>
          </cell>
          <cell r="GW152">
            <v>92816</v>
          </cell>
          <cell r="GX152">
            <v>95044</v>
          </cell>
          <cell r="GY152">
            <v>128095</v>
          </cell>
          <cell r="GZ152">
            <v>129064</v>
          </cell>
          <cell r="HA152">
            <v>131540</v>
          </cell>
          <cell r="HB152">
            <v>123995</v>
          </cell>
          <cell r="HC152">
            <v>123267</v>
          </cell>
          <cell r="HD152">
            <v>120371</v>
          </cell>
          <cell r="HE152">
            <v>125797</v>
          </cell>
          <cell r="HF152">
            <v>126405</v>
          </cell>
          <cell r="HG152">
            <v>123206</v>
          </cell>
          <cell r="HH152">
            <v>121886</v>
          </cell>
          <cell r="HI152">
            <v>122407</v>
          </cell>
          <cell r="HJ152">
            <v>125747</v>
          </cell>
          <cell r="HK152">
            <v>92903</v>
          </cell>
          <cell r="HL152">
            <v>93339</v>
          </cell>
          <cell r="HM152">
            <v>94171</v>
          </cell>
          <cell r="HN152">
            <v>91365</v>
          </cell>
          <cell r="HO152">
            <v>97535</v>
          </cell>
          <cell r="HP152">
            <v>94486</v>
          </cell>
          <cell r="HQ152">
            <v>93298</v>
          </cell>
          <cell r="HR152">
            <v>95134</v>
          </cell>
          <cell r="HS152">
            <v>93749</v>
          </cell>
          <cell r="HT152">
            <v>94691</v>
          </cell>
          <cell r="HU152">
            <v>94079</v>
          </cell>
          <cell r="HV152">
            <v>96347</v>
          </cell>
          <cell r="HW152">
            <v>103765</v>
          </cell>
          <cell r="HX152">
            <v>96790</v>
          </cell>
          <cell r="HY152">
            <v>96097</v>
          </cell>
          <cell r="HZ152">
            <v>0</v>
          </cell>
          <cell r="IA152">
            <v>0</v>
          </cell>
          <cell r="IB152">
            <v>0</v>
          </cell>
          <cell r="IC152">
            <v>0</v>
          </cell>
        </row>
        <row r="153">
          <cell r="AS153">
            <v>14584</v>
          </cell>
          <cell r="AT153">
            <v>14117</v>
          </cell>
          <cell r="AU153">
            <v>14393</v>
          </cell>
          <cell r="AV153">
            <v>15126</v>
          </cell>
          <cell r="AW153">
            <v>16277</v>
          </cell>
          <cell r="AX153">
            <v>16714</v>
          </cell>
          <cell r="AY153">
            <v>17517</v>
          </cell>
          <cell r="AZ153">
            <v>18265</v>
          </cell>
          <cell r="BA153">
            <v>19030</v>
          </cell>
          <cell r="BB153">
            <v>19695</v>
          </cell>
          <cell r="BC153">
            <v>20699</v>
          </cell>
          <cell r="BD153">
            <v>21542</v>
          </cell>
          <cell r="BE153">
            <v>21913</v>
          </cell>
          <cell r="BF153">
            <v>21811</v>
          </cell>
          <cell r="BG153">
            <v>21978</v>
          </cell>
          <cell r="BH153">
            <v>22956</v>
          </cell>
          <cell r="BI153">
            <v>22724</v>
          </cell>
          <cell r="BJ153">
            <v>24816</v>
          </cell>
          <cell r="BK153">
            <v>25420</v>
          </cell>
          <cell r="BL153">
            <v>25520</v>
          </cell>
          <cell r="BM153">
            <v>25753</v>
          </cell>
          <cell r="BN153">
            <v>25865</v>
          </cell>
          <cell r="BO153">
            <v>27687</v>
          </cell>
          <cell r="BP153">
            <v>27635</v>
          </cell>
          <cell r="BQ153">
            <v>32691</v>
          </cell>
          <cell r="BR153">
            <v>34963</v>
          </cell>
          <cell r="BS153">
            <v>35774</v>
          </cell>
          <cell r="BT153">
            <v>36723</v>
          </cell>
          <cell r="BU153">
            <v>37610</v>
          </cell>
          <cell r="BV153">
            <v>37664</v>
          </cell>
          <cell r="BW153">
            <v>38962</v>
          </cell>
          <cell r="BX153">
            <v>39191</v>
          </cell>
          <cell r="BY153">
            <v>40858</v>
          </cell>
          <cell r="BZ153">
            <v>41906</v>
          </cell>
          <cell r="CA153">
            <v>44066</v>
          </cell>
          <cell r="CB153">
            <v>45227</v>
          </cell>
          <cell r="CC153">
            <v>46994</v>
          </cell>
          <cell r="CD153">
            <v>47694</v>
          </cell>
          <cell r="CE153">
            <v>47894</v>
          </cell>
          <cell r="CF153">
            <v>50253</v>
          </cell>
          <cell r="CG153">
            <v>22101</v>
          </cell>
          <cell r="CH153">
            <v>22169</v>
          </cell>
          <cell r="CI153">
            <v>21809</v>
          </cell>
          <cell r="CJ153">
            <v>20503</v>
          </cell>
          <cell r="CK153">
            <v>21029</v>
          </cell>
          <cell r="CL153">
            <v>20983</v>
          </cell>
          <cell r="CM153">
            <v>21547</v>
          </cell>
          <cell r="CN153">
            <v>21667</v>
          </cell>
          <cell r="CO153">
            <v>22797</v>
          </cell>
          <cell r="CP153">
            <v>22465</v>
          </cell>
          <cell r="CQ153">
            <v>22187</v>
          </cell>
          <cell r="CR153">
            <v>20927</v>
          </cell>
          <cell r="CS153">
            <v>23253</v>
          </cell>
          <cell r="CT153">
            <v>20974</v>
          </cell>
          <cell r="CU153">
            <v>23339</v>
          </cell>
          <cell r="CV153">
            <v>23730</v>
          </cell>
          <cell r="CW153">
            <v>24344</v>
          </cell>
          <cell r="CX153">
            <v>23737</v>
          </cell>
          <cell r="CY153">
            <v>23576</v>
          </cell>
          <cell r="CZ153">
            <v>23449</v>
          </cell>
          <cell r="DA153">
            <v>26433</v>
          </cell>
          <cell r="DB153">
            <v>24737</v>
          </cell>
          <cell r="DC153">
            <v>25221</v>
          </cell>
          <cell r="DD153">
            <v>25303</v>
          </cell>
          <cell r="DE153">
            <v>25424</v>
          </cell>
          <cell r="DF153">
            <v>25365</v>
          </cell>
          <cell r="DG153">
            <v>33767</v>
          </cell>
          <cell r="DH153">
            <v>27445</v>
          </cell>
          <cell r="DI153">
            <v>27433</v>
          </cell>
          <cell r="DJ153">
            <v>35303</v>
          </cell>
          <cell r="DK153">
            <v>28021</v>
          </cell>
          <cell r="DL153">
            <v>29054</v>
          </cell>
          <cell r="DM153">
            <v>29002</v>
          </cell>
          <cell r="DN153">
            <v>28402</v>
          </cell>
          <cell r="DO153">
            <v>30228</v>
          </cell>
          <cell r="DP153">
            <v>29410</v>
          </cell>
          <cell r="DQ153">
            <v>30182</v>
          </cell>
          <cell r="DR153">
            <v>30675</v>
          </cell>
          <cell r="DS153">
            <v>32442</v>
          </cell>
          <cell r="DT153">
            <v>31778</v>
          </cell>
          <cell r="DU153">
            <v>32655</v>
          </cell>
          <cell r="DV153">
            <v>35229</v>
          </cell>
          <cell r="DW153">
            <v>34205</v>
          </cell>
          <cell r="DX153">
            <v>36326</v>
          </cell>
          <cell r="DY153">
            <v>37235</v>
          </cell>
          <cell r="DZ153">
            <v>37474</v>
          </cell>
          <cell r="EA153">
            <v>39275</v>
          </cell>
          <cell r="EB153">
            <v>37564</v>
          </cell>
          <cell r="EC153">
            <v>37301</v>
          </cell>
          <cell r="ED153">
            <v>39938</v>
          </cell>
          <cell r="EE153">
            <v>41220</v>
          </cell>
          <cell r="EF153">
            <v>40143</v>
          </cell>
          <cell r="EG153">
            <v>40377</v>
          </cell>
          <cell r="EH153">
            <v>37911</v>
          </cell>
          <cell r="EI153">
            <v>40821</v>
          </cell>
          <cell r="EJ153">
            <v>42025</v>
          </cell>
          <cell r="EK153">
            <v>40896</v>
          </cell>
          <cell r="EL153">
            <v>41402</v>
          </cell>
          <cell r="EM153">
            <v>41446</v>
          </cell>
          <cell r="EN153">
            <v>40769</v>
          </cell>
          <cell r="EO153">
            <v>41984</v>
          </cell>
          <cell r="EP153">
            <v>42648</v>
          </cell>
          <cell r="EQ153">
            <v>43589</v>
          </cell>
          <cell r="ER153">
            <v>44194</v>
          </cell>
          <cell r="ES153">
            <v>45212</v>
          </cell>
          <cell r="ET153">
            <v>45518</v>
          </cell>
          <cell r="EU153">
            <v>46286</v>
          </cell>
          <cell r="EV153">
            <v>47531</v>
          </cell>
          <cell r="EW153">
            <v>50619</v>
          </cell>
          <cell r="EX153">
            <v>49839</v>
          </cell>
          <cell r="EY153">
            <v>49804</v>
          </cell>
          <cell r="EZ153">
            <v>49483</v>
          </cell>
          <cell r="FA153">
            <v>49889</v>
          </cell>
          <cell r="FB153">
            <v>51189</v>
          </cell>
          <cell r="FC153">
            <v>51422</v>
          </cell>
          <cell r="FD153">
            <v>57129</v>
          </cell>
          <cell r="FE153">
            <v>56517</v>
          </cell>
          <cell r="FF153">
            <v>56304</v>
          </cell>
          <cell r="FG153">
            <v>55316</v>
          </cell>
          <cell r="FH153">
            <v>56047</v>
          </cell>
          <cell r="FI153">
            <v>56128</v>
          </cell>
          <cell r="FJ153">
            <v>55701</v>
          </cell>
          <cell r="FK153">
            <v>55530</v>
          </cell>
          <cell r="FL153">
            <v>55573</v>
          </cell>
          <cell r="FM153">
            <v>51900</v>
          </cell>
          <cell r="FN153">
            <v>51767</v>
          </cell>
          <cell r="FO153">
            <v>52840</v>
          </cell>
          <cell r="FP153">
            <v>53254</v>
          </cell>
          <cell r="FQ153">
            <v>52681</v>
          </cell>
          <cell r="FR153">
            <v>52537</v>
          </cell>
          <cell r="FS153">
            <v>52620</v>
          </cell>
          <cell r="FT153">
            <v>52267</v>
          </cell>
          <cell r="FU153">
            <v>52177</v>
          </cell>
          <cell r="FV153">
            <v>52360</v>
          </cell>
          <cell r="FW153">
            <v>52894</v>
          </cell>
          <cell r="FX153">
            <v>52876</v>
          </cell>
          <cell r="FY153">
            <v>52052</v>
          </cell>
          <cell r="FZ153">
            <v>52439</v>
          </cell>
          <cell r="GA153">
            <v>52614</v>
          </cell>
          <cell r="GB153">
            <v>53950</v>
          </cell>
          <cell r="GC153">
            <v>54631</v>
          </cell>
          <cell r="GD153">
            <v>54989</v>
          </cell>
          <cell r="GE153">
            <v>55662</v>
          </cell>
          <cell r="GF153">
            <v>56234</v>
          </cell>
          <cell r="GG153">
            <v>56356</v>
          </cell>
          <cell r="GH153">
            <v>59416</v>
          </cell>
          <cell r="GI153">
            <v>59911</v>
          </cell>
          <cell r="GJ153">
            <v>59285</v>
          </cell>
          <cell r="GK153">
            <v>64409</v>
          </cell>
          <cell r="GL153">
            <v>64679</v>
          </cell>
          <cell r="GM153">
            <v>58355</v>
          </cell>
          <cell r="GN153">
            <v>58665</v>
          </cell>
          <cell r="GO153">
            <v>67873</v>
          </cell>
          <cell r="GP153">
            <v>69745</v>
          </cell>
          <cell r="GQ153">
            <v>74901</v>
          </cell>
          <cell r="GR153">
            <v>70983</v>
          </cell>
          <cell r="GS153">
            <v>73617</v>
          </cell>
          <cell r="GT153">
            <v>75327</v>
          </cell>
          <cell r="GU153">
            <v>74649</v>
          </cell>
          <cell r="GV153">
            <v>73496</v>
          </cell>
          <cell r="GW153">
            <v>73944</v>
          </cell>
          <cell r="GX153">
            <v>76284</v>
          </cell>
          <cell r="GY153">
            <v>77307</v>
          </cell>
          <cell r="GZ153">
            <v>79113</v>
          </cell>
          <cell r="HA153">
            <v>81071</v>
          </cell>
          <cell r="HB153">
            <v>79772</v>
          </cell>
          <cell r="HC153">
            <v>79494</v>
          </cell>
          <cell r="HD153">
            <v>76814</v>
          </cell>
          <cell r="HE153">
            <v>80837</v>
          </cell>
          <cell r="HF153">
            <v>81503</v>
          </cell>
          <cell r="HG153">
            <v>81354</v>
          </cell>
          <cell r="HH153">
            <v>80647</v>
          </cell>
          <cell r="HI153">
            <v>81073</v>
          </cell>
          <cell r="HJ153">
            <v>82108</v>
          </cell>
          <cell r="HK153">
            <v>82241</v>
          </cell>
          <cell r="HL153">
            <v>82687</v>
          </cell>
          <cell r="HM153">
            <v>83902</v>
          </cell>
          <cell r="HN153">
            <v>81819</v>
          </cell>
          <cell r="HO153">
            <v>82124</v>
          </cell>
          <cell r="HP153">
            <v>79641</v>
          </cell>
          <cell r="HQ153">
            <v>78996</v>
          </cell>
          <cell r="HR153">
            <v>81248</v>
          </cell>
          <cell r="HS153">
            <v>79158</v>
          </cell>
          <cell r="HT153">
            <v>80048</v>
          </cell>
          <cell r="HU153">
            <v>79380</v>
          </cell>
          <cell r="HV153">
            <v>81954</v>
          </cell>
          <cell r="HW153">
            <v>89172</v>
          </cell>
          <cell r="HX153">
            <v>82820</v>
          </cell>
          <cell r="HY153">
            <v>82324</v>
          </cell>
          <cell r="HZ153">
            <v>0</v>
          </cell>
          <cell r="IA153">
            <v>0</v>
          </cell>
          <cell r="IB153">
            <v>0</v>
          </cell>
          <cell r="IC153">
            <v>0</v>
          </cell>
        </row>
        <row r="154">
          <cell r="AS154">
            <v>651</v>
          </cell>
          <cell r="AT154">
            <v>619</v>
          </cell>
          <cell r="AU154">
            <v>632</v>
          </cell>
          <cell r="AV154">
            <v>648</v>
          </cell>
          <cell r="AW154">
            <v>619</v>
          </cell>
          <cell r="AX154">
            <v>607</v>
          </cell>
          <cell r="AY154">
            <v>585</v>
          </cell>
          <cell r="AZ154">
            <v>571</v>
          </cell>
          <cell r="BA154">
            <v>519</v>
          </cell>
          <cell r="BB154">
            <v>466</v>
          </cell>
          <cell r="BC154">
            <v>410</v>
          </cell>
          <cell r="BD154">
            <v>415</v>
          </cell>
          <cell r="BE154">
            <v>638</v>
          </cell>
          <cell r="BF154">
            <v>911</v>
          </cell>
          <cell r="BG154">
            <v>884</v>
          </cell>
          <cell r="BH154">
            <v>1559</v>
          </cell>
          <cell r="BI154">
            <v>1564</v>
          </cell>
          <cell r="BJ154">
            <v>1682</v>
          </cell>
          <cell r="BK154">
            <v>2225</v>
          </cell>
          <cell r="BL154">
            <v>2273</v>
          </cell>
          <cell r="BM154">
            <v>2095</v>
          </cell>
          <cell r="BN154">
            <v>2267</v>
          </cell>
          <cell r="BO154">
            <v>1892</v>
          </cell>
          <cell r="BP154">
            <v>1901</v>
          </cell>
          <cell r="BQ154">
            <v>1751</v>
          </cell>
          <cell r="BR154">
            <v>1678</v>
          </cell>
          <cell r="BS154">
            <v>1974</v>
          </cell>
          <cell r="BT154">
            <v>1325</v>
          </cell>
          <cell r="BU154">
            <v>1389</v>
          </cell>
          <cell r="BV154">
            <v>1350</v>
          </cell>
          <cell r="BW154">
            <v>1832</v>
          </cell>
          <cell r="BX154">
            <v>1487</v>
          </cell>
          <cell r="BY154">
            <v>2496</v>
          </cell>
          <cell r="BZ154">
            <v>2299</v>
          </cell>
          <cell r="CA154">
            <v>2335</v>
          </cell>
          <cell r="CB154">
            <v>2348</v>
          </cell>
          <cell r="CC154">
            <v>2102</v>
          </cell>
          <cell r="CD154">
            <v>2091</v>
          </cell>
          <cell r="CE154">
            <v>1964</v>
          </cell>
          <cell r="CF154">
            <v>1841</v>
          </cell>
          <cell r="CG154">
            <v>1780</v>
          </cell>
          <cell r="CH154">
            <v>1729</v>
          </cell>
          <cell r="CI154">
            <v>1766</v>
          </cell>
          <cell r="CJ154">
            <v>1936</v>
          </cell>
          <cell r="CK154">
            <v>1938</v>
          </cell>
          <cell r="CL154">
            <v>1858</v>
          </cell>
          <cell r="CM154">
            <v>1920</v>
          </cell>
          <cell r="CN154">
            <v>1928</v>
          </cell>
          <cell r="CO154">
            <v>1283</v>
          </cell>
          <cell r="CP154">
            <v>1169</v>
          </cell>
          <cell r="CQ154">
            <v>1136</v>
          </cell>
          <cell r="CR154">
            <v>1263</v>
          </cell>
          <cell r="CS154">
            <v>1189</v>
          </cell>
          <cell r="CT154">
            <v>1195</v>
          </cell>
          <cell r="CU154">
            <v>1130</v>
          </cell>
          <cell r="CV154">
            <v>1212</v>
          </cell>
          <cell r="CW154">
            <v>1066</v>
          </cell>
          <cell r="CX154">
            <v>1687</v>
          </cell>
          <cell r="CY154">
            <v>1701</v>
          </cell>
          <cell r="CZ154">
            <v>2668</v>
          </cell>
          <cell r="DA154">
            <v>5812</v>
          </cell>
          <cell r="DB154">
            <v>5716</v>
          </cell>
          <cell r="DC154">
            <v>5791</v>
          </cell>
          <cell r="DD154">
            <v>5010</v>
          </cell>
          <cell r="DE154">
            <v>5167</v>
          </cell>
          <cell r="DF154">
            <v>5002</v>
          </cell>
          <cell r="DG154">
            <v>5844</v>
          </cell>
          <cell r="DH154">
            <v>6256</v>
          </cell>
          <cell r="DI154">
            <v>7423</v>
          </cell>
          <cell r="DJ154">
            <v>7472</v>
          </cell>
          <cell r="DK154">
            <v>8186</v>
          </cell>
          <cell r="DL154">
            <v>9472</v>
          </cell>
          <cell r="DM154">
            <v>9124</v>
          </cell>
          <cell r="DN154">
            <v>8885</v>
          </cell>
          <cell r="DO154">
            <v>7983</v>
          </cell>
          <cell r="DP154">
            <v>7405</v>
          </cell>
          <cell r="DQ154">
            <v>7375</v>
          </cell>
          <cell r="DR154">
            <v>6245</v>
          </cell>
          <cell r="DS154">
            <v>7910</v>
          </cell>
          <cell r="DT154">
            <v>8275</v>
          </cell>
          <cell r="DU154">
            <v>8262</v>
          </cell>
          <cell r="DV154">
            <v>10182</v>
          </cell>
          <cell r="DW154">
            <v>8908</v>
          </cell>
          <cell r="DX154">
            <v>9669</v>
          </cell>
          <cell r="DY154">
            <v>16712</v>
          </cell>
          <cell r="DZ154">
            <v>13609</v>
          </cell>
          <cell r="EA154">
            <v>13629</v>
          </cell>
          <cell r="EB154">
            <v>13046</v>
          </cell>
          <cell r="EC154">
            <v>12279</v>
          </cell>
          <cell r="ED154">
            <v>12927</v>
          </cell>
          <cell r="EE154">
            <v>14853</v>
          </cell>
          <cell r="EF154">
            <v>22903</v>
          </cell>
          <cell r="EG154">
            <v>26234</v>
          </cell>
          <cell r="EH154">
            <v>22862</v>
          </cell>
          <cell r="EI154">
            <v>23233</v>
          </cell>
          <cell r="EJ154">
            <v>22888</v>
          </cell>
          <cell r="EK154">
            <v>18987</v>
          </cell>
          <cell r="EL154">
            <v>21069</v>
          </cell>
          <cell r="EM154">
            <v>22502</v>
          </cell>
          <cell r="EN154">
            <v>25145</v>
          </cell>
          <cell r="EO154">
            <v>23973</v>
          </cell>
          <cell r="EP154">
            <v>21846</v>
          </cell>
          <cell r="EQ154">
            <v>11291</v>
          </cell>
          <cell r="ER154">
            <v>10781</v>
          </cell>
          <cell r="ES154">
            <v>10939</v>
          </cell>
          <cell r="ET154">
            <v>10473</v>
          </cell>
          <cell r="EU154">
            <v>10853</v>
          </cell>
          <cell r="EV154">
            <v>10625</v>
          </cell>
          <cell r="EW154">
            <v>10473</v>
          </cell>
          <cell r="EX154">
            <v>9891</v>
          </cell>
          <cell r="EY154">
            <v>10075</v>
          </cell>
          <cell r="EZ154">
            <v>10569</v>
          </cell>
          <cell r="FA154">
            <v>8927</v>
          </cell>
          <cell r="FB154">
            <v>8856</v>
          </cell>
          <cell r="FC154">
            <v>9099</v>
          </cell>
          <cell r="FD154">
            <v>10800</v>
          </cell>
          <cell r="FE154">
            <v>10298</v>
          </cell>
          <cell r="FF154">
            <v>9685</v>
          </cell>
          <cell r="FG154">
            <v>10151</v>
          </cell>
          <cell r="FH154">
            <v>14505</v>
          </cell>
          <cell r="FI154">
            <v>13275</v>
          </cell>
          <cell r="FJ154">
            <v>13402</v>
          </cell>
          <cell r="FK154">
            <v>15751</v>
          </cell>
          <cell r="FL154">
            <v>14559</v>
          </cell>
          <cell r="FM154">
            <v>15494</v>
          </cell>
          <cell r="FN154">
            <v>13722</v>
          </cell>
          <cell r="FO154">
            <v>13144</v>
          </cell>
          <cell r="FP154">
            <v>13083</v>
          </cell>
          <cell r="FQ154">
            <v>13100</v>
          </cell>
          <cell r="FR154">
            <v>13188</v>
          </cell>
          <cell r="FS154">
            <v>17680</v>
          </cell>
          <cell r="FT154">
            <v>18366</v>
          </cell>
          <cell r="FU154">
            <v>14731</v>
          </cell>
          <cell r="FV154">
            <v>15541</v>
          </cell>
          <cell r="FW154">
            <v>15162</v>
          </cell>
          <cell r="FX154">
            <v>15059</v>
          </cell>
          <cell r="FY154">
            <v>15080</v>
          </cell>
          <cell r="FZ154">
            <v>16162</v>
          </cell>
          <cell r="GA154">
            <v>16322</v>
          </cell>
          <cell r="GB154">
            <v>17259</v>
          </cell>
          <cell r="GC154">
            <v>17108</v>
          </cell>
          <cell r="GD154">
            <v>17166</v>
          </cell>
          <cell r="GE154">
            <v>16907</v>
          </cell>
          <cell r="GF154">
            <v>12254</v>
          </cell>
          <cell r="GG154">
            <v>11274</v>
          </cell>
          <cell r="GH154">
            <v>10179</v>
          </cell>
          <cell r="GI154">
            <v>11717</v>
          </cell>
          <cell r="GJ154">
            <v>11572</v>
          </cell>
          <cell r="GK154">
            <v>11163</v>
          </cell>
          <cell r="GL154">
            <v>12469</v>
          </cell>
          <cell r="GM154">
            <v>12245</v>
          </cell>
          <cell r="GN154">
            <v>12308</v>
          </cell>
          <cell r="GO154">
            <v>20553</v>
          </cell>
          <cell r="GP154">
            <v>19511</v>
          </cell>
          <cell r="GQ154">
            <v>18983</v>
          </cell>
          <cell r="GR154">
            <v>19456</v>
          </cell>
          <cell r="GS154">
            <v>19564</v>
          </cell>
          <cell r="GT154">
            <v>20099</v>
          </cell>
          <cell r="GU154">
            <v>18361</v>
          </cell>
          <cell r="GV154">
            <v>17296</v>
          </cell>
          <cell r="GW154">
            <v>18872</v>
          </cell>
          <cell r="GX154">
            <v>18760</v>
          </cell>
          <cell r="GY154">
            <v>50788</v>
          </cell>
          <cell r="GZ154">
            <v>49951</v>
          </cell>
          <cell r="HA154">
            <v>50469</v>
          </cell>
          <cell r="HB154">
            <v>44223</v>
          </cell>
          <cell r="HC154">
            <v>43773</v>
          </cell>
          <cell r="HD154">
            <v>43557</v>
          </cell>
          <cell r="HE154">
            <v>44960</v>
          </cell>
          <cell r="HF154">
            <v>44902</v>
          </cell>
          <cell r="HG154">
            <v>41852</v>
          </cell>
          <cell r="HH154">
            <v>41239</v>
          </cell>
          <cell r="HI154">
            <v>41334</v>
          </cell>
          <cell r="HJ154">
            <v>43639</v>
          </cell>
          <cell r="HK154">
            <v>10662</v>
          </cell>
          <cell r="HL154">
            <v>10652</v>
          </cell>
          <cell r="HM154">
            <v>10269</v>
          </cell>
          <cell r="HN154">
            <v>9546</v>
          </cell>
          <cell r="HO154">
            <v>15411</v>
          </cell>
          <cell r="HP154">
            <v>14845</v>
          </cell>
          <cell r="HQ154">
            <v>14302</v>
          </cell>
          <cell r="HR154">
            <v>13886</v>
          </cell>
          <cell r="HS154">
            <v>14591</v>
          </cell>
          <cell r="HT154">
            <v>14643</v>
          </cell>
          <cell r="HU154">
            <v>14699</v>
          </cell>
          <cell r="HV154">
            <v>14393</v>
          </cell>
          <cell r="HW154">
            <v>14593</v>
          </cell>
          <cell r="HX154">
            <v>13970</v>
          </cell>
          <cell r="HY154">
            <v>13773</v>
          </cell>
          <cell r="HZ154">
            <v>0</v>
          </cell>
          <cell r="IA154">
            <v>0</v>
          </cell>
          <cell r="IB154">
            <v>0</v>
          </cell>
          <cell r="IC154">
            <v>0</v>
          </cell>
        </row>
        <row r="155">
          <cell r="AX155">
            <v>83</v>
          </cell>
          <cell r="AY155">
            <v>79</v>
          </cell>
          <cell r="AZ155">
            <v>76</v>
          </cell>
          <cell r="BA155">
            <v>77</v>
          </cell>
          <cell r="BB155">
            <v>77</v>
          </cell>
          <cell r="BC155">
            <v>23</v>
          </cell>
          <cell r="BD155">
            <v>23</v>
          </cell>
          <cell r="BE155">
            <v>198</v>
          </cell>
          <cell r="BF155">
            <v>448</v>
          </cell>
          <cell r="BG155">
            <v>404</v>
          </cell>
          <cell r="BH155">
            <v>758</v>
          </cell>
          <cell r="BI155">
            <v>435</v>
          </cell>
          <cell r="BJ155">
            <v>445</v>
          </cell>
          <cell r="BK155">
            <v>453</v>
          </cell>
          <cell r="BL155">
            <v>767</v>
          </cell>
          <cell r="BM155">
            <v>769</v>
          </cell>
          <cell r="BN155">
            <v>945</v>
          </cell>
          <cell r="BO155">
            <v>587</v>
          </cell>
          <cell r="BP155">
            <v>631</v>
          </cell>
          <cell r="BQ155">
            <v>668</v>
          </cell>
          <cell r="BR155">
            <v>551</v>
          </cell>
          <cell r="BS155">
            <v>867</v>
          </cell>
          <cell r="BT155">
            <v>958</v>
          </cell>
          <cell r="BU155">
            <v>1077</v>
          </cell>
          <cell r="BV155">
            <v>1098</v>
          </cell>
          <cell r="BW155">
            <v>1534</v>
          </cell>
          <cell r="BX155">
            <v>1178</v>
          </cell>
          <cell r="BY155">
            <v>994</v>
          </cell>
          <cell r="BZ155">
            <v>962</v>
          </cell>
          <cell r="CA155">
            <v>972</v>
          </cell>
          <cell r="CB155">
            <v>982</v>
          </cell>
          <cell r="CC155">
            <v>813</v>
          </cell>
          <cell r="CD155">
            <v>823</v>
          </cell>
          <cell r="CE155">
            <v>693</v>
          </cell>
          <cell r="CF155">
            <v>681</v>
          </cell>
          <cell r="CG155">
            <v>578</v>
          </cell>
          <cell r="CH155">
            <v>560</v>
          </cell>
          <cell r="CI155">
            <v>549</v>
          </cell>
          <cell r="CJ155">
            <v>747</v>
          </cell>
          <cell r="CK155">
            <v>760</v>
          </cell>
          <cell r="CL155">
            <v>784</v>
          </cell>
          <cell r="CM155">
            <v>867</v>
          </cell>
          <cell r="CN155">
            <v>911</v>
          </cell>
          <cell r="CO155">
            <v>1177</v>
          </cell>
          <cell r="CP155">
            <v>1061</v>
          </cell>
          <cell r="CQ155">
            <v>1076</v>
          </cell>
          <cell r="CR155">
            <v>1187</v>
          </cell>
          <cell r="CS155">
            <v>1148</v>
          </cell>
          <cell r="CT155">
            <v>1174</v>
          </cell>
          <cell r="CU155">
            <v>1109</v>
          </cell>
          <cell r="CV155">
            <v>1191</v>
          </cell>
          <cell r="CW155">
            <v>1045</v>
          </cell>
          <cell r="CX155">
            <v>1062</v>
          </cell>
          <cell r="CY155">
            <v>1062</v>
          </cell>
          <cell r="CZ155">
            <v>2025</v>
          </cell>
          <cell r="DA155">
            <v>5093</v>
          </cell>
          <cell r="DB155">
            <v>4999</v>
          </cell>
          <cell r="DC155">
            <v>5076</v>
          </cell>
          <cell r="DD155">
            <v>4595</v>
          </cell>
          <cell r="DE155">
            <v>4766</v>
          </cell>
          <cell r="DF155">
            <v>4610</v>
          </cell>
          <cell r="DG155">
            <v>5309</v>
          </cell>
          <cell r="DH155">
            <v>5534</v>
          </cell>
          <cell r="DI155">
            <v>6205</v>
          </cell>
          <cell r="DJ155">
            <v>6249</v>
          </cell>
          <cell r="DK155">
            <v>7013</v>
          </cell>
          <cell r="DL155">
            <v>8421</v>
          </cell>
          <cell r="DM155">
            <v>7932</v>
          </cell>
          <cell r="DN155">
            <v>7659</v>
          </cell>
          <cell r="DO155">
            <v>6720</v>
          </cell>
          <cell r="DP155">
            <v>6371</v>
          </cell>
          <cell r="DQ155">
            <v>6224</v>
          </cell>
          <cell r="DR155">
            <v>4968</v>
          </cell>
          <cell r="DS155">
            <v>6629</v>
          </cell>
          <cell r="DT155">
            <v>6884</v>
          </cell>
          <cell r="DU155">
            <v>6942</v>
          </cell>
          <cell r="DV155">
            <v>7642</v>
          </cell>
          <cell r="DW155">
            <v>6374</v>
          </cell>
          <cell r="DX155">
            <v>7493</v>
          </cell>
          <cell r="DY155">
            <v>12048</v>
          </cell>
          <cell r="DZ155">
            <v>10445</v>
          </cell>
          <cell r="EA155">
            <v>10483</v>
          </cell>
          <cell r="EB155">
            <v>10024</v>
          </cell>
          <cell r="EC155">
            <v>9992</v>
          </cell>
          <cell r="ED155">
            <v>10751</v>
          </cell>
          <cell r="EE155">
            <v>13068</v>
          </cell>
          <cell r="EF155">
            <v>21145</v>
          </cell>
          <cell r="EG155">
            <v>24357</v>
          </cell>
          <cell r="EH155">
            <v>21904</v>
          </cell>
          <cell r="EI155">
            <v>22089</v>
          </cell>
          <cell r="EJ155">
            <v>21020</v>
          </cell>
          <cell r="EK155">
            <v>17195</v>
          </cell>
          <cell r="EL155">
            <v>19520</v>
          </cell>
          <cell r="EM155">
            <v>20729</v>
          </cell>
          <cell r="EN155">
            <v>23346</v>
          </cell>
          <cell r="EO155">
            <v>22301</v>
          </cell>
          <cell r="EP155">
            <v>21454</v>
          </cell>
          <cell r="EQ155">
            <v>10890</v>
          </cell>
          <cell r="ER155">
            <v>10390</v>
          </cell>
          <cell r="ES155">
            <v>10519</v>
          </cell>
          <cell r="ET155">
            <v>10122</v>
          </cell>
          <cell r="EU155">
            <v>10475</v>
          </cell>
          <cell r="EV155">
            <v>10250</v>
          </cell>
          <cell r="EW155">
            <v>10072</v>
          </cell>
          <cell r="EX155">
            <v>9452</v>
          </cell>
          <cell r="EY155">
            <v>9619</v>
          </cell>
          <cell r="EZ155">
            <v>10169</v>
          </cell>
          <cell r="FA155">
            <v>8572</v>
          </cell>
          <cell r="FB155">
            <v>8470</v>
          </cell>
          <cell r="FC155">
            <v>8705</v>
          </cell>
          <cell r="FD155">
            <v>10274</v>
          </cell>
          <cell r="FE155">
            <v>9783</v>
          </cell>
          <cell r="FF155">
            <v>9330</v>
          </cell>
          <cell r="FG155">
            <v>9807</v>
          </cell>
          <cell r="FH155">
            <v>14252</v>
          </cell>
          <cell r="FI155">
            <v>13030</v>
          </cell>
          <cell r="FJ155">
            <v>13012</v>
          </cell>
          <cell r="FK155">
            <v>15444</v>
          </cell>
          <cell r="FL155">
            <v>14278</v>
          </cell>
          <cell r="FM155">
            <v>15223</v>
          </cell>
          <cell r="FN155">
            <v>13440</v>
          </cell>
          <cell r="FO155">
            <v>12850</v>
          </cell>
          <cell r="FP155">
            <v>12769</v>
          </cell>
          <cell r="FQ155">
            <v>12753</v>
          </cell>
          <cell r="FR155">
            <v>12794</v>
          </cell>
          <cell r="FS155">
            <v>17396</v>
          </cell>
          <cell r="FT155">
            <v>18057</v>
          </cell>
          <cell r="FU155">
            <v>14434</v>
          </cell>
          <cell r="FV155">
            <v>13802</v>
          </cell>
          <cell r="FW155">
            <v>13615</v>
          </cell>
          <cell r="FX155">
            <v>13492</v>
          </cell>
          <cell r="FY155">
            <v>13541</v>
          </cell>
          <cell r="FZ155">
            <v>14453</v>
          </cell>
          <cell r="GA155">
            <v>13905</v>
          </cell>
          <cell r="GB155">
            <v>14861</v>
          </cell>
          <cell r="GC155">
            <v>14748</v>
          </cell>
          <cell r="GD155">
            <v>15079</v>
          </cell>
          <cell r="GE155">
            <v>14846</v>
          </cell>
          <cell r="GF155">
            <v>10218</v>
          </cell>
          <cell r="GG155">
            <v>9177</v>
          </cell>
          <cell r="GH155">
            <v>8143</v>
          </cell>
          <cell r="GI155">
            <v>9584</v>
          </cell>
          <cell r="GJ155">
            <v>9330</v>
          </cell>
          <cell r="GK155">
            <v>9132</v>
          </cell>
          <cell r="GL155">
            <v>10454</v>
          </cell>
          <cell r="GM155">
            <v>10243</v>
          </cell>
          <cell r="GN155">
            <v>10318</v>
          </cell>
          <cell r="GO155">
            <v>11451</v>
          </cell>
          <cell r="GP155">
            <v>11541</v>
          </cell>
          <cell r="GQ155">
            <v>11226</v>
          </cell>
          <cell r="GR155">
            <v>11927</v>
          </cell>
          <cell r="GS155">
            <v>12214</v>
          </cell>
          <cell r="GT155">
            <v>12371</v>
          </cell>
          <cell r="GU155">
            <v>10760</v>
          </cell>
          <cell r="GV155">
            <v>10461</v>
          </cell>
          <cell r="GW155">
            <v>10807</v>
          </cell>
          <cell r="GX155">
            <v>10721</v>
          </cell>
          <cell r="GY155">
            <v>42590</v>
          </cell>
          <cell r="GZ155">
            <v>41781</v>
          </cell>
          <cell r="HA155">
            <v>42017</v>
          </cell>
          <cell r="HB155">
            <v>41707</v>
          </cell>
          <cell r="HC155">
            <v>41277</v>
          </cell>
          <cell r="HD155">
            <v>41011</v>
          </cell>
          <cell r="HE155">
            <v>42291</v>
          </cell>
          <cell r="HF155">
            <v>42049</v>
          </cell>
          <cell r="HG155">
            <v>40404</v>
          </cell>
          <cell r="HH155">
            <v>39634</v>
          </cell>
          <cell r="HI155">
            <v>40011</v>
          </cell>
          <cell r="HJ155">
            <v>42855</v>
          </cell>
          <cell r="HK155">
            <v>9875</v>
          </cell>
          <cell r="HL155">
            <v>9887</v>
          </cell>
          <cell r="HM155">
            <v>9903</v>
          </cell>
          <cell r="HN155">
            <v>9223</v>
          </cell>
          <cell r="HO155">
            <v>15067</v>
          </cell>
          <cell r="HP155">
            <v>14594</v>
          </cell>
          <cell r="HQ155">
            <v>14028</v>
          </cell>
          <cell r="HR155">
            <v>13618</v>
          </cell>
          <cell r="HS155">
            <v>13728</v>
          </cell>
          <cell r="HT155">
            <v>13823</v>
          </cell>
          <cell r="HU155">
            <v>13888</v>
          </cell>
          <cell r="HV155">
            <v>13540</v>
          </cell>
          <cell r="HW155">
            <v>13735</v>
          </cell>
          <cell r="HX155">
            <v>13084</v>
          </cell>
          <cell r="HY155">
            <v>12938</v>
          </cell>
          <cell r="HZ155">
            <v>0</v>
          </cell>
          <cell r="IA155">
            <v>0</v>
          </cell>
          <cell r="IB155">
            <v>0</v>
          </cell>
          <cell r="IC155">
            <v>0</v>
          </cell>
        </row>
        <row r="156">
          <cell r="CP156">
            <v>0</v>
          </cell>
          <cell r="CQ156">
            <v>0</v>
          </cell>
          <cell r="CR156">
            <v>0</v>
          </cell>
          <cell r="CS156">
            <v>0</v>
          </cell>
          <cell r="CT156">
            <v>1</v>
          </cell>
          <cell r="CU156">
            <v>1</v>
          </cell>
          <cell r="CV156">
            <v>1</v>
          </cell>
          <cell r="CW156">
            <v>1</v>
          </cell>
          <cell r="CX156">
            <v>601</v>
          </cell>
          <cell r="CY156">
            <v>615</v>
          </cell>
          <cell r="CZ156">
            <v>618</v>
          </cell>
          <cell r="DA156">
            <v>615</v>
          </cell>
          <cell r="DB156">
            <v>615</v>
          </cell>
          <cell r="DC156">
            <v>611</v>
          </cell>
          <cell r="DD156">
            <v>80</v>
          </cell>
          <cell r="DE156">
            <v>80</v>
          </cell>
          <cell r="DF156">
            <v>80</v>
          </cell>
          <cell r="DG156">
            <v>86</v>
          </cell>
          <cell r="DH156">
            <v>94</v>
          </cell>
          <cell r="DI156">
            <v>396</v>
          </cell>
          <cell r="DJ156">
            <v>393</v>
          </cell>
          <cell r="DK156">
            <v>380</v>
          </cell>
          <cell r="DL156">
            <v>371</v>
          </cell>
          <cell r="DM156">
            <v>428</v>
          </cell>
          <cell r="DN156">
            <v>431</v>
          </cell>
          <cell r="DO156">
            <v>474</v>
          </cell>
          <cell r="DP156">
            <v>459</v>
          </cell>
          <cell r="DQ156">
            <v>493</v>
          </cell>
          <cell r="DR156">
            <v>501</v>
          </cell>
          <cell r="DS156">
            <v>511</v>
          </cell>
          <cell r="DT156">
            <v>521</v>
          </cell>
          <cell r="DU156">
            <v>542</v>
          </cell>
          <cell r="DV156">
            <v>540</v>
          </cell>
          <cell r="DW156">
            <v>235</v>
          </cell>
          <cell r="DX156">
            <v>240</v>
          </cell>
          <cell r="DY156">
            <v>649</v>
          </cell>
          <cell r="DZ156">
            <v>395</v>
          </cell>
          <cell r="EA156">
            <v>403</v>
          </cell>
          <cell r="EB156">
            <v>404</v>
          </cell>
          <cell r="EC156">
            <v>329</v>
          </cell>
          <cell r="ED156">
            <v>307</v>
          </cell>
          <cell r="EE156">
            <v>242</v>
          </cell>
          <cell r="EF156">
            <v>231</v>
          </cell>
          <cell r="EG156">
            <v>207</v>
          </cell>
          <cell r="EH156">
            <v>215</v>
          </cell>
          <cell r="EI156">
            <v>248</v>
          </cell>
          <cell r="EJ156">
            <v>986</v>
          </cell>
          <cell r="EK156">
            <v>1025</v>
          </cell>
          <cell r="EL156">
            <v>1087</v>
          </cell>
          <cell r="EM156">
            <v>1106</v>
          </cell>
          <cell r="EN156">
            <v>1130</v>
          </cell>
          <cell r="EO156">
            <v>1049</v>
          </cell>
          <cell r="EP156">
            <v>162</v>
          </cell>
          <cell r="EQ156">
            <v>149</v>
          </cell>
          <cell r="ER156">
            <v>146</v>
          </cell>
          <cell r="ES156">
            <v>151</v>
          </cell>
          <cell r="ET156">
            <v>125</v>
          </cell>
          <cell r="EU156">
            <v>126</v>
          </cell>
          <cell r="EV156">
            <v>122</v>
          </cell>
          <cell r="EW156">
            <v>112</v>
          </cell>
          <cell r="EX156">
            <v>112</v>
          </cell>
          <cell r="EY156">
            <v>109</v>
          </cell>
          <cell r="EZ156">
            <v>105</v>
          </cell>
          <cell r="FA156">
            <v>105</v>
          </cell>
          <cell r="FB156">
            <v>108</v>
          </cell>
          <cell r="FC156">
            <v>109</v>
          </cell>
          <cell r="FD156">
            <v>103</v>
          </cell>
          <cell r="FE156">
            <v>107</v>
          </cell>
          <cell r="FF156">
            <v>101</v>
          </cell>
          <cell r="FG156">
            <v>97</v>
          </cell>
          <cell r="FH156">
            <v>105</v>
          </cell>
          <cell r="FI156">
            <v>106</v>
          </cell>
          <cell r="FJ156">
            <v>102</v>
          </cell>
          <cell r="FK156">
            <v>40</v>
          </cell>
          <cell r="FL156">
            <v>39</v>
          </cell>
          <cell r="FM156">
            <v>39</v>
          </cell>
          <cell r="FN156">
            <v>42</v>
          </cell>
          <cell r="FO156">
            <v>42</v>
          </cell>
          <cell r="FP156">
            <v>45</v>
          </cell>
          <cell r="FQ156">
            <v>44</v>
          </cell>
          <cell r="FR156">
            <v>45</v>
          </cell>
          <cell r="FS156">
            <v>14</v>
          </cell>
          <cell r="FT156">
            <v>15</v>
          </cell>
          <cell r="FU156">
            <v>16</v>
          </cell>
          <cell r="FV156">
            <v>8</v>
          </cell>
          <cell r="FW156">
            <v>8</v>
          </cell>
          <cell r="FX156">
            <v>8</v>
          </cell>
          <cell r="FY156">
            <v>8</v>
          </cell>
          <cell r="FZ156">
            <v>8</v>
          </cell>
          <cell r="GA156">
            <v>8</v>
          </cell>
          <cell r="GB156">
            <v>8</v>
          </cell>
          <cell r="GC156">
            <v>8</v>
          </cell>
          <cell r="GD156">
            <v>8</v>
          </cell>
          <cell r="GE156">
            <v>8</v>
          </cell>
          <cell r="GF156">
            <v>8</v>
          </cell>
          <cell r="GG156">
            <v>8</v>
          </cell>
          <cell r="GH156">
            <v>8</v>
          </cell>
          <cell r="GI156">
            <v>8</v>
          </cell>
          <cell r="GJ156">
            <v>8</v>
          </cell>
          <cell r="GK156">
            <v>8</v>
          </cell>
          <cell r="GL156">
            <v>8</v>
          </cell>
          <cell r="GM156">
            <v>8</v>
          </cell>
          <cell r="GN156">
            <v>0</v>
          </cell>
          <cell r="GO156">
            <v>96</v>
          </cell>
          <cell r="GP156">
            <v>97</v>
          </cell>
          <cell r="GQ156">
            <v>94</v>
          </cell>
          <cell r="GR156">
            <v>97</v>
          </cell>
          <cell r="GS156">
            <v>96</v>
          </cell>
          <cell r="GT156">
            <v>0</v>
          </cell>
          <cell r="GU156">
            <v>0</v>
          </cell>
          <cell r="GV156">
            <v>0</v>
          </cell>
          <cell r="GW156">
            <v>0</v>
          </cell>
          <cell r="GX156">
            <v>0</v>
          </cell>
          <cell r="GY156">
            <v>0</v>
          </cell>
          <cell r="GZ156">
            <v>0</v>
          </cell>
          <cell r="HA156">
            <v>51</v>
          </cell>
          <cell r="HB156">
            <v>50</v>
          </cell>
          <cell r="HC156">
            <v>50</v>
          </cell>
          <cell r="HD156">
            <v>50</v>
          </cell>
          <cell r="HE156">
            <v>51</v>
          </cell>
          <cell r="HF156">
            <v>131</v>
          </cell>
          <cell r="HG156">
            <v>125</v>
          </cell>
          <cell r="HH156">
            <v>126</v>
          </cell>
          <cell r="HI156">
            <v>127</v>
          </cell>
          <cell r="HJ156">
            <v>133</v>
          </cell>
          <cell r="HK156">
            <v>135</v>
          </cell>
          <cell r="HL156">
            <v>130</v>
          </cell>
          <cell r="HM156">
            <v>129</v>
          </cell>
          <cell r="HN156">
            <v>127</v>
          </cell>
          <cell r="HO156">
            <v>126</v>
          </cell>
          <cell r="HP156">
            <v>127</v>
          </cell>
          <cell r="HQ156">
            <v>128</v>
          </cell>
          <cell r="HR156">
            <v>124</v>
          </cell>
          <cell r="HS156">
            <v>127</v>
          </cell>
          <cell r="HT156">
            <v>128</v>
          </cell>
          <cell r="HU156">
            <v>126</v>
          </cell>
          <cell r="HV156">
            <v>126</v>
          </cell>
          <cell r="HW156">
            <v>129</v>
          </cell>
          <cell r="HX156">
            <v>166</v>
          </cell>
          <cell r="HY156">
            <v>126</v>
          </cell>
          <cell r="HZ156">
            <v>0</v>
          </cell>
          <cell r="IA156">
            <v>0</v>
          </cell>
          <cell r="IB156">
            <v>0</v>
          </cell>
          <cell r="IC156">
            <v>0</v>
          </cell>
        </row>
        <row r="157">
          <cell r="CP157">
            <v>108</v>
          </cell>
          <cell r="CQ157">
            <v>60</v>
          </cell>
          <cell r="CR157">
            <v>76</v>
          </cell>
          <cell r="CS157">
            <v>40</v>
          </cell>
          <cell r="CT157">
            <v>20</v>
          </cell>
          <cell r="CU157">
            <v>20</v>
          </cell>
          <cell r="CV157">
            <v>20</v>
          </cell>
          <cell r="CW157">
            <v>20</v>
          </cell>
          <cell r="CX157">
            <v>24</v>
          </cell>
          <cell r="CY157">
            <v>24</v>
          </cell>
          <cell r="CZ157">
            <v>26</v>
          </cell>
          <cell r="DA157">
            <v>104</v>
          </cell>
          <cell r="DB157">
            <v>102</v>
          </cell>
          <cell r="DC157">
            <v>104</v>
          </cell>
          <cell r="DD157">
            <v>334</v>
          </cell>
          <cell r="DE157">
            <v>321</v>
          </cell>
          <cell r="DF157">
            <v>312</v>
          </cell>
          <cell r="DG157">
            <v>449</v>
          </cell>
          <cell r="DH157">
            <v>628</v>
          </cell>
          <cell r="DI157">
            <v>810</v>
          </cell>
          <cell r="DJ157">
            <v>818</v>
          </cell>
          <cell r="DK157">
            <v>783</v>
          </cell>
          <cell r="DL157">
            <v>670</v>
          </cell>
          <cell r="DM157">
            <v>754</v>
          </cell>
          <cell r="DN157">
            <v>785</v>
          </cell>
          <cell r="DO157">
            <v>779</v>
          </cell>
          <cell r="DP157">
            <v>564</v>
          </cell>
          <cell r="DQ157">
            <v>649</v>
          </cell>
          <cell r="DR157">
            <v>766</v>
          </cell>
          <cell r="DS157">
            <v>760</v>
          </cell>
          <cell r="DT157">
            <v>859</v>
          </cell>
          <cell r="DU157">
            <v>778</v>
          </cell>
          <cell r="DV157">
            <v>2004</v>
          </cell>
          <cell r="DW157">
            <v>2297</v>
          </cell>
          <cell r="DX157">
            <v>1936</v>
          </cell>
          <cell r="DY157">
            <v>4015</v>
          </cell>
          <cell r="DZ157">
            <v>2769</v>
          </cell>
          <cell r="EA157">
            <v>2744</v>
          </cell>
          <cell r="EB157">
            <v>2619</v>
          </cell>
          <cell r="EC157">
            <v>1954</v>
          </cell>
          <cell r="ED157">
            <v>1868</v>
          </cell>
          <cell r="EE157">
            <v>1543</v>
          </cell>
          <cell r="EF157">
            <v>1527</v>
          </cell>
          <cell r="EG157">
            <v>1671</v>
          </cell>
          <cell r="EH157">
            <v>745</v>
          </cell>
          <cell r="EI157">
            <v>898</v>
          </cell>
          <cell r="EJ157">
            <v>877</v>
          </cell>
          <cell r="EK157">
            <v>762</v>
          </cell>
          <cell r="EL157">
            <v>458</v>
          </cell>
          <cell r="EM157">
            <v>661</v>
          </cell>
          <cell r="EN157">
            <v>664</v>
          </cell>
          <cell r="EO157">
            <v>615</v>
          </cell>
          <cell r="EP157">
            <v>224</v>
          </cell>
          <cell r="EQ157">
            <v>246</v>
          </cell>
          <cell r="ER157">
            <v>239</v>
          </cell>
          <cell r="ES157">
            <v>264</v>
          </cell>
          <cell r="ET157">
            <v>220</v>
          </cell>
          <cell r="EU157">
            <v>246</v>
          </cell>
          <cell r="EV157">
            <v>247</v>
          </cell>
          <cell r="EW157">
            <v>283</v>
          </cell>
          <cell r="EX157">
            <v>321</v>
          </cell>
          <cell r="EY157">
            <v>341</v>
          </cell>
          <cell r="EZ157">
            <v>289</v>
          </cell>
          <cell r="FA157">
            <v>244</v>
          </cell>
          <cell r="FB157">
            <v>271</v>
          </cell>
          <cell r="FC157">
            <v>278</v>
          </cell>
          <cell r="FD157">
            <v>416</v>
          </cell>
          <cell r="FE157">
            <v>401</v>
          </cell>
          <cell r="FF157">
            <v>247</v>
          </cell>
          <cell r="FG157">
            <v>240</v>
          </cell>
          <cell r="FH157">
            <v>141</v>
          </cell>
          <cell r="FI157">
            <v>132</v>
          </cell>
          <cell r="FJ157">
            <v>281</v>
          </cell>
          <cell r="FK157">
            <v>260</v>
          </cell>
          <cell r="FL157">
            <v>235</v>
          </cell>
          <cell r="FM157">
            <v>225</v>
          </cell>
          <cell r="FN157">
            <v>233</v>
          </cell>
          <cell r="FO157">
            <v>245</v>
          </cell>
          <cell r="FP157">
            <v>262</v>
          </cell>
          <cell r="FQ157">
            <v>296</v>
          </cell>
          <cell r="FR157">
            <v>342</v>
          </cell>
          <cell r="FS157">
            <v>263</v>
          </cell>
          <cell r="FT157">
            <v>290</v>
          </cell>
          <cell r="FU157">
            <v>277</v>
          </cell>
          <cell r="FV157">
            <v>1727</v>
          </cell>
          <cell r="FW157">
            <v>1535</v>
          </cell>
          <cell r="FX157">
            <v>1555</v>
          </cell>
          <cell r="FY157">
            <v>1527</v>
          </cell>
          <cell r="FZ157">
            <v>1697</v>
          </cell>
          <cell r="GA157">
            <v>2405</v>
          </cell>
          <cell r="GB157">
            <v>2386</v>
          </cell>
          <cell r="GC157">
            <v>2348</v>
          </cell>
          <cell r="GD157">
            <v>2066</v>
          </cell>
          <cell r="GE157">
            <v>2040</v>
          </cell>
          <cell r="GF157">
            <v>2015</v>
          </cell>
          <cell r="GG157">
            <v>2075</v>
          </cell>
          <cell r="GH157">
            <v>2024</v>
          </cell>
          <cell r="GI157">
            <v>2121</v>
          </cell>
          <cell r="GJ157">
            <v>2230</v>
          </cell>
          <cell r="GK157">
            <v>2019</v>
          </cell>
          <cell r="GL157">
            <v>2003</v>
          </cell>
          <cell r="GM157">
            <v>1990</v>
          </cell>
          <cell r="GN157">
            <v>1985</v>
          </cell>
          <cell r="GO157">
            <v>9001</v>
          </cell>
          <cell r="GP157">
            <v>7869</v>
          </cell>
          <cell r="GQ157">
            <v>7659</v>
          </cell>
          <cell r="GR157">
            <v>7426</v>
          </cell>
          <cell r="GS157">
            <v>7248</v>
          </cell>
          <cell r="GT157">
            <v>7722</v>
          </cell>
          <cell r="GU157">
            <v>7595</v>
          </cell>
          <cell r="GV157">
            <v>6826</v>
          </cell>
          <cell r="GW157">
            <v>8057</v>
          </cell>
          <cell r="GX157">
            <v>8031</v>
          </cell>
          <cell r="GY157">
            <v>8189</v>
          </cell>
          <cell r="GZ157">
            <v>8161</v>
          </cell>
          <cell r="HA157">
            <v>8380</v>
          </cell>
          <cell r="HB157">
            <v>2439</v>
          </cell>
          <cell r="HC157">
            <v>2419</v>
          </cell>
          <cell r="HD157">
            <v>2469</v>
          </cell>
          <cell r="HE157">
            <v>2589</v>
          </cell>
          <cell r="HF157">
            <v>2693</v>
          </cell>
          <cell r="HG157">
            <v>1295</v>
          </cell>
          <cell r="HH157">
            <v>1451</v>
          </cell>
          <cell r="HI157">
            <v>596</v>
          </cell>
          <cell r="HJ157">
            <v>622</v>
          </cell>
          <cell r="HK157">
            <v>623</v>
          </cell>
          <cell r="HL157">
            <v>606</v>
          </cell>
          <cell r="HM157">
            <v>209</v>
          </cell>
          <cell r="HN157">
            <v>174</v>
          </cell>
          <cell r="HO157">
            <v>196</v>
          </cell>
          <cell r="HP157">
            <v>105</v>
          </cell>
          <cell r="HQ157">
            <v>127</v>
          </cell>
          <cell r="HR157">
            <v>127</v>
          </cell>
          <cell r="HS157">
            <v>126</v>
          </cell>
          <cell r="HT157">
            <v>92</v>
          </cell>
          <cell r="HU157">
            <v>92</v>
          </cell>
          <cell r="HV157">
            <v>95</v>
          </cell>
          <cell r="HW157">
            <v>97</v>
          </cell>
          <cell r="HX157">
            <v>96</v>
          </cell>
          <cell r="HY157">
            <v>94</v>
          </cell>
          <cell r="HZ157">
            <v>0</v>
          </cell>
          <cell r="IA157">
            <v>0</v>
          </cell>
          <cell r="IB157">
            <v>0</v>
          </cell>
          <cell r="IC157">
            <v>0</v>
          </cell>
        </row>
        <row r="158">
          <cell r="CP158">
            <v>0</v>
          </cell>
          <cell r="CQ158">
            <v>0</v>
          </cell>
          <cell r="CR158">
            <v>0</v>
          </cell>
          <cell r="CS158">
            <v>1</v>
          </cell>
          <cell r="CT158">
            <v>0</v>
          </cell>
          <cell r="CU158">
            <v>0</v>
          </cell>
          <cell r="CV158">
            <v>0</v>
          </cell>
          <cell r="CW158">
            <v>0</v>
          </cell>
          <cell r="CX158">
            <v>0</v>
          </cell>
          <cell r="CY158">
            <v>0</v>
          </cell>
          <cell r="CZ158">
            <v>-1</v>
          </cell>
          <cell r="DA158">
            <v>0</v>
          </cell>
          <cell r="DB158">
            <v>0</v>
          </cell>
          <cell r="DC158">
            <v>0</v>
          </cell>
          <cell r="DD158">
            <v>1</v>
          </cell>
          <cell r="DE158">
            <v>0</v>
          </cell>
          <cell r="DF158">
            <v>0</v>
          </cell>
          <cell r="DG158">
            <v>0</v>
          </cell>
          <cell r="DH158">
            <v>0</v>
          </cell>
          <cell r="DI158">
            <v>12</v>
          </cell>
          <cell r="DJ158">
            <v>12</v>
          </cell>
          <cell r="DK158">
            <v>10</v>
          </cell>
          <cell r="DL158">
            <v>10</v>
          </cell>
          <cell r="DM158">
            <v>10</v>
          </cell>
          <cell r="DN158">
            <v>10</v>
          </cell>
          <cell r="DO158">
            <v>10</v>
          </cell>
          <cell r="DP158">
            <v>11</v>
          </cell>
          <cell r="DQ158">
            <v>9</v>
          </cell>
          <cell r="DR158">
            <v>10</v>
          </cell>
          <cell r="DS158">
            <v>10</v>
          </cell>
          <cell r="DT158">
            <v>11</v>
          </cell>
          <cell r="DU158">
            <v>0</v>
          </cell>
          <cell r="DV158">
            <v>-4</v>
          </cell>
          <cell r="DW158">
            <v>2</v>
          </cell>
          <cell r="DX158">
            <v>0</v>
          </cell>
          <cell r="DY158">
            <v>0</v>
          </cell>
          <cell r="DZ158">
            <v>0</v>
          </cell>
          <cell r="EA158">
            <v>-1</v>
          </cell>
          <cell r="EB158">
            <v>-1</v>
          </cell>
          <cell r="EC158">
            <v>4</v>
          </cell>
          <cell r="ED158">
            <v>1</v>
          </cell>
          <cell r="EE158">
            <v>0</v>
          </cell>
          <cell r="EF158">
            <v>0</v>
          </cell>
          <cell r="EG158">
            <v>-1</v>
          </cell>
          <cell r="EH158">
            <v>-2</v>
          </cell>
          <cell r="EI158">
            <v>-2</v>
          </cell>
          <cell r="EJ158">
            <v>5</v>
          </cell>
          <cell r="EK158">
            <v>5</v>
          </cell>
          <cell r="EL158">
            <v>4</v>
          </cell>
          <cell r="EM158">
            <v>6</v>
          </cell>
          <cell r="EN158">
            <v>5</v>
          </cell>
          <cell r="EO158">
            <v>8</v>
          </cell>
          <cell r="EP158">
            <v>6</v>
          </cell>
          <cell r="EQ158">
            <v>6</v>
          </cell>
          <cell r="ER158">
            <v>6</v>
          </cell>
          <cell r="ES158">
            <v>5</v>
          </cell>
          <cell r="ET158">
            <v>6</v>
          </cell>
          <cell r="EU158">
            <v>6</v>
          </cell>
          <cell r="EV158">
            <v>6</v>
          </cell>
          <cell r="EW158">
            <v>6</v>
          </cell>
          <cell r="EX158">
            <v>6</v>
          </cell>
          <cell r="EY158">
            <v>6</v>
          </cell>
          <cell r="EZ158">
            <v>6</v>
          </cell>
          <cell r="FA158">
            <v>6</v>
          </cell>
          <cell r="FB158">
            <v>7</v>
          </cell>
          <cell r="FC158">
            <v>7</v>
          </cell>
          <cell r="FD158">
            <v>7</v>
          </cell>
          <cell r="FE158">
            <v>7</v>
          </cell>
          <cell r="FF158">
            <v>7</v>
          </cell>
          <cell r="FG158">
            <v>7</v>
          </cell>
          <cell r="FH158">
            <v>7</v>
          </cell>
          <cell r="FI158">
            <v>7</v>
          </cell>
          <cell r="FJ158">
            <v>7</v>
          </cell>
          <cell r="FK158">
            <v>7</v>
          </cell>
          <cell r="FL158">
            <v>7</v>
          </cell>
          <cell r="FM158">
            <v>7</v>
          </cell>
          <cell r="FN158">
            <v>7</v>
          </cell>
          <cell r="FO158">
            <v>7</v>
          </cell>
          <cell r="FP158">
            <v>7</v>
          </cell>
          <cell r="FQ158">
            <v>7</v>
          </cell>
          <cell r="FR158">
            <v>7</v>
          </cell>
          <cell r="FS158">
            <v>7</v>
          </cell>
          <cell r="FT158">
            <v>4</v>
          </cell>
          <cell r="FU158">
            <v>4</v>
          </cell>
          <cell r="FV158">
            <v>4</v>
          </cell>
          <cell r="FW158">
            <v>4</v>
          </cell>
          <cell r="FX158">
            <v>4</v>
          </cell>
          <cell r="FY158">
            <v>4</v>
          </cell>
          <cell r="FZ158">
            <v>4</v>
          </cell>
          <cell r="GA158">
            <v>4</v>
          </cell>
          <cell r="GB158">
            <v>4</v>
          </cell>
          <cell r="GC158">
            <v>4</v>
          </cell>
          <cell r="GD158">
            <v>13</v>
          </cell>
          <cell r="GE158">
            <v>13</v>
          </cell>
          <cell r="GF158">
            <v>13</v>
          </cell>
          <cell r="GG158">
            <v>14</v>
          </cell>
          <cell r="GH158">
            <v>4</v>
          </cell>
          <cell r="GI158">
            <v>4</v>
          </cell>
          <cell r="GJ158">
            <v>4</v>
          </cell>
          <cell r="GK158">
            <v>4</v>
          </cell>
          <cell r="GL158">
            <v>4</v>
          </cell>
          <cell r="GM158">
            <v>4</v>
          </cell>
          <cell r="GN158">
            <v>5</v>
          </cell>
          <cell r="GO158">
            <v>5</v>
          </cell>
          <cell r="GP158">
            <v>4</v>
          </cell>
          <cell r="GQ158">
            <v>4</v>
          </cell>
          <cell r="GR158">
            <v>6</v>
          </cell>
          <cell r="GS158">
            <v>6</v>
          </cell>
          <cell r="GT158">
            <v>6</v>
          </cell>
          <cell r="GU158">
            <v>6</v>
          </cell>
          <cell r="GV158">
            <v>9</v>
          </cell>
          <cell r="GW158">
            <v>8</v>
          </cell>
          <cell r="GX158">
            <v>8</v>
          </cell>
          <cell r="GY158">
            <v>9</v>
          </cell>
          <cell r="GZ158">
            <v>9</v>
          </cell>
          <cell r="HA158">
            <v>21</v>
          </cell>
          <cell r="HB158">
            <v>27</v>
          </cell>
          <cell r="HC158">
            <v>27</v>
          </cell>
          <cell r="HD158">
            <v>27</v>
          </cell>
          <cell r="HE158">
            <v>29</v>
          </cell>
          <cell r="HF158">
            <v>29</v>
          </cell>
          <cell r="HG158">
            <v>28</v>
          </cell>
          <cell r="HH158">
            <v>28</v>
          </cell>
          <cell r="HI158">
            <v>600</v>
          </cell>
          <cell r="HJ158">
            <v>29</v>
          </cell>
          <cell r="HK158">
            <v>29</v>
          </cell>
          <cell r="HL158">
            <v>29</v>
          </cell>
          <cell r="HM158">
            <v>28</v>
          </cell>
          <cell r="HN158">
            <v>22</v>
          </cell>
          <cell r="HO158">
            <v>22</v>
          </cell>
          <cell r="HP158">
            <v>19</v>
          </cell>
          <cell r="HQ158">
            <v>19</v>
          </cell>
          <cell r="HR158">
            <v>17</v>
          </cell>
          <cell r="HS158">
            <v>610</v>
          </cell>
          <cell r="HT158">
            <v>600</v>
          </cell>
          <cell r="HU158">
            <v>593</v>
          </cell>
          <cell r="HV158">
            <v>632</v>
          </cell>
          <cell r="HW158">
            <v>632</v>
          </cell>
          <cell r="HX158">
            <v>624</v>
          </cell>
          <cell r="HY158">
            <v>615</v>
          </cell>
          <cell r="HZ158">
            <v>0</v>
          </cell>
          <cell r="IA158">
            <v>0</v>
          </cell>
          <cell r="IB158">
            <v>0</v>
          </cell>
          <cell r="IC158">
            <v>0</v>
          </cell>
        </row>
        <row r="159">
          <cell r="AS159">
            <v>2713902</v>
          </cell>
          <cell r="AT159">
            <v>2749315</v>
          </cell>
          <cell r="AU159">
            <v>2762929</v>
          </cell>
          <cell r="AV159">
            <v>2781019</v>
          </cell>
          <cell r="AW159">
            <v>2806862</v>
          </cell>
          <cell r="AX159">
            <v>2861868</v>
          </cell>
          <cell r="AY159">
            <v>2842020</v>
          </cell>
          <cell r="AZ159">
            <v>2861469</v>
          </cell>
          <cell r="BA159">
            <v>2923958</v>
          </cell>
          <cell r="BB159">
            <v>2946371</v>
          </cell>
          <cell r="BC159">
            <v>3014643</v>
          </cell>
          <cell r="BD159">
            <v>3055790</v>
          </cell>
          <cell r="BE159">
            <v>3172748</v>
          </cell>
          <cell r="BF159">
            <v>3177107</v>
          </cell>
          <cell r="BG159">
            <v>3168633</v>
          </cell>
          <cell r="BH159">
            <v>3161886</v>
          </cell>
          <cell r="BI159">
            <v>3140978</v>
          </cell>
          <cell r="BJ159">
            <v>3151923</v>
          </cell>
          <cell r="BK159">
            <v>3157612</v>
          </cell>
          <cell r="BL159">
            <v>3183573</v>
          </cell>
          <cell r="BM159">
            <v>3213471</v>
          </cell>
          <cell r="BN159">
            <v>3193768</v>
          </cell>
          <cell r="BO159">
            <v>3255851</v>
          </cell>
          <cell r="BP159">
            <v>3265012</v>
          </cell>
          <cell r="BQ159">
            <v>3389130</v>
          </cell>
          <cell r="BR159">
            <v>3449716</v>
          </cell>
          <cell r="BS159">
            <v>3435199</v>
          </cell>
          <cell r="BT159">
            <v>3387275</v>
          </cell>
          <cell r="BU159">
            <v>3428808</v>
          </cell>
          <cell r="BV159">
            <v>3402151</v>
          </cell>
          <cell r="BW159">
            <v>3469876</v>
          </cell>
          <cell r="BX159">
            <v>3515370</v>
          </cell>
          <cell r="BY159">
            <v>3532313</v>
          </cell>
          <cell r="BZ159">
            <v>3542972</v>
          </cell>
          <cell r="CA159">
            <v>3621342</v>
          </cell>
          <cell r="CB159">
            <v>3667948</v>
          </cell>
          <cell r="CC159">
            <v>3867794</v>
          </cell>
          <cell r="CD159">
            <v>3958206</v>
          </cell>
          <cell r="CE159">
            <v>3972205</v>
          </cell>
          <cell r="CF159">
            <v>3935661</v>
          </cell>
          <cell r="CG159">
            <v>3968279</v>
          </cell>
          <cell r="CH159">
            <v>3978324</v>
          </cell>
          <cell r="CI159">
            <v>4020338</v>
          </cell>
          <cell r="CJ159">
            <v>4036549</v>
          </cell>
          <cell r="CK159">
            <v>4074349</v>
          </cell>
          <cell r="CL159">
            <v>4104642</v>
          </cell>
          <cell r="CM159">
            <v>4127149</v>
          </cell>
          <cell r="CN159">
            <v>4135354</v>
          </cell>
          <cell r="CO159">
            <v>4279326</v>
          </cell>
          <cell r="CP159">
            <v>4288513</v>
          </cell>
          <cell r="CQ159">
            <v>4273503</v>
          </cell>
          <cell r="CR159">
            <v>4308666</v>
          </cell>
          <cell r="CS159">
            <v>4337848</v>
          </cell>
          <cell r="CT159">
            <v>4356562</v>
          </cell>
          <cell r="CU159">
            <v>4377949</v>
          </cell>
          <cell r="CV159">
            <v>4342353</v>
          </cell>
          <cell r="CW159">
            <v>4327174</v>
          </cell>
          <cell r="CX159">
            <v>4358725</v>
          </cell>
          <cell r="CY159">
            <v>4372649</v>
          </cell>
          <cell r="CZ159">
            <v>4459103</v>
          </cell>
          <cell r="DA159">
            <v>4666636</v>
          </cell>
          <cell r="DB159">
            <v>4703342</v>
          </cell>
          <cell r="DC159">
            <v>4686403</v>
          </cell>
          <cell r="DD159">
            <v>4777051</v>
          </cell>
          <cell r="DE159">
            <v>4795999</v>
          </cell>
          <cell r="DF159">
            <v>4817031</v>
          </cell>
          <cell r="DG159">
            <v>4929657</v>
          </cell>
          <cell r="DH159">
            <v>4895424</v>
          </cell>
          <cell r="DI159">
            <v>4656150</v>
          </cell>
          <cell r="DJ159">
            <v>4621410</v>
          </cell>
          <cell r="DK159">
            <v>4592637</v>
          </cell>
          <cell r="DL159">
            <v>4662426</v>
          </cell>
          <cell r="DM159">
            <v>4863854</v>
          </cell>
          <cell r="DN159">
            <v>4932449</v>
          </cell>
          <cell r="DO159">
            <v>4910483</v>
          </cell>
          <cell r="DP159">
            <v>4902126</v>
          </cell>
          <cell r="DQ159">
            <v>4930932</v>
          </cell>
          <cell r="DR159">
            <v>4928305</v>
          </cell>
          <cell r="DS159">
            <v>4936101</v>
          </cell>
          <cell r="DT159">
            <v>4945431</v>
          </cell>
          <cell r="DU159">
            <v>5013264</v>
          </cell>
          <cell r="DV159">
            <v>4967738</v>
          </cell>
          <cell r="DW159">
            <v>4986189</v>
          </cell>
          <cell r="DX159">
            <v>5019770</v>
          </cell>
          <cell r="DY159">
            <v>5173311</v>
          </cell>
          <cell r="DZ159">
            <v>5214922</v>
          </cell>
          <cell r="EA159">
            <v>5222116</v>
          </cell>
          <cell r="EB159">
            <v>5185311</v>
          </cell>
          <cell r="EC159">
            <v>5251711</v>
          </cell>
          <cell r="ED159">
            <v>5169250</v>
          </cell>
          <cell r="EE159">
            <v>5193781</v>
          </cell>
          <cell r="EF159">
            <v>5223014</v>
          </cell>
          <cell r="EG159">
            <v>5344579</v>
          </cell>
          <cell r="EH159">
            <v>5382663</v>
          </cell>
          <cell r="EI159">
            <v>5519704</v>
          </cell>
          <cell r="EJ159">
            <v>5721839</v>
          </cell>
          <cell r="EK159">
            <v>6022584</v>
          </cell>
          <cell r="EL159">
            <v>6077536</v>
          </cell>
          <cell r="EM159">
            <v>6094958</v>
          </cell>
          <cell r="EN159">
            <v>6006536</v>
          </cell>
          <cell r="EO159">
            <v>6059856</v>
          </cell>
          <cell r="EP159">
            <v>6056128</v>
          </cell>
          <cell r="EQ159">
            <v>6041059</v>
          </cell>
          <cell r="ER159">
            <v>6103317</v>
          </cell>
          <cell r="ES159">
            <v>6153436</v>
          </cell>
          <cell r="ET159">
            <v>6152516</v>
          </cell>
          <cell r="EU159">
            <v>6167078</v>
          </cell>
          <cell r="EV159">
            <v>6143688</v>
          </cell>
          <cell r="EW159">
            <v>6252118</v>
          </cell>
          <cell r="EX159">
            <v>6156945</v>
          </cell>
          <cell r="EY159">
            <v>6106987</v>
          </cell>
          <cell r="EZ159">
            <v>6002131</v>
          </cell>
          <cell r="FA159">
            <v>5949639</v>
          </cell>
          <cell r="FB159">
            <v>5918142</v>
          </cell>
          <cell r="FC159">
            <v>5941970</v>
          </cell>
          <cell r="FD159">
            <v>5889538</v>
          </cell>
          <cell r="FE159">
            <v>5854071</v>
          </cell>
          <cell r="FF159">
            <v>5770848</v>
          </cell>
          <cell r="FG159">
            <v>5762061</v>
          </cell>
          <cell r="FH159">
            <v>5818717</v>
          </cell>
          <cell r="FI159">
            <v>5914952</v>
          </cell>
          <cell r="FJ159">
            <v>5921526</v>
          </cell>
          <cell r="FK159">
            <v>5940448</v>
          </cell>
          <cell r="FL159">
            <v>5887250</v>
          </cell>
          <cell r="FM159">
            <v>5868950</v>
          </cell>
          <cell r="FN159">
            <v>5873955</v>
          </cell>
          <cell r="FO159">
            <v>5923768</v>
          </cell>
          <cell r="FP159">
            <v>5993278</v>
          </cell>
          <cell r="FQ159">
            <v>6038383</v>
          </cell>
          <cell r="FR159">
            <v>6155335</v>
          </cell>
          <cell r="FS159">
            <v>6184274</v>
          </cell>
          <cell r="FT159">
            <v>6184970</v>
          </cell>
          <cell r="FU159">
            <v>6282352</v>
          </cell>
          <cell r="FV159">
            <v>6037320</v>
          </cell>
          <cell r="FW159">
            <v>6013685</v>
          </cell>
          <cell r="FX159">
            <v>6076781</v>
          </cell>
          <cell r="FY159">
            <v>6064334</v>
          </cell>
          <cell r="FZ159">
            <v>6092444</v>
          </cell>
          <cell r="GA159">
            <v>6082601</v>
          </cell>
          <cell r="GB159">
            <v>6054308</v>
          </cell>
          <cell r="GC159">
            <v>6096317</v>
          </cell>
          <cell r="GD159">
            <v>6071603</v>
          </cell>
          <cell r="GE159">
            <v>6154431</v>
          </cell>
          <cell r="GF159">
            <v>6079008</v>
          </cell>
          <cell r="GG159">
            <v>6191522</v>
          </cell>
          <cell r="GH159">
            <v>6171658</v>
          </cell>
          <cell r="GI159">
            <v>6149611</v>
          </cell>
          <cell r="GJ159">
            <v>6087486</v>
          </cell>
          <cell r="GK159">
            <v>5942407</v>
          </cell>
          <cell r="GL159">
            <v>5849069</v>
          </cell>
          <cell r="GM159">
            <v>5806685</v>
          </cell>
          <cell r="GN159">
            <v>5647599</v>
          </cell>
          <cell r="GO159">
            <v>5541633</v>
          </cell>
          <cell r="GP159">
            <v>5425492</v>
          </cell>
          <cell r="GQ159">
            <v>5459038</v>
          </cell>
          <cell r="GR159">
            <v>5425921</v>
          </cell>
          <cell r="GS159">
            <v>5501220</v>
          </cell>
          <cell r="GT159">
            <v>5501910</v>
          </cell>
          <cell r="GU159">
            <v>5496865</v>
          </cell>
          <cell r="GV159">
            <v>5400183</v>
          </cell>
          <cell r="GW159">
            <v>5500874</v>
          </cell>
          <cell r="GX159">
            <v>5368396</v>
          </cell>
          <cell r="GY159">
            <v>5387219</v>
          </cell>
          <cell r="GZ159">
            <v>5385352</v>
          </cell>
          <cell r="HA159">
            <v>5413385</v>
          </cell>
          <cell r="HB159">
            <v>5369506</v>
          </cell>
          <cell r="HC159">
            <v>5416807</v>
          </cell>
          <cell r="HD159">
            <v>5445046</v>
          </cell>
          <cell r="HE159">
            <v>5624029</v>
          </cell>
          <cell r="HF159">
            <v>5551013</v>
          </cell>
          <cell r="HG159">
            <v>5510373</v>
          </cell>
          <cell r="HH159">
            <v>5573489</v>
          </cell>
          <cell r="HI159">
            <v>5687686</v>
          </cell>
          <cell r="HJ159">
            <v>5658770</v>
          </cell>
          <cell r="HK159">
            <v>5646574</v>
          </cell>
          <cell r="HL159">
            <v>5641063</v>
          </cell>
          <cell r="HM159">
            <v>5651012</v>
          </cell>
          <cell r="HN159">
            <v>5617700</v>
          </cell>
          <cell r="HO159">
            <v>5644961</v>
          </cell>
          <cell r="HP159">
            <v>5709420</v>
          </cell>
          <cell r="HQ159">
            <v>5880787</v>
          </cell>
          <cell r="HR159">
            <v>5736865</v>
          </cell>
          <cell r="HS159">
            <v>5765598</v>
          </cell>
          <cell r="HT159">
            <v>5785873</v>
          </cell>
          <cell r="HU159">
            <v>5790181</v>
          </cell>
          <cell r="HV159">
            <v>5800819</v>
          </cell>
          <cell r="HW159">
            <v>5884324</v>
          </cell>
          <cell r="HX159">
            <v>5889065</v>
          </cell>
          <cell r="HY159">
            <v>5904496</v>
          </cell>
          <cell r="HZ159">
            <v>0</v>
          </cell>
          <cell r="IA159">
            <v>0</v>
          </cell>
          <cell r="IB159">
            <v>0</v>
          </cell>
          <cell r="IC159">
            <v>0</v>
          </cell>
        </row>
        <row r="160">
          <cell r="AS160">
            <v>1978964</v>
          </cell>
          <cell r="AT160">
            <v>2002031</v>
          </cell>
          <cell r="AU160">
            <v>2009067</v>
          </cell>
          <cell r="AV160">
            <v>2013214</v>
          </cell>
          <cell r="AW160">
            <v>2046314</v>
          </cell>
          <cell r="AX160">
            <v>2104678</v>
          </cell>
          <cell r="AY160">
            <v>2124646</v>
          </cell>
          <cell r="AZ160">
            <v>2140396</v>
          </cell>
          <cell r="BA160">
            <v>2195554</v>
          </cell>
          <cell r="BB160">
            <v>2208973</v>
          </cell>
          <cell r="BC160">
            <v>2275792</v>
          </cell>
          <cell r="BD160">
            <v>2310570</v>
          </cell>
          <cell r="BE160">
            <v>2406785</v>
          </cell>
          <cell r="BF160">
            <v>2426552</v>
          </cell>
          <cell r="BG160">
            <v>2423427</v>
          </cell>
          <cell r="BH160">
            <v>2435347</v>
          </cell>
          <cell r="BI160">
            <v>2427527</v>
          </cell>
          <cell r="BJ160">
            <v>2455547</v>
          </cell>
          <cell r="BK160">
            <v>2478383</v>
          </cell>
          <cell r="BL160">
            <v>2504884</v>
          </cell>
          <cell r="BM160">
            <v>2540069</v>
          </cell>
          <cell r="BN160">
            <v>2528301</v>
          </cell>
          <cell r="BO160">
            <v>2597681</v>
          </cell>
          <cell r="BP160">
            <v>2623827</v>
          </cell>
          <cell r="BQ160">
            <v>2761435</v>
          </cell>
          <cell r="BR160">
            <v>2824439</v>
          </cell>
          <cell r="BS160">
            <v>2815913</v>
          </cell>
          <cell r="BT160">
            <v>2766411</v>
          </cell>
          <cell r="BU160">
            <v>2818212</v>
          </cell>
          <cell r="BV160">
            <v>2786661</v>
          </cell>
          <cell r="BW160">
            <v>2830814</v>
          </cell>
          <cell r="BX160">
            <v>2886974</v>
          </cell>
          <cell r="BY160">
            <v>2910640</v>
          </cell>
          <cell r="BZ160">
            <v>2938434</v>
          </cell>
          <cell r="CA160">
            <v>3005064</v>
          </cell>
          <cell r="CB160">
            <v>3053661</v>
          </cell>
          <cell r="CC160">
            <v>3279534</v>
          </cell>
          <cell r="CD160">
            <v>3359262</v>
          </cell>
          <cell r="CE160">
            <v>3392637</v>
          </cell>
          <cell r="CF160">
            <v>3369435</v>
          </cell>
          <cell r="CG160">
            <v>3394076</v>
          </cell>
          <cell r="CH160">
            <v>3413250</v>
          </cell>
          <cell r="CI160">
            <v>3454512</v>
          </cell>
          <cell r="CJ160">
            <v>3474399</v>
          </cell>
          <cell r="CK160">
            <v>3502330</v>
          </cell>
          <cell r="CL160">
            <v>3535985</v>
          </cell>
          <cell r="CM160">
            <v>3564205</v>
          </cell>
          <cell r="CN160">
            <v>3574085</v>
          </cell>
          <cell r="CO160">
            <v>3715035</v>
          </cell>
          <cell r="CP160">
            <v>3721380</v>
          </cell>
          <cell r="CQ160">
            <v>3716108</v>
          </cell>
          <cell r="CR160">
            <v>3735564</v>
          </cell>
          <cell r="CS160">
            <v>3755077</v>
          </cell>
          <cell r="CT160">
            <v>3767116</v>
          </cell>
          <cell r="CU160">
            <v>3792705</v>
          </cell>
          <cell r="CV160">
            <v>3750056</v>
          </cell>
          <cell r="CW160">
            <v>3728858</v>
          </cell>
          <cell r="CX160">
            <v>3740504</v>
          </cell>
          <cell r="CY160">
            <v>3762804</v>
          </cell>
          <cell r="CZ160">
            <v>3834460</v>
          </cell>
          <cell r="DA160">
            <v>4027668</v>
          </cell>
          <cell r="DB160">
            <v>4054638</v>
          </cell>
          <cell r="DC160">
            <v>4038057</v>
          </cell>
          <cell r="DD160">
            <v>4112365</v>
          </cell>
          <cell r="DE160">
            <v>4125202</v>
          </cell>
          <cell r="DF160">
            <v>4119029</v>
          </cell>
          <cell r="DG160">
            <v>4182380</v>
          </cell>
          <cell r="DH160">
            <v>4157966</v>
          </cell>
          <cell r="DI160">
            <v>3906023</v>
          </cell>
          <cell r="DJ160">
            <v>3843793</v>
          </cell>
          <cell r="DK160">
            <v>3784764</v>
          </cell>
          <cell r="DL160">
            <v>3852672</v>
          </cell>
          <cell r="DM160">
            <v>4034186</v>
          </cell>
          <cell r="DN160">
            <v>4058151</v>
          </cell>
          <cell r="DO160">
            <v>4043428</v>
          </cell>
          <cell r="DP160">
            <v>4024416</v>
          </cell>
          <cell r="DQ160">
            <v>4034259</v>
          </cell>
          <cell r="DR160">
            <v>4014065</v>
          </cell>
          <cell r="DS160">
            <v>4050723</v>
          </cell>
          <cell r="DT160">
            <v>4034835</v>
          </cell>
          <cell r="DU160">
            <v>4102854</v>
          </cell>
          <cell r="DV160">
            <v>4068167</v>
          </cell>
          <cell r="DW160">
            <v>4077382</v>
          </cell>
          <cell r="DX160">
            <v>4101779</v>
          </cell>
          <cell r="DY160">
            <v>4248177</v>
          </cell>
          <cell r="DZ160">
            <v>4278788</v>
          </cell>
          <cell r="EA160">
            <v>4294442</v>
          </cell>
          <cell r="EB160">
            <v>4259681</v>
          </cell>
          <cell r="EC160">
            <v>4289538</v>
          </cell>
          <cell r="ED160">
            <v>4199357</v>
          </cell>
          <cell r="EE160">
            <v>4207804</v>
          </cell>
          <cell r="EF160">
            <v>4194320</v>
          </cell>
          <cell r="EG160">
            <v>4264666</v>
          </cell>
          <cell r="EH160">
            <v>4276048</v>
          </cell>
          <cell r="EI160">
            <v>4454295</v>
          </cell>
          <cell r="EJ160">
            <v>4679634</v>
          </cell>
          <cell r="EK160">
            <v>4959940</v>
          </cell>
          <cell r="EL160">
            <v>4952036</v>
          </cell>
          <cell r="EM160">
            <v>4993484</v>
          </cell>
          <cell r="EN160">
            <v>4896594</v>
          </cell>
          <cell r="EO160">
            <v>4998355</v>
          </cell>
          <cell r="EP160">
            <v>4967026</v>
          </cell>
          <cell r="EQ160">
            <v>4958138</v>
          </cell>
          <cell r="ER160">
            <v>4982569</v>
          </cell>
          <cell r="ES160">
            <v>4979269</v>
          </cell>
          <cell r="ET160">
            <v>4970987</v>
          </cell>
          <cell r="EU160">
            <v>4963266</v>
          </cell>
          <cell r="EV160">
            <v>4947547</v>
          </cell>
          <cell r="EW160">
            <v>5062742</v>
          </cell>
          <cell r="EX160">
            <v>4942398</v>
          </cell>
          <cell r="EY160">
            <v>4903795</v>
          </cell>
          <cell r="EZ160">
            <v>4781874</v>
          </cell>
          <cell r="FA160">
            <v>4745514</v>
          </cell>
          <cell r="FB160">
            <v>4733562</v>
          </cell>
          <cell r="FC160">
            <v>4779324</v>
          </cell>
          <cell r="FD160">
            <v>4768265</v>
          </cell>
          <cell r="FE160">
            <v>4720949</v>
          </cell>
          <cell r="FF160">
            <v>4683452</v>
          </cell>
          <cell r="FG160">
            <v>4660869</v>
          </cell>
          <cell r="FH160">
            <v>4672984</v>
          </cell>
          <cell r="FI160">
            <v>4817329</v>
          </cell>
          <cell r="FJ160">
            <v>4827552</v>
          </cell>
          <cell r="FK160">
            <v>4836771</v>
          </cell>
          <cell r="FL160">
            <v>4816760</v>
          </cell>
          <cell r="FM160">
            <v>4787542</v>
          </cell>
          <cell r="FN160">
            <v>4784808</v>
          </cell>
          <cell r="FO160">
            <v>4849510</v>
          </cell>
          <cell r="FP160">
            <v>4901947</v>
          </cell>
          <cell r="FQ160">
            <v>4973160</v>
          </cell>
          <cell r="FR160">
            <v>5084432</v>
          </cell>
          <cell r="FS160">
            <v>5142883</v>
          </cell>
          <cell r="FT160">
            <v>5159503</v>
          </cell>
          <cell r="FU160">
            <v>5260995</v>
          </cell>
          <cell r="FV160">
            <v>5123239</v>
          </cell>
          <cell r="FW160">
            <v>5092376</v>
          </cell>
          <cell r="FX160">
            <v>5137610</v>
          </cell>
          <cell r="FY160">
            <v>5149752</v>
          </cell>
          <cell r="FZ160">
            <v>5138247</v>
          </cell>
          <cell r="GA160">
            <v>5158880</v>
          </cell>
          <cell r="GB160">
            <v>5141419</v>
          </cell>
          <cell r="GC160">
            <v>5114007</v>
          </cell>
          <cell r="GD160">
            <v>5100883</v>
          </cell>
          <cell r="GE160">
            <v>5179731</v>
          </cell>
          <cell r="GF160">
            <v>5118036</v>
          </cell>
          <cell r="GG160">
            <v>5203146</v>
          </cell>
          <cell r="GH160">
            <v>5219993</v>
          </cell>
          <cell r="GI160">
            <v>5195589</v>
          </cell>
          <cell r="GJ160">
            <v>5166353</v>
          </cell>
          <cell r="GK160">
            <v>5049695</v>
          </cell>
          <cell r="GL160">
            <v>4955114</v>
          </cell>
          <cell r="GM160">
            <v>4937802</v>
          </cell>
          <cell r="GN160">
            <v>4785665</v>
          </cell>
          <cell r="GO160">
            <v>4699573</v>
          </cell>
          <cell r="GP160">
            <v>4573863</v>
          </cell>
          <cell r="GQ160">
            <v>4587583</v>
          </cell>
          <cell r="GR160">
            <v>4562379</v>
          </cell>
          <cell r="GS160">
            <v>4665207</v>
          </cell>
          <cell r="GT160">
            <v>4656499</v>
          </cell>
          <cell r="GU160">
            <v>4688127</v>
          </cell>
          <cell r="GV160">
            <v>4597319</v>
          </cell>
          <cell r="GW160">
            <v>4681407</v>
          </cell>
          <cell r="GX160">
            <v>4547616</v>
          </cell>
          <cell r="GY160">
            <v>4565184</v>
          </cell>
          <cell r="GZ160">
            <v>4567557</v>
          </cell>
          <cell r="HA160">
            <v>4596438</v>
          </cell>
          <cell r="HB160">
            <v>4556571</v>
          </cell>
          <cell r="HC160">
            <v>4584421</v>
          </cell>
          <cell r="HD160">
            <v>4594037</v>
          </cell>
          <cell r="HE160">
            <v>4773029</v>
          </cell>
          <cell r="HF160">
            <v>4693648</v>
          </cell>
          <cell r="HG160">
            <v>4630431</v>
          </cell>
          <cell r="HH160">
            <v>4665037</v>
          </cell>
          <cell r="HI160">
            <v>4766280</v>
          </cell>
          <cell r="HJ160">
            <v>4733630</v>
          </cell>
          <cell r="HK160">
            <v>4739939</v>
          </cell>
          <cell r="HL160">
            <v>4744829</v>
          </cell>
          <cell r="HM160">
            <v>4738776</v>
          </cell>
          <cell r="HN160">
            <v>4710391</v>
          </cell>
          <cell r="HO160">
            <v>4740797</v>
          </cell>
          <cell r="HP160">
            <v>4795363</v>
          </cell>
          <cell r="HQ160">
            <v>4954548</v>
          </cell>
          <cell r="HR160">
            <v>4805157</v>
          </cell>
          <cell r="HS160">
            <v>4781577</v>
          </cell>
          <cell r="HT160">
            <v>4797901</v>
          </cell>
          <cell r="HU160">
            <v>4792614</v>
          </cell>
          <cell r="HV160">
            <v>4823345</v>
          </cell>
          <cell r="HW160">
            <v>4917157</v>
          </cell>
          <cell r="HX160">
            <v>4919601</v>
          </cell>
          <cell r="HY160">
            <v>4882628</v>
          </cell>
          <cell r="HZ160">
            <v>0</v>
          </cell>
          <cell r="IA160">
            <v>0</v>
          </cell>
          <cell r="IB160">
            <v>0</v>
          </cell>
          <cell r="IC160">
            <v>0</v>
          </cell>
        </row>
        <row r="161">
          <cell r="AS161">
            <v>734938</v>
          </cell>
          <cell r="AT161">
            <v>747284</v>
          </cell>
          <cell r="AU161">
            <v>753862</v>
          </cell>
          <cell r="AV161">
            <v>767805</v>
          </cell>
          <cell r="AW161">
            <v>760548</v>
          </cell>
          <cell r="AX161">
            <v>757190</v>
          </cell>
          <cell r="AY161">
            <v>717374</v>
          </cell>
          <cell r="AZ161">
            <v>721073</v>
          </cell>
          <cell r="BA161">
            <v>728404</v>
          </cell>
          <cell r="BB161">
            <v>737398</v>
          </cell>
          <cell r="BC161">
            <v>738851</v>
          </cell>
          <cell r="BD161">
            <v>745220</v>
          </cell>
          <cell r="BE161">
            <v>765963</v>
          </cell>
          <cell r="BF161">
            <v>750555</v>
          </cell>
          <cell r="BG161">
            <v>745206</v>
          </cell>
          <cell r="BH161">
            <v>726539</v>
          </cell>
          <cell r="BI161">
            <v>713451</v>
          </cell>
          <cell r="BJ161">
            <v>696376</v>
          </cell>
          <cell r="BK161">
            <v>679229</v>
          </cell>
          <cell r="BL161">
            <v>678689</v>
          </cell>
          <cell r="BM161">
            <v>673402</v>
          </cell>
          <cell r="BN161">
            <v>665467</v>
          </cell>
          <cell r="BO161">
            <v>658170</v>
          </cell>
          <cell r="BP161">
            <v>641185</v>
          </cell>
          <cell r="BQ161">
            <v>627695</v>
          </cell>
          <cell r="BR161">
            <v>625277</v>
          </cell>
          <cell r="BS161">
            <v>619286</v>
          </cell>
          <cell r="BT161">
            <v>620864</v>
          </cell>
          <cell r="BU161">
            <v>610596</v>
          </cell>
          <cell r="BV161">
            <v>615490</v>
          </cell>
          <cell r="BW161">
            <v>639062</v>
          </cell>
          <cell r="BX161">
            <v>628396</v>
          </cell>
          <cell r="BY161">
            <v>621673</v>
          </cell>
          <cell r="BZ161">
            <v>604538</v>
          </cell>
          <cell r="CA161">
            <v>616278</v>
          </cell>
          <cell r="CB161">
            <v>614287</v>
          </cell>
          <cell r="CC161">
            <v>588260</v>
          </cell>
          <cell r="CD161">
            <v>598944</v>
          </cell>
          <cell r="CE161">
            <v>579568</v>
          </cell>
          <cell r="CF161">
            <v>566226</v>
          </cell>
          <cell r="CG161">
            <v>574203</v>
          </cell>
          <cell r="CH161">
            <v>565074</v>
          </cell>
          <cell r="CI161">
            <v>565826</v>
          </cell>
          <cell r="CJ161">
            <v>562150</v>
          </cell>
          <cell r="CK161">
            <v>572019</v>
          </cell>
          <cell r="CL161">
            <v>568657</v>
          </cell>
          <cell r="CM161">
            <v>562944</v>
          </cell>
          <cell r="CN161">
            <v>561269</v>
          </cell>
          <cell r="CO161">
            <v>564291</v>
          </cell>
          <cell r="CP161">
            <v>567133</v>
          </cell>
          <cell r="CQ161">
            <v>557395</v>
          </cell>
          <cell r="CR161">
            <v>573102</v>
          </cell>
          <cell r="CS161">
            <v>582771</v>
          </cell>
          <cell r="CT161">
            <v>589446</v>
          </cell>
          <cell r="CU161">
            <v>585244</v>
          </cell>
          <cell r="CV161">
            <v>592297</v>
          </cell>
          <cell r="CW161">
            <v>598316</v>
          </cell>
          <cell r="CX161">
            <v>618221</v>
          </cell>
          <cell r="CY161">
            <v>609845</v>
          </cell>
          <cell r="CZ161">
            <v>624643</v>
          </cell>
          <cell r="DA161">
            <v>638968</v>
          </cell>
          <cell r="DB161">
            <v>648704</v>
          </cell>
          <cell r="DC161">
            <v>648346</v>
          </cell>
          <cell r="DD161">
            <v>664686</v>
          </cell>
          <cell r="DE161">
            <v>670797</v>
          </cell>
          <cell r="DF161">
            <v>698002</v>
          </cell>
          <cell r="DG161">
            <v>747277</v>
          </cell>
          <cell r="DH161">
            <v>737458</v>
          </cell>
          <cell r="DI161">
            <v>750127</v>
          </cell>
          <cell r="DJ161">
            <v>777617</v>
          </cell>
          <cell r="DK161">
            <v>807873</v>
          </cell>
          <cell r="DL161">
            <v>809754</v>
          </cell>
          <cell r="DM161">
            <v>829668</v>
          </cell>
          <cell r="DN161">
            <v>874298</v>
          </cell>
          <cell r="DO161">
            <v>867055</v>
          </cell>
          <cell r="DP161">
            <v>877710</v>
          </cell>
          <cell r="DQ161">
            <v>896673</v>
          </cell>
          <cell r="DR161">
            <v>914240</v>
          </cell>
          <cell r="DS161">
            <v>885378</v>
          </cell>
          <cell r="DT161">
            <v>910596</v>
          </cell>
          <cell r="DU161">
            <v>910410</v>
          </cell>
          <cell r="DV161">
            <v>899571</v>
          </cell>
          <cell r="DW161">
            <v>908807</v>
          </cell>
          <cell r="DX161">
            <v>917991</v>
          </cell>
          <cell r="DY161">
            <v>925134</v>
          </cell>
          <cell r="DZ161">
            <v>936134</v>
          </cell>
          <cell r="EA161">
            <v>927674</v>
          </cell>
          <cell r="EB161">
            <v>925630</v>
          </cell>
          <cell r="EC161">
            <v>962173</v>
          </cell>
          <cell r="ED161">
            <v>969893</v>
          </cell>
          <cell r="EE161">
            <v>985977</v>
          </cell>
          <cell r="EF161">
            <v>1028694</v>
          </cell>
          <cell r="EG161">
            <v>1079913</v>
          </cell>
          <cell r="EH161">
            <v>1106615</v>
          </cell>
          <cell r="EI161">
            <v>1065409</v>
          </cell>
          <cell r="EJ161">
            <v>1042205</v>
          </cell>
          <cell r="EK161">
            <v>1062644</v>
          </cell>
          <cell r="EL161">
            <v>1125500</v>
          </cell>
          <cell r="EM161">
            <v>1101474</v>
          </cell>
          <cell r="EN161">
            <v>1109942</v>
          </cell>
          <cell r="EO161">
            <v>1061501</v>
          </cell>
          <cell r="EP161">
            <v>1089102</v>
          </cell>
          <cell r="EQ161">
            <v>1082921</v>
          </cell>
          <cell r="ER161">
            <v>1120748</v>
          </cell>
          <cell r="ES161">
            <v>1174167</v>
          </cell>
          <cell r="ET161">
            <v>1181529</v>
          </cell>
          <cell r="EU161">
            <v>1203812</v>
          </cell>
          <cell r="EV161">
            <v>1196141</v>
          </cell>
          <cell r="EW161">
            <v>1189376</v>
          </cell>
          <cell r="EX161">
            <v>1214547</v>
          </cell>
          <cell r="EY161">
            <v>1203192</v>
          </cell>
          <cell r="EZ161">
            <v>1220257</v>
          </cell>
          <cell r="FA161">
            <v>1204125</v>
          </cell>
          <cell r="FB161">
            <v>1184580</v>
          </cell>
          <cell r="FC161">
            <v>1162646</v>
          </cell>
          <cell r="FD161">
            <v>1121273</v>
          </cell>
          <cell r="FE161">
            <v>1133122</v>
          </cell>
          <cell r="FF161">
            <v>1087396</v>
          </cell>
          <cell r="FG161">
            <v>1101192</v>
          </cell>
          <cell r="FH161">
            <v>1145733</v>
          </cell>
          <cell r="FI161">
            <v>1097623</v>
          </cell>
          <cell r="FJ161">
            <v>1093974</v>
          </cell>
          <cell r="FK161">
            <v>1103677</v>
          </cell>
          <cell r="FL161">
            <v>1070490</v>
          </cell>
          <cell r="FM161">
            <v>1081408</v>
          </cell>
          <cell r="FN161">
            <v>1089147</v>
          </cell>
          <cell r="FO161">
            <v>1074258</v>
          </cell>
          <cell r="FP161">
            <v>1091331</v>
          </cell>
          <cell r="FQ161">
            <v>1065223</v>
          </cell>
          <cell r="FR161">
            <v>1070903</v>
          </cell>
          <cell r="FS161">
            <v>1041391</v>
          </cell>
          <cell r="FT161">
            <v>1025467</v>
          </cell>
          <cell r="FU161">
            <v>1021357</v>
          </cell>
          <cell r="FV161">
            <v>914081</v>
          </cell>
          <cell r="FW161">
            <v>921309</v>
          </cell>
          <cell r="FX161">
            <v>939171</v>
          </cell>
          <cell r="FY161">
            <v>914582</v>
          </cell>
          <cell r="FZ161">
            <v>954197</v>
          </cell>
          <cell r="GA161">
            <v>923721</v>
          </cell>
          <cell r="GB161">
            <v>912889</v>
          </cell>
          <cell r="GC161">
            <v>982310</v>
          </cell>
          <cell r="GD161">
            <v>970720</v>
          </cell>
          <cell r="GE161">
            <v>974700</v>
          </cell>
          <cell r="GF161">
            <v>960972</v>
          </cell>
          <cell r="GG161">
            <v>988376</v>
          </cell>
          <cell r="GH161">
            <v>951665</v>
          </cell>
          <cell r="GI161">
            <v>954022</v>
          </cell>
          <cell r="GJ161">
            <v>921133</v>
          </cell>
          <cell r="GK161">
            <v>892712</v>
          </cell>
          <cell r="GL161">
            <v>893955</v>
          </cell>
          <cell r="GM161">
            <v>868883</v>
          </cell>
          <cell r="GN161">
            <v>861934</v>
          </cell>
          <cell r="GO161">
            <v>842060</v>
          </cell>
          <cell r="GP161">
            <v>851629</v>
          </cell>
          <cell r="GQ161">
            <v>871455</v>
          </cell>
          <cell r="GR161">
            <v>863542</v>
          </cell>
          <cell r="GS161">
            <v>836013</v>
          </cell>
          <cell r="GT161">
            <v>845411</v>
          </cell>
          <cell r="GU161">
            <v>808738</v>
          </cell>
          <cell r="GV161">
            <v>802864</v>
          </cell>
          <cell r="GW161">
            <v>819467</v>
          </cell>
          <cell r="GX161">
            <v>820780</v>
          </cell>
          <cell r="GY161">
            <v>822035</v>
          </cell>
          <cell r="GZ161">
            <v>817795</v>
          </cell>
          <cell r="HA161">
            <v>816947</v>
          </cell>
          <cell r="HB161">
            <v>812935</v>
          </cell>
          <cell r="HC161">
            <v>832386</v>
          </cell>
          <cell r="HD161">
            <v>851009</v>
          </cell>
          <cell r="HE161">
            <v>851000</v>
          </cell>
          <cell r="HF161">
            <v>857365</v>
          </cell>
          <cell r="HG161">
            <v>879942</v>
          </cell>
          <cell r="HH161">
            <v>908452</v>
          </cell>
          <cell r="HI161">
            <v>921406</v>
          </cell>
          <cell r="HJ161">
            <v>925140</v>
          </cell>
          <cell r="HK161">
            <v>906635</v>
          </cell>
          <cell r="HL161">
            <v>896234</v>
          </cell>
          <cell r="HM161">
            <v>912236</v>
          </cell>
          <cell r="HN161">
            <v>907309</v>
          </cell>
          <cell r="HO161">
            <v>904164</v>
          </cell>
          <cell r="HP161">
            <v>914057</v>
          </cell>
          <cell r="HQ161">
            <v>926239</v>
          </cell>
          <cell r="HR161">
            <v>931708</v>
          </cell>
          <cell r="HS161">
            <v>984021</v>
          </cell>
          <cell r="HT161">
            <v>987972</v>
          </cell>
          <cell r="HU161">
            <v>997567</v>
          </cell>
          <cell r="HV161">
            <v>977474</v>
          </cell>
          <cell r="HW161">
            <v>967167</v>
          </cell>
          <cell r="HX161">
            <v>969464</v>
          </cell>
          <cell r="HY161">
            <v>1021868</v>
          </cell>
          <cell r="HZ161">
            <v>0</v>
          </cell>
          <cell r="IA161">
            <v>0</v>
          </cell>
          <cell r="IB161">
            <v>0</v>
          </cell>
          <cell r="IC161">
            <v>0</v>
          </cell>
        </row>
        <row r="162">
          <cell r="AS162">
            <v>321910</v>
          </cell>
          <cell r="AT162">
            <v>323152</v>
          </cell>
          <cell r="AU162">
            <v>323253</v>
          </cell>
          <cell r="AV162">
            <v>317553</v>
          </cell>
          <cell r="AW162">
            <v>318666</v>
          </cell>
          <cell r="AX162">
            <v>303123</v>
          </cell>
          <cell r="AY162">
            <v>287515</v>
          </cell>
          <cell r="AZ162">
            <v>295208</v>
          </cell>
          <cell r="BA162">
            <v>305774</v>
          </cell>
          <cell r="BB162">
            <v>313373</v>
          </cell>
          <cell r="BC162">
            <v>317120</v>
          </cell>
          <cell r="BD162">
            <v>327247</v>
          </cell>
          <cell r="BE162">
            <v>350285</v>
          </cell>
          <cell r="BF162">
            <v>340338</v>
          </cell>
          <cell r="BG162">
            <v>339625</v>
          </cell>
          <cell r="BH162">
            <v>330995</v>
          </cell>
          <cell r="BI162">
            <v>329957</v>
          </cell>
          <cell r="BJ162">
            <v>326996</v>
          </cell>
          <cell r="BK162">
            <v>328528</v>
          </cell>
          <cell r="BL162">
            <v>326247</v>
          </cell>
          <cell r="BM162">
            <v>326633</v>
          </cell>
          <cell r="BN162">
            <v>324556</v>
          </cell>
          <cell r="BO162">
            <v>322753</v>
          </cell>
          <cell r="BP162">
            <v>318981</v>
          </cell>
          <cell r="BQ162">
            <v>322084</v>
          </cell>
          <cell r="BR162">
            <v>324594</v>
          </cell>
          <cell r="BS162">
            <v>321675</v>
          </cell>
          <cell r="BT162">
            <v>325958</v>
          </cell>
          <cell r="BU162">
            <v>322308</v>
          </cell>
          <cell r="BV162">
            <v>337604</v>
          </cell>
          <cell r="BW162">
            <v>339555</v>
          </cell>
          <cell r="BX162">
            <v>333824</v>
          </cell>
          <cell r="BY162">
            <v>328900</v>
          </cell>
          <cell r="BZ162">
            <v>326581</v>
          </cell>
          <cell r="CA162">
            <v>334751</v>
          </cell>
          <cell r="CB162">
            <v>337604</v>
          </cell>
          <cell r="CC162">
            <v>329496</v>
          </cell>
          <cell r="CD162">
            <v>333668</v>
          </cell>
          <cell r="CE162">
            <v>324443</v>
          </cell>
          <cell r="CF162">
            <v>320478</v>
          </cell>
          <cell r="CG162">
            <v>327071</v>
          </cell>
          <cell r="CH162">
            <v>326239</v>
          </cell>
          <cell r="CI162">
            <v>324128</v>
          </cell>
          <cell r="CJ162">
            <v>322660</v>
          </cell>
          <cell r="CK162">
            <v>331652</v>
          </cell>
          <cell r="CL162">
            <v>333309</v>
          </cell>
          <cell r="CM162">
            <v>332731</v>
          </cell>
          <cell r="CN162">
            <v>337991</v>
          </cell>
          <cell r="CO162">
            <v>346448</v>
          </cell>
          <cell r="CP162">
            <v>347357</v>
          </cell>
          <cell r="CQ162">
            <v>343932</v>
          </cell>
          <cell r="CR162">
            <v>350486</v>
          </cell>
          <cell r="CS162">
            <v>357308</v>
          </cell>
          <cell r="CT162">
            <v>357070</v>
          </cell>
          <cell r="CU162">
            <v>355020</v>
          </cell>
          <cell r="CV162">
            <v>359275</v>
          </cell>
          <cell r="CW162">
            <v>363182</v>
          </cell>
          <cell r="CX162">
            <v>371631</v>
          </cell>
          <cell r="CY162">
            <v>373935</v>
          </cell>
          <cell r="CZ162">
            <v>381018</v>
          </cell>
          <cell r="DA162">
            <v>386153</v>
          </cell>
          <cell r="DB162">
            <v>392236</v>
          </cell>
          <cell r="DC162">
            <v>391946</v>
          </cell>
          <cell r="DD162">
            <v>405582</v>
          </cell>
          <cell r="DE162">
            <v>413286</v>
          </cell>
          <cell r="DF162">
            <v>434702</v>
          </cell>
          <cell r="DG162">
            <v>468608</v>
          </cell>
          <cell r="DH162">
            <v>468446</v>
          </cell>
          <cell r="DI162">
            <v>477778</v>
          </cell>
          <cell r="DJ162">
            <v>506468</v>
          </cell>
          <cell r="DK162">
            <v>540664</v>
          </cell>
          <cell r="DL162">
            <v>550879</v>
          </cell>
          <cell r="DM162">
            <v>564579</v>
          </cell>
          <cell r="DN162">
            <v>596285</v>
          </cell>
          <cell r="DO162">
            <v>594123</v>
          </cell>
          <cell r="DP162">
            <v>610198</v>
          </cell>
          <cell r="DQ162">
            <v>622821</v>
          </cell>
          <cell r="DR162">
            <v>630597</v>
          </cell>
          <cell r="DS162">
            <v>623618</v>
          </cell>
          <cell r="DT162">
            <v>637518</v>
          </cell>
          <cell r="DU162">
            <v>630160</v>
          </cell>
          <cell r="DV162">
            <v>627445</v>
          </cell>
          <cell r="DW162">
            <v>637589</v>
          </cell>
          <cell r="DX162">
            <v>641320</v>
          </cell>
          <cell r="DY162">
            <v>652689</v>
          </cell>
          <cell r="DZ162">
            <v>665430</v>
          </cell>
          <cell r="EA162">
            <v>664862</v>
          </cell>
          <cell r="EB162">
            <v>668626</v>
          </cell>
          <cell r="EC162">
            <v>703001</v>
          </cell>
          <cell r="ED162">
            <v>716419</v>
          </cell>
          <cell r="EE162">
            <v>745757</v>
          </cell>
          <cell r="EF162">
            <v>785370</v>
          </cell>
          <cell r="EG162">
            <v>822263</v>
          </cell>
          <cell r="EH162">
            <v>840768</v>
          </cell>
          <cell r="EI162">
            <v>797080</v>
          </cell>
          <cell r="EJ162">
            <v>797825</v>
          </cell>
          <cell r="EK162">
            <v>832294</v>
          </cell>
          <cell r="EL162">
            <v>873352</v>
          </cell>
          <cell r="EM162">
            <v>855574</v>
          </cell>
          <cell r="EN162">
            <v>872605</v>
          </cell>
          <cell r="EO162">
            <v>842292</v>
          </cell>
          <cell r="EP162">
            <v>876766</v>
          </cell>
          <cell r="EQ162">
            <v>875856</v>
          </cell>
          <cell r="ER162">
            <v>918359</v>
          </cell>
          <cell r="ES162">
            <v>970035</v>
          </cell>
          <cell r="ET162">
            <v>974970</v>
          </cell>
          <cell r="EU162">
            <v>995613</v>
          </cell>
          <cell r="EV162">
            <v>995549</v>
          </cell>
          <cell r="EW162">
            <v>991164</v>
          </cell>
          <cell r="EX162">
            <v>1014715</v>
          </cell>
          <cell r="EY162">
            <v>1001055</v>
          </cell>
          <cell r="EZ162">
            <v>1016242</v>
          </cell>
          <cell r="FA162">
            <v>1001391</v>
          </cell>
          <cell r="FB162">
            <v>967273</v>
          </cell>
          <cell r="FC162">
            <v>945809</v>
          </cell>
          <cell r="FD162">
            <v>912414</v>
          </cell>
          <cell r="FE162">
            <v>916159</v>
          </cell>
          <cell r="FF162">
            <v>880577</v>
          </cell>
          <cell r="FG162">
            <v>888546</v>
          </cell>
          <cell r="FH162">
            <v>917617</v>
          </cell>
          <cell r="FI162">
            <v>886236</v>
          </cell>
          <cell r="FJ162">
            <v>874905</v>
          </cell>
          <cell r="FK162">
            <v>883992</v>
          </cell>
          <cell r="FL162">
            <v>852008</v>
          </cell>
          <cell r="FM162">
            <v>863603</v>
          </cell>
          <cell r="FN162">
            <v>865035</v>
          </cell>
          <cell r="FO162">
            <v>854380</v>
          </cell>
          <cell r="FP162">
            <v>864240</v>
          </cell>
          <cell r="FQ162">
            <v>842417</v>
          </cell>
          <cell r="FR162">
            <v>846090</v>
          </cell>
          <cell r="FS162">
            <v>822634</v>
          </cell>
          <cell r="FT162">
            <v>799426</v>
          </cell>
          <cell r="FU162">
            <v>790801</v>
          </cell>
          <cell r="FV162">
            <v>705268</v>
          </cell>
          <cell r="FW162">
            <v>708024</v>
          </cell>
          <cell r="FX162">
            <v>719425</v>
          </cell>
          <cell r="FY162">
            <v>698049</v>
          </cell>
          <cell r="FZ162">
            <v>727281</v>
          </cell>
          <cell r="GA162">
            <v>703377</v>
          </cell>
          <cell r="GB162">
            <v>694337</v>
          </cell>
          <cell r="GC162">
            <v>744899</v>
          </cell>
          <cell r="GD162">
            <v>728349</v>
          </cell>
          <cell r="GE162">
            <v>730734</v>
          </cell>
          <cell r="GF162">
            <v>722347</v>
          </cell>
          <cell r="GG162">
            <v>738929</v>
          </cell>
          <cell r="GH162">
            <v>711620</v>
          </cell>
          <cell r="GI162">
            <v>712162</v>
          </cell>
          <cell r="GJ162">
            <v>688429</v>
          </cell>
          <cell r="GK162">
            <v>668256</v>
          </cell>
          <cell r="GL162">
            <v>666859</v>
          </cell>
          <cell r="GM162">
            <v>642482</v>
          </cell>
          <cell r="GN162">
            <v>637144</v>
          </cell>
          <cell r="GO162">
            <v>616037</v>
          </cell>
          <cell r="GP162">
            <v>606525</v>
          </cell>
          <cell r="GQ162">
            <v>617622</v>
          </cell>
          <cell r="GR162">
            <v>613173</v>
          </cell>
          <cell r="GS162">
            <v>590234</v>
          </cell>
          <cell r="GT162">
            <v>599563</v>
          </cell>
          <cell r="GU162">
            <v>581090</v>
          </cell>
          <cell r="GV162">
            <v>572774</v>
          </cell>
          <cell r="GW162">
            <v>577513</v>
          </cell>
          <cell r="GX162">
            <v>579170</v>
          </cell>
          <cell r="GY162">
            <v>592440</v>
          </cell>
          <cell r="GZ162">
            <v>598304</v>
          </cell>
          <cell r="HA162">
            <v>597448</v>
          </cell>
          <cell r="HB162">
            <v>594822</v>
          </cell>
          <cell r="HC162">
            <v>611515</v>
          </cell>
          <cell r="HD162">
            <v>619432</v>
          </cell>
          <cell r="HE162">
            <v>622241</v>
          </cell>
          <cell r="HF162">
            <v>609460</v>
          </cell>
          <cell r="HG162">
            <v>629816</v>
          </cell>
          <cell r="HH162">
            <v>648431</v>
          </cell>
          <cell r="HI162">
            <v>659595</v>
          </cell>
          <cell r="HJ162">
            <v>655255</v>
          </cell>
          <cell r="HK162">
            <v>633417</v>
          </cell>
          <cell r="HL162">
            <v>621645</v>
          </cell>
          <cell r="HM162">
            <v>625666</v>
          </cell>
          <cell r="HN162">
            <v>621682</v>
          </cell>
          <cell r="HO162">
            <v>619108</v>
          </cell>
          <cell r="HP162">
            <v>632999</v>
          </cell>
          <cell r="HQ162">
            <v>633968</v>
          </cell>
          <cell r="HR162">
            <v>627244</v>
          </cell>
          <cell r="HS162">
            <v>646910</v>
          </cell>
          <cell r="HT162">
            <v>647237</v>
          </cell>
          <cell r="HU162">
            <v>646371</v>
          </cell>
          <cell r="HV162">
            <v>635402</v>
          </cell>
          <cell r="HW162">
            <v>638970</v>
          </cell>
          <cell r="HX162">
            <v>647449</v>
          </cell>
          <cell r="HY162">
            <v>675690</v>
          </cell>
          <cell r="HZ162">
            <v>0</v>
          </cell>
          <cell r="IA162">
            <v>0</v>
          </cell>
          <cell r="IB162">
            <v>0</v>
          </cell>
          <cell r="IC162">
            <v>0</v>
          </cell>
        </row>
        <row r="163">
          <cell r="AS163">
            <v>341200</v>
          </cell>
          <cell r="AT163">
            <v>348289</v>
          </cell>
          <cell r="AU163">
            <v>354667</v>
          </cell>
          <cell r="AV163">
            <v>373365</v>
          </cell>
          <cell r="AW163">
            <v>365162</v>
          </cell>
          <cell r="AX163">
            <v>376576</v>
          </cell>
          <cell r="AY163">
            <v>358956</v>
          </cell>
          <cell r="AZ163">
            <v>354434</v>
          </cell>
          <cell r="BA163">
            <v>350603</v>
          </cell>
          <cell r="BB163">
            <v>349954</v>
          </cell>
          <cell r="BC163">
            <v>347895</v>
          </cell>
          <cell r="BD163">
            <v>348330</v>
          </cell>
          <cell r="BE163">
            <v>345862</v>
          </cell>
          <cell r="BF163">
            <v>340697</v>
          </cell>
          <cell r="BG163">
            <v>336976</v>
          </cell>
          <cell r="BH163">
            <v>328440</v>
          </cell>
          <cell r="BI163">
            <v>316665</v>
          </cell>
          <cell r="BJ163">
            <v>303940</v>
          </cell>
          <cell r="BK163">
            <v>285843</v>
          </cell>
          <cell r="BL163">
            <v>287179</v>
          </cell>
          <cell r="BM163">
            <v>282055</v>
          </cell>
          <cell r="BN163">
            <v>276692</v>
          </cell>
          <cell r="BO163">
            <v>272947</v>
          </cell>
          <cell r="BP163">
            <v>261973</v>
          </cell>
          <cell r="BQ163">
            <v>246178</v>
          </cell>
          <cell r="BR163">
            <v>240920</v>
          </cell>
          <cell r="BS163">
            <v>239404</v>
          </cell>
          <cell r="BT163">
            <v>237289</v>
          </cell>
          <cell r="BU163">
            <v>231868</v>
          </cell>
          <cell r="BV163">
            <v>222199</v>
          </cell>
          <cell r="BW163">
            <v>240783</v>
          </cell>
          <cell r="BX163">
            <v>237501</v>
          </cell>
          <cell r="BY163">
            <v>236433</v>
          </cell>
          <cell r="BZ163">
            <v>222755</v>
          </cell>
          <cell r="CA163">
            <v>225554</v>
          </cell>
          <cell r="CB163">
            <v>220848</v>
          </cell>
          <cell r="CC163">
            <v>205232</v>
          </cell>
          <cell r="CD163">
            <v>211036</v>
          </cell>
          <cell r="CE163">
            <v>202217</v>
          </cell>
          <cell r="CF163">
            <v>193847</v>
          </cell>
          <cell r="CG163">
            <v>195285</v>
          </cell>
          <cell r="CH163">
            <v>186804</v>
          </cell>
          <cell r="CI163">
            <v>189597</v>
          </cell>
          <cell r="CJ163">
            <v>188125</v>
          </cell>
          <cell r="CK163">
            <v>189001</v>
          </cell>
          <cell r="CL163">
            <v>184813</v>
          </cell>
          <cell r="CM163">
            <v>180330</v>
          </cell>
          <cell r="CN163">
            <v>173260</v>
          </cell>
          <cell r="CO163">
            <v>168047</v>
          </cell>
          <cell r="CP163">
            <v>169066</v>
          </cell>
          <cell r="CQ163">
            <v>163143</v>
          </cell>
          <cell r="CR163">
            <v>170979</v>
          </cell>
          <cell r="CS163">
            <v>172708</v>
          </cell>
          <cell r="CT163">
            <v>179560</v>
          </cell>
          <cell r="CU163">
            <v>177961</v>
          </cell>
          <cell r="CV163">
            <v>180646</v>
          </cell>
          <cell r="CW163">
            <v>180240</v>
          </cell>
          <cell r="CX163">
            <v>191553</v>
          </cell>
          <cell r="CY163">
            <v>166289</v>
          </cell>
          <cell r="CZ163">
            <v>189648</v>
          </cell>
          <cell r="DA163">
            <v>196033</v>
          </cell>
          <cell r="DB163">
            <v>198065</v>
          </cell>
          <cell r="DC163">
            <v>199951</v>
          </cell>
          <cell r="DD163">
            <v>201219</v>
          </cell>
          <cell r="DE163">
            <v>197561</v>
          </cell>
          <cell r="DF163">
            <v>204052</v>
          </cell>
          <cell r="DG163">
            <v>215639</v>
          </cell>
          <cell r="DH163">
            <v>207877</v>
          </cell>
          <cell r="DI163">
            <v>209771</v>
          </cell>
          <cell r="DJ163">
            <v>208533</v>
          </cell>
          <cell r="DK163">
            <v>204170</v>
          </cell>
          <cell r="DL163">
            <v>197459</v>
          </cell>
          <cell r="DM163">
            <v>202490</v>
          </cell>
          <cell r="DN163">
            <v>209217</v>
          </cell>
          <cell r="DO163">
            <v>205060</v>
          </cell>
          <cell r="DP163">
            <v>198712</v>
          </cell>
          <cell r="DQ163">
            <v>197698</v>
          </cell>
          <cell r="DR163">
            <v>204436</v>
          </cell>
          <cell r="DS163">
            <v>197194</v>
          </cell>
          <cell r="DT163">
            <v>201555</v>
          </cell>
          <cell r="DU163">
            <v>204866</v>
          </cell>
          <cell r="DV163">
            <v>193333</v>
          </cell>
          <cell r="DW163">
            <v>195406</v>
          </cell>
          <cell r="DX163">
            <v>195969</v>
          </cell>
          <cell r="DY163">
            <v>192354</v>
          </cell>
          <cell r="DZ163">
            <v>193436</v>
          </cell>
          <cell r="EA163">
            <v>183550</v>
          </cell>
          <cell r="EB163">
            <v>181334</v>
          </cell>
          <cell r="EC163">
            <v>180799</v>
          </cell>
          <cell r="ED163">
            <v>170492</v>
          </cell>
          <cell r="EE163">
            <v>162762</v>
          </cell>
          <cell r="EF163">
            <v>167087</v>
          </cell>
          <cell r="EG163">
            <v>179313</v>
          </cell>
          <cell r="EH163">
            <v>184365</v>
          </cell>
          <cell r="EI163">
            <v>187772</v>
          </cell>
          <cell r="EJ163">
            <v>176295</v>
          </cell>
          <cell r="EK163">
            <v>165937</v>
          </cell>
          <cell r="EL163">
            <v>178345</v>
          </cell>
          <cell r="EM163">
            <v>177852</v>
          </cell>
          <cell r="EN163">
            <v>170168</v>
          </cell>
          <cell r="EO163">
            <v>156660</v>
          </cell>
          <cell r="EP163">
            <v>149571</v>
          </cell>
          <cell r="EQ163">
            <v>146687</v>
          </cell>
          <cell r="ER163">
            <v>142657</v>
          </cell>
          <cell r="ES163">
            <v>144733</v>
          </cell>
          <cell r="ET163">
            <v>148555</v>
          </cell>
          <cell r="EU163">
            <v>149298</v>
          </cell>
          <cell r="EV163">
            <v>143043</v>
          </cell>
          <cell r="EW163">
            <v>140923</v>
          </cell>
          <cell r="EX163">
            <v>142305</v>
          </cell>
          <cell r="EY163">
            <v>145729</v>
          </cell>
          <cell r="EZ163">
            <v>146710</v>
          </cell>
          <cell r="FA163">
            <v>146117</v>
          </cell>
          <cell r="FB163">
            <v>159720</v>
          </cell>
          <cell r="FC163">
            <v>156044</v>
          </cell>
          <cell r="FD163">
            <v>149792</v>
          </cell>
          <cell r="FE163">
            <v>155991</v>
          </cell>
          <cell r="FF163">
            <v>148347</v>
          </cell>
          <cell r="FG163">
            <v>153022</v>
          </cell>
          <cell r="FH163">
            <v>162514</v>
          </cell>
          <cell r="FI163">
            <v>149019</v>
          </cell>
          <cell r="FJ163">
            <v>151060</v>
          </cell>
          <cell r="FK163">
            <v>156927</v>
          </cell>
          <cell r="FL163">
            <v>157476</v>
          </cell>
          <cell r="FM163">
            <v>156024</v>
          </cell>
          <cell r="FN163">
            <v>162556</v>
          </cell>
          <cell r="FO163">
            <v>158715</v>
          </cell>
          <cell r="FP163">
            <v>161292</v>
          </cell>
          <cell r="FQ163">
            <v>157356</v>
          </cell>
          <cell r="FR163">
            <v>156600</v>
          </cell>
          <cell r="FS163">
            <v>150804</v>
          </cell>
          <cell r="FT163">
            <v>155880</v>
          </cell>
          <cell r="FU163">
            <v>157538</v>
          </cell>
          <cell r="FV163">
            <v>142382</v>
          </cell>
          <cell r="FW163">
            <v>146568</v>
          </cell>
          <cell r="FX163">
            <v>151414</v>
          </cell>
          <cell r="FY163">
            <v>148481</v>
          </cell>
          <cell r="FZ163">
            <v>154871</v>
          </cell>
          <cell r="GA163">
            <v>151388</v>
          </cell>
          <cell r="GB163">
            <v>149457</v>
          </cell>
          <cell r="GC163">
            <v>164028</v>
          </cell>
          <cell r="GD163">
            <v>169052</v>
          </cell>
          <cell r="GE163">
            <v>169663</v>
          </cell>
          <cell r="GF163">
            <v>166038</v>
          </cell>
          <cell r="GG163">
            <v>174514</v>
          </cell>
          <cell r="GH163">
            <v>167694</v>
          </cell>
          <cell r="GI163">
            <v>167808</v>
          </cell>
          <cell r="GJ163">
            <v>158863</v>
          </cell>
          <cell r="GK163">
            <v>151850</v>
          </cell>
          <cell r="GL163">
            <v>153731</v>
          </cell>
          <cell r="GM163">
            <v>154283</v>
          </cell>
          <cell r="GN163">
            <v>151927</v>
          </cell>
          <cell r="GO163">
            <v>154091</v>
          </cell>
          <cell r="GP163">
            <v>173699</v>
          </cell>
          <cell r="GQ163">
            <v>183987</v>
          </cell>
          <cell r="GR163">
            <v>178852</v>
          </cell>
          <cell r="GS163">
            <v>173408</v>
          </cell>
          <cell r="GT163">
            <v>171797</v>
          </cell>
          <cell r="GU163">
            <v>155099</v>
          </cell>
          <cell r="GV163">
            <v>159004</v>
          </cell>
          <cell r="GW163">
            <v>169816</v>
          </cell>
          <cell r="GX163">
            <v>169030</v>
          </cell>
          <cell r="GY163">
            <v>155846</v>
          </cell>
          <cell r="GZ163">
            <v>145092</v>
          </cell>
          <cell r="HA163">
            <v>144220</v>
          </cell>
          <cell r="HB163">
            <v>144079</v>
          </cell>
          <cell r="HC163">
            <v>146645</v>
          </cell>
          <cell r="HD163">
            <v>157204</v>
          </cell>
          <cell r="HE163">
            <v>153160</v>
          </cell>
          <cell r="HF163">
            <v>169215</v>
          </cell>
          <cell r="HG163">
            <v>172534</v>
          </cell>
          <cell r="HH163">
            <v>181169</v>
          </cell>
          <cell r="HI163">
            <v>182668</v>
          </cell>
          <cell r="HJ163">
            <v>188881</v>
          </cell>
          <cell r="HK163">
            <v>190974</v>
          </cell>
          <cell r="HL163">
            <v>193169</v>
          </cell>
          <cell r="HM163">
            <v>204514</v>
          </cell>
          <cell r="HN163">
            <v>202676</v>
          </cell>
          <cell r="HO163">
            <v>202514</v>
          </cell>
          <cell r="HP163">
            <v>196201</v>
          </cell>
          <cell r="HQ163">
            <v>207441</v>
          </cell>
          <cell r="HR163">
            <v>216240</v>
          </cell>
          <cell r="HS163">
            <v>248069</v>
          </cell>
          <cell r="HT163">
            <v>250205</v>
          </cell>
          <cell r="HU163">
            <v>260563</v>
          </cell>
          <cell r="HV163">
            <v>251070</v>
          </cell>
          <cell r="HW163">
            <v>237892</v>
          </cell>
          <cell r="HX163">
            <v>230745</v>
          </cell>
          <cell r="HY163">
            <v>255408</v>
          </cell>
          <cell r="HZ163">
            <v>0</v>
          </cell>
          <cell r="IA163">
            <v>0</v>
          </cell>
          <cell r="IB163">
            <v>0</v>
          </cell>
          <cell r="IC163">
            <v>0</v>
          </cell>
        </row>
        <row r="164">
          <cell r="AS164">
            <v>41018</v>
          </cell>
          <cell r="AT164">
            <v>40607</v>
          </cell>
          <cell r="AU164">
            <v>41101</v>
          </cell>
          <cell r="AV164">
            <v>42215</v>
          </cell>
          <cell r="AW164">
            <v>41685</v>
          </cell>
          <cell r="AX164">
            <v>41637</v>
          </cell>
          <cell r="AY164">
            <v>39097</v>
          </cell>
          <cell r="AZ164">
            <v>38676</v>
          </cell>
          <cell r="BA164">
            <v>38991</v>
          </cell>
          <cell r="BB164">
            <v>39749</v>
          </cell>
          <cell r="BC164">
            <v>39678</v>
          </cell>
          <cell r="BD164">
            <v>38924</v>
          </cell>
          <cell r="BE164">
            <v>39421</v>
          </cell>
          <cell r="BF164">
            <v>38687</v>
          </cell>
          <cell r="BG164">
            <v>38432</v>
          </cell>
          <cell r="BH164">
            <v>37322</v>
          </cell>
          <cell r="BI164">
            <v>36750</v>
          </cell>
          <cell r="BJ164">
            <v>35410</v>
          </cell>
          <cell r="BK164">
            <v>35112</v>
          </cell>
          <cell r="BL164">
            <v>35855</v>
          </cell>
          <cell r="BM164">
            <v>35216</v>
          </cell>
          <cell r="BN164">
            <v>34979</v>
          </cell>
          <cell r="BO164">
            <v>34376</v>
          </cell>
          <cell r="BP164">
            <v>33188</v>
          </cell>
          <cell r="BQ164">
            <v>32410</v>
          </cell>
          <cell r="BR164">
            <v>32640</v>
          </cell>
          <cell r="BS164">
            <v>31100</v>
          </cell>
          <cell r="BT164">
            <v>30803</v>
          </cell>
          <cell r="BU164">
            <v>30091</v>
          </cell>
          <cell r="BV164">
            <v>29509</v>
          </cell>
          <cell r="BW164">
            <v>31302</v>
          </cell>
          <cell r="BX164">
            <v>30310</v>
          </cell>
          <cell r="BY164">
            <v>29992</v>
          </cell>
          <cell r="BZ164">
            <v>29390</v>
          </cell>
          <cell r="CA164">
            <v>29879</v>
          </cell>
          <cell r="CB164">
            <v>29568</v>
          </cell>
          <cell r="CC164">
            <v>28246</v>
          </cell>
          <cell r="CD164">
            <v>29098</v>
          </cell>
          <cell r="CE164">
            <v>28662</v>
          </cell>
          <cell r="CF164">
            <v>28060</v>
          </cell>
          <cell r="CG164">
            <v>27980</v>
          </cell>
          <cell r="CH164">
            <v>28380</v>
          </cell>
          <cell r="CI164">
            <v>27978</v>
          </cell>
          <cell r="CJ164">
            <v>27637</v>
          </cell>
          <cell r="CK164">
            <v>27908</v>
          </cell>
          <cell r="CL164">
            <v>27376</v>
          </cell>
          <cell r="CM164">
            <v>26901</v>
          </cell>
          <cell r="CN164">
            <v>26859</v>
          </cell>
          <cell r="CO164">
            <v>26783</v>
          </cell>
          <cell r="CP164">
            <v>27663</v>
          </cell>
          <cell r="CQ164">
            <v>27507</v>
          </cell>
          <cell r="CR164">
            <v>27972</v>
          </cell>
          <cell r="CS164">
            <v>29097</v>
          </cell>
          <cell r="CT164">
            <v>29242</v>
          </cell>
          <cell r="CU164">
            <v>29077</v>
          </cell>
          <cell r="CV164">
            <v>28493</v>
          </cell>
          <cell r="CW164">
            <v>30849</v>
          </cell>
          <cell r="CX164">
            <v>31432</v>
          </cell>
          <cell r="CY164">
            <v>27098</v>
          </cell>
          <cell r="CZ164">
            <v>30264</v>
          </cell>
          <cell r="DA164">
            <v>30513</v>
          </cell>
          <cell r="DB164">
            <v>32912</v>
          </cell>
          <cell r="DC164">
            <v>31005</v>
          </cell>
          <cell r="DD164">
            <v>31372</v>
          </cell>
          <cell r="DE164">
            <v>33297</v>
          </cell>
          <cell r="DF164">
            <v>32278</v>
          </cell>
          <cell r="DG164">
            <v>34482</v>
          </cell>
          <cell r="DH164">
            <v>33200</v>
          </cell>
          <cell r="DI164">
            <v>33676</v>
          </cell>
          <cell r="DJ164">
            <v>33891</v>
          </cell>
          <cell r="DK164">
            <v>33856</v>
          </cell>
          <cell r="DL164">
            <v>33078</v>
          </cell>
          <cell r="DM164">
            <v>33604</v>
          </cell>
          <cell r="DN164">
            <v>35153</v>
          </cell>
          <cell r="DO164">
            <v>34384</v>
          </cell>
          <cell r="DP164">
            <v>35991</v>
          </cell>
          <cell r="DQ164">
            <v>42982</v>
          </cell>
          <cell r="DR164">
            <v>44176</v>
          </cell>
          <cell r="DS164">
            <v>34702</v>
          </cell>
          <cell r="DT164">
            <v>35188</v>
          </cell>
          <cell r="DU164">
            <v>45165</v>
          </cell>
          <cell r="DV164">
            <v>45054</v>
          </cell>
          <cell r="DW164">
            <v>45699</v>
          </cell>
          <cell r="DX164">
            <v>45297</v>
          </cell>
          <cell r="DY164">
            <v>45123</v>
          </cell>
          <cell r="DZ164">
            <v>45628</v>
          </cell>
          <cell r="EA164">
            <v>45457</v>
          </cell>
          <cell r="EB164">
            <v>43571</v>
          </cell>
          <cell r="EC164">
            <v>43806</v>
          </cell>
          <cell r="ED164">
            <v>43535</v>
          </cell>
          <cell r="EE164">
            <v>41343</v>
          </cell>
          <cell r="EF164">
            <v>42605</v>
          </cell>
          <cell r="EG164">
            <v>42565</v>
          </cell>
          <cell r="EH164">
            <v>44843</v>
          </cell>
          <cell r="EI164">
            <v>43963</v>
          </cell>
          <cell r="EJ164">
            <v>32576</v>
          </cell>
          <cell r="EK164">
            <v>29355</v>
          </cell>
          <cell r="EL164">
            <v>35139</v>
          </cell>
          <cell r="EM164">
            <v>32073</v>
          </cell>
          <cell r="EN164">
            <v>30981</v>
          </cell>
          <cell r="EO164">
            <v>29421</v>
          </cell>
          <cell r="EP164">
            <v>29693</v>
          </cell>
          <cell r="EQ164">
            <v>28793</v>
          </cell>
          <cell r="ER164">
            <v>28182</v>
          </cell>
          <cell r="ES164">
            <v>27752</v>
          </cell>
          <cell r="ET164">
            <v>26889</v>
          </cell>
          <cell r="EU164">
            <v>27217</v>
          </cell>
          <cell r="EV164">
            <v>26565</v>
          </cell>
          <cell r="EW164">
            <v>26310</v>
          </cell>
          <cell r="EX164">
            <v>26832</v>
          </cell>
          <cell r="EY164">
            <v>25775</v>
          </cell>
          <cell r="EZ164">
            <v>26398</v>
          </cell>
          <cell r="FA164">
            <v>26214</v>
          </cell>
          <cell r="FB164">
            <v>25902</v>
          </cell>
          <cell r="FC164">
            <v>26226</v>
          </cell>
          <cell r="FD164">
            <v>25304</v>
          </cell>
          <cell r="FE164">
            <v>25468</v>
          </cell>
          <cell r="FF164">
            <v>23614</v>
          </cell>
          <cell r="FG164">
            <v>23503</v>
          </cell>
          <cell r="FH164">
            <v>25418</v>
          </cell>
          <cell r="FI164">
            <v>24172</v>
          </cell>
          <cell r="FJ164">
            <v>25678</v>
          </cell>
          <cell r="FK164">
            <v>24057</v>
          </cell>
          <cell r="FL164">
            <v>23160</v>
          </cell>
          <cell r="FM164">
            <v>22955</v>
          </cell>
          <cell r="FN164">
            <v>23748</v>
          </cell>
          <cell r="FO164">
            <v>23135</v>
          </cell>
          <cell r="FP164">
            <v>23777</v>
          </cell>
          <cell r="FQ164">
            <v>23243</v>
          </cell>
          <cell r="FR164">
            <v>23973</v>
          </cell>
          <cell r="FS164">
            <v>23728</v>
          </cell>
          <cell r="FT164">
            <v>24010</v>
          </cell>
          <cell r="FU164">
            <v>23784</v>
          </cell>
          <cell r="FV164">
            <v>21822</v>
          </cell>
          <cell r="FW164">
            <v>21479</v>
          </cell>
          <cell r="FX164">
            <v>22192</v>
          </cell>
          <cell r="FY164">
            <v>22006</v>
          </cell>
          <cell r="FZ164">
            <v>22987</v>
          </cell>
          <cell r="GA164">
            <v>22245</v>
          </cell>
          <cell r="GB164">
            <v>22438</v>
          </cell>
          <cell r="GC164">
            <v>23469</v>
          </cell>
          <cell r="GD164">
            <v>23051</v>
          </cell>
          <cell r="GE164">
            <v>23346</v>
          </cell>
          <cell r="GF164">
            <v>22848</v>
          </cell>
          <cell r="GG164">
            <v>23181</v>
          </cell>
          <cell r="GH164">
            <v>22294</v>
          </cell>
          <cell r="GI164">
            <v>23088</v>
          </cell>
          <cell r="GJ164">
            <v>23415</v>
          </cell>
          <cell r="GK164">
            <v>23181</v>
          </cell>
          <cell r="GL164">
            <v>23258</v>
          </cell>
          <cell r="GM164">
            <v>23084</v>
          </cell>
          <cell r="GN164">
            <v>23634</v>
          </cell>
          <cell r="GO164">
            <v>23043</v>
          </cell>
          <cell r="GP164">
            <v>23098</v>
          </cell>
          <cell r="GQ164">
            <v>22222</v>
          </cell>
          <cell r="GR164">
            <v>22539</v>
          </cell>
          <cell r="GS164">
            <v>22042</v>
          </cell>
          <cell r="GT164">
            <v>22259</v>
          </cell>
          <cell r="GU164">
            <v>22245</v>
          </cell>
          <cell r="GV164">
            <v>21855</v>
          </cell>
          <cell r="GW164">
            <v>22264</v>
          </cell>
          <cell r="GX164">
            <v>22974</v>
          </cell>
          <cell r="GY164">
            <v>23032</v>
          </cell>
          <cell r="GZ164">
            <v>23126</v>
          </cell>
          <cell r="HA164">
            <v>23314</v>
          </cell>
          <cell r="HB164">
            <v>23374</v>
          </cell>
          <cell r="HC164">
            <v>23134</v>
          </cell>
          <cell r="HD164">
            <v>23364</v>
          </cell>
          <cell r="HE164">
            <v>23786</v>
          </cell>
          <cell r="HF164">
            <v>23822</v>
          </cell>
          <cell r="HG164">
            <v>23970</v>
          </cell>
          <cell r="HH164">
            <v>26194</v>
          </cell>
          <cell r="HI164">
            <v>26160</v>
          </cell>
          <cell r="HJ164">
            <v>26830</v>
          </cell>
          <cell r="HK164">
            <v>27408</v>
          </cell>
          <cell r="HL164">
            <v>26951</v>
          </cell>
          <cell r="HM164">
            <v>27408</v>
          </cell>
          <cell r="HN164">
            <v>27237</v>
          </cell>
          <cell r="HO164">
            <v>27798</v>
          </cell>
          <cell r="HP164">
            <v>28726</v>
          </cell>
          <cell r="HQ164">
            <v>28691</v>
          </cell>
          <cell r="HR164">
            <v>31280</v>
          </cell>
          <cell r="HS164">
            <v>31806</v>
          </cell>
          <cell r="HT164">
            <v>31972</v>
          </cell>
          <cell r="HU164">
            <v>31995</v>
          </cell>
          <cell r="HV164">
            <v>31884</v>
          </cell>
          <cell r="HW164">
            <v>30155</v>
          </cell>
          <cell r="HX164">
            <v>31082</v>
          </cell>
          <cell r="HY164">
            <v>31059</v>
          </cell>
          <cell r="HZ164">
            <v>0</v>
          </cell>
          <cell r="IA164">
            <v>0</v>
          </cell>
          <cell r="IB164">
            <v>0</v>
          </cell>
          <cell r="IC164">
            <v>0</v>
          </cell>
        </row>
        <row r="165">
          <cell r="AS165">
            <v>30810</v>
          </cell>
          <cell r="AT165">
            <v>35236</v>
          </cell>
          <cell r="AU165">
            <v>34841</v>
          </cell>
          <cell r="AV165">
            <v>34672</v>
          </cell>
          <cell r="AW165">
            <v>35035</v>
          </cell>
          <cell r="AX165">
            <v>35854</v>
          </cell>
          <cell r="AY165">
            <v>31806</v>
          </cell>
          <cell r="AZ165">
            <v>32755</v>
          </cell>
          <cell r="BA165">
            <v>33036</v>
          </cell>
          <cell r="BB165">
            <v>34322</v>
          </cell>
          <cell r="BC165">
            <v>34158</v>
          </cell>
          <cell r="BD165">
            <v>30719</v>
          </cell>
          <cell r="BE165">
            <v>30395</v>
          </cell>
          <cell r="BF165">
            <v>30833</v>
          </cell>
          <cell r="BG165">
            <v>30173</v>
          </cell>
          <cell r="BH165">
            <v>29782</v>
          </cell>
          <cell r="BI165">
            <v>30079</v>
          </cell>
          <cell r="BJ165">
            <v>30030</v>
          </cell>
          <cell r="BK165">
            <v>29746</v>
          </cell>
          <cell r="BL165">
            <v>29408</v>
          </cell>
          <cell r="BM165">
            <v>29498</v>
          </cell>
          <cell r="BN165">
            <v>29240</v>
          </cell>
          <cell r="BO165">
            <v>28094</v>
          </cell>
          <cell r="BP165">
            <v>27043</v>
          </cell>
          <cell r="BQ165">
            <v>27023</v>
          </cell>
          <cell r="BR165">
            <v>27123</v>
          </cell>
          <cell r="BS165">
            <v>27107</v>
          </cell>
          <cell r="BT165">
            <v>26814</v>
          </cell>
          <cell r="BU165">
            <v>26329</v>
          </cell>
          <cell r="BV165">
            <v>26178</v>
          </cell>
          <cell r="BW165">
            <v>27422</v>
          </cell>
          <cell r="BX165">
            <v>26761</v>
          </cell>
          <cell r="BY165">
            <v>26348</v>
          </cell>
          <cell r="BZ165">
            <v>25812</v>
          </cell>
          <cell r="CA165">
            <v>26094</v>
          </cell>
          <cell r="CB165">
            <v>26267</v>
          </cell>
          <cell r="CC165">
            <v>25286</v>
          </cell>
          <cell r="CD165">
            <v>25142</v>
          </cell>
          <cell r="CE165">
            <v>24246</v>
          </cell>
          <cell r="CF165">
            <v>23841</v>
          </cell>
          <cell r="CG165">
            <v>23867</v>
          </cell>
          <cell r="CH165">
            <v>23651</v>
          </cell>
          <cell r="CI165">
            <v>24123</v>
          </cell>
          <cell r="CJ165">
            <v>23728</v>
          </cell>
          <cell r="CK165">
            <v>23458</v>
          </cell>
          <cell r="CL165">
            <v>23159</v>
          </cell>
          <cell r="CM165">
            <v>22982</v>
          </cell>
          <cell r="CN165">
            <v>23159</v>
          </cell>
          <cell r="CO165">
            <v>23013</v>
          </cell>
          <cell r="CP165">
            <v>23047</v>
          </cell>
          <cell r="CQ165">
            <v>22813</v>
          </cell>
          <cell r="CR165">
            <v>23665</v>
          </cell>
          <cell r="CS165">
            <v>23658</v>
          </cell>
          <cell r="CT165">
            <v>23574</v>
          </cell>
          <cell r="CU165">
            <v>23186</v>
          </cell>
          <cell r="CV165">
            <v>23883</v>
          </cell>
          <cell r="CW165">
            <v>24045</v>
          </cell>
          <cell r="CX165">
            <v>23605</v>
          </cell>
          <cell r="CY165">
            <v>42523</v>
          </cell>
          <cell r="CZ165">
            <v>23713</v>
          </cell>
          <cell r="DA165">
            <v>26269</v>
          </cell>
          <cell r="DB165">
            <v>25491</v>
          </cell>
          <cell r="DC165">
            <v>25444</v>
          </cell>
          <cell r="DD165">
            <v>26513</v>
          </cell>
          <cell r="DE165">
            <v>26653</v>
          </cell>
          <cell r="DF165">
            <v>26970</v>
          </cell>
          <cell r="DG165">
            <v>28548</v>
          </cell>
          <cell r="DH165">
            <v>27935</v>
          </cell>
          <cell r="DI165">
            <v>28902</v>
          </cell>
          <cell r="DJ165">
            <v>28725</v>
          </cell>
          <cell r="DK165">
            <v>29183</v>
          </cell>
          <cell r="DL165">
            <v>28338</v>
          </cell>
          <cell r="DM165">
            <v>28995</v>
          </cell>
          <cell r="DN165">
            <v>33643</v>
          </cell>
          <cell r="DO165">
            <v>33488</v>
          </cell>
          <cell r="DP165">
            <v>32809</v>
          </cell>
          <cell r="DQ165">
            <v>33172</v>
          </cell>
          <cell r="DR165">
            <v>35031</v>
          </cell>
          <cell r="DS165">
            <v>29864</v>
          </cell>
          <cell r="DT165">
            <v>36335</v>
          </cell>
          <cell r="DU165">
            <v>30219</v>
          </cell>
          <cell r="DV165">
            <v>33739</v>
          </cell>
          <cell r="DW165">
            <v>30113</v>
          </cell>
          <cell r="DX165">
            <v>35405</v>
          </cell>
          <cell r="DY165">
            <v>34968</v>
          </cell>
          <cell r="DZ165">
            <v>31640</v>
          </cell>
          <cell r="EA165">
            <v>33805</v>
          </cell>
          <cell r="EB165">
            <v>32099</v>
          </cell>
          <cell r="EC165">
            <v>34567</v>
          </cell>
          <cell r="ED165">
            <v>39447</v>
          </cell>
          <cell r="EE165">
            <v>36115</v>
          </cell>
          <cell r="EF165">
            <v>33632</v>
          </cell>
          <cell r="EG165">
            <v>35772</v>
          </cell>
          <cell r="EH165">
            <v>36639</v>
          </cell>
          <cell r="EI165">
            <v>36594</v>
          </cell>
          <cell r="EJ165">
            <v>35509</v>
          </cell>
          <cell r="EK165">
            <v>35058</v>
          </cell>
          <cell r="EL165">
            <v>38664</v>
          </cell>
          <cell r="EM165">
            <v>35975</v>
          </cell>
          <cell r="EN165">
            <v>36188</v>
          </cell>
          <cell r="EO165">
            <v>33128</v>
          </cell>
          <cell r="EP165">
            <v>33072</v>
          </cell>
          <cell r="EQ165">
            <v>31585</v>
          </cell>
          <cell r="ER165">
            <v>31550</v>
          </cell>
          <cell r="ES165">
            <v>31647</v>
          </cell>
          <cell r="ET165">
            <v>31115</v>
          </cell>
          <cell r="EU165">
            <v>31684</v>
          </cell>
          <cell r="EV165">
            <v>30984</v>
          </cell>
          <cell r="EW165">
            <v>30979</v>
          </cell>
          <cell r="EX165">
            <v>30695</v>
          </cell>
          <cell r="EY165">
            <v>30633</v>
          </cell>
          <cell r="EZ165">
            <v>30907</v>
          </cell>
          <cell r="FA165">
            <v>30403</v>
          </cell>
          <cell r="FB165">
            <v>31685</v>
          </cell>
          <cell r="FC165">
            <v>34567</v>
          </cell>
          <cell r="FD165">
            <v>33763</v>
          </cell>
          <cell r="FE165">
            <v>35504</v>
          </cell>
          <cell r="FF165">
            <v>34858</v>
          </cell>
          <cell r="FG165">
            <v>36121</v>
          </cell>
          <cell r="FH165">
            <v>40184</v>
          </cell>
          <cell r="FI165">
            <v>38196</v>
          </cell>
          <cell r="FJ165">
            <v>42331</v>
          </cell>
          <cell r="FK165">
            <v>38701</v>
          </cell>
          <cell r="FL165">
            <v>37846</v>
          </cell>
          <cell r="FM165">
            <v>38826</v>
          </cell>
          <cell r="FN165">
            <v>37808</v>
          </cell>
          <cell r="FO165">
            <v>38028</v>
          </cell>
          <cell r="FP165">
            <v>42022</v>
          </cell>
          <cell r="FQ165">
            <v>42207</v>
          </cell>
          <cell r="FR165">
            <v>44240</v>
          </cell>
          <cell r="FS165">
            <v>44225</v>
          </cell>
          <cell r="FT165">
            <v>46151</v>
          </cell>
          <cell r="FU165">
            <v>49234</v>
          </cell>
          <cell r="FV165">
            <v>44609</v>
          </cell>
          <cell r="FW165">
            <v>45238</v>
          </cell>
          <cell r="FX165">
            <v>46140</v>
          </cell>
          <cell r="FY165">
            <v>46046</v>
          </cell>
          <cell r="FZ165">
            <v>49058</v>
          </cell>
          <cell r="GA165">
            <v>46711</v>
          </cell>
          <cell r="GB165">
            <v>46657</v>
          </cell>
          <cell r="GC165">
            <v>49914</v>
          </cell>
          <cell r="GD165">
            <v>50268</v>
          </cell>
          <cell r="GE165">
            <v>50957</v>
          </cell>
          <cell r="GF165">
            <v>49739</v>
          </cell>
          <cell r="GG165">
            <v>51752</v>
          </cell>
          <cell r="GH165">
            <v>50057</v>
          </cell>
          <cell r="GI165">
            <v>50964</v>
          </cell>
          <cell r="GJ165">
            <v>50426</v>
          </cell>
          <cell r="GK165">
            <v>49425</v>
          </cell>
          <cell r="GL165">
            <v>50107</v>
          </cell>
          <cell r="GM165">
            <v>49034</v>
          </cell>
          <cell r="GN165">
            <v>49229</v>
          </cell>
          <cell r="GO165">
            <v>48889</v>
          </cell>
          <cell r="GP165">
            <v>48307</v>
          </cell>
          <cell r="GQ165">
            <v>47624</v>
          </cell>
          <cell r="GR165">
            <v>48978</v>
          </cell>
          <cell r="GS165">
            <v>50329</v>
          </cell>
          <cell r="GT165">
            <v>51792</v>
          </cell>
          <cell r="GU165">
            <v>50304</v>
          </cell>
          <cell r="GV165">
            <v>49231</v>
          </cell>
          <cell r="GW165">
            <v>49874</v>
          </cell>
          <cell r="GX165">
            <v>49606</v>
          </cell>
          <cell r="GY165">
            <v>50717</v>
          </cell>
          <cell r="GZ165">
            <v>51273</v>
          </cell>
          <cell r="HA165">
            <v>51965</v>
          </cell>
          <cell r="HB165">
            <v>50660</v>
          </cell>
          <cell r="HC165">
            <v>51092</v>
          </cell>
          <cell r="HD165">
            <v>51009</v>
          </cell>
          <cell r="HE165">
            <v>51813</v>
          </cell>
          <cell r="HF165">
            <v>54868</v>
          </cell>
          <cell r="HG165">
            <v>53622</v>
          </cell>
          <cell r="HH165">
            <v>52658</v>
          </cell>
          <cell r="HI165">
            <v>52983</v>
          </cell>
          <cell r="HJ165">
            <v>54174</v>
          </cell>
          <cell r="HK165">
            <v>54836</v>
          </cell>
          <cell r="HL165">
            <v>54469</v>
          </cell>
          <cell r="HM165">
            <v>54648</v>
          </cell>
          <cell r="HN165">
            <v>55714</v>
          </cell>
          <cell r="HO165">
            <v>54744</v>
          </cell>
          <cell r="HP165">
            <v>56131</v>
          </cell>
          <cell r="HQ165">
            <v>56139</v>
          </cell>
          <cell r="HR165">
            <v>56944</v>
          </cell>
          <cell r="HS165">
            <v>57236</v>
          </cell>
          <cell r="HT165">
            <v>58558</v>
          </cell>
          <cell r="HU165">
            <v>58638</v>
          </cell>
          <cell r="HV165">
            <v>59118</v>
          </cell>
          <cell r="HW165">
            <v>60150</v>
          </cell>
          <cell r="HX165">
            <v>60188</v>
          </cell>
          <cell r="HY165">
            <v>59711</v>
          </cell>
          <cell r="HZ165">
            <v>0</v>
          </cell>
          <cell r="IA165">
            <v>0</v>
          </cell>
          <cell r="IB165">
            <v>0</v>
          </cell>
          <cell r="IC165">
            <v>0</v>
          </cell>
        </row>
        <row r="166">
          <cell r="AS166">
            <v>2593552</v>
          </cell>
          <cell r="AT166">
            <v>2625854</v>
          </cell>
          <cell r="AU166">
            <v>2637712</v>
          </cell>
          <cell r="AV166">
            <v>2652863</v>
          </cell>
          <cell r="AW166">
            <v>2677995</v>
          </cell>
          <cell r="AX166">
            <v>2620418</v>
          </cell>
          <cell r="AY166">
            <v>2597537</v>
          </cell>
          <cell r="AZ166">
            <v>2614740</v>
          </cell>
          <cell r="BA166">
            <v>2674464</v>
          </cell>
          <cell r="BB166">
            <v>2695293</v>
          </cell>
          <cell r="BC166">
            <v>2763112</v>
          </cell>
          <cell r="BD166">
            <v>2801888</v>
          </cell>
          <cell r="BE166">
            <v>2910373</v>
          </cell>
          <cell r="BF166">
            <v>2913003</v>
          </cell>
          <cell r="BG166">
            <v>2904452</v>
          </cell>
          <cell r="BH166">
            <v>2900664</v>
          </cell>
          <cell r="BI166">
            <v>2884387</v>
          </cell>
          <cell r="BJ166">
            <v>2900269</v>
          </cell>
          <cell r="BK166">
            <v>2903892</v>
          </cell>
          <cell r="BL166">
            <v>2934387</v>
          </cell>
          <cell r="BM166">
            <v>2967603</v>
          </cell>
          <cell r="BN166">
            <v>2949216</v>
          </cell>
          <cell r="BO166">
            <v>3011625</v>
          </cell>
          <cell r="BP166">
            <v>3019111</v>
          </cell>
          <cell r="BQ166">
            <v>3142223</v>
          </cell>
          <cell r="BR166">
            <v>3200401</v>
          </cell>
          <cell r="BS166">
            <v>3185363</v>
          </cell>
          <cell r="BT166">
            <v>3137440</v>
          </cell>
          <cell r="BU166">
            <v>3178799</v>
          </cell>
          <cell r="BV166">
            <v>3152788</v>
          </cell>
          <cell r="BW166">
            <v>3221080</v>
          </cell>
          <cell r="BX166">
            <v>3266253</v>
          </cell>
          <cell r="BY166">
            <v>3282850</v>
          </cell>
          <cell r="BZ166">
            <v>3292743</v>
          </cell>
          <cell r="CA166">
            <v>3369251</v>
          </cell>
          <cell r="CB166">
            <v>3414508</v>
          </cell>
          <cell r="CC166">
            <v>3608913</v>
          </cell>
          <cell r="CD166">
            <v>3698278</v>
          </cell>
          <cell r="CE166">
            <v>3711325</v>
          </cell>
          <cell r="CF166">
            <v>3675353</v>
          </cell>
          <cell r="CG166">
            <v>3709802</v>
          </cell>
          <cell r="CH166">
            <v>3720286</v>
          </cell>
          <cell r="CI166">
            <v>3762805</v>
          </cell>
          <cell r="CJ166">
            <v>3831759</v>
          </cell>
          <cell r="CK166">
            <v>3870066</v>
          </cell>
          <cell r="CL166">
            <v>3899314</v>
          </cell>
          <cell r="CM166">
            <v>3919982</v>
          </cell>
          <cell r="CN166">
            <v>3923952</v>
          </cell>
          <cell r="CO166">
            <v>4062975</v>
          </cell>
          <cell r="CP166">
            <v>4070241</v>
          </cell>
          <cell r="CQ166">
            <v>4053799</v>
          </cell>
          <cell r="CR166">
            <v>4088280</v>
          </cell>
          <cell r="CS166">
            <v>4120738</v>
          </cell>
          <cell r="CT166">
            <v>4137107</v>
          </cell>
          <cell r="CU166">
            <v>4156258</v>
          </cell>
          <cell r="CV166">
            <v>4117444</v>
          </cell>
          <cell r="CW166">
            <v>4099120</v>
          </cell>
          <cell r="CX166">
            <v>4127462</v>
          </cell>
          <cell r="CY166">
            <v>4140283</v>
          </cell>
          <cell r="CZ166">
            <v>4223031</v>
          </cell>
          <cell r="DA166">
            <v>4424109</v>
          </cell>
          <cell r="DB166">
            <v>4457859</v>
          </cell>
          <cell r="DC166">
            <v>4440683</v>
          </cell>
          <cell r="DD166">
            <v>4529845</v>
          </cell>
          <cell r="DE166">
            <v>4549863</v>
          </cell>
          <cell r="DF166">
            <v>4571226</v>
          </cell>
          <cell r="DG166">
            <v>4681729</v>
          </cell>
          <cell r="DH166">
            <v>4645638</v>
          </cell>
          <cell r="DI166">
            <v>4164954</v>
          </cell>
          <cell r="DJ166">
            <v>4132006</v>
          </cell>
          <cell r="DK166">
            <v>4107669</v>
          </cell>
          <cell r="DL166">
            <v>4177253</v>
          </cell>
          <cell r="DM166">
            <v>4372162</v>
          </cell>
          <cell r="DN166">
            <v>4414767</v>
          </cell>
          <cell r="DO166">
            <v>4394495</v>
          </cell>
          <cell r="DP166">
            <v>4380847</v>
          </cell>
          <cell r="DQ166">
            <v>4404781</v>
          </cell>
          <cell r="DR166">
            <v>4399115</v>
          </cell>
          <cell r="DS166">
            <v>4403771</v>
          </cell>
          <cell r="DT166">
            <v>4412523</v>
          </cell>
          <cell r="DU166">
            <v>4481209</v>
          </cell>
          <cell r="DV166">
            <v>4440814</v>
          </cell>
          <cell r="DW166">
            <v>4459596</v>
          </cell>
          <cell r="DX166">
            <v>4489588</v>
          </cell>
          <cell r="DY166">
            <v>4630263</v>
          </cell>
          <cell r="DZ166">
            <v>4669340</v>
          </cell>
          <cell r="EA166">
            <v>4697673</v>
          </cell>
          <cell r="EB166">
            <v>4660174</v>
          </cell>
          <cell r="EC166">
            <v>4717077</v>
          </cell>
          <cell r="ED166">
            <v>4613444</v>
          </cell>
          <cell r="EE166">
            <v>4621817</v>
          </cell>
          <cell r="EF166">
            <v>4637536</v>
          </cell>
          <cell r="EG166">
            <v>4763686</v>
          </cell>
          <cell r="EH166">
            <v>4814704</v>
          </cell>
          <cell r="EI166">
            <v>4961150</v>
          </cell>
          <cell r="EJ166">
            <v>5178027</v>
          </cell>
          <cell r="EK166">
            <v>5475945</v>
          </cell>
          <cell r="EL166">
            <v>5521245</v>
          </cell>
          <cell r="EM166">
            <v>5534432</v>
          </cell>
          <cell r="EN166">
            <v>5451457</v>
          </cell>
          <cell r="EO166">
            <v>5508483</v>
          </cell>
          <cell r="EP166">
            <v>5504440</v>
          </cell>
          <cell r="EQ166">
            <v>5486311</v>
          </cell>
          <cell r="ER166">
            <v>5545699</v>
          </cell>
          <cell r="ES166">
            <v>5629190</v>
          </cell>
          <cell r="ET166">
            <v>5623117</v>
          </cell>
          <cell r="EU166">
            <v>5635525</v>
          </cell>
          <cell r="EV166">
            <v>5607130</v>
          </cell>
          <cell r="EW166">
            <v>5705142</v>
          </cell>
          <cell r="EX166">
            <v>5612007</v>
          </cell>
          <cell r="EY166">
            <v>5552466</v>
          </cell>
          <cell r="EZ166">
            <v>5439281</v>
          </cell>
          <cell r="FA166">
            <v>5381231</v>
          </cell>
          <cell r="FB166">
            <v>5341366</v>
          </cell>
          <cell r="FC166">
            <v>5357906</v>
          </cell>
          <cell r="FD166">
            <v>5295505</v>
          </cell>
          <cell r="FE166">
            <v>5252222</v>
          </cell>
          <cell r="FF166">
            <v>5156352</v>
          </cell>
          <cell r="FG166">
            <v>5138372</v>
          </cell>
          <cell r="FH166">
            <v>5177867</v>
          </cell>
          <cell r="FI166">
            <v>5259889</v>
          </cell>
          <cell r="FJ166">
            <v>5259427</v>
          </cell>
          <cell r="FK166">
            <v>5273939</v>
          </cell>
          <cell r="FL166">
            <v>5218096</v>
          </cell>
          <cell r="FM166">
            <v>5193712</v>
          </cell>
          <cell r="FN166">
            <v>5188262</v>
          </cell>
          <cell r="FO166">
            <v>5222659</v>
          </cell>
          <cell r="FP166">
            <v>5280739</v>
          </cell>
          <cell r="FQ166">
            <v>5320361</v>
          </cell>
          <cell r="FR166">
            <v>5434397</v>
          </cell>
          <cell r="FS166">
            <v>5450488</v>
          </cell>
          <cell r="FT166">
            <v>5437099</v>
          </cell>
          <cell r="FU166">
            <v>5527971</v>
          </cell>
          <cell r="FV166">
            <v>5285807</v>
          </cell>
          <cell r="FW166">
            <v>5243767</v>
          </cell>
          <cell r="FX166">
            <v>5299981</v>
          </cell>
          <cell r="FY166">
            <v>5280995</v>
          </cell>
          <cell r="FZ166">
            <v>5303516</v>
          </cell>
          <cell r="GA166">
            <v>5296479</v>
          </cell>
          <cell r="GB166">
            <v>5261131</v>
          </cell>
          <cell r="GC166">
            <v>5305784</v>
          </cell>
          <cell r="GD166">
            <v>5283648</v>
          </cell>
          <cell r="GE166">
            <v>5360675</v>
          </cell>
          <cell r="GF166">
            <v>5277041</v>
          </cell>
          <cell r="GG166">
            <v>5373654</v>
          </cell>
          <cell r="GH166">
            <v>5349278</v>
          </cell>
          <cell r="GI166">
            <v>5319737</v>
          </cell>
          <cell r="GJ166">
            <v>5251157</v>
          </cell>
          <cell r="GK166">
            <v>5105676</v>
          </cell>
          <cell r="GL166">
            <v>5012046</v>
          </cell>
          <cell r="GM166">
            <v>4962309</v>
          </cell>
          <cell r="GN166">
            <v>4792990</v>
          </cell>
          <cell r="GO166">
            <v>4674326</v>
          </cell>
          <cell r="GP166">
            <v>4551832</v>
          </cell>
          <cell r="GQ166">
            <v>4586728</v>
          </cell>
          <cell r="GR166">
            <v>4555658</v>
          </cell>
          <cell r="GS166">
            <v>4619961</v>
          </cell>
          <cell r="GT166">
            <v>4590477</v>
          </cell>
          <cell r="GU166">
            <v>4597611</v>
          </cell>
          <cell r="GV166">
            <v>4505148</v>
          </cell>
          <cell r="GW166">
            <v>4597348</v>
          </cell>
          <cell r="GX166">
            <v>4465642</v>
          </cell>
          <cell r="GY166">
            <v>4485344</v>
          </cell>
          <cell r="GZ166">
            <v>4480232</v>
          </cell>
          <cell r="HA166">
            <v>4506726</v>
          </cell>
          <cell r="HB166">
            <v>4465845</v>
          </cell>
          <cell r="HC166">
            <v>4512038</v>
          </cell>
          <cell r="HD166">
            <v>4542746</v>
          </cell>
          <cell r="HE166">
            <v>4716380</v>
          </cell>
          <cell r="HF166">
            <v>4642051</v>
          </cell>
          <cell r="HG166">
            <v>4604585</v>
          </cell>
          <cell r="HH166">
            <v>4669325</v>
          </cell>
          <cell r="HI166">
            <v>4781969</v>
          </cell>
          <cell r="HJ166">
            <v>4752421</v>
          </cell>
          <cell r="HK166">
            <v>4741068</v>
          </cell>
          <cell r="HL166">
            <v>4732473</v>
          </cell>
          <cell r="HM166">
            <v>4737278</v>
          </cell>
          <cell r="HN166">
            <v>4703494</v>
          </cell>
          <cell r="HO166">
            <v>4726749</v>
          </cell>
          <cell r="HP166">
            <v>4786906</v>
          </cell>
          <cell r="HQ166">
            <v>4998242</v>
          </cell>
          <cell r="HR166">
            <v>4881556</v>
          </cell>
          <cell r="HS166">
            <v>4910427</v>
          </cell>
          <cell r="HT166">
            <v>4928764</v>
          </cell>
          <cell r="HU166">
            <v>4931134</v>
          </cell>
          <cell r="HV166">
            <v>4939699</v>
          </cell>
          <cell r="HW166">
            <v>5020865</v>
          </cell>
          <cell r="HX166">
            <v>5024263</v>
          </cell>
          <cell r="HY166">
            <v>5045076</v>
          </cell>
          <cell r="HZ166">
            <v>0</v>
          </cell>
          <cell r="IA166">
            <v>0</v>
          </cell>
          <cell r="IB166">
            <v>0</v>
          </cell>
          <cell r="IC166">
            <v>0</v>
          </cell>
        </row>
        <row r="167">
          <cell r="AS167">
            <v>1862155</v>
          </cell>
          <cell r="AT167">
            <v>1882036</v>
          </cell>
          <cell r="AU167">
            <v>1887078</v>
          </cell>
          <cell r="AV167">
            <v>1888460</v>
          </cell>
          <cell r="AW167">
            <v>1920896</v>
          </cell>
          <cell r="AX167">
            <v>1866735</v>
          </cell>
          <cell r="AY167">
            <v>1883520</v>
          </cell>
          <cell r="AZ167">
            <v>1896985</v>
          </cell>
          <cell r="BA167">
            <v>1949090</v>
          </cell>
          <cell r="BB167">
            <v>1960776</v>
          </cell>
          <cell r="BC167">
            <v>2026627</v>
          </cell>
          <cell r="BD167">
            <v>2058996</v>
          </cell>
          <cell r="BE167">
            <v>2146862</v>
          </cell>
          <cell r="BF167">
            <v>2164589</v>
          </cell>
          <cell r="BG167">
            <v>2161701</v>
          </cell>
          <cell r="BH167">
            <v>2176607</v>
          </cell>
          <cell r="BI167">
            <v>2173308</v>
          </cell>
          <cell r="BJ167">
            <v>2206174</v>
          </cell>
          <cell r="BK167">
            <v>2227017</v>
          </cell>
          <cell r="BL167">
            <v>2257654</v>
          </cell>
          <cell r="BM167">
            <v>2296298</v>
          </cell>
          <cell r="BN167">
            <v>2286410</v>
          </cell>
          <cell r="BO167">
            <v>2356174</v>
          </cell>
          <cell r="BP167">
            <v>2380633</v>
          </cell>
          <cell r="BQ167">
            <v>2517133</v>
          </cell>
          <cell r="BR167">
            <v>2577843</v>
          </cell>
          <cell r="BS167">
            <v>2568774</v>
          </cell>
          <cell r="BT167">
            <v>2519473</v>
          </cell>
          <cell r="BU167">
            <v>2571434</v>
          </cell>
          <cell r="BV167">
            <v>2540580</v>
          </cell>
          <cell r="BW167">
            <v>2585746</v>
          </cell>
          <cell r="BX167">
            <v>2641746</v>
          </cell>
          <cell r="BY167">
            <v>2665049</v>
          </cell>
          <cell r="BZ167">
            <v>2692067</v>
          </cell>
          <cell r="CA167">
            <v>2757197</v>
          </cell>
          <cell r="CB167">
            <v>2804104</v>
          </cell>
          <cell r="CC167">
            <v>3024487</v>
          </cell>
          <cell r="CD167">
            <v>3103671</v>
          </cell>
          <cell r="CE167">
            <v>3136241</v>
          </cell>
          <cell r="CF167">
            <v>3113242</v>
          </cell>
          <cell r="CG167">
            <v>3139679</v>
          </cell>
          <cell r="CH167">
            <v>3159213</v>
          </cell>
          <cell r="CI167">
            <v>3200973</v>
          </cell>
          <cell r="CJ167">
            <v>3274215</v>
          </cell>
          <cell r="CK167">
            <v>3302447</v>
          </cell>
          <cell r="CL167">
            <v>3334798</v>
          </cell>
          <cell r="CM167">
            <v>3361005</v>
          </cell>
          <cell r="CN167">
            <v>3366853</v>
          </cell>
          <cell r="CO167">
            <v>3502511</v>
          </cell>
          <cell r="CP167">
            <v>3506704</v>
          </cell>
          <cell r="CQ167">
            <v>3499714</v>
          </cell>
          <cell r="CR167">
            <v>3517846</v>
          </cell>
          <cell r="CS167">
            <v>3539569</v>
          </cell>
          <cell r="CT167">
            <v>3549293</v>
          </cell>
          <cell r="CU167">
            <v>3572552</v>
          </cell>
          <cell r="CV167">
            <v>3526626</v>
          </cell>
          <cell r="CW167">
            <v>3503969</v>
          </cell>
          <cell r="CX167">
            <v>3512511</v>
          </cell>
          <cell r="CY167">
            <v>3531995</v>
          </cell>
          <cell r="CZ167">
            <v>3599979</v>
          </cell>
          <cell r="DA167">
            <v>3786720</v>
          </cell>
          <cell r="DB167">
            <v>3810625</v>
          </cell>
          <cell r="DC167">
            <v>3793636</v>
          </cell>
          <cell r="DD167">
            <v>3866472</v>
          </cell>
          <cell r="DE167">
            <v>3880321</v>
          </cell>
          <cell r="DF167">
            <v>3874562</v>
          </cell>
          <cell r="DG167">
            <v>3935982</v>
          </cell>
          <cell r="DH167">
            <v>3909728</v>
          </cell>
          <cell r="DI167">
            <v>3426928</v>
          </cell>
          <cell r="DJ167">
            <v>3364967</v>
          </cell>
          <cell r="DK167">
            <v>3309924</v>
          </cell>
          <cell r="DL167">
            <v>3377319</v>
          </cell>
          <cell r="DM167">
            <v>3552380</v>
          </cell>
          <cell r="DN167">
            <v>3550525</v>
          </cell>
          <cell r="DO167">
            <v>3537418</v>
          </cell>
          <cell r="DP167">
            <v>3513317</v>
          </cell>
          <cell r="DQ167">
            <v>3518261</v>
          </cell>
          <cell r="DR167">
            <v>3495356</v>
          </cell>
          <cell r="DS167">
            <v>3529008</v>
          </cell>
          <cell r="DT167">
            <v>3512697</v>
          </cell>
          <cell r="DU167">
            <v>3581983</v>
          </cell>
          <cell r="DV167">
            <v>3550478</v>
          </cell>
          <cell r="DW167">
            <v>3560320</v>
          </cell>
          <cell r="DX167">
            <v>3581608</v>
          </cell>
          <cell r="DY167">
            <v>3717066</v>
          </cell>
          <cell r="DZ167">
            <v>3745119</v>
          </cell>
          <cell r="EA167">
            <v>3784599</v>
          </cell>
          <cell r="EB167">
            <v>3749874</v>
          </cell>
          <cell r="EC167">
            <v>3778550</v>
          </cell>
          <cell r="ED167">
            <v>3666739</v>
          </cell>
          <cell r="EE167">
            <v>3653782</v>
          </cell>
          <cell r="EF167">
            <v>3623394</v>
          </cell>
          <cell r="EG167">
            <v>3696578</v>
          </cell>
          <cell r="EH167">
            <v>3720985</v>
          </cell>
          <cell r="EI167">
            <v>3907014</v>
          </cell>
          <cell r="EJ167">
            <v>4147561</v>
          </cell>
          <cell r="EK167">
            <v>4425169</v>
          </cell>
          <cell r="EL167">
            <v>4409281</v>
          </cell>
          <cell r="EM167">
            <v>4447374</v>
          </cell>
          <cell r="EN167">
            <v>4356646</v>
          </cell>
          <cell r="EO167">
            <v>4461150</v>
          </cell>
          <cell r="EP167">
            <v>4429406</v>
          </cell>
          <cell r="EQ167">
            <v>4417891</v>
          </cell>
          <cell r="ER167">
            <v>4440447</v>
          </cell>
          <cell r="ES167">
            <v>4469189</v>
          </cell>
          <cell r="ET167">
            <v>4466959</v>
          </cell>
          <cell r="EU167">
            <v>4457111</v>
          </cell>
          <cell r="EV167">
            <v>4436561</v>
          </cell>
          <cell r="EW167">
            <v>4541172</v>
          </cell>
          <cell r="EX167">
            <v>4423286</v>
          </cell>
          <cell r="EY167">
            <v>4374811</v>
          </cell>
          <cell r="EZ167">
            <v>4244059</v>
          </cell>
          <cell r="FA167">
            <v>4201818</v>
          </cell>
          <cell r="FB167">
            <v>4182029</v>
          </cell>
          <cell r="FC167">
            <v>4221134</v>
          </cell>
          <cell r="FD167">
            <v>4199215</v>
          </cell>
          <cell r="FE167">
            <v>4143686</v>
          </cell>
          <cell r="FF167">
            <v>4096775</v>
          </cell>
          <cell r="FG167">
            <v>4064619</v>
          </cell>
          <cell r="FH167">
            <v>4061905</v>
          </cell>
          <cell r="FI167">
            <v>4192373</v>
          </cell>
          <cell r="FJ167">
            <v>4195854</v>
          </cell>
          <cell r="FK167">
            <v>4201065</v>
          </cell>
          <cell r="FL167">
            <v>4178500</v>
          </cell>
          <cell r="FM167">
            <v>4143464</v>
          </cell>
          <cell r="FN167">
            <v>4131293</v>
          </cell>
          <cell r="FO167">
            <v>4181928</v>
          </cell>
          <cell r="FP167">
            <v>4226228</v>
          </cell>
          <cell r="FQ167">
            <v>4290646</v>
          </cell>
          <cell r="FR167">
            <v>4402715</v>
          </cell>
          <cell r="FS167">
            <v>4450346</v>
          </cell>
          <cell r="FT167">
            <v>4454830</v>
          </cell>
          <cell r="FU167">
            <v>4551027</v>
          </cell>
          <cell r="FV167">
            <v>4412777</v>
          </cell>
          <cell r="FW167">
            <v>4366737</v>
          </cell>
          <cell r="FX167">
            <v>4406890</v>
          </cell>
          <cell r="FY167">
            <v>4411931</v>
          </cell>
          <cell r="FZ167">
            <v>4400490</v>
          </cell>
          <cell r="GA167">
            <v>4420747</v>
          </cell>
          <cell r="GB167">
            <v>4398717</v>
          </cell>
          <cell r="GC167">
            <v>4373492</v>
          </cell>
          <cell r="GD167">
            <v>4359544</v>
          </cell>
          <cell r="GE167">
            <v>4429162</v>
          </cell>
          <cell r="GF167">
            <v>4358005</v>
          </cell>
          <cell r="GG167">
            <v>4428486</v>
          </cell>
          <cell r="GH167">
            <v>4438476</v>
          </cell>
          <cell r="GI167">
            <v>4405910</v>
          </cell>
          <cell r="GJ167">
            <v>4369573</v>
          </cell>
          <cell r="GK167">
            <v>4249829</v>
          </cell>
          <cell r="GL167">
            <v>4153460</v>
          </cell>
          <cell r="GM167">
            <v>4128548</v>
          </cell>
          <cell r="GN167">
            <v>3966461</v>
          </cell>
          <cell r="GO167">
            <v>3867552</v>
          </cell>
          <cell r="GP167">
            <v>3734497</v>
          </cell>
          <cell r="GQ167">
            <v>3747154</v>
          </cell>
          <cell r="GR167">
            <v>3722057</v>
          </cell>
          <cell r="GS167">
            <v>3813253</v>
          </cell>
          <cell r="GT167">
            <v>3775475</v>
          </cell>
          <cell r="GU167">
            <v>3815458</v>
          </cell>
          <cell r="GV167">
            <v>3727176</v>
          </cell>
          <cell r="GW167">
            <v>3802974</v>
          </cell>
          <cell r="GX167">
            <v>3669312</v>
          </cell>
          <cell r="GY167">
            <v>3687654</v>
          </cell>
          <cell r="GZ167">
            <v>3688091</v>
          </cell>
          <cell r="HA167">
            <v>3715536</v>
          </cell>
          <cell r="HB167">
            <v>3677719</v>
          </cell>
          <cell r="HC167">
            <v>3704098</v>
          </cell>
          <cell r="HD167">
            <v>3715543</v>
          </cell>
          <cell r="HE167">
            <v>3890148</v>
          </cell>
          <cell r="HF167">
            <v>3808675</v>
          </cell>
          <cell r="HG167">
            <v>3747919</v>
          </cell>
          <cell r="HH167">
            <v>3784297</v>
          </cell>
          <cell r="HI167">
            <v>3883571</v>
          </cell>
          <cell r="HJ167">
            <v>3849893</v>
          </cell>
          <cell r="HK167">
            <v>3856956</v>
          </cell>
          <cell r="HL167">
            <v>3858540</v>
          </cell>
          <cell r="HM167">
            <v>3847761</v>
          </cell>
          <cell r="HN167">
            <v>3818591</v>
          </cell>
          <cell r="HO167">
            <v>3844772</v>
          </cell>
          <cell r="HP167">
            <v>3895397</v>
          </cell>
          <cell r="HQ167">
            <v>4091368</v>
          </cell>
          <cell r="HR167">
            <v>3970431</v>
          </cell>
          <cell r="HS167">
            <v>3946618</v>
          </cell>
          <cell r="HT167">
            <v>3960869</v>
          </cell>
          <cell r="HU167">
            <v>3953468</v>
          </cell>
          <cell r="HV167">
            <v>3982262</v>
          </cell>
          <cell r="HW167">
            <v>4074862</v>
          </cell>
          <cell r="HX167">
            <v>4076061</v>
          </cell>
          <cell r="HY167">
            <v>4045083</v>
          </cell>
          <cell r="HZ167">
            <v>0</v>
          </cell>
          <cell r="IA167">
            <v>0</v>
          </cell>
          <cell r="IB167">
            <v>0</v>
          </cell>
          <cell r="IC167">
            <v>0</v>
          </cell>
        </row>
        <row r="168">
          <cell r="AS168">
            <v>731397</v>
          </cell>
          <cell r="AT168">
            <v>743818</v>
          </cell>
          <cell r="AU168">
            <v>750634</v>
          </cell>
          <cell r="AV168">
            <v>764403</v>
          </cell>
          <cell r="AW168">
            <v>757099</v>
          </cell>
          <cell r="AX168">
            <v>753683</v>
          </cell>
          <cell r="AY168">
            <v>714017</v>
          </cell>
          <cell r="AZ168">
            <v>717755</v>
          </cell>
          <cell r="BA168">
            <v>725374</v>
          </cell>
          <cell r="BB168">
            <v>734517</v>
          </cell>
          <cell r="BC168">
            <v>736485</v>
          </cell>
          <cell r="BD168">
            <v>742892</v>
          </cell>
          <cell r="BE168">
            <v>763511</v>
          </cell>
          <cell r="BF168">
            <v>748414</v>
          </cell>
          <cell r="BG168">
            <v>742751</v>
          </cell>
          <cell r="BH168">
            <v>724057</v>
          </cell>
          <cell r="BI168">
            <v>711079</v>
          </cell>
          <cell r="BJ168">
            <v>694095</v>
          </cell>
          <cell r="BK168">
            <v>676875</v>
          </cell>
          <cell r="BL168">
            <v>676733</v>
          </cell>
          <cell r="BM168">
            <v>671305</v>
          </cell>
          <cell r="BN168">
            <v>662806</v>
          </cell>
          <cell r="BO168">
            <v>655451</v>
          </cell>
          <cell r="BP168">
            <v>638478</v>
          </cell>
          <cell r="BQ168">
            <v>625090</v>
          </cell>
          <cell r="BR168">
            <v>622558</v>
          </cell>
          <cell r="BS168">
            <v>616589</v>
          </cell>
          <cell r="BT168">
            <v>617967</v>
          </cell>
          <cell r="BU168">
            <v>607365</v>
          </cell>
          <cell r="BV168">
            <v>612208</v>
          </cell>
          <cell r="BW168">
            <v>635334</v>
          </cell>
          <cell r="BX168">
            <v>624507</v>
          </cell>
          <cell r="BY168">
            <v>617801</v>
          </cell>
          <cell r="BZ168">
            <v>600676</v>
          </cell>
          <cell r="CA168">
            <v>612054</v>
          </cell>
          <cell r="CB168">
            <v>610404</v>
          </cell>
          <cell r="CC168">
            <v>584426</v>
          </cell>
          <cell r="CD168">
            <v>594607</v>
          </cell>
          <cell r="CE168">
            <v>575084</v>
          </cell>
          <cell r="CF168">
            <v>562111</v>
          </cell>
          <cell r="CG168">
            <v>570123</v>
          </cell>
          <cell r="CH168">
            <v>561073</v>
          </cell>
          <cell r="CI168">
            <v>561832</v>
          </cell>
          <cell r="CJ168">
            <v>557544</v>
          </cell>
          <cell r="CK168">
            <v>567619</v>
          </cell>
          <cell r="CL168">
            <v>564516</v>
          </cell>
          <cell r="CM168">
            <v>558977</v>
          </cell>
          <cell r="CN168">
            <v>557099</v>
          </cell>
          <cell r="CO168">
            <v>560464</v>
          </cell>
          <cell r="CP168">
            <v>563537</v>
          </cell>
          <cell r="CQ168">
            <v>554085</v>
          </cell>
          <cell r="CR168">
            <v>570434</v>
          </cell>
          <cell r="CS168">
            <v>581169</v>
          </cell>
          <cell r="CT168">
            <v>587814</v>
          </cell>
          <cell r="CU168">
            <v>583706</v>
          </cell>
          <cell r="CV168">
            <v>590818</v>
          </cell>
          <cell r="CW168">
            <v>595151</v>
          </cell>
          <cell r="CX168">
            <v>614951</v>
          </cell>
          <cell r="CY168">
            <v>608288</v>
          </cell>
          <cell r="CZ168">
            <v>623052</v>
          </cell>
          <cell r="DA168">
            <v>637389</v>
          </cell>
          <cell r="DB168">
            <v>647234</v>
          </cell>
          <cell r="DC168">
            <v>647047</v>
          </cell>
          <cell r="DD168">
            <v>663373</v>
          </cell>
          <cell r="DE168">
            <v>669542</v>
          </cell>
          <cell r="DF168">
            <v>696664</v>
          </cell>
          <cell r="DG168">
            <v>745747</v>
          </cell>
          <cell r="DH168">
            <v>735910</v>
          </cell>
          <cell r="DI168">
            <v>738026</v>
          </cell>
          <cell r="DJ168">
            <v>767039</v>
          </cell>
          <cell r="DK168">
            <v>797745</v>
          </cell>
          <cell r="DL168">
            <v>799934</v>
          </cell>
          <cell r="DM168">
            <v>819782</v>
          </cell>
          <cell r="DN168">
            <v>864242</v>
          </cell>
          <cell r="DO168">
            <v>857077</v>
          </cell>
          <cell r="DP168">
            <v>867530</v>
          </cell>
          <cell r="DQ168">
            <v>886520</v>
          </cell>
          <cell r="DR168">
            <v>903759</v>
          </cell>
          <cell r="DS168">
            <v>874763</v>
          </cell>
          <cell r="DT168">
            <v>899826</v>
          </cell>
          <cell r="DU168">
            <v>899226</v>
          </cell>
          <cell r="DV168">
            <v>890336</v>
          </cell>
          <cell r="DW168">
            <v>899276</v>
          </cell>
          <cell r="DX168">
            <v>907980</v>
          </cell>
          <cell r="DY168">
            <v>913197</v>
          </cell>
          <cell r="DZ168">
            <v>924221</v>
          </cell>
          <cell r="EA168">
            <v>913074</v>
          </cell>
          <cell r="EB168">
            <v>910300</v>
          </cell>
          <cell r="EC168">
            <v>938527</v>
          </cell>
          <cell r="ED168">
            <v>946705</v>
          </cell>
          <cell r="EE168">
            <v>968035</v>
          </cell>
          <cell r="EF168">
            <v>1014142</v>
          </cell>
          <cell r="EG168">
            <v>1067108</v>
          </cell>
          <cell r="EH168">
            <v>1093719</v>
          </cell>
          <cell r="EI168">
            <v>1054136</v>
          </cell>
          <cell r="EJ168">
            <v>1030466</v>
          </cell>
          <cell r="EK168">
            <v>1050776</v>
          </cell>
          <cell r="EL168">
            <v>1111964</v>
          </cell>
          <cell r="EM168">
            <v>1087058</v>
          </cell>
          <cell r="EN168">
            <v>1094811</v>
          </cell>
          <cell r="EO168">
            <v>1047333</v>
          </cell>
          <cell r="EP168">
            <v>1075034</v>
          </cell>
          <cell r="EQ168">
            <v>1068420</v>
          </cell>
          <cell r="ER168">
            <v>1105252</v>
          </cell>
          <cell r="ES168">
            <v>1160001</v>
          </cell>
          <cell r="ET168">
            <v>1156158</v>
          </cell>
          <cell r="EU168">
            <v>1178414</v>
          </cell>
          <cell r="EV168">
            <v>1170569</v>
          </cell>
          <cell r="EW168">
            <v>1163970</v>
          </cell>
          <cell r="EX168">
            <v>1188721</v>
          </cell>
          <cell r="EY168">
            <v>1177655</v>
          </cell>
          <cell r="EZ168">
            <v>1195222</v>
          </cell>
          <cell r="FA168">
            <v>1179413</v>
          </cell>
          <cell r="FB168">
            <v>1159337</v>
          </cell>
          <cell r="FC168">
            <v>1136772</v>
          </cell>
          <cell r="FD168">
            <v>1096290</v>
          </cell>
          <cell r="FE168">
            <v>1108536</v>
          </cell>
          <cell r="FF168">
            <v>1059577</v>
          </cell>
          <cell r="FG168">
            <v>1073753</v>
          </cell>
          <cell r="FH168">
            <v>1115962</v>
          </cell>
          <cell r="FI168">
            <v>1067516</v>
          </cell>
          <cell r="FJ168">
            <v>1063573</v>
          </cell>
          <cell r="FK168">
            <v>1072874</v>
          </cell>
          <cell r="FL168">
            <v>1039596</v>
          </cell>
          <cell r="FM168">
            <v>1050248</v>
          </cell>
          <cell r="FN168">
            <v>1056969</v>
          </cell>
          <cell r="FO168">
            <v>1040731</v>
          </cell>
          <cell r="FP168">
            <v>1054511</v>
          </cell>
          <cell r="FQ168">
            <v>1029715</v>
          </cell>
          <cell r="FR168">
            <v>1031682</v>
          </cell>
          <cell r="FS168">
            <v>1000142</v>
          </cell>
          <cell r="FT168">
            <v>982269</v>
          </cell>
          <cell r="FU168">
            <v>976944</v>
          </cell>
          <cell r="FV168">
            <v>873030</v>
          </cell>
          <cell r="FW168">
            <v>877030</v>
          </cell>
          <cell r="FX168">
            <v>893091</v>
          </cell>
          <cell r="FY168">
            <v>869064</v>
          </cell>
          <cell r="FZ168">
            <v>903026</v>
          </cell>
          <cell r="GA168">
            <v>875732</v>
          </cell>
          <cell r="GB168">
            <v>862414</v>
          </cell>
          <cell r="GC168">
            <v>932292</v>
          </cell>
          <cell r="GD168">
            <v>924104</v>
          </cell>
          <cell r="GE168">
            <v>931513</v>
          </cell>
          <cell r="GF168">
            <v>919036</v>
          </cell>
          <cell r="GG168">
            <v>945168</v>
          </cell>
          <cell r="GH168">
            <v>910802</v>
          </cell>
          <cell r="GI168">
            <v>913827</v>
          </cell>
          <cell r="GJ168">
            <v>881584</v>
          </cell>
          <cell r="GK168">
            <v>855847</v>
          </cell>
          <cell r="GL168">
            <v>858586</v>
          </cell>
          <cell r="GM168">
            <v>833761</v>
          </cell>
          <cell r="GN168">
            <v>826529</v>
          </cell>
          <cell r="GO168">
            <v>806774</v>
          </cell>
          <cell r="GP168">
            <v>817335</v>
          </cell>
          <cell r="GQ168">
            <v>839574</v>
          </cell>
          <cell r="GR168">
            <v>833601</v>
          </cell>
          <cell r="GS168">
            <v>806708</v>
          </cell>
          <cell r="GT168">
            <v>815002</v>
          </cell>
          <cell r="GU168">
            <v>782153</v>
          </cell>
          <cell r="GV168">
            <v>777972</v>
          </cell>
          <cell r="GW168">
            <v>794374</v>
          </cell>
          <cell r="GX168">
            <v>796330</v>
          </cell>
          <cell r="GY168">
            <v>797690</v>
          </cell>
          <cell r="GZ168">
            <v>792141</v>
          </cell>
          <cell r="HA168">
            <v>791190</v>
          </cell>
          <cell r="HB168">
            <v>788126</v>
          </cell>
          <cell r="HC168">
            <v>807940</v>
          </cell>
          <cell r="HD168">
            <v>827203</v>
          </cell>
          <cell r="HE168">
            <v>826232</v>
          </cell>
          <cell r="HF168">
            <v>833376</v>
          </cell>
          <cell r="HG168">
            <v>856666</v>
          </cell>
          <cell r="HH168">
            <v>885028</v>
          </cell>
          <cell r="HI168">
            <v>898398</v>
          </cell>
          <cell r="HJ168">
            <v>902528</v>
          </cell>
          <cell r="HK168">
            <v>884112</v>
          </cell>
          <cell r="HL168">
            <v>873933</v>
          </cell>
          <cell r="HM168">
            <v>889517</v>
          </cell>
          <cell r="HN168">
            <v>884903</v>
          </cell>
          <cell r="HO168">
            <v>881977</v>
          </cell>
          <cell r="HP168">
            <v>891509</v>
          </cell>
          <cell r="HQ168">
            <v>906874</v>
          </cell>
          <cell r="HR168">
            <v>911125</v>
          </cell>
          <cell r="HS168">
            <v>963809</v>
          </cell>
          <cell r="HT168">
            <v>967895</v>
          </cell>
          <cell r="HU168">
            <v>977666</v>
          </cell>
          <cell r="HV168">
            <v>957437</v>
          </cell>
          <cell r="HW168">
            <v>946003</v>
          </cell>
          <cell r="HX168">
            <v>948202</v>
          </cell>
          <cell r="HY168">
            <v>999993</v>
          </cell>
          <cell r="HZ168">
            <v>0</v>
          </cell>
          <cell r="IA168">
            <v>0</v>
          </cell>
          <cell r="IB168">
            <v>0</v>
          </cell>
          <cell r="IC168">
            <v>0</v>
          </cell>
        </row>
        <row r="169">
          <cell r="AX169">
            <v>302019</v>
          </cell>
          <cell r="AY169">
            <v>286544</v>
          </cell>
          <cell r="AZ169">
            <v>294212</v>
          </cell>
          <cell r="BA169">
            <v>304989</v>
          </cell>
          <cell r="BB169">
            <v>312716</v>
          </cell>
          <cell r="BC169">
            <v>316647</v>
          </cell>
          <cell r="BD169">
            <v>326811</v>
          </cell>
          <cell r="BE169">
            <v>349980</v>
          </cell>
          <cell r="BF169">
            <v>340022</v>
          </cell>
          <cell r="BG169">
            <v>339271</v>
          </cell>
          <cell r="BH169">
            <v>330608</v>
          </cell>
          <cell r="BI169">
            <v>329563</v>
          </cell>
          <cell r="BJ169">
            <v>326594</v>
          </cell>
          <cell r="BK169">
            <v>328042</v>
          </cell>
          <cell r="BL169">
            <v>325742</v>
          </cell>
          <cell r="BM169">
            <v>325997</v>
          </cell>
          <cell r="BN169">
            <v>323860</v>
          </cell>
          <cell r="BO169">
            <v>321872</v>
          </cell>
          <cell r="BP169">
            <v>318114</v>
          </cell>
          <cell r="BQ169">
            <v>321208</v>
          </cell>
          <cell r="BR169">
            <v>323664</v>
          </cell>
          <cell r="BS169">
            <v>320746</v>
          </cell>
          <cell r="BT169">
            <v>324945</v>
          </cell>
          <cell r="BU169">
            <v>321268</v>
          </cell>
          <cell r="BV169">
            <v>336469</v>
          </cell>
          <cell r="BW169">
            <v>338271</v>
          </cell>
          <cell r="BX169">
            <v>332466</v>
          </cell>
          <cell r="BY169">
            <v>327523</v>
          </cell>
          <cell r="BZ169">
            <v>325081</v>
          </cell>
          <cell r="CA169">
            <v>333127</v>
          </cell>
          <cell r="CB169">
            <v>335775</v>
          </cell>
          <cell r="CC169">
            <v>327611</v>
          </cell>
          <cell r="CD169">
            <v>331606</v>
          </cell>
          <cell r="CE169">
            <v>322374</v>
          </cell>
          <cell r="CF169">
            <v>318513</v>
          </cell>
          <cell r="CG169">
            <v>325167</v>
          </cell>
          <cell r="CH169">
            <v>324358</v>
          </cell>
          <cell r="CI169">
            <v>322243</v>
          </cell>
          <cell r="CJ169">
            <v>320798</v>
          </cell>
          <cell r="CK169">
            <v>329893</v>
          </cell>
          <cell r="CL169">
            <v>331667</v>
          </cell>
          <cell r="CM169">
            <v>331149</v>
          </cell>
          <cell r="CN169">
            <v>336223</v>
          </cell>
          <cell r="CO169">
            <v>344807</v>
          </cell>
          <cell r="CP169">
            <v>345786</v>
          </cell>
          <cell r="CQ169">
            <v>342536</v>
          </cell>
          <cell r="CR169">
            <v>349108</v>
          </cell>
          <cell r="CS169">
            <v>356341</v>
          </cell>
          <cell r="CT169">
            <v>356093</v>
          </cell>
          <cell r="CU169">
            <v>354166</v>
          </cell>
          <cell r="CV169">
            <v>358424</v>
          </cell>
          <cell r="CW169">
            <v>362327</v>
          </cell>
          <cell r="CX169">
            <v>370762</v>
          </cell>
          <cell r="CY169">
            <v>373102</v>
          </cell>
          <cell r="CZ169">
            <v>380180</v>
          </cell>
          <cell r="DA169">
            <v>385352</v>
          </cell>
          <cell r="DB169">
            <v>391513</v>
          </cell>
          <cell r="DC169">
            <v>391187</v>
          </cell>
          <cell r="DD169">
            <v>404885</v>
          </cell>
          <cell r="DE169">
            <v>412582</v>
          </cell>
          <cell r="DF169">
            <v>433917</v>
          </cell>
          <cell r="DG169">
            <v>467611</v>
          </cell>
          <cell r="DH169">
            <v>467476</v>
          </cell>
          <cell r="DI169">
            <v>470191</v>
          </cell>
          <cell r="DJ169">
            <v>499034</v>
          </cell>
          <cell r="DK169">
            <v>533561</v>
          </cell>
          <cell r="DL169">
            <v>543912</v>
          </cell>
          <cell r="DM169">
            <v>557510</v>
          </cell>
          <cell r="DN169">
            <v>589154</v>
          </cell>
          <cell r="DO169">
            <v>586990</v>
          </cell>
          <cell r="DP169">
            <v>602848</v>
          </cell>
          <cell r="DQ169">
            <v>615452</v>
          </cell>
          <cell r="DR169">
            <v>623002</v>
          </cell>
          <cell r="DS169">
            <v>615954</v>
          </cell>
          <cell r="DT169">
            <v>629716</v>
          </cell>
          <cell r="DU169">
            <v>621952</v>
          </cell>
          <cell r="DV169">
            <v>620452</v>
          </cell>
          <cell r="DW169">
            <v>630305</v>
          </cell>
          <cell r="DX169">
            <v>633514</v>
          </cell>
          <cell r="DY169">
            <v>643269</v>
          </cell>
          <cell r="DZ169">
            <v>656084</v>
          </cell>
          <cell r="EA169">
            <v>652800</v>
          </cell>
          <cell r="EB169">
            <v>655708</v>
          </cell>
          <cell r="EC169">
            <v>681658</v>
          </cell>
          <cell r="ED169">
            <v>695441</v>
          </cell>
          <cell r="EE169">
            <v>729960</v>
          </cell>
          <cell r="EF169">
            <v>772881</v>
          </cell>
          <cell r="EG169">
            <v>810887</v>
          </cell>
          <cell r="EH169">
            <v>829506</v>
          </cell>
          <cell r="EI169">
            <v>787221</v>
          </cell>
          <cell r="EJ169">
            <v>787421</v>
          </cell>
          <cell r="EK169">
            <v>821659</v>
          </cell>
          <cell r="EL169">
            <v>861250</v>
          </cell>
          <cell r="EM169">
            <v>842620</v>
          </cell>
          <cell r="EN169">
            <v>858913</v>
          </cell>
          <cell r="EO169">
            <v>829472</v>
          </cell>
          <cell r="EP169">
            <v>863930</v>
          </cell>
          <cell r="EQ169">
            <v>862528</v>
          </cell>
          <cell r="ER169">
            <v>904115</v>
          </cell>
          <cell r="ES169">
            <v>956807</v>
          </cell>
          <cell r="ET169">
            <v>950535</v>
          </cell>
          <cell r="EU169">
            <v>971147</v>
          </cell>
          <cell r="EV169">
            <v>970865</v>
          </cell>
          <cell r="EW169">
            <v>966794</v>
          </cell>
          <cell r="EX169">
            <v>989990</v>
          </cell>
          <cell r="EY169">
            <v>976559</v>
          </cell>
          <cell r="EZ169">
            <v>992110</v>
          </cell>
          <cell r="FA169">
            <v>977502</v>
          </cell>
          <cell r="FB169">
            <v>942923</v>
          </cell>
          <cell r="FC169">
            <v>920889</v>
          </cell>
          <cell r="FD169">
            <v>888303</v>
          </cell>
          <cell r="FE169">
            <v>892638</v>
          </cell>
          <cell r="FF169">
            <v>854554</v>
          </cell>
          <cell r="FG169">
            <v>863305</v>
          </cell>
          <cell r="FH169">
            <v>890567</v>
          </cell>
          <cell r="FI169">
            <v>858894</v>
          </cell>
          <cell r="FJ169">
            <v>847305</v>
          </cell>
          <cell r="FK169">
            <v>856066</v>
          </cell>
          <cell r="FL169">
            <v>823990</v>
          </cell>
          <cell r="FM169">
            <v>835299</v>
          </cell>
          <cell r="FN169">
            <v>835984</v>
          </cell>
          <cell r="FO169">
            <v>824007</v>
          </cell>
          <cell r="FP169">
            <v>830791</v>
          </cell>
          <cell r="FQ169">
            <v>810262</v>
          </cell>
          <cell r="FR169">
            <v>810687</v>
          </cell>
          <cell r="FS169">
            <v>785157</v>
          </cell>
          <cell r="FT169">
            <v>760190</v>
          </cell>
          <cell r="FU169">
            <v>750842</v>
          </cell>
          <cell r="FV169">
            <v>668256</v>
          </cell>
          <cell r="FW169">
            <v>668292</v>
          </cell>
          <cell r="FX169">
            <v>678232</v>
          </cell>
          <cell r="FY169">
            <v>657579</v>
          </cell>
          <cell r="FZ169">
            <v>682144</v>
          </cell>
          <cell r="GA169">
            <v>661337</v>
          </cell>
          <cell r="GB169">
            <v>650315</v>
          </cell>
          <cell r="GC169">
            <v>700942</v>
          </cell>
          <cell r="GD169">
            <v>687477</v>
          </cell>
          <cell r="GE169">
            <v>693308</v>
          </cell>
          <cell r="GF169">
            <v>685962</v>
          </cell>
          <cell r="GG169">
            <v>701526</v>
          </cell>
          <cell r="GH169">
            <v>676729</v>
          </cell>
          <cell r="GI169">
            <v>678150</v>
          </cell>
          <cell r="GJ169">
            <v>655299</v>
          </cell>
          <cell r="GK169">
            <v>637603</v>
          </cell>
          <cell r="GL169">
            <v>637832</v>
          </cell>
          <cell r="GM169">
            <v>613714</v>
          </cell>
          <cell r="GN169">
            <v>607901</v>
          </cell>
          <cell r="GO169">
            <v>587063</v>
          </cell>
          <cell r="GP169">
            <v>578481</v>
          </cell>
          <cell r="GQ169">
            <v>591695</v>
          </cell>
          <cell r="GR169">
            <v>588904</v>
          </cell>
          <cell r="GS169">
            <v>567218</v>
          </cell>
          <cell r="GT169">
            <v>575600</v>
          </cell>
          <cell r="GU169">
            <v>559824</v>
          </cell>
          <cell r="GV169">
            <v>552899</v>
          </cell>
          <cell r="GW169">
            <v>557719</v>
          </cell>
          <cell r="GX169">
            <v>559684</v>
          </cell>
          <cell r="GY169">
            <v>572635</v>
          </cell>
          <cell r="GZ169">
            <v>577542</v>
          </cell>
          <cell r="HA169">
            <v>576538</v>
          </cell>
          <cell r="HB169">
            <v>574713</v>
          </cell>
          <cell r="HC169">
            <v>591681</v>
          </cell>
          <cell r="HD169">
            <v>600236</v>
          </cell>
          <cell r="HE169">
            <v>601976</v>
          </cell>
          <cell r="HF169">
            <v>589676</v>
          </cell>
          <cell r="HG169">
            <v>610693</v>
          </cell>
          <cell r="HH169">
            <v>629216</v>
          </cell>
          <cell r="HI169">
            <v>640557</v>
          </cell>
          <cell r="HJ169">
            <v>636633</v>
          </cell>
          <cell r="HK169">
            <v>614569</v>
          </cell>
          <cell r="HL169">
            <v>603166</v>
          </cell>
          <cell r="HM169">
            <v>606874</v>
          </cell>
          <cell r="HN169">
            <v>602914</v>
          </cell>
          <cell r="HO169">
            <v>600536</v>
          </cell>
          <cell r="HP169">
            <v>614295</v>
          </cell>
          <cell r="HQ169">
            <v>617631</v>
          </cell>
          <cell r="HR169">
            <v>610445</v>
          </cell>
          <cell r="HS169">
            <v>630441</v>
          </cell>
          <cell r="HT169">
            <v>630711</v>
          </cell>
          <cell r="HU169">
            <v>629936</v>
          </cell>
          <cell r="HV169">
            <v>618688</v>
          </cell>
          <cell r="HW169">
            <v>621377</v>
          </cell>
          <cell r="HX169">
            <v>629688</v>
          </cell>
          <cell r="HY169">
            <v>657488</v>
          </cell>
          <cell r="HZ169">
            <v>0</v>
          </cell>
          <cell r="IA169">
            <v>0</v>
          </cell>
          <cell r="IB169">
            <v>0</v>
          </cell>
          <cell r="IC169">
            <v>0</v>
          </cell>
        </row>
        <row r="170">
          <cell r="CP170">
            <v>167351</v>
          </cell>
          <cell r="CQ170">
            <v>161505</v>
          </cell>
          <cell r="CR170">
            <v>169876</v>
          </cell>
          <cell r="CS170">
            <v>172208</v>
          </cell>
          <cell r="CT170">
            <v>179052</v>
          </cell>
          <cell r="CU170">
            <v>177413</v>
          </cell>
          <cell r="CV170">
            <v>180152</v>
          </cell>
          <cell r="CW170">
            <v>179641</v>
          </cell>
          <cell r="CX170">
            <v>190918</v>
          </cell>
          <cell r="CY170">
            <v>165722</v>
          </cell>
          <cell r="CZ170">
            <v>189055</v>
          </cell>
          <cell r="DA170">
            <v>195415</v>
          </cell>
          <cell r="DB170">
            <v>197481</v>
          </cell>
          <cell r="DC170">
            <v>199573</v>
          </cell>
          <cell r="DD170">
            <v>200756</v>
          </cell>
          <cell r="DE170">
            <v>197122</v>
          </cell>
          <cell r="DF170">
            <v>203615</v>
          </cell>
          <cell r="DG170">
            <v>215216</v>
          </cell>
          <cell r="DH170">
            <v>207428</v>
          </cell>
          <cell r="DI170">
            <v>205618</v>
          </cell>
          <cell r="DJ170">
            <v>205695</v>
          </cell>
          <cell r="DK170">
            <v>201440</v>
          </cell>
          <cell r="DL170">
            <v>194884</v>
          </cell>
          <cell r="DM170">
            <v>199951</v>
          </cell>
          <cell r="DN170">
            <v>206583</v>
          </cell>
          <cell r="DO170">
            <v>202503</v>
          </cell>
          <cell r="DP170">
            <v>196175</v>
          </cell>
          <cell r="DQ170">
            <v>195203</v>
          </cell>
          <cell r="DR170">
            <v>201881</v>
          </cell>
          <cell r="DS170">
            <v>194670</v>
          </cell>
          <cell r="DT170">
            <v>199014</v>
          </cell>
          <cell r="DU170">
            <v>202234</v>
          </cell>
          <cell r="DV170">
            <v>191219</v>
          </cell>
          <cell r="DW170">
            <v>193285</v>
          </cell>
          <cell r="DX170">
            <v>193893</v>
          </cell>
          <cell r="DY170">
            <v>190077</v>
          </cell>
          <cell r="DZ170">
            <v>191076</v>
          </cell>
          <cell r="EA170">
            <v>181223</v>
          </cell>
          <cell r="EB170">
            <v>179127</v>
          </cell>
          <cell r="EC170">
            <v>178647</v>
          </cell>
          <cell r="ED170">
            <v>168429</v>
          </cell>
          <cell r="EE170">
            <v>160757</v>
          </cell>
          <cell r="EF170">
            <v>165161</v>
          </cell>
          <cell r="EG170">
            <v>178046</v>
          </cell>
          <cell r="EH170">
            <v>182854</v>
          </cell>
          <cell r="EI170">
            <v>186478</v>
          </cell>
          <cell r="EJ170">
            <v>175072</v>
          </cell>
          <cell r="EK170">
            <v>164816</v>
          </cell>
          <cell r="EL170">
            <v>177067</v>
          </cell>
          <cell r="EM170">
            <v>176544</v>
          </cell>
          <cell r="EN170">
            <v>168830</v>
          </cell>
          <cell r="EO170">
            <v>155419</v>
          </cell>
          <cell r="EP170">
            <v>148439</v>
          </cell>
          <cell r="EQ170">
            <v>145615</v>
          </cell>
          <cell r="ER170">
            <v>141513</v>
          </cell>
          <cell r="ES170">
            <v>143905</v>
          </cell>
          <cell r="ET170">
            <v>147729</v>
          </cell>
          <cell r="EU170">
            <v>148478</v>
          </cell>
          <cell r="EV170">
            <v>142262</v>
          </cell>
          <cell r="EW170">
            <v>140113</v>
          </cell>
          <cell r="EX170">
            <v>141429</v>
          </cell>
          <cell r="EY170">
            <v>144903</v>
          </cell>
          <cell r="EZ170">
            <v>145926</v>
          </cell>
          <cell r="FA170">
            <v>145378</v>
          </cell>
          <cell r="FB170">
            <v>158924</v>
          </cell>
          <cell r="FC170">
            <v>155163</v>
          </cell>
          <cell r="FD170">
            <v>148979</v>
          </cell>
          <cell r="FE170">
            <v>154982</v>
          </cell>
          <cell r="FF170">
            <v>146599</v>
          </cell>
          <cell r="FG170">
            <v>150868</v>
          </cell>
          <cell r="FH170">
            <v>159844</v>
          </cell>
          <cell r="FI170">
            <v>146293</v>
          </cell>
          <cell r="FJ170">
            <v>148297</v>
          </cell>
          <cell r="FK170">
            <v>154088</v>
          </cell>
          <cell r="FL170">
            <v>154629</v>
          </cell>
          <cell r="FM170">
            <v>153189</v>
          </cell>
          <cell r="FN170">
            <v>159449</v>
          </cell>
          <cell r="FO170">
            <v>155583</v>
          </cell>
          <cell r="FP170">
            <v>158051</v>
          </cell>
          <cell r="FQ170">
            <v>154132</v>
          </cell>
          <cell r="FR170">
            <v>153012</v>
          </cell>
          <cell r="FS170">
            <v>147266</v>
          </cell>
          <cell r="FT170">
            <v>152170</v>
          </cell>
          <cell r="FU170">
            <v>153356</v>
          </cell>
          <cell r="FV170">
            <v>138597</v>
          </cell>
          <cell r="FW170">
            <v>142291</v>
          </cell>
          <cell r="FX170">
            <v>146810</v>
          </cell>
          <cell r="FY170">
            <v>143712</v>
          </cell>
          <cell r="FZ170">
            <v>149133</v>
          </cell>
          <cell r="GA170">
            <v>145719</v>
          </cell>
          <cell r="GB170">
            <v>143282</v>
          </cell>
          <cell r="GC170">
            <v>158133</v>
          </cell>
          <cell r="GD170">
            <v>163373</v>
          </cell>
          <cell r="GE170">
            <v>164006</v>
          </cell>
          <cell r="GF170">
            <v>160590</v>
          </cell>
          <cell r="GG170">
            <v>168833</v>
          </cell>
          <cell r="GH170">
            <v>162329</v>
          </cell>
          <cell r="GI170">
            <v>162258</v>
          </cell>
          <cell r="GJ170">
            <v>153006</v>
          </cell>
          <cell r="GK170">
            <v>146187</v>
          </cell>
          <cell r="GL170">
            <v>148146</v>
          </cell>
          <cell r="GM170">
            <v>148692</v>
          </cell>
          <cell r="GN170">
            <v>146539</v>
          </cell>
          <cell r="GO170">
            <v>148649</v>
          </cell>
          <cell r="GP170">
            <v>168319</v>
          </cell>
          <cell r="GQ170">
            <v>178859</v>
          </cell>
          <cell r="GR170">
            <v>174017</v>
          </cell>
          <cell r="GS170">
            <v>167983</v>
          </cell>
          <cell r="GT170">
            <v>166279</v>
          </cell>
          <cell r="GU170">
            <v>150576</v>
          </cell>
          <cell r="GV170">
            <v>154776</v>
          </cell>
          <cell r="GW170">
            <v>165331</v>
          </cell>
          <cell r="GX170">
            <v>164928</v>
          </cell>
          <cell r="GY170">
            <v>152193</v>
          </cell>
          <cell r="GZ170">
            <v>141111</v>
          </cell>
          <cell r="HA170">
            <v>140284</v>
          </cell>
          <cell r="HB170">
            <v>140291</v>
          </cell>
          <cell r="HC170">
            <v>142946</v>
          </cell>
          <cell r="HD170">
            <v>153595</v>
          </cell>
          <cell r="HE170">
            <v>149634</v>
          </cell>
          <cell r="HF170">
            <v>165563</v>
          </cell>
          <cell r="HG170">
            <v>168905</v>
          </cell>
          <cell r="HH170">
            <v>177500</v>
          </cell>
          <cell r="HI170">
            <v>179245</v>
          </cell>
          <cell r="HJ170">
            <v>185470</v>
          </cell>
          <cell r="HK170">
            <v>187906</v>
          </cell>
          <cell r="HL170">
            <v>189949</v>
          </cell>
          <cell r="HM170">
            <v>201192</v>
          </cell>
          <cell r="HN170">
            <v>199620</v>
          </cell>
          <cell r="HO170">
            <v>199500</v>
          </cell>
          <cell r="HP170">
            <v>192892</v>
          </cell>
          <cell r="HQ170">
            <v>204847</v>
          </cell>
          <cell r="HR170">
            <v>212980</v>
          </cell>
          <cell r="HS170">
            <v>244863</v>
          </cell>
          <cell r="HT170">
            <v>247167</v>
          </cell>
          <cell r="HU170">
            <v>257565</v>
          </cell>
          <cell r="HV170">
            <v>248048</v>
          </cell>
          <cell r="HW170">
            <v>234768</v>
          </cell>
          <cell r="HX170">
            <v>227727</v>
          </cell>
          <cell r="HY170">
            <v>252363</v>
          </cell>
          <cell r="HZ170">
            <v>0</v>
          </cell>
          <cell r="IA170">
            <v>0</v>
          </cell>
          <cell r="IB170">
            <v>0</v>
          </cell>
          <cell r="IC170">
            <v>0</v>
          </cell>
        </row>
        <row r="171">
          <cell r="CP171">
            <v>27418</v>
          </cell>
          <cell r="CQ171">
            <v>27263</v>
          </cell>
          <cell r="CR171">
            <v>27817</v>
          </cell>
          <cell r="CS171">
            <v>28979</v>
          </cell>
          <cell r="CT171">
            <v>29128</v>
          </cell>
          <cell r="CU171">
            <v>28964</v>
          </cell>
          <cell r="CV171">
            <v>28384</v>
          </cell>
          <cell r="CW171">
            <v>29167</v>
          </cell>
          <cell r="CX171">
            <v>29701</v>
          </cell>
          <cell r="CY171">
            <v>26972</v>
          </cell>
          <cell r="CZ171">
            <v>30140</v>
          </cell>
          <cell r="DA171">
            <v>30387</v>
          </cell>
          <cell r="DB171">
            <v>32784</v>
          </cell>
          <cell r="DC171">
            <v>30879</v>
          </cell>
          <cell r="DD171">
            <v>31256</v>
          </cell>
          <cell r="DE171">
            <v>33219</v>
          </cell>
          <cell r="DF171">
            <v>32202</v>
          </cell>
          <cell r="DG171">
            <v>34418</v>
          </cell>
          <cell r="DH171">
            <v>33134</v>
          </cell>
          <cell r="DI171">
            <v>33507</v>
          </cell>
          <cell r="DJ171">
            <v>33746</v>
          </cell>
          <cell r="DK171">
            <v>33715</v>
          </cell>
          <cell r="DL171">
            <v>32938</v>
          </cell>
          <cell r="DM171">
            <v>33464</v>
          </cell>
          <cell r="DN171">
            <v>35011</v>
          </cell>
          <cell r="DO171">
            <v>34243</v>
          </cell>
          <cell r="DP171">
            <v>35844</v>
          </cell>
          <cell r="DQ171">
            <v>42835</v>
          </cell>
          <cell r="DR171">
            <v>44009</v>
          </cell>
          <cell r="DS171">
            <v>34484</v>
          </cell>
          <cell r="DT171">
            <v>34961</v>
          </cell>
          <cell r="DU171">
            <v>44939</v>
          </cell>
          <cell r="DV171">
            <v>44970</v>
          </cell>
          <cell r="DW171">
            <v>45616</v>
          </cell>
          <cell r="DX171">
            <v>45212</v>
          </cell>
          <cell r="DY171">
            <v>45039</v>
          </cell>
          <cell r="DZ171">
            <v>45517</v>
          </cell>
          <cell r="EA171">
            <v>45347</v>
          </cell>
          <cell r="EB171">
            <v>43469</v>
          </cell>
          <cell r="EC171">
            <v>43709</v>
          </cell>
          <cell r="ED171">
            <v>43443</v>
          </cell>
          <cell r="EE171">
            <v>41256</v>
          </cell>
          <cell r="EF171">
            <v>42517</v>
          </cell>
          <cell r="EG171">
            <v>42480</v>
          </cell>
          <cell r="EH171">
            <v>44797</v>
          </cell>
          <cell r="EI171">
            <v>43935</v>
          </cell>
          <cell r="EJ171">
            <v>32553</v>
          </cell>
          <cell r="EK171">
            <v>29334</v>
          </cell>
          <cell r="EL171">
            <v>35114</v>
          </cell>
          <cell r="EM171">
            <v>32051</v>
          </cell>
          <cell r="EN171">
            <v>30959</v>
          </cell>
          <cell r="EO171">
            <v>29391</v>
          </cell>
          <cell r="EP171">
            <v>29663</v>
          </cell>
          <cell r="EQ171">
            <v>28761</v>
          </cell>
          <cell r="ER171">
            <v>28142</v>
          </cell>
          <cell r="ES171">
            <v>27712</v>
          </cell>
          <cell r="ET171">
            <v>26849</v>
          </cell>
          <cell r="EU171">
            <v>27174</v>
          </cell>
          <cell r="EV171">
            <v>26523</v>
          </cell>
          <cell r="EW171">
            <v>26269</v>
          </cell>
          <cell r="EX171">
            <v>26779</v>
          </cell>
          <cell r="EY171">
            <v>25726</v>
          </cell>
          <cell r="EZ171">
            <v>26344</v>
          </cell>
          <cell r="FA171">
            <v>26167</v>
          </cell>
          <cell r="FB171">
            <v>25843</v>
          </cell>
          <cell r="FC171">
            <v>26170</v>
          </cell>
          <cell r="FD171">
            <v>25261</v>
          </cell>
          <cell r="FE171">
            <v>25429</v>
          </cell>
          <cell r="FF171">
            <v>23580</v>
          </cell>
          <cell r="FG171">
            <v>23471</v>
          </cell>
          <cell r="FH171">
            <v>25380</v>
          </cell>
          <cell r="FI171">
            <v>24149</v>
          </cell>
          <cell r="FJ171">
            <v>25655</v>
          </cell>
          <cell r="FK171">
            <v>24035</v>
          </cell>
          <cell r="FL171">
            <v>23146</v>
          </cell>
          <cell r="FM171">
            <v>22946</v>
          </cell>
          <cell r="FN171">
            <v>23742</v>
          </cell>
          <cell r="FO171">
            <v>23130</v>
          </cell>
          <cell r="FP171">
            <v>23663</v>
          </cell>
          <cell r="FQ171">
            <v>23130</v>
          </cell>
          <cell r="FR171">
            <v>23759</v>
          </cell>
          <cell r="FS171">
            <v>23510</v>
          </cell>
          <cell r="FT171">
            <v>23774</v>
          </cell>
          <cell r="FU171">
            <v>23537</v>
          </cell>
          <cell r="FV171">
            <v>21595</v>
          </cell>
          <cell r="FW171">
            <v>21237</v>
          </cell>
          <cell r="FX171">
            <v>21940</v>
          </cell>
          <cell r="FY171">
            <v>21756</v>
          </cell>
          <cell r="FZ171">
            <v>22721</v>
          </cell>
          <cell r="GA171">
            <v>21991</v>
          </cell>
          <cell r="GB171">
            <v>22185</v>
          </cell>
          <cell r="GC171">
            <v>23331</v>
          </cell>
          <cell r="GD171">
            <v>23016</v>
          </cell>
          <cell r="GE171">
            <v>23312</v>
          </cell>
          <cell r="GF171">
            <v>22814</v>
          </cell>
          <cell r="GG171">
            <v>23148</v>
          </cell>
          <cell r="GH171">
            <v>22263</v>
          </cell>
          <cell r="GI171">
            <v>23057</v>
          </cell>
          <cell r="GJ171">
            <v>23380</v>
          </cell>
          <cell r="GK171">
            <v>23148</v>
          </cell>
          <cell r="GL171">
            <v>23225</v>
          </cell>
          <cell r="GM171">
            <v>23052</v>
          </cell>
          <cell r="GN171">
            <v>23602</v>
          </cell>
          <cell r="GO171">
            <v>22968</v>
          </cell>
          <cell r="GP171">
            <v>23023</v>
          </cell>
          <cell r="GQ171">
            <v>22150</v>
          </cell>
          <cell r="GR171">
            <v>22462</v>
          </cell>
          <cell r="GS171">
            <v>21963</v>
          </cell>
          <cell r="GT171">
            <v>22172</v>
          </cell>
          <cell r="GU171">
            <v>22183</v>
          </cell>
          <cell r="GV171">
            <v>21800</v>
          </cell>
          <cell r="GW171">
            <v>22197</v>
          </cell>
          <cell r="GX171">
            <v>22920</v>
          </cell>
          <cell r="GY171">
            <v>22971</v>
          </cell>
          <cell r="GZ171">
            <v>23060</v>
          </cell>
          <cell r="HA171">
            <v>23257</v>
          </cell>
          <cell r="HB171">
            <v>23317</v>
          </cell>
          <cell r="HC171">
            <v>23078</v>
          </cell>
          <cell r="HD171">
            <v>23310</v>
          </cell>
          <cell r="HE171">
            <v>23728</v>
          </cell>
          <cell r="HF171">
            <v>23775</v>
          </cell>
          <cell r="HG171">
            <v>23923</v>
          </cell>
          <cell r="HH171">
            <v>26139</v>
          </cell>
          <cell r="HI171">
            <v>26099</v>
          </cell>
          <cell r="HJ171">
            <v>26768</v>
          </cell>
          <cell r="HK171">
            <v>27335</v>
          </cell>
          <cell r="HL171">
            <v>26870</v>
          </cell>
          <cell r="HM171">
            <v>27320</v>
          </cell>
          <cell r="HN171">
            <v>27151</v>
          </cell>
          <cell r="HO171">
            <v>27707</v>
          </cell>
          <cell r="HP171">
            <v>28615</v>
          </cell>
          <cell r="HQ171">
            <v>28632</v>
          </cell>
          <cell r="HR171">
            <v>31181</v>
          </cell>
          <cell r="HS171">
            <v>31705</v>
          </cell>
          <cell r="HT171">
            <v>31877</v>
          </cell>
          <cell r="HU171">
            <v>31884</v>
          </cell>
          <cell r="HV171">
            <v>31777</v>
          </cell>
          <cell r="HW171">
            <v>30012</v>
          </cell>
          <cell r="HX171">
            <v>30903</v>
          </cell>
          <cell r="HY171">
            <v>30841</v>
          </cell>
          <cell r="HZ171">
            <v>0</v>
          </cell>
          <cell r="IA171">
            <v>0</v>
          </cell>
          <cell r="IB171">
            <v>0</v>
          </cell>
          <cell r="IC171">
            <v>0</v>
          </cell>
        </row>
        <row r="172">
          <cell r="CP172">
            <v>22982</v>
          </cell>
          <cell r="CQ172">
            <v>22781</v>
          </cell>
          <cell r="CR172">
            <v>23633</v>
          </cell>
          <cell r="CS172">
            <v>23641</v>
          </cell>
          <cell r="CT172">
            <v>23541</v>
          </cell>
          <cell r="CU172">
            <v>23163</v>
          </cell>
          <cell r="CV172">
            <v>23858</v>
          </cell>
          <cell r="CW172">
            <v>24016</v>
          </cell>
          <cell r="CX172">
            <v>23570</v>
          </cell>
          <cell r="CY172">
            <v>42492</v>
          </cell>
          <cell r="CZ172">
            <v>23677</v>
          </cell>
          <cell r="DA172">
            <v>26235</v>
          </cell>
          <cell r="DB172">
            <v>25456</v>
          </cell>
          <cell r="DC172">
            <v>25408</v>
          </cell>
          <cell r="DD172">
            <v>26476</v>
          </cell>
          <cell r="DE172">
            <v>26619</v>
          </cell>
          <cell r="DF172">
            <v>26930</v>
          </cell>
          <cell r="DG172">
            <v>28502</v>
          </cell>
          <cell r="DH172">
            <v>27872</v>
          </cell>
          <cell r="DI172">
            <v>28710</v>
          </cell>
          <cell r="DJ172">
            <v>28564</v>
          </cell>
          <cell r="DK172">
            <v>29029</v>
          </cell>
          <cell r="DL172">
            <v>28200</v>
          </cell>
          <cell r="DM172">
            <v>28857</v>
          </cell>
          <cell r="DN172">
            <v>33494</v>
          </cell>
          <cell r="DO172">
            <v>33341</v>
          </cell>
          <cell r="DP172">
            <v>32663</v>
          </cell>
          <cell r="DQ172">
            <v>33030</v>
          </cell>
          <cell r="DR172">
            <v>34867</v>
          </cell>
          <cell r="DS172">
            <v>29655</v>
          </cell>
          <cell r="DT172">
            <v>36135</v>
          </cell>
          <cell r="DU172">
            <v>30101</v>
          </cell>
          <cell r="DV172">
            <v>33695</v>
          </cell>
          <cell r="DW172">
            <v>30070</v>
          </cell>
          <cell r="DX172">
            <v>35361</v>
          </cell>
          <cell r="DY172">
            <v>34812</v>
          </cell>
          <cell r="DZ172">
            <v>31544</v>
          </cell>
          <cell r="EA172">
            <v>33704</v>
          </cell>
          <cell r="EB172">
            <v>31996</v>
          </cell>
          <cell r="EC172">
            <v>34513</v>
          </cell>
          <cell r="ED172">
            <v>39392</v>
          </cell>
          <cell r="EE172">
            <v>36062</v>
          </cell>
          <cell r="EF172">
            <v>33583</v>
          </cell>
          <cell r="EG172">
            <v>35695</v>
          </cell>
          <cell r="EH172">
            <v>36562</v>
          </cell>
          <cell r="EI172">
            <v>36502</v>
          </cell>
          <cell r="EJ172">
            <v>35420</v>
          </cell>
          <cell r="EK172">
            <v>34967</v>
          </cell>
          <cell r="EL172">
            <v>38533</v>
          </cell>
          <cell r="EM172">
            <v>35843</v>
          </cell>
          <cell r="EN172">
            <v>36109</v>
          </cell>
          <cell r="EO172">
            <v>33051</v>
          </cell>
          <cell r="EP172">
            <v>33002</v>
          </cell>
          <cell r="EQ172">
            <v>31516</v>
          </cell>
          <cell r="ER172">
            <v>31482</v>
          </cell>
          <cell r="ES172">
            <v>31577</v>
          </cell>
          <cell r="ET172">
            <v>31045</v>
          </cell>
          <cell r="EU172">
            <v>31615</v>
          </cell>
          <cell r="EV172">
            <v>30919</v>
          </cell>
          <cell r="EW172">
            <v>30794</v>
          </cell>
          <cell r="EX172">
            <v>30523</v>
          </cell>
          <cell r="EY172">
            <v>30467</v>
          </cell>
          <cell r="EZ172">
            <v>30842</v>
          </cell>
          <cell r="FA172">
            <v>30366</v>
          </cell>
          <cell r="FB172">
            <v>31647</v>
          </cell>
          <cell r="FC172">
            <v>34550</v>
          </cell>
          <cell r="FD172">
            <v>33747</v>
          </cell>
          <cell r="FE172">
            <v>35487</v>
          </cell>
          <cell r="FF172">
            <v>34844</v>
          </cell>
          <cell r="FG172">
            <v>36109</v>
          </cell>
          <cell r="FH172">
            <v>40171</v>
          </cell>
          <cell r="FI172">
            <v>38180</v>
          </cell>
          <cell r="FJ172">
            <v>42316</v>
          </cell>
          <cell r="FK172">
            <v>38685</v>
          </cell>
          <cell r="FL172">
            <v>37831</v>
          </cell>
          <cell r="FM172">
            <v>38814</v>
          </cell>
          <cell r="FN172">
            <v>37794</v>
          </cell>
          <cell r="FO172">
            <v>38011</v>
          </cell>
          <cell r="FP172">
            <v>42006</v>
          </cell>
          <cell r="FQ172">
            <v>42191</v>
          </cell>
          <cell r="FR172">
            <v>44224</v>
          </cell>
          <cell r="FS172">
            <v>44209</v>
          </cell>
          <cell r="FT172">
            <v>46135</v>
          </cell>
          <cell r="FU172">
            <v>49209</v>
          </cell>
          <cell r="FV172">
            <v>44582</v>
          </cell>
          <cell r="FW172">
            <v>45210</v>
          </cell>
          <cell r="FX172">
            <v>46109</v>
          </cell>
          <cell r="FY172">
            <v>46017</v>
          </cell>
          <cell r="FZ172">
            <v>49028</v>
          </cell>
          <cell r="GA172">
            <v>46685</v>
          </cell>
          <cell r="GB172">
            <v>46632</v>
          </cell>
          <cell r="GC172">
            <v>49886</v>
          </cell>
          <cell r="GD172">
            <v>50238</v>
          </cell>
          <cell r="GE172">
            <v>50887</v>
          </cell>
          <cell r="GF172">
            <v>49670</v>
          </cell>
          <cell r="GG172">
            <v>51661</v>
          </cell>
          <cell r="GH172">
            <v>49481</v>
          </cell>
          <cell r="GI172">
            <v>50362</v>
          </cell>
          <cell r="GJ172">
            <v>49899</v>
          </cell>
          <cell r="GK172">
            <v>48909</v>
          </cell>
          <cell r="GL172">
            <v>49383</v>
          </cell>
          <cell r="GM172">
            <v>48303</v>
          </cell>
          <cell r="GN172">
            <v>48487</v>
          </cell>
          <cell r="GO172">
            <v>48094</v>
          </cell>
          <cell r="GP172">
            <v>47512</v>
          </cell>
          <cell r="GQ172">
            <v>46870</v>
          </cell>
          <cell r="GR172">
            <v>48218</v>
          </cell>
          <cell r="GS172">
            <v>49544</v>
          </cell>
          <cell r="GT172">
            <v>50951</v>
          </cell>
          <cell r="GU172">
            <v>49570</v>
          </cell>
          <cell r="GV172">
            <v>48497</v>
          </cell>
          <cell r="GW172">
            <v>49127</v>
          </cell>
          <cell r="GX172">
            <v>48798</v>
          </cell>
          <cell r="GY172">
            <v>49891</v>
          </cell>
          <cell r="GZ172">
            <v>50428</v>
          </cell>
          <cell r="HA172">
            <v>51111</v>
          </cell>
          <cell r="HB172">
            <v>49805</v>
          </cell>
          <cell r="HC172">
            <v>50235</v>
          </cell>
          <cell r="HD172">
            <v>50062</v>
          </cell>
          <cell r="HE172">
            <v>50894</v>
          </cell>
          <cell r="HF172">
            <v>54362</v>
          </cell>
          <cell r="HG172">
            <v>53145</v>
          </cell>
          <cell r="HH172">
            <v>52173</v>
          </cell>
          <cell r="HI172">
            <v>52497</v>
          </cell>
          <cell r="HJ172">
            <v>53657</v>
          </cell>
          <cell r="HK172">
            <v>54302</v>
          </cell>
          <cell r="HL172">
            <v>53948</v>
          </cell>
          <cell r="HM172">
            <v>54131</v>
          </cell>
          <cell r="HN172">
            <v>55218</v>
          </cell>
          <cell r="HO172">
            <v>54234</v>
          </cell>
          <cell r="HP172">
            <v>55707</v>
          </cell>
          <cell r="HQ172">
            <v>55764</v>
          </cell>
          <cell r="HR172">
            <v>56519</v>
          </cell>
          <cell r="HS172">
            <v>56800</v>
          </cell>
          <cell r="HT172">
            <v>58140</v>
          </cell>
          <cell r="HU172">
            <v>58281</v>
          </cell>
          <cell r="HV172">
            <v>58924</v>
          </cell>
          <cell r="HW172">
            <v>59846</v>
          </cell>
          <cell r="HX172">
            <v>59884</v>
          </cell>
          <cell r="HY172">
            <v>59301</v>
          </cell>
          <cell r="HZ172">
            <v>0</v>
          </cell>
          <cell r="IA172">
            <v>0</v>
          </cell>
          <cell r="IB172">
            <v>0</v>
          </cell>
          <cell r="IC172">
            <v>0</v>
          </cell>
        </row>
        <row r="173">
          <cell r="AS173">
            <v>120350</v>
          </cell>
          <cell r="AT173">
            <v>123461</v>
          </cell>
          <cell r="AU173">
            <v>125217</v>
          </cell>
          <cell r="AV173">
            <v>128156</v>
          </cell>
          <cell r="AW173">
            <v>128867</v>
          </cell>
          <cell r="AX173">
            <v>241450</v>
          </cell>
          <cell r="AY173">
            <v>244483</v>
          </cell>
          <cell r="AZ173">
            <v>246729</v>
          </cell>
          <cell r="BA173">
            <v>249494</v>
          </cell>
          <cell r="BB173">
            <v>251078</v>
          </cell>
          <cell r="BC173">
            <v>251531</v>
          </cell>
          <cell r="BD173">
            <v>253902</v>
          </cell>
          <cell r="BE173">
            <v>262375</v>
          </cell>
          <cell r="BF173">
            <v>264104</v>
          </cell>
          <cell r="BG173">
            <v>264181</v>
          </cell>
          <cell r="BH173">
            <v>261222</v>
          </cell>
          <cell r="BI173">
            <v>256591</v>
          </cell>
          <cell r="BJ173">
            <v>251654</v>
          </cell>
          <cell r="BK173">
            <v>253720</v>
          </cell>
          <cell r="BL173">
            <v>249186</v>
          </cell>
          <cell r="BM173">
            <v>245868</v>
          </cell>
          <cell r="BN173">
            <v>244552</v>
          </cell>
          <cell r="BO173">
            <v>244226</v>
          </cell>
          <cell r="BP173">
            <v>245901</v>
          </cell>
          <cell r="BQ173">
            <v>246907</v>
          </cell>
          <cell r="BR173">
            <v>249315</v>
          </cell>
          <cell r="BS173">
            <v>249836</v>
          </cell>
          <cell r="BT173">
            <v>249835</v>
          </cell>
          <cell r="BU173">
            <v>250009</v>
          </cell>
          <cell r="BV173">
            <v>249363</v>
          </cell>
          <cell r="BW173">
            <v>248796</v>
          </cell>
          <cell r="BX173">
            <v>249117</v>
          </cell>
          <cell r="BY173">
            <v>249463</v>
          </cell>
          <cell r="BZ173">
            <v>250229</v>
          </cell>
          <cell r="CA173">
            <v>252091</v>
          </cell>
          <cell r="CB173">
            <v>253440</v>
          </cell>
          <cell r="CC173">
            <v>258881</v>
          </cell>
          <cell r="CD173">
            <v>259928</v>
          </cell>
          <cell r="CE173">
            <v>260880</v>
          </cell>
          <cell r="CF173">
            <v>260308</v>
          </cell>
          <cell r="CG173">
            <v>258477</v>
          </cell>
          <cell r="CH173">
            <v>258038</v>
          </cell>
          <cell r="CI173">
            <v>257533</v>
          </cell>
          <cell r="CJ173">
            <v>204790</v>
          </cell>
          <cell r="CK173">
            <v>204283</v>
          </cell>
          <cell r="CL173">
            <v>205328</v>
          </cell>
          <cell r="CM173">
            <v>207167</v>
          </cell>
          <cell r="CN173">
            <v>211402</v>
          </cell>
          <cell r="CO173">
            <v>216351</v>
          </cell>
          <cell r="CP173">
            <v>218272</v>
          </cell>
          <cell r="CQ173">
            <v>219704</v>
          </cell>
          <cell r="CR173">
            <v>220386</v>
          </cell>
          <cell r="CS173">
            <v>217110</v>
          </cell>
          <cell r="CT173">
            <v>219455</v>
          </cell>
          <cell r="CU173">
            <v>221691</v>
          </cell>
          <cell r="CV173">
            <v>224909</v>
          </cell>
          <cell r="CW173">
            <v>228054</v>
          </cell>
          <cell r="CX173">
            <v>231263</v>
          </cell>
          <cell r="CY173">
            <v>232366</v>
          </cell>
          <cell r="CZ173">
            <v>236072</v>
          </cell>
          <cell r="DA173">
            <v>242527</v>
          </cell>
          <cell r="DB173">
            <v>245483</v>
          </cell>
          <cell r="DC173">
            <v>245720</v>
          </cell>
          <cell r="DD173">
            <v>247206</v>
          </cell>
          <cell r="DE173">
            <v>246136</v>
          </cell>
          <cell r="DF173">
            <v>245805</v>
          </cell>
          <cell r="DG173">
            <v>247928</v>
          </cell>
          <cell r="DH173">
            <v>249786</v>
          </cell>
          <cell r="DI173">
            <v>491196</v>
          </cell>
          <cell r="DJ173">
            <v>489404</v>
          </cell>
          <cell r="DK173">
            <v>484968</v>
          </cell>
          <cell r="DL173">
            <v>485173</v>
          </cell>
          <cell r="DM173">
            <v>491692</v>
          </cell>
          <cell r="DN173">
            <v>517682</v>
          </cell>
          <cell r="DO173">
            <v>515988</v>
          </cell>
          <cell r="DP173">
            <v>521279</v>
          </cell>
          <cell r="DQ173">
            <v>526151</v>
          </cell>
          <cell r="DR173">
            <v>529190</v>
          </cell>
          <cell r="DS173">
            <v>532330</v>
          </cell>
          <cell r="DT173">
            <v>532908</v>
          </cell>
          <cell r="DU173">
            <v>532055</v>
          </cell>
          <cell r="DV173">
            <v>526924</v>
          </cell>
          <cell r="DW173">
            <v>526593</v>
          </cell>
          <cell r="DX173">
            <v>530182</v>
          </cell>
          <cell r="DY173">
            <v>543048</v>
          </cell>
          <cell r="DZ173">
            <v>545582</v>
          </cell>
          <cell r="EA173">
            <v>524443</v>
          </cell>
          <cell r="EB173">
            <v>525137</v>
          </cell>
          <cell r="EC173">
            <v>534634</v>
          </cell>
          <cell r="ED173">
            <v>555806</v>
          </cell>
          <cell r="EE173">
            <v>571964</v>
          </cell>
          <cell r="EF173">
            <v>585478</v>
          </cell>
          <cell r="EG173">
            <v>580893</v>
          </cell>
          <cell r="EH173">
            <v>567959</v>
          </cell>
          <cell r="EI173">
            <v>558554</v>
          </cell>
          <cell r="EJ173">
            <v>543812</v>
          </cell>
          <cell r="EK173">
            <v>546639</v>
          </cell>
          <cell r="EL173">
            <v>556291</v>
          </cell>
          <cell r="EM173">
            <v>560526</v>
          </cell>
          <cell r="EN173">
            <v>555079</v>
          </cell>
          <cell r="EO173">
            <v>551373</v>
          </cell>
          <cell r="EP173">
            <v>551688</v>
          </cell>
          <cell r="EQ173">
            <v>554748</v>
          </cell>
          <cell r="ER173">
            <v>557618</v>
          </cell>
          <cell r="ES173">
            <v>524246</v>
          </cell>
          <cell r="ET173">
            <v>529399</v>
          </cell>
          <cell r="EU173">
            <v>531553</v>
          </cell>
          <cell r="EV173">
            <v>536558</v>
          </cell>
          <cell r="EW173">
            <v>546976</v>
          </cell>
          <cell r="EX173">
            <v>544938</v>
          </cell>
          <cell r="EY173">
            <v>554521</v>
          </cell>
          <cell r="EZ173">
            <v>562850</v>
          </cell>
          <cell r="FA173">
            <v>568408</v>
          </cell>
          <cell r="FB173">
            <v>576776</v>
          </cell>
          <cell r="FC173">
            <v>584064</v>
          </cell>
          <cell r="FD173">
            <v>594033</v>
          </cell>
          <cell r="FE173">
            <v>601849</v>
          </cell>
          <cell r="FF173">
            <v>614496</v>
          </cell>
          <cell r="FG173">
            <v>623689</v>
          </cell>
          <cell r="FH173">
            <v>640850</v>
          </cell>
          <cell r="FI173">
            <v>655063</v>
          </cell>
          <cell r="FJ173">
            <v>662099</v>
          </cell>
          <cell r="FK173">
            <v>666509</v>
          </cell>
          <cell r="FL173">
            <v>669154</v>
          </cell>
          <cell r="FM173">
            <v>675238</v>
          </cell>
          <cell r="FN173">
            <v>685693</v>
          </cell>
          <cell r="FO173">
            <v>701109</v>
          </cell>
          <cell r="FP173">
            <v>712539</v>
          </cell>
          <cell r="FQ173">
            <v>718022</v>
          </cell>
          <cell r="FR173">
            <v>720938</v>
          </cell>
          <cell r="FS173">
            <v>733786</v>
          </cell>
          <cell r="FT173">
            <v>747871</v>
          </cell>
          <cell r="FU173">
            <v>754381</v>
          </cell>
          <cell r="FV173">
            <v>751513</v>
          </cell>
          <cell r="FW173">
            <v>769918</v>
          </cell>
          <cell r="FX173">
            <v>776800</v>
          </cell>
          <cell r="FY173">
            <v>783339</v>
          </cell>
          <cell r="FZ173">
            <v>788928</v>
          </cell>
          <cell r="GA173">
            <v>786122</v>
          </cell>
          <cell r="GB173">
            <v>793177</v>
          </cell>
          <cell r="GC173">
            <v>790533</v>
          </cell>
          <cell r="GD173">
            <v>787955</v>
          </cell>
          <cell r="GE173">
            <v>793756</v>
          </cell>
          <cell r="GF173">
            <v>801967</v>
          </cell>
          <cell r="GG173">
            <v>817868</v>
          </cell>
          <cell r="GH173">
            <v>822380</v>
          </cell>
          <cell r="GI173">
            <v>829874</v>
          </cell>
          <cell r="GJ173">
            <v>836329</v>
          </cell>
          <cell r="GK173">
            <v>836731</v>
          </cell>
          <cell r="GL173">
            <v>837023</v>
          </cell>
          <cell r="GM173">
            <v>844376</v>
          </cell>
          <cell r="GN173">
            <v>854609</v>
          </cell>
          <cell r="GO173">
            <v>867307</v>
          </cell>
          <cell r="GP173">
            <v>873660</v>
          </cell>
          <cell r="GQ173">
            <v>872310</v>
          </cell>
          <cell r="GR173">
            <v>870263</v>
          </cell>
          <cell r="GS173">
            <v>881259</v>
          </cell>
          <cell r="GT173">
            <v>911433</v>
          </cell>
          <cell r="GU173">
            <v>899254</v>
          </cell>
          <cell r="GV173">
            <v>895035</v>
          </cell>
          <cell r="GW173">
            <v>903526</v>
          </cell>
          <cell r="GX173">
            <v>902754</v>
          </cell>
          <cell r="GY173">
            <v>901875</v>
          </cell>
          <cell r="GZ173">
            <v>905120</v>
          </cell>
          <cell r="HA173">
            <v>906659</v>
          </cell>
          <cell r="HB173">
            <v>903661</v>
          </cell>
          <cell r="HC173">
            <v>904769</v>
          </cell>
          <cell r="HD173">
            <v>902300</v>
          </cell>
          <cell r="HE173">
            <v>907649</v>
          </cell>
          <cell r="HF173">
            <v>908962</v>
          </cell>
          <cell r="HG173">
            <v>905788</v>
          </cell>
          <cell r="HH173">
            <v>904164</v>
          </cell>
          <cell r="HI173">
            <v>905717</v>
          </cell>
          <cell r="HJ173">
            <v>906349</v>
          </cell>
          <cell r="HK173">
            <v>905506</v>
          </cell>
          <cell r="HL173">
            <v>908590</v>
          </cell>
          <cell r="HM173">
            <v>913734</v>
          </cell>
          <cell r="HN173">
            <v>914206</v>
          </cell>
          <cell r="HO173">
            <v>918212</v>
          </cell>
          <cell r="HP173">
            <v>922514</v>
          </cell>
          <cell r="HQ173">
            <v>882545</v>
          </cell>
          <cell r="HR173">
            <v>855309</v>
          </cell>
          <cell r="HS173">
            <v>855171</v>
          </cell>
          <cell r="HT173">
            <v>857109</v>
          </cell>
          <cell r="HU173">
            <v>859047</v>
          </cell>
          <cell r="HV173">
            <v>861120</v>
          </cell>
          <cell r="HW173">
            <v>863459</v>
          </cell>
          <cell r="HX173">
            <v>864802</v>
          </cell>
          <cell r="HY173">
            <v>859420</v>
          </cell>
          <cell r="HZ173">
            <v>0</v>
          </cell>
          <cell r="IA173">
            <v>0</v>
          </cell>
          <cell r="IB173">
            <v>0</v>
          </cell>
          <cell r="IC173">
            <v>0</v>
          </cell>
        </row>
        <row r="174">
          <cell r="AS174">
            <v>116809</v>
          </cell>
          <cell r="AT174">
            <v>119995</v>
          </cell>
          <cell r="AU174">
            <v>121989</v>
          </cell>
          <cell r="AV174">
            <v>124754</v>
          </cell>
          <cell r="AW174">
            <v>125418</v>
          </cell>
          <cell r="AX174">
            <v>237943</v>
          </cell>
          <cell r="AY174">
            <v>241126</v>
          </cell>
          <cell r="AZ174">
            <v>243411</v>
          </cell>
          <cell r="BA174">
            <v>246464</v>
          </cell>
          <cell r="BB174">
            <v>248197</v>
          </cell>
          <cell r="BC174">
            <v>249165</v>
          </cell>
          <cell r="BD174">
            <v>251574</v>
          </cell>
          <cell r="BE174">
            <v>259923</v>
          </cell>
          <cell r="BF174">
            <v>261963</v>
          </cell>
          <cell r="BG174">
            <v>261726</v>
          </cell>
          <cell r="BH174">
            <v>258740</v>
          </cell>
          <cell r="BI174">
            <v>254219</v>
          </cell>
          <cell r="BJ174">
            <v>249373</v>
          </cell>
          <cell r="BK174">
            <v>251366</v>
          </cell>
          <cell r="BL174">
            <v>247230</v>
          </cell>
          <cell r="BM174">
            <v>243771</v>
          </cell>
          <cell r="BN174">
            <v>241891</v>
          </cell>
          <cell r="BO174">
            <v>241507</v>
          </cell>
          <cell r="BP174">
            <v>243194</v>
          </cell>
          <cell r="BQ174">
            <v>244302</v>
          </cell>
          <cell r="BR174">
            <v>246596</v>
          </cell>
          <cell r="BS174">
            <v>247139</v>
          </cell>
          <cell r="BT174">
            <v>246938</v>
          </cell>
          <cell r="BU174">
            <v>246778</v>
          </cell>
          <cell r="BV174">
            <v>246081</v>
          </cell>
          <cell r="BW174">
            <v>245068</v>
          </cell>
          <cell r="BX174">
            <v>245228</v>
          </cell>
          <cell r="BY174">
            <v>245591</v>
          </cell>
          <cell r="BZ174">
            <v>246367</v>
          </cell>
          <cell r="CA174">
            <v>247867</v>
          </cell>
          <cell r="CB174">
            <v>249557</v>
          </cell>
          <cell r="CC174">
            <v>255047</v>
          </cell>
          <cell r="CD174">
            <v>255591</v>
          </cell>
          <cell r="CE174">
            <v>256396</v>
          </cell>
          <cell r="CF174">
            <v>256193</v>
          </cell>
          <cell r="CG174">
            <v>254397</v>
          </cell>
          <cell r="CH174">
            <v>254037</v>
          </cell>
          <cell r="CI174">
            <v>253539</v>
          </cell>
          <cell r="CJ174">
            <v>200184</v>
          </cell>
          <cell r="CK174">
            <v>199883</v>
          </cell>
          <cell r="CL174">
            <v>201187</v>
          </cell>
          <cell r="CM174">
            <v>203200</v>
          </cell>
          <cell r="CN174">
            <v>207232</v>
          </cell>
          <cell r="CO174">
            <v>212524</v>
          </cell>
          <cell r="CP174">
            <v>214676</v>
          </cell>
          <cell r="CQ174">
            <v>216394</v>
          </cell>
          <cell r="CR174">
            <v>217718</v>
          </cell>
          <cell r="CS174">
            <v>215508</v>
          </cell>
          <cell r="CT174">
            <v>217823</v>
          </cell>
          <cell r="CU174">
            <v>220153</v>
          </cell>
          <cell r="CV174">
            <v>223430</v>
          </cell>
          <cell r="CW174">
            <v>224889</v>
          </cell>
          <cell r="CX174">
            <v>227993</v>
          </cell>
          <cell r="CY174">
            <v>230809</v>
          </cell>
          <cell r="CZ174">
            <v>234481</v>
          </cell>
          <cell r="DA174">
            <v>240948</v>
          </cell>
          <cell r="DB174">
            <v>244013</v>
          </cell>
          <cell r="DC174">
            <v>244421</v>
          </cell>
          <cell r="DD174">
            <v>245893</v>
          </cell>
          <cell r="DE174">
            <v>244881</v>
          </cell>
          <cell r="DF174">
            <v>244467</v>
          </cell>
          <cell r="DG174">
            <v>246398</v>
          </cell>
          <cell r="DH174">
            <v>248238</v>
          </cell>
          <cell r="DI174">
            <v>479095</v>
          </cell>
          <cell r="DJ174">
            <v>478826</v>
          </cell>
          <cell r="DK174">
            <v>474840</v>
          </cell>
          <cell r="DL174">
            <v>475353</v>
          </cell>
          <cell r="DM174">
            <v>481806</v>
          </cell>
          <cell r="DN174">
            <v>507626</v>
          </cell>
          <cell r="DO174">
            <v>506010</v>
          </cell>
          <cell r="DP174">
            <v>511099</v>
          </cell>
          <cell r="DQ174">
            <v>515998</v>
          </cell>
          <cell r="DR174">
            <v>518709</v>
          </cell>
          <cell r="DS174">
            <v>521715</v>
          </cell>
          <cell r="DT174">
            <v>522138</v>
          </cell>
          <cell r="DU174">
            <v>520871</v>
          </cell>
          <cell r="DV174">
            <v>517689</v>
          </cell>
          <cell r="DW174">
            <v>517062</v>
          </cell>
          <cell r="DX174">
            <v>520171</v>
          </cell>
          <cell r="DY174">
            <v>531111</v>
          </cell>
          <cell r="DZ174">
            <v>533669</v>
          </cell>
          <cell r="EA174">
            <v>509843</v>
          </cell>
          <cell r="EB174">
            <v>509807</v>
          </cell>
          <cell r="EC174">
            <v>510988</v>
          </cell>
          <cell r="ED174">
            <v>532618</v>
          </cell>
          <cell r="EE174">
            <v>554022</v>
          </cell>
          <cell r="EF174">
            <v>570926</v>
          </cell>
          <cell r="EG174">
            <v>568088</v>
          </cell>
          <cell r="EH174">
            <v>555063</v>
          </cell>
          <cell r="EI174">
            <v>547281</v>
          </cell>
          <cell r="EJ174">
            <v>532073</v>
          </cell>
          <cell r="EK174">
            <v>534771</v>
          </cell>
          <cell r="EL174">
            <v>542755</v>
          </cell>
          <cell r="EM174">
            <v>546110</v>
          </cell>
          <cell r="EN174">
            <v>539948</v>
          </cell>
          <cell r="EO174">
            <v>537205</v>
          </cell>
          <cell r="EP174">
            <v>537620</v>
          </cell>
          <cell r="EQ174">
            <v>540247</v>
          </cell>
          <cell r="ER174">
            <v>542122</v>
          </cell>
          <cell r="ES174">
            <v>510080</v>
          </cell>
          <cell r="ET174">
            <v>504028</v>
          </cell>
          <cell r="EU174">
            <v>506155</v>
          </cell>
          <cell r="EV174">
            <v>510986</v>
          </cell>
          <cell r="EW174">
            <v>521570</v>
          </cell>
          <cell r="EX174">
            <v>519112</v>
          </cell>
          <cell r="EY174">
            <v>528984</v>
          </cell>
          <cell r="EZ174">
            <v>537815</v>
          </cell>
          <cell r="FA174">
            <v>543696</v>
          </cell>
          <cell r="FB174">
            <v>551533</v>
          </cell>
          <cell r="FC174">
            <v>558190</v>
          </cell>
          <cell r="FD174">
            <v>569050</v>
          </cell>
          <cell r="FE174">
            <v>577263</v>
          </cell>
          <cell r="FF174">
            <v>586677</v>
          </cell>
          <cell r="FG174">
            <v>596250</v>
          </cell>
          <cell r="FH174">
            <v>611079</v>
          </cell>
          <cell r="FI174">
            <v>624956</v>
          </cell>
          <cell r="FJ174">
            <v>631698</v>
          </cell>
          <cell r="FK174">
            <v>635706</v>
          </cell>
          <cell r="FL174">
            <v>638260</v>
          </cell>
          <cell r="FM174">
            <v>644078</v>
          </cell>
          <cell r="FN174">
            <v>653515</v>
          </cell>
          <cell r="FO174">
            <v>667582</v>
          </cell>
          <cell r="FP174">
            <v>675719</v>
          </cell>
          <cell r="FQ174">
            <v>682514</v>
          </cell>
          <cell r="FR174">
            <v>681717</v>
          </cell>
          <cell r="FS174">
            <v>692537</v>
          </cell>
          <cell r="FT174">
            <v>704673</v>
          </cell>
          <cell r="FU174">
            <v>709968</v>
          </cell>
          <cell r="FV174">
            <v>710462</v>
          </cell>
          <cell r="FW174">
            <v>725639</v>
          </cell>
          <cell r="FX174">
            <v>730720</v>
          </cell>
          <cell r="FY174">
            <v>737821</v>
          </cell>
          <cell r="FZ174">
            <v>737757</v>
          </cell>
          <cell r="GA174">
            <v>738133</v>
          </cell>
          <cell r="GB174">
            <v>742702</v>
          </cell>
          <cell r="GC174">
            <v>740515</v>
          </cell>
          <cell r="GD174">
            <v>741339</v>
          </cell>
          <cell r="GE174">
            <v>750569</v>
          </cell>
          <cell r="GF174">
            <v>760031</v>
          </cell>
          <cell r="GG174">
            <v>774660</v>
          </cell>
          <cell r="GH174">
            <v>781517</v>
          </cell>
          <cell r="GI174">
            <v>789679</v>
          </cell>
          <cell r="GJ174">
            <v>796780</v>
          </cell>
          <cell r="GK174">
            <v>799866</v>
          </cell>
          <cell r="GL174">
            <v>801654</v>
          </cell>
          <cell r="GM174">
            <v>809254</v>
          </cell>
          <cell r="GN174">
            <v>819204</v>
          </cell>
          <cell r="GO174">
            <v>832021</v>
          </cell>
          <cell r="GP174">
            <v>839366</v>
          </cell>
          <cell r="GQ174">
            <v>840429</v>
          </cell>
          <cell r="GR174">
            <v>840322</v>
          </cell>
          <cell r="GS174">
            <v>851954</v>
          </cell>
          <cell r="GT174">
            <v>881024</v>
          </cell>
          <cell r="GU174">
            <v>872669</v>
          </cell>
          <cell r="GV174">
            <v>870143</v>
          </cell>
          <cell r="GW174">
            <v>878433</v>
          </cell>
          <cell r="GX174">
            <v>878304</v>
          </cell>
          <cell r="GY174">
            <v>877530</v>
          </cell>
          <cell r="GZ174">
            <v>879466</v>
          </cell>
          <cell r="HA174">
            <v>880902</v>
          </cell>
          <cell r="HB174">
            <v>878852</v>
          </cell>
          <cell r="HC174">
            <v>880323</v>
          </cell>
          <cell r="HD174">
            <v>878494</v>
          </cell>
          <cell r="HE174">
            <v>882881</v>
          </cell>
          <cell r="HF174">
            <v>884973</v>
          </cell>
          <cell r="HG174">
            <v>882512</v>
          </cell>
          <cell r="HH174">
            <v>880740</v>
          </cell>
          <cell r="HI174">
            <v>882709</v>
          </cell>
          <cell r="HJ174">
            <v>883737</v>
          </cell>
          <cell r="HK174">
            <v>882983</v>
          </cell>
          <cell r="HL174">
            <v>886289</v>
          </cell>
          <cell r="HM174">
            <v>891015</v>
          </cell>
          <cell r="HN174">
            <v>891800</v>
          </cell>
          <cell r="HO174">
            <v>896025</v>
          </cell>
          <cell r="HP174">
            <v>899966</v>
          </cell>
          <cell r="HQ174">
            <v>863180</v>
          </cell>
          <cell r="HR174">
            <v>834726</v>
          </cell>
          <cell r="HS174">
            <v>834959</v>
          </cell>
          <cell r="HT174">
            <v>837032</v>
          </cell>
          <cell r="HU174">
            <v>839146</v>
          </cell>
          <cell r="HV174">
            <v>841083</v>
          </cell>
          <cell r="HW174">
            <v>842295</v>
          </cell>
          <cell r="HX174">
            <v>843540</v>
          </cell>
          <cell r="HY174">
            <v>837545</v>
          </cell>
          <cell r="HZ174">
            <v>0</v>
          </cell>
          <cell r="IA174">
            <v>0</v>
          </cell>
          <cell r="IB174">
            <v>0</v>
          </cell>
          <cell r="IC174">
            <v>0</v>
          </cell>
        </row>
        <row r="175">
          <cell r="AS175">
            <v>3541</v>
          </cell>
          <cell r="AT175">
            <v>3466</v>
          </cell>
          <cell r="AU175">
            <v>3228</v>
          </cell>
          <cell r="AV175">
            <v>3402</v>
          </cell>
          <cell r="AW175">
            <v>3449</v>
          </cell>
          <cell r="AX175">
            <v>3507</v>
          </cell>
          <cell r="AY175">
            <v>3357</v>
          </cell>
          <cell r="AZ175">
            <v>3318</v>
          </cell>
          <cell r="BA175">
            <v>3030</v>
          </cell>
          <cell r="BB175">
            <v>2881</v>
          </cell>
          <cell r="BC175">
            <v>2366</v>
          </cell>
          <cell r="BD175">
            <v>2328</v>
          </cell>
          <cell r="BE175">
            <v>2452</v>
          </cell>
          <cell r="BF175">
            <v>2141</v>
          </cell>
          <cell r="BG175">
            <v>2455</v>
          </cell>
          <cell r="BH175">
            <v>2482</v>
          </cell>
          <cell r="BI175">
            <v>2372</v>
          </cell>
          <cell r="BJ175">
            <v>2281</v>
          </cell>
          <cell r="BK175">
            <v>2354</v>
          </cell>
          <cell r="BL175">
            <v>1956</v>
          </cell>
          <cell r="BM175">
            <v>2097</v>
          </cell>
          <cell r="BN175">
            <v>2661</v>
          </cell>
          <cell r="BO175">
            <v>2719</v>
          </cell>
          <cell r="BP175">
            <v>2707</v>
          </cell>
          <cell r="BQ175">
            <v>2605</v>
          </cell>
          <cell r="BR175">
            <v>2719</v>
          </cell>
          <cell r="BS175">
            <v>2697</v>
          </cell>
          <cell r="BT175">
            <v>2897</v>
          </cell>
          <cell r="BU175">
            <v>3231</v>
          </cell>
          <cell r="BV175">
            <v>3282</v>
          </cell>
          <cell r="BW175">
            <v>3728</v>
          </cell>
          <cell r="BX175">
            <v>3889</v>
          </cell>
          <cell r="BY175">
            <v>3872</v>
          </cell>
          <cell r="BZ175">
            <v>3862</v>
          </cell>
          <cell r="CA175">
            <v>4224</v>
          </cell>
          <cell r="CB175">
            <v>3883</v>
          </cell>
          <cell r="CC175">
            <v>3834</v>
          </cell>
          <cell r="CD175">
            <v>4337</v>
          </cell>
          <cell r="CE175">
            <v>4484</v>
          </cell>
          <cell r="CF175">
            <v>4115</v>
          </cell>
          <cell r="CG175">
            <v>4080</v>
          </cell>
          <cell r="CH175">
            <v>4001</v>
          </cell>
          <cell r="CI175">
            <v>3994</v>
          </cell>
          <cell r="CJ175">
            <v>4606</v>
          </cell>
          <cell r="CK175">
            <v>4400</v>
          </cell>
          <cell r="CL175">
            <v>4141</v>
          </cell>
          <cell r="CM175">
            <v>3967</v>
          </cell>
          <cell r="CN175">
            <v>4170</v>
          </cell>
          <cell r="CO175">
            <v>3827</v>
          </cell>
          <cell r="CP175">
            <v>3596</v>
          </cell>
          <cell r="CQ175">
            <v>3310</v>
          </cell>
          <cell r="CR175">
            <v>2668</v>
          </cell>
          <cell r="CS175">
            <v>1602</v>
          </cell>
          <cell r="CT175">
            <v>1632</v>
          </cell>
          <cell r="CU175">
            <v>1538</v>
          </cell>
          <cell r="CV175">
            <v>1479</v>
          </cell>
          <cell r="CW175">
            <v>3165</v>
          </cell>
          <cell r="CX175">
            <v>3270</v>
          </cell>
          <cell r="CY175">
            <v>1557</v>
          </cell>
          <cell r="CZ175">
            <v>1591</v>
          </cell>
          <cell r="DA175">
            <v>1579</v>
          </cell>
          <cell r="DB175">
            <v>1470</v>
          </cell>
          <cell r="DC175">
            <v>1299</v>
          </cell>
          <cell r="DD175">
            <v>1313</v>
          </cell>
          <cell r="DE175">
            <v>1255</v>
          </cell>
          <cell r="DF175">
            <v>1338</v>
          </cell>
          <cell r="DG175">
            <v>1530</v>
          </cell>
          <cell r="DH175">
            <v>1548</v>
          </cell>
          <cell r="DI175">
            <v>12101</v>
          </cell>
          <cell r="DJ175">
            <v>10578</v>
          </cell>
          <cell r="DK175">
            <v>10128</v>
          </cell>
          <cell r="DL175">
            <v>9820</v>
          </cell>
          <cell r="DM175">
            <v>9886</v>
          </cell>
          <cell r="DN175">
            <v>10056</v>
          </cell>
          <cell r="DO175">
            <v>9978</v>
          </cell>
          <cell r="DP175">
            <v>10180</v>
          </cell>
          <cell r="DQ175">
            <v>10153</v>
          </cell>
          <cell r="DR175">
            <v>10481</v>
          </cell>
          <cell r="DS175">
            <v>10615</v>
          </cell>
          <cell r="DT175">
            <v>10770</v>
          </cell>
          <cell r="DU175">
            <v>11184</v>
          </cell>
          <cell r="DV175">
            <v>9235</v>
          </cell>
          <cell r="DW175">
            <v>9531</v>
          </cell>
          <cell r="DX175">
            <v>10011</v>
          </cell>
          <cell r="DY175">
            <v>11937</v>
          </cell>
          <cell r="DZ175">
            <v>11913</v>
          </cell>
          <cell r="EA175">
            <v>14600</v>
          </cell>
          <cell r="EB175">
            <v>15330</v>
          </cell>
          <cell r="EC175">
            <v>23646</v>
          </cell>
          <cell r="ED175">
            <v>23188</v>
          </cell>
          <cell r="EE175">
            <v>17942</v>
          </cell>
          <cell r="EF175">
            <v>14552</v>
          </cell>
          <cell r="EG175">
            <v>12805</v>
          </cell>
          <cell r="EH175">
            <v>12896</v>
          </cell>
          <cell r="EI175">
            <v>11273</v>
          </cell>
          <cell r="EJ175">
            <v>11739</v>
          </cell>
          <cell r="EK175">
            <v>11868</v>
          </cell>
          <cell r="EL175">
            <v>13536</v>
          </cell>
          <cell r="EM175">
            <v>14416</v>
          </cell>
          <cell r="EN175">
            <v>15131</v>
          </cell>
          <cell r="EO175">
            <v>14168</v>
          </cell>
          <cell r="EP175">
            <v>14068</v>
          </cell>
          <cell r="EQ175">
            <v>14501</v>
          </cell>
          <cell r="ER175">
            <v>15496</v>
          </cell>
          <cell r="ES175">
            <v>14166</v>
          </cell>
          <cell r="ET175">
            <v>25371</v>
          </cell>
          <cell r="EU175">
            <v>25398</v>
          </cell>
          <cell r="EV175">
            <v>25572</v>
          </cell>
          <cell r="EW175">
            <v>25406</v>
          </cell>
          <cell r="EX175">
            <v>25826</v>
          </cell>
          <cell r="EY175">
            <v>25537</v>
          </cell>
          <cell r="EZ175">
            <v>25035</v>
          </cell>
          <cell r="FA175">
            <v>24712</v>
          </cell>
          <cell r="FB175">
            <v>25243</v>
          </cell>
          <cell r="FC175">
            <v>25874</v>
          </cell>
          <cell r="FD175">
            <v>24983</v>
          </cell>
          <cell r="FE175">
            <v>24586</v>
          </cell>
          <cell r="FF175">
            <v>27819</v>
          </cell>
          <cell r="FG175">
            <v>27439</v>
          </cell>
          <cell r="FH175">
            <v>29771</v>
          </cell>
          <cell r="FI175">
            <v>30107</v>
          </cell>
          <cell r="FJ175">
            <v>30401</v>
          </cell>
          <cell r="FK175">
            <v>30803</v>
          </cell>
          <cell r="FL175">
            <v>30894</v>
          </cell>
          <cell r="FM175">
            <v>31160</v>
          </cell>
          <cell r="FN175">
            <v>32178</v>
          </cell>
          <cell r="FO175">
            <v>33527</v>
          </cell>
          <cell r="FP175">
            <v>36820</v>
          </cell>
          <cell r="FQ175">
            <v>35508</v>
          </cell>
          <cell r="FR175">
            <v>39221</v>
          </cell>
          <cell r="FS175">
            <v>41249</v>
          </cell>
          <cell r="FT175">
            <v>43198</v>
          </cell>
          <cell r="FU175">
            <v>44413</v>
          </cell>
          <cell r="FV175">
            <v>41051</v>
          </cell>
          <cell r="FW175">
            <v>44279</v>
          </cell>
          <cell r="FX175">
            <v>46080</v>
          </cell>
          <cell r="FY175">
            <v>45518</v>
          </cell>
          <cell r="FZ175">
            <v>51171</v>
          </cell>
          <cell r="GA175">
            <v>47989</v>
          </cell>
          <cell r="GB175">
            <v>50475</v>
          </cell>
          <cell r="GC175">
            <v>50018</v>
          </cell>
          <cell r="GD175">
            <v>46616</v>
          </cell>
          <cell r="GE175">
            <v>43187</v>
          </cell>
          <cell r="GF175">
            <v>41936</v>
          </cell>
          <cell r="GG175">
            <v>43208</v>
          </cell>
          <cell r="GH175">
            <v>40863</v>
          </cell>
          <cell r="GI175">
            <v>40195</v>
          </cell>
          <cell r="GJ175">
            <v>39549</v>
          </cell>
          <cell r="GK175">
            <v>36865</v>
          </cell>
          <cell r="GL175">
            <v>35369</v>
          </cell>
          <cell r="GM175">
            <v>35122</v>
          </cell>
          <cell r="GN175">
            <v>35405</v>
          </cell>
          <cell r="GO175">
            <v>35286</v>
          </cell>
          <cell r="GP175">
            <v>34294</v>
          </cell>
          <cell r="GQ175">
            <v>31881</v>
          </cell>
          <cell r="GR175">
            <v>29941</v>
          </cell>
          <cell r="GS175">
            <v>29305</v>
          </cell>
          <cell r="GT175">
            <v>30409</v>
          </cell>
          <cell r="GU175">
            <v>26585</v>
          </cell>
          <cell r="GV175">
            <v>24892</v>
          </cell>
          <cell r="GW175">
            <v>25093</v>
          </cell>
          <cell r="GX175">
            <v>24450</v>
          </cell>
          <cell r="GY175">
            <v>24345</v>
          </cell>
          <cell r="GZ175">
            <v>25654</v>
          </cell>
          <cell r="HA175">
            <v>25757</v>
          </cell>
          <cell r="HB175">
            <v>24809</v>
          </cell>
          <cell r="HC175">
            <v>24446</v>
          </cell>
          <cell r="HD175">
            <v>23806</v>
          </cell>
          <cell r="HE175">
            <v>24768</v>
          </cell>
          <cell r="HF175">
            <v>23989</v>
          </cell>
          <cell r="HG175">
            <v>23276</v>
          </cell>
          <cell r="HH175">
            <v>23424</v>
          </cell>
          <cell r="HI175">
            <v>23008</v>
          </cell>
          <cell r="HJ175">
            <v>22612</v>
          </cell>
          <cell r="HK175">
            <v>22523</v>
          </cell>
          <cell r="HL175">
            <v>22301</v>
          </cell>
          <cell r="HM175">
            <v>22719</v>
          </cell>
          <cell r="HN175">
            <v>22406</v>
          </cell>
          <cell r="HO175">
            <v>22187</v>
          </cell>
          <cell r="HP175">
            <v>22548</v>
          </cell>
          <cell r="HQ175">
            <v>19365</v>
          </cell>
          <cell r="HR175">
            <v>20583</v>
          </cell>
          <cell r="HS175">
            <v>20212</v>
          </cell>
          <cell r="HT175">
            <v>20077</v>
          </cell>
          <cell r="HU175">
            <v>19901</v>
          </cell>
          <cell r="HV175">
            <v>20037</v>
          </cell>
          <cell r="HW175">
            <v>21164</v>
          </cell>
          <cell r="HX175">
            <v>21262</v>
          </cell>
          <cell r="HY175">
            <v>21875</v>
          </cell>
          <cell r="HZ175">
            <v>0</v>
          </cell>
          <cell r="IA175">
            <v>0</v>
          </cell>
          <cell r="IB175">
            <v>0</v>
          </cell>
          <cell r="IC175">
            <v>0</v>
          </cell>
        </row>
        <row r="176">
          <cell r="AX176">
            <v>1104</v>
          </cell>
          <cell r="AY176">
            <v>971</v>
          </cell>
          <cell r="AZ176">
            <v>996</v>
          </cell>
          <cell r="BA176">
            <v>785</v>
          </cell>
          <cell r="BB176">
            <v>657</v>
          </cell>
          <cell r="BC176">
            <v>473</v>
          </cell>
          <cell r="BD176">
            <v>436</v>
          </cell>
          <cell r="BE176">
            <v>305</v>
          </cell>
          <cell r="BF176">
            <v>316</v>
          </cell>
          <cell r="BG176">
            <v>354</v>
          </cell>
          <cell r="BH176">
            <v>387</v>
          </cell>
          <cell r="BI176">
            <v>394</v>
          </cell>
          <cell r="BJ176">
            <v>402</v>
          </cell>
          <cell r="BK176">
            <v>486</v>
          </cell>
          <cell r="BL176">
            <v>505</v>
          </cell>
          <cell r="BM176">
            <v>636</v>
          </cell>
          <cell r="BN176">
            <v>696</v>
          </cell>
          <cell r="BO176">
            <v>881</v>
          </cell>
          <cell r="BP176">
            <v>867</v>
          </cell>
          <cell r="BQ176">
            <v>876</v>
          </cell>
          <cell r="BR176">
            <v>930</v>
          </cell>
          <cell r="BS176">
            <v>929</v>
          </cell>
          <cell r="BT176">
            <v>1013</v>
          </cell>
          <cell r="BU176">
            <v>1040</v>
          </cell>
          <cell r="BV176">
            <v>1135</v>
          </cell>
          <cell r="BW176">
            <v>1284</v>
          </cell>
          <cell r="BX176">
            <v>1358</v>
          </cell>
          <cell r="BY176">
            <v>1377</v>
          </cell>
          <cell r="BZ176">
            <v>1500</v>
          </cell>
          <cell r="CA176">
            <v>1624</v>
          </cell>
          <cell r="CB176">
            <v>1829</v>
          </cell>
          <cell r="CC176">
            <v>1885</v>
          </cell>
          <cell r="CD176">
            <v>2062</v>
          </cell>
          <cell r="CE176">
            <v>2069</v>
          </cell>
          <cell r="CF176">
            <v>1965</v>
          </cell>
          <cell r="CG176">
            <v>1904</v>
          </cell>
          <cell r="CH176">
            <v>1881</v>
          </cell>
          <cell r="CI176">
            <v>1885</v>
          </cell>
          <cell r="CJ176">
            <v>1862</v>
          </cell>
          <cell r="CK176">
            <v>1759</v>
          </cell>
          <cell r="CL176">
            <v>1642</v>
          </cell>
          <cell r="CM176">
            <v>1582</v>
          </cell>
          <cell r="CN176">
            <v>1768</v>
          </cell>
          <cell r="CO176">
            <v>1641</v>
          </cell>
          <cell r="CP176">
            <v>1571</v>
          </cell>
          <cell r="CQ176">
            <v>1396</v>
          </cell>
          <cell r="CR176">
            <v>1378</v>
          </cell>
          <cell r="CS176">
            <v>967</v>
          </cell>
          <cell r="CT176">
            <v>977</v>
          </cell>
          <cell r="CU176">
            <v>854</v>
          </cell>
          <cell r="CV176">
            <v>851</v>
          </cell>
          <cell r="CW176">
            <v>855</v>
          </cell>
          <cell r="CX176">
            <v>869</v>
          </cell>
          <cell r="CY176">
            <v>833</v>
          </cell>
          <cell r="CZ176">
            <v>838</v>
          </cell>
          <cell r="DA176">
            <v>801</v>
          </cell>
          <cell r="DB176">
            <v>723</v>
          </cell>
          <cell r="DC176">
            <v>759</v>
          </cell>
          <cell r="DD176">
            <v>697</v>
          </cell>
          <cell r="DE176">
            <v>704</v>
          </cell>
          <cell r="DF176">
            <v>785</v>
          </cell>
          <cell r="DG176">
            <v>997</v>
          </cell>
          <cell r="DH176">
            <v>970</v>
          </cell>
          <cell r="DI176">
            <v>7587</v>
          </cell>
          <cell r="DJ176">
            <v>7434</v>
          </cell>
          <cell r="DK176">
            <v>7103</v>
          </cell>
          <cell r="DL176">
            <v>6967</v>
          </cell>
          <cell r="DM176">
            <v>7069</v>
          </cell>
          <cell r="DN176">
            <v>7131</v>
          </cell>
          <cell r="DO176">
            <v>7133</v>
          </cell>
          <cell r="DP176">
            <v>7350</v>
          </cell>
          <cell r="DQ176">
            <v>7369</v>
          </cell>
          <cell r="DR176">
            <v>7595</v>
          </cell>
          <cell r="DS176">
            <v>7664</v>
          </cell>
          <cell r="DT176">
            <v>7802</v>
          </cell>
          <cell r="DU176">
            <v>8208</v>
          </cell>
          <cell r="DV176">
            <v>6993</v>
          </cell>
          <cell r="DW176">
            <v>7284</v>
          </cell>
          <cell r="DX176">
            <v>7806</v>
          </cell>
          <cell r="DY176">
            <v>9420</v>
          </cell>
          <cell r="DZ176">
            <v>9346</v>
          </cell>
          <cell r="EA176">
            <v>12062</v>
          </cell>
          <cell r="EB176">
            <v>12918</v>
          </cell>
          <cell r="EC176">
            <v>21343</v>
          </cell>
          <cell r="ED176">
            <v>20978</v>
          </cell>
          <cell r="EE176">
            <v>15797</v>
          </cell>
          <cell r="EF176">
            <v>12489</v>
          </cell>
          <cell r="EG176">
            <v>11376</v>
          </cell>
          <cell r="EH176">
            <v>11262</v>
          </cell>
          <cell r="EI176">
            <v>9859</v>
          </cell>
          <cell r="EJ176">
            <v>10404</v>
          </cell>
          <cell r="EK176">
            <v>10635</v>
          </cell>
          <cell r="EL176">
            <v>12102</v>
          </cell>
          <cell r="EM176">
            <v>12954</v>
          </cell>
          <cell r="EN176">
            <v>13692</v>
          </cell>
          <cell r="EO176">
            <v>12820</v>
          </cell>
          <cell r="EP176">
            <v>12836</v>
          </cell>
          <cell r="EQ176">
            <v>13328</v>
          </cell>
          <cell r="ER176">
            <v>14244</v>
          </cell>
          <cell r="ES176">
            <v>13228</v>
          </cell>
          <cell r="ET176">
            <v>24435</v>
          </cell>
          <cell r="EU176">
            <v>24466</v>
          </cell>
          <cell r="EV176">
            <v>24684</v>
          </cell>
          <cell r="EW176">
            <v>24370</v>
          </cell>
          <cell r="EX176">
            <v>24725</v>
          </cell>
          <cell r="EY176">
            <v>24496</v>
          </cell>
          <cell r="EZ176">
            <v>24132</v>
          </cell>
          <cell r="FA176">
            <v>23889</v>
          </cell>
          <cell r="FB176">
            <v>24350</v>
          </cell>
          <cell r="FC176">
            <v>24920</v>
          </cell>
          <cell r="FD176">
            <v>24111</v>
          </cell>
          <cell r="FE176">
            <v>23521</v>
          </cell>
          <cell r="FF176">
            <v>26023</v>
          </cell>
          <cell r="FG176">
            <v>25241</v>
          </cell>
          <cell r="FH176">
            <v>27050</v>
          </cell>
          <cell r="FI176">
            <v>27342</v>
          </cell>
          <cell r="FJ176">
            <v>27600</v>
          </cell>
          <cell r="FK176">
            <v>27926</v>
          </cell>
          <cell r="FL176">
            <v>28018</v>
          </cell>
          <cell r="FM176">
            <v>28304</v>
          </cell>
          <cell r="FN176">
            <v>29051</v>
          </cell>
          <cell r="FO176">
            <v>30373</v>
          </cell>
          <cell r="FP176">
            <v>33449</v>
          </cell>
          <cell r="FQ176">
            <v>32155</v>
          </cell>
          <cell r="FR176">
            <v>35403</v>
          </cell>
          <cell r="FS176">
            <v>37477</v>
          </cell>
          <cell r="FT176">
            <v>39236</v>
          </cell>
          <cell r="FU176">
            <v>39959</v>
          </cell>
          <cell r="FV176">
            <v>37012</v>
          </cell>
          <cell r="FW176">
            <v>39732</v>
          </cell>
          <cell r="FX176">
            <v>41193</v>
          </cell>
          <cell r="FY176">
            <v>40470</v>
          </cell>
          <cell r="FZ176">
            <v>45137</v>
          </cell>
          <cell r="GA176">
            <v>42040</v>
          </cell>
          <cell r="GB176">
            <v>44022</v>
          </cell>
          <cell r="GC176">
            <v>43957</v>
          </cell>
          <cell r="GD176">
            <v>40872</v>
          </cell>
          <cell r="GE176">
            <v>37426</v>
          </cell>
          <cell r="GF176">
            <v>36385</v>
          </cell>
          <cell r="GG176">
            <v>37403</v>
          </cell>
          <cell r="GH176">
            <v>34891</v>
          </cell>
          <cell r="GI176">
            <v>34012</v>
          </cell>
          <cell r="GJ176">
            <v>33130</v>
          </cell>
          <cell r="GK176">
            <v>30653</v>
          </cell>
          <cell r="GL176">
            <v>29027</v>
          </cell>
          <cell r="GM176">
            <v>28768</v>
          </cell>
          <cell r="GN176">
            <v>29243</v>
          </cell>
          <cell r="GO176">
            <v>28974</v>
          </cell>
          <cell r="GP176">
            <v>28044</v>
          </cell>
          <cell r="GQ176">
            <v>25927</v>
          </cell>
          <cell r="GR176">
            <v>24269</v>
          </cell>
          <cell r="GS176">
            <v>23016</v>
          </cell>
          <cell r="GT176">
            <v>23963</v>
          </cell>
          <cell r="GU176">
            <v>21266</v>
          </cell>
          <cell r="GV176">
            <v>19875</v>
          </cell>
          <cell r="GW176">
            <v>19794</v>
          </cell>
          <cell r="GX176">
            <v>19486</v>
          </cell>
          <cell r="GY176">
            <v>19805</v>
          </cell>
          <cell r="GZ176">
            <v>20762</v>
          </cell>
          <cell r="HA176">
            <v>20910</v>
          </cell>
          <cell r="HB176">
            <v>20109</v>
          </cell>
          <cell r="HC176">
            <v>19834</v>
          </cell>
          <cell r="HD176">
            <v>19196</v>
          </cell>
          <cell r="HE176">
            <v>20265</v>
          </cell>
          <cell r="HF176">
            <v>19784</v>
          </cell>
          <cell r="HG176">
            <v>19123</v>
          </cell>
          <cell r="HH176">
            <v>19215</v>
          </cell>
          <cell r="HI176">
            <v>19038</v>
          </cell>
          <cell r="HJ176">
            <v>18622</v>
          </cell>
          <cell r="HK176">
            <v>18848</v>
          </cell>
          <cell r="HL176">
            <v>18479</v>
          </cell>
          <cell r="HM176">
            <v>18792</v>
          </cell>
          <cell r="HN176">
            <v>18768</v>
          </cell>
          <cell r="HO176">
            <v>18572</v>
          </cell>
          <cell r="HP176">
            <v>18704</v>
          </cell>
          <cell r="HQ176">
            <v>16337</v>
          </cell>
          <cell r="HR176">
            <v>16799</v>
          </cell>
          <cell r="HS176">
            <v>16469</v>
          </cell>
          <cell r="HT176">
            <v>16526</v>
          </cell>
          <cell r="HU176">
            <v>16435</v>
          </cell>
          <cell r="HV176">
            <v>16714</v>
          </cell>
          <cell r="HW176">
            <v>17593</v>
          </cell>
          <cell r="HX176">
            <v>17761</v>
          </cell>
          <cell r="HY176">
            <v>18202</v>
          </cell>
          <cell r="HZ176">
            <v>0</v>
          </cell>
          <cell r="IA176">
            <v>0</v>
          </cell>
          <cell r="IB176">
            <v>0</v>
          </cell>
          <cell r="IC176">
            <v>0</v>
          </cell>
        </row>
        <row r="177">
          <cell r="CP177">
            <v>1715</v>
          </cell>
          <cell r="CQ177">
            <v>1638</v>
          </cell>
          <cell r="CR177">
            <v>1103</v>
          </cell>
          <cell r="CS177">
            <v>500</v>
          </cell>
          <cell r="CT177">
            <v>508</v>
          </cell>
          <cell r="CU177">
            <v>548</v>
          </cell>
          <cell r="CV177">
            <v>494</v>
          </cell>
          <cell r="CW177">
            <v>599</v>
          </cell>
          <cell r="CX177">
            <v>635</v>
          </cell>
          <cell r="CY177">
            <v>567</v>
          </cell>
          <cell r="CZ177">
            <v>593</v>
          </cell>
          <cell r="DA177">
            <v>618</v>
          </cell>
          <cell r="DB177">
            <v>584</v>
          </cell>
          <cell r="DC177">
            <v>378</v>
          </cell>
          <cell r="DD177">
            <v>463</v>
          </cell>
          <cell r="DE177">
            <v>439</v>
          </cell>
          <cell r="DF177">
            <v>437</v>
          </cell>
          <cell r="DG177">
            <v>423</v>
          </cell>
          <cell r="DH177">
            <v>449</v>
          </cell>
          <cell r="DI177">
            <v>4153</v>
          </cell>
          <cell r="DJ177">
            <v>2838</v>
          </cell>
          <cell r="DK177">
            <v>2730</v>
          </cell>
          <cell r="DL177">
            <v>2575</v>
          </cell>
          <cell r="DM177">
            <v>2539</v>
          </cell>
          <cell r="DN177">
            <v>2634</v>
          </cell>
          <cell r="DO177">
            <v>2557</v>
          </cell>
          <cell r="DP177">
            <v>2537</v>
          </cell>
          <cell r="DQ177">
            <v>2495</v>
          </cell>
          <cell r="DR177">
            <v>2555</v>
          </cell>
          <cell r="DS177">
            <v>2524</v>
          </cell>
          <cell r="DT177">
            <v>2541</v>
          </cell>
          <cell r="DU177">
            <v>2632</v>
          </cell>
          <cell r="DV177">
            <v>2114</v>
          </cell>
          <cell r="DW177">
            <v>2121</v>
          </cell>
          <cell r="DX177">
            <v>2076</v>
          </cell>
          <cell r="DY177">
            <v>2277</v>
          </cell>
          <cell r="DZ177">
            <v>2360</v>
          </cell>
          <cell r="EA177">
            <v>2327</v>
          </cell>
          <cell r="EB177">
            <v>2207</v>
          </cell>
          <cell r="EC177">
            <v>2152</v>
          </cell>
          <cell r="ED177">
            <v>2063</v>
          </cell>
          <cell r="EE177">
            <v>2005</v>
          </cell>
          <cell r="EF177">
            <v>1926</v>
          </cell>
          <cell r="EG177">
            <v>1267</v>
          </cell>
          <cell r="EH177">
            <v>1511</v>
          </cell>
          <cell r="EI177">
            <v>1294</v>
          </cell>
          <cell r="EJ177">
            <v>1223</v>
          </cell>
          <cell r="EK177">
            <v>1121</v>
          </cell>
          <cell r="EL177">
            <v>1278</v>
          </cell>
          <cell r="EM177">
            <v>1308</v>
          </cell>
          <cell r="EN177">
            <v>1338</v>
          </cell>
          <cell r="EO177">
            <v>1241</v>
          </cell>
          <cell r="EP177">
            <v>1132</v>
          </cell>
          <cell r="EQ177">
            <v>1072</v>
          </cell>
          <cell r="ER177">
            <v>1144</v>
          </cell>
          <cell r="ES177">
            <v>828</v>
          </cell>
          <cell r="ET177">
            <v>826</v>
          </cell>
          <cell r="EU177">
            <v>820</v>
          </cell>
          <cell r="EV177">
            <v>781</v>
          </cell>
          <cell r="EW177">
            <v>810</v>
          </cell>
          <cell r="EX177">
            <v>876</v>
          </cell>
          <cell r="EY177">
            <v>826</v>
          </cell>
          <cell r="EZ177">
            <v>784</v>
          </cell>
          <cell r="FA177">
            <v>739</v>
          </cell>
          <cell r="FB177">
            <v>796</v>
          </cell>
          <cell r="FC177">
            <v>881</v>
          </cell>
          <cell r="FD177">
            <v>813</v>
          </cell>
          <cell r="FE177">
            <v>1009</v>
          </cell>
          <cell r="FF177">
            <v>1748</v>
          </cell>
          <cell r="FG177">
            <v>2154</v>
          </cell>
          <cell r="FH177">
            <v>2670</v>
          </cell>
          <cell r="FI177">
            <v>2726</v>
          </cell>
          <cell r="FJ177">
            <v>2763</v>
          </cell>
          <cell r="FK177">
            <v>2839</v>
          </cell>
          <cell r="FL177">
            <v>2847</v>
          </cell>
          <cell r="FM177">
            <v>2835</v>
          </cell>
          <cell r="FN177">
            <v>3107</v>
          </cell>
          <cell r="FO177">
            <v>3132</v>
          </cell>
          <cell r="FP177">
            <v>3241</v>
          </cell>
          <cell r="FQ177">
            <v>3224</v>
          </cell>
          <cell r="FR177">
            <v>3588</v>
          </cell>
          <cell r="FS177">
            <v>3538</v>
          </cell>
          <cell r="FT177">
            <v>3710</v>
          </cell>
          <cell r="FU177">
            <v>4182</v>
          </cell>
          <cell r="FV177">
            <v>3785</v>
          </cell>
          <cell r="FW177">
            <v>4277</v>
          </cell>
          <cell r="FX177">
            <v>4604</v>
          </cell>
          <cell r="FY177">
            <v>4769</v>
          </cell>
          <cell r="FZ177">
            <v>5738</v>
          </cell>
          <cell r="GA177">
            <v>5669</v>
          </cell>
          <cell r="GB177">
            <v>6175</v>
          </cell>
          <cell r="GC177">
            <v>5895</v>
          </cell>
          <cell r="GD177">
            <v>5679</v>
          </cell>
          <cell r="GE177">
            <v>5657</v>
          </cell>
          <cell r="GF177">
            <v>5448</v>
          </cell>
          <cell r="GG177">
            <v>5681</v>
          </cell>
          <cell r="GH177">
            <v>5365</v>
          </cell>
          <cell r="GI177">
            <v>5550</v>
          </cell>
          <cell r="GJ177">
            <v>5857</v>
          </cell>
          <cell r="GK177">
            <v>5663</v>
          </cell>
          <cell r="GL177">
            <v>5585</v>
          </cell>
          <cell r="GM177">
            <v>5591</v>
          </cell>
          <cell r="GN177">
            <v>5388</v>
          </cell>
          <cell r="GO177">
            <v>5442</v>
          </cell>
          <cell r="GP177">
            <v>5380</v>
          </cell>
          <cell r="GQ177">
            <v>5128</v>
          </cell>
          <cell r="GR177">
            <v>4835</v>
          </cell>
          <cell r="GS177">
            <v>5425</v>
          </cell>
          <cell r="GT177">
            <v>5518</v>
          </cell>
          <cell r="GU177">
            <v>4523</v>
          </cell>
          <cell r="GV177">
            <v>4228</v>
          </cell>
          <cell r="GW177">
            <v>4485</v>
          </cell>
          <cell r="GX177">
            <v>4102</v>
          </cell>
          <cell r="GY177">
            <v>3653</v>
          </cell>
          <cell r="GZ177">
            <v>3981</v>
          </cell>
          <cell r="HA177">
            <v>3936</v>
          </cell>
          <cell r="HB177">
            <v>3788</v>
          </cell>
          <cell r="HC177">
            <v>3699</v>
          </cell>
          <cell r="HD177">
            <v>3609</v>
          </cell>
          <cell r="HE177">
            <v>3526</v>
          </cell>
          <cell r="HF177">
            <v>3652</v>
          </cell>
          <cell r="HG177">
            <v>3629</v>
          </cell>
          <cell r="HH177">
            <v>3669</v>
          </cell>
          <cell r="HI177">
            <v>3423</v>
          </cell>
          <cell r="HJ177">
            <v>3411</v>
          </cell>
          <cell r="HK177">
            <v>3068</v>
          </cell>
          <cell r="HL177">
            <v>3220</v>
          </cell>
          <cell r="HM177">
            <v>3322</v>
          </cell>
          <cell r="HN177">
            <v>3056</v>
          </cell>
          <cell r="HO177">
            <v>3014</v>
          </cell>
          <cell r="HP177">
            <v>3309</v>
          </cell>
          <cell r="HQ177">
            <v>2594</v>
          </cell>
          <cell r="HR177">
            <v>3260</v>
          </cell>
          <cell r="HS177">
            <v>3206</v>
          </cell>
          <cell r="HT177">
            <v>3038</v>
          </cell>
          <cell r="HU177">
            <v>2998</v>
          </cell>
          <cell r="HV177">
            <v>3022</v>
          </cell>
          <cell r="HW177">
            <v>3124</v>
          </cell>
          <cell r="HX177">
            <v>3018</v>
          </cell>
          <cell r="HY177">
            <v>3045</v>
          </cell>
          <cell r="HZ177">
            <v>0</v>
          </cell>
          <cell r="IA177">
            <v>0</v>
          </cell>
          <cell r="IB177">
            <v>0</v>
          </cell>
          <cell r="IC177">
            <v>0</v>
          </cell>
        </row>
        <row r="178">
          <cell r="CP178">
            <v>245</v>
          </cell>
          <cell r="CQ178">
            <v>244</v>
          </cell>
          <cell r="CR178">
            <v>155</v>
          </cell>
          <cell r="CS178">
            <v>118</v>
          </cell>
          <cell r="CT178">
            <v>114</v>
          </cell>
          <cell r="CU178">
            <v>113</v>
          </cell>
          <cell r="CV178">
            <v>109</v>
          </cell>
          <cell r="CW178">
            <v>1682</v>
          </cell>
          <cell r="CX178">
            <v>1731</v>
          </cell>
          <cell r="CY178">
            <v>126</v>
          </cell>
          <cell r="CZ178">
            <v>124</v>
          </cell>
          <cell r="DA178">
            <v>126</v>
          </cell>
          <cell r="DB178">
            <v>128</v>
          </cell>
          <cell r="DC178">
            <v>126</v>
          </cell>
          <cell r="DD178">
            <v>116</v>
          </cell>
          <cell r="DE178">
            <v>78</v>
          </cell>
          <cell r="DF178">
            <v>76</v>
          </cell>
          <cell r="DG178">
            <v>64</v>
          </cell>
          <cell r="DH178">
            <v>66</v>
          </cell>
          <cell r="DI178">
            <v>169</v>
          </cell>
          <cell r="DJ178">
            <v>145</v>
          </cell>
          <cell r="DK178">
            <v>141</v>
          </cell>
          <cell r="DL178">
            <v>140</v>
          </cell>
          <cell r="DM178">
            <v>140</v>
          </cell>
          <cell r="DN178">
            <v>142</v>
          </cell>
          <cell r="DO178">
            <v>141</v>
          </cell>
          <cell r="DP178">
            <v>147</v>
          </cell>
          <cell r="DQ178">
            <v>147</v>
          </cell>
          <cell r="DR178">
            <v>167</v>
          </cell>
          <cell r="DS178">
            <v>218</v>
          </cell>
          <cell r="DT178">
            <v>227</v>
          </cell>
          <cell r="DU178">
            <v>226</v>
          </cell>
          <cell r="DV178">
            <v>84</v>
          </cell>
          <cell r="DW178">
            <v>83</v>
          </cell>
          <cell r="DX178">
            <v>85</v>
          </cell>
          <cell r="DY178">
            <v>84</v>
          </cell>
          <cell r="DZ178">
            <v>111</v>
          </cell>
          <cell r="EA178">
            <v>110</v>
          </cell>
          <cell r="EB178">
            <v>102</v>
          </cell>
          <cell r="EC178">
            <v>97</v>
          </cell>
          <cell r="ED178">
            <v>92</v>
          </cell>
          <cell r="EE178">
            <v>87</v>
          </cell>
          <cell r="EF178">
            <v>88</v>
          </cell>
          <cell r="EG178">
            <v>85</v>
          </cell>
          <cell r="EH178">
            <v>46</v>
          </cell>
          <cell r="EI178">
            <v>28</v>
          </cell>
          <cell r="EJ178">
            <v>23</v>
          </cell>
          <cell r="EK178">
            <v>21</v>
          </cell>
          <cell r="EL178">
            <v>25</v>
          </cell>
          <cell r="EM178">
            <v>22</v>
          </cell>
          <cell r="EN178">
            <v>22</v>
          </cell>
          <cell r="EO178">
            <v>30</v>
          </cell>
          <cell r="EP178">
            <v>30</v>
          </cell>
          <cell r="EQ178">
            <v>32</v>
          </cell>
          <cell r="ER178">
            <v>40</v>
          </cell>
          <cell r="ES178">
            <v>40</v>
          </cell>
          <cell r="ET178">
            <v>40</v>
          </cell>
          <cell r="EU178">
            <v>43</v>
          </cell>
          <cell r="EV178">
            <v>42</v>
          </cell>
          <cell r="EW178">
            <v>41</v>
          </cell>
          <cell r="EX178">
            <v>53</v>
          </cell>
          <cell r="EY178">
            <v>49</v>
          </cell>
          <cell r="EZ178">
            <v>54</v>
          </cell>
          <cell r="FA178">
            <v>47</v>
          </cell>
          <cell r="FB178">
            <v>59</v>
          </cell>
          <cell r="FC178">
            <v>56</v>
          </cell>
          <cell r="FD178">
            <v>43</v>
          </cell>
          <cell r="FE178">
            <v>39</v>
          </cell>
          <cell r="FF178">
            <v>34</v>
          </cell>
          <cell r="FG178">
            <v>32</v>
          </cell>
          <cell r="FH178">
            <v>38</v>
          </cell>
          <cell r="FI178">
            <v>23</v>
          </cell>
          <cell r="FJ178">
            <v>23</v>
          </cell>
          <cell r="FK178">
            <v>22</v>
          </cell>
          <cell r="FL178">
            <v>14</v>
          </cell>
          <cell r="FM178">
            <v>9</v>
          </cell>
          <cell r="FN178">
            <v>6</v>
          </cell>
          <cell r="FO178">
            <v>5</v>
          </cell>
          <cell r="FP178">
            <v>114</v>
          </cell>
          <cell r="FQ178">
            <v>113</v>
          </cell>
          <cell r="FR178">
            <v>214</v>
          </cell>
          <cell r="FS178">
            <v>218</v>
          </cell>
          <cell r="FT178">
            <v>236</v>
          </cell>
          <cell r="FU178">
            <v>247</v>
          </cell>
          <cell r="FV178">
            <v>227</v>
          </cell>
          <cell r="FW178">
            <v>242</v>
          </cell>
          <cell r="FX178">
            <v>252</v>
          </cell>
          <cell r="FY178">
            <v>250</v>
          </cell>
          <cell r="FZ178">
            <v>266</v>
          </cell>
          <cell r="GA178">
            <v>254</v>
          </cell>
          <cell r="GB178">
            <v>253</v>
          </cell>
          <cell r="GC178">
            <v>138</v>
          </cell>
          <cell r="GD178">
            <v>35</v>
          </cell>
          <cell r="GE178">
            <v>34</v>
          </cell>
          <cell r="GF178">
            <v>34</v>
          </cell>
          <cell r="GG178">
            <v>33</v>
          </cell>
          <cell r="GH178">
            <v>31</v>
          </cell>
          <cell r="GI178">
            <v>31</v>
          </cell>
          <cell r="GJ178">
            <v>35</v>
          </cell>
          <cell r="GK178">
            <v>33</v>
          </cell>
          <cell r="GL178">
            <v>33</v>
          </cell>
          <cell r="GM178">
            <v>32</v>
          </cell>
          <cell r="GN178">
            <v>32</v>
          </cell>
          <cell r="GO178">
            <v>75</v>
          </cell>
          <cell r="GP178">
            <v>75</v>
          </cell>
          <cell r="GQ178">
            <v>72</v>
          </cell>
          <cell r="GR178">
            <v>77</v>
          </cell>
          <cell r="GS178">
            <v>79</v>
          </cell>
          <cell r="GT178">
            <v>87</v>
          </cell>
          <cell r="GU178">
            <v>62</v>
          </cell>
          <cell r="GV178">
            <v>55</v>
          </cell>
          <cell r="GW178">
            <v>67</v>
          </cell>
          <cell r="GX178">
            <v>54</v>
          </cell>
          <cell r="GY178">
            <v>61</v>
          </cell>
          <cell r="GZ178">
            <v>66</v>
          </cell>
          <cell r="HA178">
            <v>57</v>
          </cell>
          <cell r="HB178">
            <v>57</v>
          </cell>
          <cell r="HC178">
            <v>56</v>
          </cell>
          <cell r="HD178">
            <v>54</v>
          </cell>
          <cell r="HE178">
            <v>58</v>
          </cell>
          <cell r="HF178">
            <v>47</v>
          </cell>
          <cell r="HG178">
            <v>47</v>
          </cell>
          <cell r="HH178">
            <v>55</v>
          </cell>
          <cell r="HI178">
            <v>61</v>
          </cell>
          <cell r="HJ178">
            <v>62</v>
          </cell>
          <cell r="HK178">
            <v>73</v>
          </cell>
          <cell r="HL178">
            <v>81</v>
          </cell>
          <cell r="HM178">
            <v>88</v>
          </cell>
          <cell r="HN178">
            <v>86</v>
          </cell>
          <cell r="HO178">
            <v>91</v>
          </cell>
          <cell r="HP178">
            <v>111</v>
          </cell>
          <cell r="HQ178">
            <v>59</v>
          </cell>
          <cell r="HR178">
            <v>99</v>
          </cell>
          <cell r="HS178">
            <v>101</v>
          </cell>
          <cell r="HT178">
            <v>95</v>
          </cell>
          <cell r="HU178">
            <v>111</v>
          </cell>
          <cell r="HV178">
            <v>107</v>
          </cell>
          <cell r="HW178">
            <v>143</v>
          </cell>
          <cell r="HX178">
            <v>179</v>
          </cell>
          <cell r="HY178">
            <v>218</v>
          </cell>
          <cell r="HZ178">
            <v>0</v>
          </cell>
          <cell r="IA178">
            <v>0</v>
          </cell>
          <cell r="IB178">
            <v>0</v>
          </cell>
          <cell r="IC178">
            <v>0</v>
          </cell>
        </row>
        <row r="179">
          <cell r="CP179">
            <v>65</v>
          </cell>
          <cell r="CQ179">
            <v>32</v>
          </cell>
          <cell r="CR179">
            <v>32</v>
          </cell>
          <cell r="CS179">
            <v>17</v>
          </cell>
          <cell r="CT179">
            <v>33</v>
          </cell>
          <cell r="CU179">
            <v>23</v>
          </cell>
          <cell r="CV179">
            <v>25</v>
          </cell>
          <cell r="CW179">
            <v>29</v>
          </cell>
          <cell r="CX179">
            <v>35</v>
          </cell>
          <cell r="CY179">
            <v>31</v>
          </cell>
          <cell r="CZ179">
            <v>36</v>
          </cell>
          <cell r="DA179">
            <v>34</v>
          </cell>
          <cell r="DB179">
            <v>35</v>
          </cell>
          <cell r="DC179">
            <v>36</v>
          </cell>
          <cell r="DD179">
            <v>37</v>
          </cell>
          <cell r="DE179">
            <v>34</v>
          </cell>
          <cell r="DF179">
            <v>40</v>
          </cell>
          <cell r="DG179">
            <v>46</v>
          </cell>
          <cell r="DH179">
            <v>63</v>
          </cell>
          <cell r="DI179">
            <v>192</v>
          </cell>
          <cell r="DJ179">
            <v>161</v>
          </cell>
          <cell r="DK179">
            <v>154</v>
          </cell>
          <cell r="DL179">
            <v>138</v>
          </cell>
          <cell r="DM179">
            <v>138</v>
          </cell>
          <cell r="DN179">
            <v>149</v>
          </cell>
          <cell r="DO179">
            <v>147</v>
          </cell>
          <cell r="DP179">
            <v>146</v>
          </cell>
          <cell r="DQ179">
            <v>142</v>
          </cell>
          <cell r="DR179">
            <v>164</v>
          </cell>
          <cell r="DS179">
            <v>209</v>
          </cell>
          <cell r="DT179">
            <v>200</v>
          </cell>
          <cell r="DU179">
            <v>118</v>
          </cell>
          <cell r="DV179">
            <v>44</v>
          </cell>
          <cell r="DW179">
            <v>43</v>
          </cell>
          <cell r="DX179">
            <v>44</v>
          </cell>
          <cell r="DY179">
            <v>156</v>
          </cell>
          <cell r="DZ179">
            <v>96</v>
          </cell>
          <cell r="EA179">
            <v>101</v>
          </cell>
          <cell r="EB179">
            <v>103</v>
          </cell>
          <cell r="EC179">
            <v>54</v>
          </cell>
          <cell r="ED179">
            <v>55</v>
          </cell>
          <cell r="EE179">
            <v>53</v>
          </cell>
          <cell r="EF179">
            <v>49</v>
          </cell>
          <cell r="EG179">
            <v>77</v>
          </cell>
          <cell r="EH179">
            <v>77</v>
          </cell>
          <cell r="EI179">
            <v>92</v>
          </cell>
          <cell r="EJ179">
            <v>89</v>
          </cell>
          <cell r="EK179">
            <v>91</v>
          </cell>
          <cell r="EL179">
            <v>131</v>
          </cell>
          <cell r="EM179">
            <v>132</v>
          </cell>
          <cell r="EN179">
            <v>79</v>
          </cell>
          <cell r="EO179">
            <v>77</v>
          </cell>
          <cell r="EP179">
            <v>70</v>
          </cell>
          <cell r="EQ179">
            <v>69</v>
          </cell>
          <cell r="ER179">
            <v>68</v>
          </cell>
          <cell r="ES179">
            <v>70</v>
          </cell>
          <cell r="ET179">
            <v>70</v>
          </cell>
          <cell r="EU179">
            <v>69</v>
          </cell>
          <cell r="EV179">
            <v>65</v>
          </cell>
          <cell r="EW179">
            <v>185</v>
          </cell>
          <cell r="EX179">
            <v>172</v>
          </cell>
          <cell r="EY179">
            <v>166</v>
          </cell>
          <cell r="EZ179">
            <v>65</v>
          </cell>
          <cell r="FA179">
            <v>37</v>
          </cell>
          <cell r="FB179">
            <v>38</v>
          </cell>
          <cell r="FC179">
            <v>17</v>
          </cell>
          <cell r="FD179">
            <v>16</v>
          </cell>
          <cell r="FE179">
            <v>17</v>
          </cell>
          <cell r="FF179">
            <v>14</v>
          </cell>
          <cell r="FG179">
            <v>12</v>
          </cell>
          <cell r="FH179">
            <v>13</v>
          </cell>
          <cell r="FI179">
            <v>16</v>
          </cell>
          <cell r="FJ179">
            <v>15</v>
          </cell>
          <cell r="FK179">
            <v>16</v>
          </cell>
          <cell r="FL179">
            <v>15</v>
          </cell>
          <cell r="FM179">
            <v>12</v>
          </cell>
          <cell r="FN179">
            <v>14</v>
          </cell>
          <cell r="FO179">
            <v>17</v>
          </cell>
          <cell r="FP179">
            <v>16</v>
          </cell>
          <cell r="FQ179">
            <v>16</v>
          </cell>
          <cell r="FR179">
            <v>16</v>
          </cell>
          <cell r="FS179">
            <v>16</v>
          </cell>
          <cell r="FT179">
            <v>16</v>
          </cell>
          <cell r="FU179">
            <v>25</v>
          </cell>
          <cell r="FV179">
            <v>27</v>
          </cell>
          <cell r="FW179">
            <v>28</v>
          </cell>
          <cell r="FX179">
            <v>31</v>
          </cell>
          <cell r="FY179">
            <v>29</v>
          </cell>
          <cell r="FZ179">
            <v>30</v>
          </cell>
          <cell r="GA179">
            <v>26</v>
          </cell>
          <cell r="GB179">
            <v>25</v>
          </cell>
          <cell r="GC179">
            <v>28</v>
          </cell>
          <cell r="GD179">
            <v>30</v>
          </cell>
          <cell r="GE179">
            <v>70</v>
          </cell>
          <cell r="GF179">
            <v>69</v>
          </cell>
          <cell r="GG179">
            <v>91</v>
          </cell>
          <cell r="GH179">
            <v>576</v>
          </cell>
          <cell r="GI179">
            <v>602</v>
          </cell>
          <cell r="GJ179">
            <v>527</v>
          </cell>
          <cell r="GK179">
            <v>516</v>
          </cell>
          <cell r="GL179">
            <v>724</v>
          </cell>
          <cell r="GM179">
            <v>731</v>
          </cell>
          <cell r="GN179">
            <v>742</v>
          </cell>
          <cell r="GO179">
            <v>795</v>
          </cell>
          <cell r="GP179">
            <v>795</v>
          </cell>
          <cell r="GQ179">
            <v>754</v>
          </cell>
          <cell r="GR179">
            <v>760</v>
          </cell>
          <cell r="GS179">
            <v>785</v>
          </cell>
          <cell r="GT179">
            <v>841</v>
          </cell>
          <cell r="GU179">
            <v>734</v>
          </cell>
          <cell r="GV179">
            <v>734</v>
          </cell>
          <cell r="GW179">
            <v>747</v>
          </cell>
          <cell r="GX179">
            <v>808</v>
          </cell>
          <cell r="GY179">
            <v>826</v>
          </cell>
          <cell r="GZ179">
            <v>845</v>
          </cell>
          <cell r="HA179">
            <v>854</v>
          </cell>
          <cell r="HB179">
            <v>855</v>
          </cell>
          <cell r="HC179">
            <v>857</v>
          </cell>
          <cell r="HD179">
            <v>947</v>
          </cell>
          <cell r="HE179">
            <v>919</v>
          </cell>
          <cell r="HF179">
            <v>506</v>
          </cell>
          <cell r="HG179">
            <v>477</v>
          </cell>
          <cell r="HH179">
            <v>485</v>
          </cell>
          <cell r="HI179">
            <v>486</v>
          </cell>
          <cell r="HJ179">
            <v>517</v>
          </cell>
          <cell r="HK179">
            <v>534</v>
          </cell>
          <cell r="HL179">
            <v>521</v>
          </cell>
          <cell r="HM179">
            <v>517</v>
          </cell>
          <cell r="HN179">
            <v>496</v>
          </cell>
          <cell r="HO179">
            <v>510</v>
          </cell>
          <cell r="HP179">
            <v>424</v>
          </cell>
          <cell r="HQ179">
            <v>375</v>
          </cell>
          <cell r="HR179">
            <v>425</v>
          </cell>
          <cell r="HS179">
            <v>436</v>
          </cell>
          <cell r="HT179">
            <v>418</v>
          </cell>
          <cell r="HU179">
            <v>357</v>
          </cell>
          <cell r="HV179">
            <v>194</v>
          </cell>
          <cell r="HW179">
            <v>304</v>
          </cell>
          <cell r="HX179">
            <v>304</v>
          </cell>
          <cell r="HY179">
            <v>410</v>
          </cell>
          <cell r="HZ179">
            <v>0</v>
          </cell>
          <cell r="IA179">
            <v>0</v>
          </cell>
          <cell r="IB179">
            <v>0</v>
          </cell>
          <cell r="IC179">
            <v>0</v>
          </cell>
        </row>
        <row r="180">
          <cell r="AX180">
            <v>89619</v>
          </cell>
          <cell r="AY180">
            <v>84193</v>
          </cell>
          <cell r="AZ180">
            <v>86690</v>
          </cell>
          <cell r="BA180">
            <v>86198</v>
          </cell>
          <cell r="BB180">
            <v>87367</v>
          </cell>
          <cell r="BC180">
            <v>91051</v>
          </cell>
          <cell r="BD180">
            <v>89958</v>
          </cell>
          <cell r="BE180">
            <v>91636</v>
          </cell>
          <cell r="BF180">
            <v>96102</v>
          </cell>
          <cell r="BG180">
            <v>96579</v>
          </cell>
          <cell r="BH180">
            <v>98895</v>
          </cell>
          <cell r="BI180">
            <v>98326</v>
          </cell>
          <cell r="BJ180">
            <v>97840</v>
          </cell>
          <cell r="BK180">
            <v>97669</v>
          </cell>
          <cell r="BL180">
            <v>99499</v>
          </cell>
          <cell r="BM180">
            <v>98721</v>
          </cell>
          <cell r="BN180">
            <v>97261</v>
          </cell>
          <cell r="BO180">
            <v>104029</v>
          </cell>
          <cell r="BP180">
            <v>100969</v>
          </cell>
          <cell r="BQ180">
            <v>97443</v>
          </cell>
          <cell r="BR180">
            <v>109266</v>
          </cell>
          <cell r="BS180">
            <v>109869</v>
          </cell>
          <cell r="BT180">
            <v>111276</v>
          </cell>
          <cell r="BU180">
            <v>112116</v>
          </cell>
          <cell r="BV180">
            <v>112705</v>
          </cell>
          <cell r="BW180">
            <v>113404</v>
          </cell>
          <cell r="BX180">
            <v>116535</v>
          </cell>
          <cell r="BY180">
            <v>117438</v>
          </cell>
          <cell r="BZ180">
            <v>117296</v>
          </cell>
          <cell r="CA180">
            <v>122963</v>
          </cell>
          <cell r="CB180">
            <v>120098</v>
          </cell>
          <cell r="CC180">
            <v>117102</v>
          </cell>
          <cell r="CD180">
            <v>120036</v>
          </cell>
          <cell r="CE180">
            <v>126212</v>
          </cell>
          <cell r="CF180">
            <v>120757</v>
          </cell>
          <cell r="CG180">
            <v>120244</v>
          </cell>
          <cell r="CH180">
            <v>119873</v>
          </cell>
          <cell r="CI180">
            <v>122325</v>
          </cell>
          <cell r="CJ180">
            <v>124960</v>
          </cell>
          <cell r="CK180">
            <v>127304</v>
          </cell>
          <cell r="CL180">
            <v>126819</v>
          </cell>
          <cell r="CM180">
            <v>133044</v>
          </cell>
          <cell r="CN180">
            <v>130647</v>
          </cell>
          <cell r="CO180">
            <v>126191</v>
          </cell>
          <cell r="CP180">
            <v>139467</v>
          </cell>
          <cell r="CQ180">
            <v>138494</v>
          </cell>
          <cell r="CR180">
            <v>137450</v>
          </cell>
          <cell r="CS180">
            <v>136939</v>
          </cell>
          <cell r="CT180">
            <v>135734</v>
          </cell>
          <cell r="CU180">
            <v>133697</v>
          </cell>
          <cell r="CV180">
            <v>136122</v>
          </cell>
          <cell r="CW180">
            <v>135258</v>
          </cell>
          <cell r="CX180">
            <v>128561</v>
          </cell>
          <cell r="CY180">
            <v>140021</v>
          </cell>
          <cell r="CZ180">
            <v>138675</v>
          </cell>
          <cell r="DA180">
            <v>136227</v>
          </cell>
          <cell r="DB180">
            <v>149832</v>
          </cell>
          <cell r="DC180">
            <v>150293</v>
          </cell>
          <cell r="DD180">
            <v>148213</v>
          </cell>
          <cell r="DE180">
            <v>150926</v>
          </cell>
          <cell r="DF180">
            <v>149819</v>
          </cell>
          <cell r="DG180">
            <v>150204</v>
          </cell>
          <cell r="DH180">
            <v>151519</v>
          </cell>
          <cell r="DI180">
            <v>153256</v>
          </cell>
          <cell r="DJ180">
            <v>153644</v>
          </cell>
          <cell r="DK180">
            <v>156968</v>
          </cell>
          <cell r="DL180">
            <v>152081</v>
          </cell>
          <cell r="DM180">
            <v>155219</v>
          </cell>
          <cell r="DN180">
            <v>165964</v>
          </cell>
          <cell r="DO180">
            <v>167263</v>
          </cell>
          <cell r="DP180">
            <v>164907</v>
          </cell>
          <cell r="DQ180">
            <v>162841</v>
          </cell>
          <cell r="DR180">
            <v>162587</v>
          </cell>
          <cell r="DS180">
            <v>160232</v>
          </cell>
          <cell r="DT180">
            <v>162342</v>
          </cell>
          <cell r="DU180">
            <v>165351</v>
          </cell>
          <cell r="DV180">
            <v>162160</v>
          </cell>
          <cell r="DW180">
            <v>171052</v>
          </cell>
          <cell r="DX180">
            <v>170037</v>
          </cell>
          <cell r="DY180">
            <v>187880</v>
          </cell>
          <cell r="DZ180">
            <v>197019</v>
          </cell>
          <cell r="EA180">
            <v>200305</v>
          </cell>
          <cell r="EB180">
            <v>198684</v>
          </cell>
          <cell r="EC180">
            <v>199006</v>
          </cell>
          <cell r="ED180">
            <v>195607</v>
          </cell>
          <cell r="EE180">
            <v>194312</v>
          </cell>
          <cell r="EF180">
            <v>192938</v>
          </cell>
          <cell r="EG180">
            <v>197699</v>
          </cell>
          <cell r="EH180">
            <v>197992</v>
          </cell>
          <cell r="EI180">
            <v>201211</v>
          </cell>
          <cell r="EJ180">
            <v>197865</v>
          </cell>
          <cell r="EK180">
            <v>198648</v>
          </cell>
          <cell r="EL180">
            <v>203863</v>
          </cell>
          <cell r="EM180">
            <v>211493</v>
          </cell>
          <cell r="EN180">
            <v>211411</v>
          </cell>
          <cell r="EO180">
            <v>208142</v>
          </cell>
          <cell r="EP180">
            <v>205396</v>
          </cell>
          <cell r="EQ180">
            <v>200230</v>
          </cell>
          <cell r="ER180">
            <v>201985</v>
          </cell>
          <cell r="ES180">
            <v>204677</v>
          </cell>
          <cell r="ET180">
            <v>205443</v>
          </cell>
          <cell r="EU180">
            <v>210764</v>
          </cell>
          <cell r="EV180">
            <v>206900</v>
          </cell>
          <cell r="EW180">
            <v>202217</v>
          </cell>
          <cell r="EX180">
            <v>198097</v>
          </cell>
          <cell r="EY180">
            <v>199940</v>
          </cell>
          <cell r="EZ180">
            <v>200221</v>
          </cell>
          <cell r="FA180">
            <v>206258</v>
          </cell>
          <cell r="FB180">
            <v>204000</v>
          </cell>
          <cell r="FC180">
            <v>201199</v>
          </cell>
          <cell r="FD180">
            <v>205206</v>
          </cell>
          <cell r="FE180">
            <v>205325</v>
          </cell>
          <cell r="FF180">
            <v>203447</v>
          </cell>
          <cell r="FG180">
            <v>205336</v>
          </cell>
          <cell r="FH180">
            <v>207187</v>
          </cell>
          <cell r="FI180">
            <v>189858</v>
          </cell>
          <cell r="FJ180">
            <v>201556</v>
          </cell>
          <cell r="FK180">
            <v>204873</v>
          </cell>
          <cell r="FL180">
            <v>197963</v>
          </cell>
          <cell r="FM180">
            <v>201503</v>
          </cell>
          <cell r="FN180">
            <v>200228</v>
          </cell>
          <cell r="FO180">
            <v>195971</v>
          </cell>
          <cell r="FP180">
            <v>199706</v>
          </cell>
          <cell r="FQ180">
            <v>199430</v>
          </cell>
          <cell r="FR180">
            <v>197674</v>
          </cell>
          <cell r="FS180">
            <v>198657</v>
          </cell>
          <cell r="FT180">
            <v>196983</v>
          </cell>
          <cell r="FU180">
            <v>224779</v>
          </cell>
          <cell r="FV180">
            <v>220669</v>
          </cell>
          <cell r="FW180">
            <v>232052</v>
          </cell>
          <cell r="FX180">
            <v>228019</v>
          </cell>
          <cell r="FY180">
            <v>228115</v>
          </cell>
          <cell r="FZ180">
            <v>222850</v>
          </cell>
          <cell r="GA180">
            <v>226064</v>
          </cell>
          <cell r="GB180">
            <v>224214</v>
          </cell>
          <cell r="GC180">
            <v>220388</v>
          </cell>
          <cell r="GD180">
            <v>219226</v>
          </cell>
          <cell r="GE180">
            <v>224753</v>
          </cell>
          <cell r="GF180">
            <v>220256</v>
          </cell>
          <cell r="GG180">
            <v>238586</v>
          </cell>
          <cell r="GH180">
            <v>234077</v>
          </cell>
          <cell r="GI180">
            <v>245863</v>
          </cell>
          <cell r="GJ180">
            <v>236074</v>
          </cell>
          <cell r="GK180">
            <v>232005</v>
          </cell>
          <cell r="GL180">
            <v>227903</v>
          </cell>
          <cell r="GM180">
            <v>227587</v>
          </cell>
          <cell r="GN180">
            <v>225113</v>
          </cell>
          <cell r="GO180">
            <v>225461</v>
          </cell>
          <cell r="GP180">
            <v>226491</v>
          </cell>
          <cell r="GQ180">
            <v>232136</v>
          </cell>
          <cell r="GR180">
            <v>233474</v>
          </cell>
          <cell r="GS180">
            <v>245474</v>
          </cell>
          <cell r="GT180">
            <v>253232</v>
          </cell>
          <cell r="GU180">
            <v>276478</v>
          </cell>
          <cell r="GV180">
            <v>301441</v>
          </cell>
          <cell r="GW180">
            <v>378028</v>
          </cell>
          <cell r="GX180">
            <v>375441</v>
          </cell>
          <cell r="GY180">
            <v>404197</v>
          </cell>
          <cell r="GZ180">
            <v>327780</v>
          </cell>
          <cell r="HA180">
            <v>379671</v>
          </cell>
          <cell r="HB180">
            <v>324513</v>
          </cell>
          <cell r="HC180">
            <v>312007</v>
          </cell>
          <cell r="HD180">
            <v>307367</v>
          </cell>
          <cell r="HE180">
            <v>402173</v>
          </cell>
          <cell r="HF180">
            <v>434561</v>
          </cell>
          <cell r="HG180">
            <v>390517</v>
          </cell>
          <cell r="HH180">
            <v>365142</v>
          </cell>
          <cell r="HI180">
            <v>343326</v>
          </cell>
          <cell r="HJ180">
            <v>314673</v>
          </cell>
          <cell r="HK180">
            <v>311611</v>
          </cell>
          <cell r="HL180">
            <v>307305</v>
          </cell>
          <cell r="HM180">
            <v>312556</v>
          </cell>
          <cell r="HN180">
            <v>320411</v>
          </cell>
          <cell r="HO180">
            <v>332128</v>
          </cell>
          <cell r="HP180">
            <v>321491</v>
          </cell>
          <cell r="HQ180">
            <v>354327</v>
          </cell>
          <cell r="HR180">
            <v>365090</v>
          </cell>
          <cell r="HS180">
            <v>365898</v>
          </cell>
          <cell r="HT180">
            <v>358589</v>
          </cell>
          <cell r="HU180">
            <v>369590</v>
          </cell>
          <cell r="HV180">
            <v>368075</v>
          </cell>
          <cell r="HW180">
            <v>345188</v>
          </cell>
          <cell r="HX180">
            <v>347220</v>
          </cell>
          <cell r="HY180">
            <v>337873</v>
          </cell>
          <cell r="HZ180">
            <v>0</v>
          </cell>
          <cell r="IA180">
            <v>0</v>
          </cell>
          <cell r="IB180">
            <v>0</v>
          </cell>
          <cell r="IC180">
            <v>0</v>
          </cell>
        </row>
        <row r="181">
          <cell r="AX181">
            <v>77830</v>
          </cell>
          <cell r="AY181">
            <v>73748</v>
          </cell>
          <cell r="AZ181">
            <v>76633</v>
          </cell>
          <cell r="BA181">
            <v>76482</v>
          </cell>
          <cell r="BB181">
            <v>76566</v>
          </cell>
          <cell r="BC181">
            <v>80658</v>
          </cell>
          <cell r="BD181">
            <v>79604</v>
          </cell>
          <cell r="BE181">
            <v>81403</v>
          </cell>
          <cell r="BF181">
            <v>85703</v>
          </cell>
          <cell r="BG181">
            <v>86335</v>
          </cell>
          <cell r="BH181">
            <v>88901</v>
          </cell>
          <cell r="BI181">
            <v>89118</v>
          </cell>
          <cell r="BJ181">
            <v>88788</v>
          </cell>
          <cell r="BK181">
            <v>88823</v>
          </cell>
          <cell r="BL181">
            <v>90592</v>
          </cell>
          <cell r="BM181">
            <v>89398</v>
          </cell>
          <cell r="BN181">
            <v>86046</v>
          </cell>
          <cell r="BO181">
            <v>91883</v>
          </cell>
          <cell r="BP181">
            <v>89130</v>
          </cell>
          <cell r="BQ181">
            <v>86415</v>
          </cell>
          <cell r="BR181">
            <v>98490</v>
          </cell>
          <cell r="BS181">
            <v>99503</v>
          </cell>
          <cell r="BT181">
            <v>100748</v>
          </cell>
          <cell r="BU181">
            <v>102648</v>
          </cell>
          <cell r="BV181">
            <v>103868</v>
          </cell>
          <cell r="BW181">
            <v>102754</v>
          </cell>
          <cell r="BX181">
            <v>106273</v>
          </cell>
          <cell r="BY181">
            <v>107464</v>
          </cell>
          <cell r="BZ181">
            <v>107672</v>
          </cell>
          <cell r="CA181">
            <v>113547</v>
          </cell>
          <cell r="CB181">
            <v>110452</v>
          </cell>
          <cell r="CC181">
            <v>107572</v>
          </cell>
          <cell r="CD181">
            <v>109999</v>
          </cell>
          <cell r="CE181">
            <v>116181</v>
          </cell>
          <cell r="CF181">
            <v>111122</v>
          </cell>
          <cell r="CG181">
            <v>110491</v>
          </cell>
          <cell r="CH181">
            <v>109964</v>
          </cell>
          <cell r="CI181">
            <v>112355</v>
          </cell>
          <cell r="CJ181">
            <v>115034</v>
          </cell>
          <cell r="CK181">
            <v>116110</v>
          </cell>
          <cell r="CL181">
            <v>115977</v>
          </cell>
          <cell r="CM181">
            <v>122736</v>
          </cell>
          <cell r="CN181">
            <v>120466</v>
          </cell>
          <cell r="CO181">
            <v>116567</v>
          </cell>
          <cell r="CP181">
            <v>129796</v>
          </cell>
          <cell r="CQ181">
            <v>128952</v>
          </cell>
          <cell r="CR181">
            <v>128237</v>
          </cell>
          <cell r="CS181">
            <v>127061</v>
          </cell>
          <cell r="CT181">
            <v>126247</v>
          </cell>
          <cell r="CU181">
            <v>124202</v>
          </cell>
          <cell r="CV181">
            <v>126918</v>
          </cell>
          <cell r="CW181">
            <v>125774</v>
          </cell>
          <cell r="CX181">
            <v>118472</v>
          </cell>
          <cell r="CY181">
            <v>130165</v>
          </cell>
          <cell r="CZ181">
            <v>128559</v>
          </cell>
          <cell r="DA181">
            <v>126309</v>
          </cell>
          <cell r="DB181">
            <v>139868</v>
          </cell>
          <cell r="DC181">
            <v>139520</v>
          </cell>
          <cell r="DD181">
            <v>136781</v>
          </cell>
          <cell r="DE181">
            <v>139433</v>
          </cell>
          <cell r="DF181">
            <v>137208</v>
          </cell>
          <cell r="DG181">
            <v>135383</v>
          </cell>
          <cell r="DH181">
            <v>136982</v>
          </cell>
          <cell r="DI181">
            <v>137043</v>
          </cell>
          <cell r="DJ181">
            <v>136834</v>
          </cell>
          <cell r="DK181">
            <v>140260</v>
          </cell>
          <cell r="DL181">
            <v>134997</v>
          </cell>
          <cell r="DM181">
            <v>138030</v>
          </cell>
          <cell r="DN181">
            <v>144327</v>
          </cell>
          <cell r="DO181">
            <v>147667</v>
          </cell>
          <cell r="DP181">
            <v>145405</v>
          </cell>
          <cell r="DQ181">
            <v>142693</v>
          </cell>
          <cell r="DR181">
            <v>141922</v>
          </cell>
          <cell r="DS181">
            <v>141306</v>
          </cell>
          <cell r="DT181">
            <v>142169</v>
          </cell>
          <cell r="DU181">
            <v>145387</v>
          </cell>
          <cell r="DV181">
            <v>141770</v>
          </cell>
          <cell r="DW181">
            <v>150317</v>
          </cell>
          <cell r="DX181">
            <v>150458</v>
          </cell>
          <cell r="DY181">
            <v>167941</v>
          </cell>
          <cell r="DZ181">
            <v>177070</v>
          </cell>
          <cell r="EA181">
            <v>180168</v>
          </cell>
          <cell r="EB181">
            <v>178674</v>
          </cell>
          <cell r="EC181">
            <v>176969</v>
          </cell>
          <cell r="ED181">
            <v>173483</v>
          </cell>
          <cell r="EE181">
            <v>170770</v>
          </cell>
          <cell r="EF181">
            <v>169496</v>
          </cell>
          <cell r="EG181">
            <v>172272</v>
          </cell>
          <cell r="EH181">
            <v>171474</v>
          </cell>
          <cell r="EI181">
            <v>177707</v>
          </cell>
          <cell r="EJ181">
            <v>175075</v>
          </cell>
          <cell r="EK181">
            <v>174980</v>
          </cell>
          <cell r="EL181">
            <v>178731</v>
          </cell>
          <cell r="EM181">
            <v>186290</v>
          </cell>
          <cell r="EN181">
            <v>185617</v>
          </cell>
          <cell r="EO181">
            <v>184399</v>
          </cell>
          <cell r="EP181">
            <v>181040</v>
          </cell>
          <cell r="EQ181">
            <v>175567</v>
          </cell>
          <cell r="ER181">
            <v>175882</v>
          </cell>
          <cell r="ES181">
            <v>179403</v>
          </cell>
          <cell r="ET181">
            <v>180739</v>
          </cell>
          <cell r="EU181">
            <v>185474</v>
          </cell>
          <cell r="EV181">
            <v>183592</v>
          </cell>
          <cell r="EW181">
            <v>178624</v>
          </cell>
          <cell r="EX181">
            <v>173473</v>
          </cell>
          <cell r="EY181">
            <v>175373</v>
          </cell>
          <cell r="EZ181">
            <v>172766</v>
          </cell>
          <cell r="FA181">
            <v>176022</v>
          </cell>
          <cell r="FB181">
            <v>178880</v>
          </cell>
          <cell r="FC181">
            <v>176938</v>
          </cell>
          <cell r="FD181">
            <v>178388</v>
          </cell>
          <cell r="FE181">
            <v>179432</v>
          </cell>
          <cell r="FF181">
            <v>177290</v>
          </cell>
          <cell r="FG181">
            <v>179419</v>
          </cell>
          <cell r="FH181">
            <v>178248</v>
          </cell>
          <cell r="FI181">
            <v>164821</v>
          </cell>
          <cell r="FJ181">
            <v>176393</v>
          </cell>
          <cell r="FK181">
            <v>178054</v>
          </cell>
          <cell r="FL181">
            <v>172550</v>
          </cell>
          <cell r="FM181">
            <v>175942</v>
          </cell>
          <cell r="FN181">
            <v>172083</v>
          </cell>
          <cell r="FO181">
            <v>168349</v>
          </cell>
          <cell r="FP181">
            <v>171017</v>
          </cell>
          <cell r="FQ181">
            <v>170908</v>
          </cell>
          <cell r="FR181">
            <v>172224</v>
          </cell>
          <cell r="FS181">
            <v>172799</v>
          </cell>
          <cell r="FT181">
            <v>169862</v>
          </cell>
          <cell r="FU181">
            <v>197878</v>
          </cell>
          <cell r="FV181">
            <v>195302</v>
          </cell>
          <cell r="FW181">
            <v>205714</v>
          </cell>
          <cell r="FX181">
            <v>202262</v>
          </cell>
          <cell r="FY181">
            <v>203186</v>
          </cell>
          <cell r="FZ181">
            <v>198672</v>
          </cell>
          <cell r="GA181">
            <v>201594</v>
          </cell>
          <cell r="GB181">
            <v>198565</v>
          </cell>
          <cell r="GC181">
            <v>190845</v>
          </cell>
          <cell r="GD181">
            <v>189882</v>
          </cell>
          <cell r="GE181">
            <v>196495</v>
          </cell>
          <cell r="GF181">
            <v>191740</v>
          </cell>
          <cell r="GG181">
            <v>210601</v>
          </cell>
          <cell r="GH181">
            <v>206893</v>
          </cell>
          <cell r="GI181">
            <v>216747</v>
          </cell>
          <cell r="GJ181">
            <v>209887</v>
          </cell>
          <cell r="GK181">
            <v>205409</v>
          </cell>
          <cell r="GL181">
            <v>201796</v>
          </cell>
          <cell r="GM181">
            <v>200483</v>
          </cell>
          <cell r="GN181">
            <v>197291</v>
          </cell>
          <cell r="GO181">
            <v>197675</v>
          </cell>
          <cell r="GP181">
            <v>197905</v>
          </cell>
          <cell r="GQ181">
            <v>202984</v>
          </cell>
          <cell r="GR181">
            <v>206376</v>
          </cell>
          <cell r="GS181">
            <v>218948</v>
          </cell>
          <cell r="GT181">
            <v>227669</v>
          </cell>
          <cell r="GU181">
            <v>252209</v>
          </cell>
          <cell r="GV181">
            <v>267920</v>
          </cell>
          <cell r="GW181">
            <v>274358</v>
          </cell>
          <cell r="GX181">
            <v>272090</v>
          </cell>
          <cell r="GY181">
            <v>339391</v>
          </cell>
          <cell r="GZ181">
            <v>276493</v>
          </cell>
          <cell r="HA181">
            <v>326694</v>
          </cell>
          <cell r="HB181">
            <v>271488</v>
          </cell>
          <cell r="HC181">
            <v>262697</v>
          </cell>
          <cell r="HD181">
            <v>257231</v>
          </cell>
          <cell r="HE181">
            <v>353508</v>
          </cell>
          <cell r="HF181">
            <v>346380</v>
          </cell>
          <cell r="HG181">
            <v>335994</v>
          </cell>
          <cell r="HH181">
            <v>321519</v>
          </cell>
          <cell r="HI181">
            <v>312465</v>
          </cell>
          <cell r="HJ181">
            <v>284346</v>
          </cell>
          <cell r="HK181">
            <v>280692</v>
          </cell>
          <cell r="HL181">
            <v>275983</v>
          </cell>
          <cell r="HM181">
            <v>281096</v>
          </cell>
          <cell r="HN181">
            <v>287505</v>
          </cell>
          <cell r="HO181">
            <v>296862</v>
          </cell>
          <cell r="HP181">
            <v>285616</v>
          </cell>
          <cell r="HQ181">
            <v>313124</v>
          </cell>
          <cell r="HR181">
            <v>328671</v>
          </cell>
          <cell r="HS181">
            <v>329416</v>
          </cell>
          <cell r="HT181">
            <v>324472</v>
          </cell>
          <cell r="HU181">
            <v>328729</v>
          </cell>
          <cell r="HV181">
            <v>326361</v>
          </cell>
          <cell r="HW181">
            <v>310483</v>
          </cell>
          <cell r="HX181">
            <v>310954</v>
          </cell>
          <cell r="HY181">
            <v>301332</v>
          </cell>
          <cell r="HZ181">
            <v>0</v>
          </cell>
          <cell r="IA181">
            <v>0</v>
          </cell>
          <cell r="IB181">
            <v>0</v>
          </cell>
          <cell r="IC181">
            <v>0</v>
          </cell>
        </row>
        <row r="182">
          <cell r="AX182">
            <v>11789</v>
          </cell>
          <cell r="AY182">
            <v>10445</v>
          </cell>
          <cell r="AZ182">
            <v>10057</v>
          </cell>
          <cell r="BA182">
            <v>9716</v>
          </cell>
          <cell r="BB182">
            <v>10801</v>
          </cell>
          <cell r="BC182">
            <v>10393</v>
          </cell>
          <cell r="BD182">
            <v>10354</v>
          </cell>
          <cell r="BE182">
            <v>10233</v>
          </cell>
          <cell r="BF182">
            <v>10399</v>
          </cell>
          <cell r="BG182">
            <v>10244</v>
          </cell>
          <cell r="BH182">
            <v>9994</v>
          </cell>
          <cell r="BI182">
            <v>9208</v>
          </cell>
          <cell r="BJ182">
            <v>9052</v>
          </cell>
          <cell r="BK182">
            <v>8846</v>
          </cell>
          <cell r="BL182">
            <v>8907</v>
          </cell>
          <cell r="BM182">
            <v>9323</v>
          </cell>
          <cell r="BN182">
            <v>11215</v>
          </cell>
          <cell r="BO182">
            <v>12146</v>
          </cell>
          <cell r="BP182">
            <v>11839</v>
          </cell>
          <cell r="BQ182">
            <v>11028</v>
          </cell>
          <cell r="BR182">
            <v>10776</v>
          </cell>
          <cell r="BS182">
            <v>10366</v>
          </cell>
          <cell r="BT182">
            <v>10528</v>
          </cell>
          <cell r="BU182">
            <v>9468</v>
          </cell>
          <cell r="BV182">
            <v>8837</v>
          </cell>
          <cell r="BW182">
            <v>10650</v>
          </cell>
          <cell r="BX182">
            <v>10262</v>
          </cell>
          <cell r="BY182">
            <v>9974</v>
          </cell>
          <cell r="BZ182">
            <v>9624</v>
          </cell>
          <cell r="CA182">
            <v>9416</v>
          </cell>
          <cell r="CB182">
            <v>9646</v>
          </cell>
          <cell r="CC182">
            <v>9530</v>
          </cell>
          <cell r="CD182">
            <v>10037</v>
          </cell>
          <cell r="CE182">
            <v>10031</v>
          </cell>
          <cell r="CF182">
            <v>9635</v>
          </cell>
          <cell r="CG182">
            <v>9753</v>
          </cell>
          <cell r="CH182">
            <v>9909</v>
          </cell>
          <cell r="CI182">
            <v>9970</v>
          </cell>
          <cell r="CJ182">
            <v>9926</v>
          </cell>
          <cell r="CK182">
            <v>11194</v>
          </cell>
          <cell r="CL182">
            <v>10842</v>
          </cell>
          <cell r="CM182">
            <v>10308</v>
          </cell>
          <cell r="CN182">
            <v>10181</v>
          </cell>
          <cell r="CO182">
            <v>9624</v>
          </cell>
          <cell r="CP182">
            <v>9671</v>
          </cell>
          <cell r="CQ182">
            <v>9542</v>
          </cell>
          <cell r="CR182">
            <v>9213</v>
          </cell>
          <cell r="CS182">
            <v>9878</v>
          </cell>
          <cell r="CT182">
            <v>9487</v>
          </cell>
          <cell r="CU182">
            <v>9495</v>
          </cell>
          <cell r="CV182">
            <v>9204</v>
          </cell>
          <cell r="CW182">
            <v>9484</v>
          </cell>
          <cell r="CX182">
            <v>10089</v>
          </cell>
          <cell r="CY182">
            <v>9856</v>
          </cell>
          <cell r="CZ182">
            <v>10116</v>
          </cell>
          <cell r="DA182">
            <v>9918</v>
          </cell>
          <cell r="DB182">
            <v>9964</v>
          </cell>
          <cell r="DC182">
            <v>10773</v>
          </cell>
          <cell r="DD182">
            <v>11432</v>
          </cell>
          <cell r="DE182">
            <v>11493</v>
          </cell>
          <cell r="DF182">
            <v>12611</v>
          </cell>
          <cell r="DG182">
            <v>14821</v>
          </cell>
          <cell r="DH182">
            <v>14537</v>
          </cell>
          <cell r="DI182">
            <v>16213</v>
          </cell>
          <cell r="DJ182">
            <v>16810</v>
          </cell>
          <cell r="DK182">
            <v>16708</v>
          </cell>
          <cell r="DL182">
            <v>17084</v>
          </cell>
          <cell r="DM182">
            <v>17189</v>
          </cell>
          <cell r="DN182">
            <v>21637</v>
          </cell>
          <cell r="DO182">
            <v>19596</v>
          </cell>
          <cell r="DP182">
            <v>19502</v>
          </cell>
          <cell r="DQ182">
            <v>20148</v>
          </cell>
          <cell r="DR182">
            <v>20665</v>
          </cell>
          <cell r="DS182">
            <v>18926</v>
          </cell>
          <cell r="DT182">
            <v>20173</v>
          </cell>
          <cell r="DU182">
            <v>19964</v>
          </cell>
          <cell r="DV182">
            <v>20390</v>
          </cell>
          <cell r="DW182">
            <v>20735</v>
          </cell>
          <cell r="DX182">
            <v>19579</v>
          </cell>
          <cell r="DY182">
            <v>19939</v>
          </cell>
          <cell r="DZ182">
            <v>19949</v>
          </cell>
          <cell r="EA182">
            <v>20137</v>
          </cell>
          <cell r="EB182">
            <v>20010</v>
          </cell>
          <cell r="EC182">
            <v>22037</v>
          </cell>
          <cell r="ED182">
            <v>22124</v>
          </cell>
          <cell r="EE182">
            <v>23542</v>
          </cell>
          <cell r="EF182">
            <v>23442</v>
          </cell>
          <cell r="EG182">
            <v>25427</v>
          </cell>
          <cell r="EH182">
            <v>26518</v>
          </cell>
          <cell r="EI182">
            <v>23504</v>
          </cell>
          <cell r="EJ182">
            <v>22790</v>
          </cell>
          <cell r="EK182">
            <v>23668</v>
          </cell>
          <cell r="EL182">
            <v>25132</v>
          </cell>
          <cell r="EM182">
            <v>25203</v>
          </cell>
          <cell r="EN182">
            <v>25794</v>
          </cell>
          <cell r="EO182">
            <v>23743</v>
          </cell>
          <cell r="EP182">
            <v>24356</v>
          </cell>
          <cell r="EQ182">
            <v>24663</v>
          </cell>
          <cell r="ER182">
            <v>26103</v>
          </cell>
          <cell r="ES182">
            <v>25274</v>
          </cell>
          <cell r="ET182">
            <v>24704</v>
          </cell>
          <cell r="EU182">
            <v>25290</v>
          </cell>
          <cell r="EV182">
            <v>23308</v>
          </cell>
          <cell r="EW182">
            <v>23593</v>
          </cell>
          <cell r="EX182">
            <v>24624</v>
          </cell>
          <cell r="EY182">
            <v>24567</v>
          </cell>
          <cell r="EZ182">
            <v>27455</v>
          </cell>
          <cell r="FA182">
            <v>30236</v>
          </cell>
          <cell r="FB182">
            <v>25120</v>
          </cell>
          <cell r="FC182">
            <v>24261</v>
          </cell>
          <cell r="FD182">
            <v>26818</v>
          </cell>
          <cell r="FE182">
            <v>25893</v>
          </cell>
          <cell r="FF182">
            <v>26157</v>
          </cell>
          <cell r="FG182">
            <v>25917</v>
          </cell>
          <cell r="FH182">
            <v>28939</v>
          </cell>
          <cell r="FI182">
            <v>25037</v>
          </cell>
          <cell r="FJ182">
            <v>25163</v>
          </cell>
          <cell r="FK182">
            <v>26819</v>
          </cell>
          <cell r="FL182">
            <v>25413</v>
          </cell>
          <cell r="FM182">
            <v>25561</v>
          </cell>
          <cell r="FN182">
            <v>28145</v>
          </cell>
          <cell r="FO182">
            <v>27622</v>
          </cell>
          <cell r="FP182">
            <v>28689</v>
          </cell>
          <cell r="FQ182">
            <v>28522</v>
          </cell>
          <cell r="FR182">
            <v>25450</v>
          </cell>
          <cell r="FS182">
            <v>25858</v>
          </cell>
          <cell r="FT182">
            <v>27121</v>
          </cell>
          <cell r="FU182">
            <v>26901</v>
          </cell>
          <cell r="FV182">
            <v>25367</v>
          </cell>
          <cell r="FW182">
            <v>26338</v>
          </cell>
          <cell r="FX182">
            <v>25757</v>
          </cell>
          <cell r="FY182">
            <v>24929</v>
          </cell>
          <cell r="FZ182">
            <v>24178</v>
          </cell>
          <cell r="GA182">
            <v>24470</v>
          </cell>
          <cell r="GB182">
            <v>25649</v>
          </cell>
          <cell r="GC182">
            <v>29543</v>
          </cell>
          <cell r="GD182">
            <v>29344</v>
          </cell>
          <cell r="GE182">
            <v>28258</v>
          </cell>
          <cell r="GF182">
            <v>28516</v>
          </cell>
          <cell r="GG182">
            <v>27985</v>
          </cell>
          <cell r="GH182">
            <v>27184</v>
          </cell>
          <cell r="GI182">
            <v>29116</v>
          </cell>
          <cell r="GJ182">
            <v>26187</v>
          </cell>
          <cell r="GK182">
            <v>26596</v>
          </cell>
          <cell r="GL182">
            <v>26107</v>
          </cell>
          <cell r="GM182">
            <v>27104</v>
          </cell>
          <cell r="GN182">
            <v>27822</v>
          </cell>
          <cell r="GO182">
            <v>27786</v>
          </cell>
          <cell r="GP182">
            <v>28586</v>
          </cell>
          <cell r="GQ182">
            <v>29152</v>
          </cell>
          <cell r="GR182">
            <v>27098</v>
          </cell>
          <cell r="GS182">
            <v>26526</v>
          </cell>
          <cell r="GT182">
            <v>25563</v>
          </cell>
          <cell r="GU182">
            <v>24269</v>
          </cell>
          <cell r="GV182">
            <v>33521</v>
          </cell>
          <cell r="GW182">
            <v>103670</v>
          </cell>
          <cell r="GX182">
            <v>103351</v>
          </cell>
          <cell r="GY182">
            <v>64806</v>
          </cell>
          <cell r="GZ182">
            <v>51287</v>
          </cell>
          <cell r="HA182">
            <v>52977</v>
          </cell>
          <cell r="HB182">
            <v>53025</v>
          </cell>
          <cell r="HC182">
            <v>49310</v>
          </cell>
          <cell r="HD182">
            <v>50136</v>
          </cell>
          <cell r="HE182">
            <v>48665</v>
          </cell>
          <cell r="HF182">
            <v>88181</v>
          </cell>
          <cell r="HG182">
            <v>54523</v>
          </cell>
          <cell r="HH182">
            <v>43623</v>
          </cell>
          <cell r="HI182">
            <v>30861</v>
          </cell>
          <cell r="HJ182">
            <v>30327</v>
          </cell>
          <cell r="HK182">
            <v>30919</v>
          </cell>
          <cell r="HL182">
            <v>31322</v>
          </cell>
          <cell r="HM182">
            <v>31460</v>
          </cell>
          <cell r="HN182">
            <v>32906</v>
          </cell>
          <cell r="HO182">
            <v>35266</v>
          </cell>
          <cell r="HP182">
            <v>35875</v>
          </cell>
          <cell r="HQ182">
            <v>41203</v>
          </cell>
          <cell r="HR182">
            <v>36419</v>
          </cell>
          <cell r="HS182">
            <v>36482</v>
          </cell>
          <cell r="HT182">
            <v>34117</v>
          </cell>
          <cell r="HU182">
            <v>40861</v>
          </cell>
          <cell r="HV182">
            <v>41714</v>
          </cell>
          <cell r="HW182">
            <v>34705</v>
          </cell>
          <cell r="HX182">
            <v>36266</v>
          </cell>
          <cell r="HY182">
            <v>36541</v>
          </cell>
          <cell r="HZ182">
            <v>0</v>
          </cell>
          <cell r="IA182">
            <v>0</v>
          </cell>
          <cell r="IB182">
            <v>0</v>
          </cell>
          <cell r="IC182">
            <v>0</v>
          </cell>
        </row>
        <row r="183">
          <cell r="AS183">
            <v>83490</v>
          </cell>
          <cell r="AT183">
            <v>80388</v>
          </cell>
          <cell r="AU183">
            <v>80909</v>
          </cell>
          <cell r="AV183">
            <v>79285</v>
          </cell>
          <cell r="AW183">
            <v>77093</v>
          </cell>
          <cell r="AX183">
            <v>73496</v>
          </cell>
          <cell r="AY183">
            <v>202057</v>
          </cell>
          <cell r="AZ183">
            <v>70720</v>
          </cell>
          <cell r="BA183">
            <v>84188</v>
          </cell>
          <cell r="BB183">
            <v>70862</v>
          </cell>
          <cell r="BC183">
            <v>89514</v>
          </cell>
          <cell r="BD183">
            <v>69212</v>
          </cell>
          <cell r="BE183">
            <v>32826</v>
          </cell>
          <cell r="BF183">
            <v>32177</v>
          </cell>
          <cell r="BG183">
            <v>32659</v>
          </cell>
          <cell r="BH183">
            <v>41592</v>
          </cell>
          <cell r="BI183">
            <v>28762</v>
          </cell>
          <cell r="BJ183">
            <v>28657</v>
          </cell>
          <cell r="BK183">
            <v>27254</v>
          </cell>
          <cell r="BL183">
            <v>28825</v>
          </cell>
          <cell r="BM183">
            <v>19623</v>
          </cell>
          <cell r="BN183">
            <v>19041</v>
          </cell>
          <cell r="BO183">
            <v>17960</v>
          </cell>
          <cell r="BP183">
            <v>17864</v>
          </cell>
          <cell r="BQ183">
            <v>16058</v>
          </cell>
          <cell r="BR183">
            <v>15491</v>
          </cell>
          <cell r="BS183">
            <v>15364</v>
          </cell>
          <cell r="BT183">
            <v>15123</v>
          </cell>
          <cell r="BU183">
            <v>50961</v>
          </cell>
          <cell r="BV183">
            <v>84095</v>
          </cell>
          <cell r="BW183">
            <v>12470</v>
          </cell>
          <cell r="BX183">
            <v>12247</v>
          </cell>
          <cell r="BY183">
            <v>115693</v>
          </cell>
          <cell r="BZ183">
            <v>11626</v>
          </cell>
          <cell r="CA183">
            <v>109973</v>
          </cell>
          <cell r="CB183">
            <v>8806</v>
          </cell>
          <cell r="CC183">
            <v>8138</v>
          </cell>
          <cell r="CD183">
            <v>8317</v>
          </cell>
          <cell r="CE183">
            <v>13473</v>
          </cell>
          <cell r="CF183">
            <v>108457</v>
          </cell>
          <cell r="CG183">
            <v>104837</v>
          </cell>
          <cell r="CH183">
            <v>6285</v>
          </cell>
          <cell r="CI183">
            <v>6206</v>
          </cell>
          <cell r="CJ183">
            <v>60350</v>
          </cell>
          <cell r="CK183">
            <v>5900</v>
          </cell>
          <cell r="CL183">
            <v>78375</v>
          </cell>
          <cell r="CM183">
            <v>40648</v>
          </cell>
          <cell r="CN183">
            <v>4607</v>
          </cell>
          <cell r="CO183">
            <v>8509</v>
          </cell>
          <cell r="CP183">
            <v>31208</v>
          </cell>
          <cell r="CQ183">
            <v>83052</v>
          </cell>
          <cell r="CR183">
            <v>151374</v>
          </cell>
          <cell r="CS183">
            <v>2745</v>
          </cell>
          <cell r="CT183">
            <v>51347</v>
          </cell>
          <cell r="CU183">
            <v>188765</v>
          </cell>
          <cell r="CV183">
            <v>25702</v>
          </cell>
          <cell r="CW183">
            <v>2249</v>
          </cell>
          <cell r="CX183">
            <v>2104</v>
          </cell>
          <cell r="CY183">
            <v>1585</v>
          </cell>
          <cell r="CZ183">
            <v>1444</v>
          </cell>
          <cell r="DA183">
            <v>3135</v>
          </cell>
          <cell r="DB183">
            <v>22346</v>
          </cell>
          <cell r="DC183">
            <v>1105</v>
          </cell>
          <cell r="DD183">
            <v>964</v>
          </cell>
          <cell r="DE183">
            <v>379</v>
          </cell>
          <cell r="DF183">
            <v>196008</v>
          </cell>
          <cell r="DG183">
            <v>3663</v>
          </cell>
          <cell r="DH183">
            <v>85164</v>
          </cell>
          <cell r="DI183">
            <v>218</v>
          </cell>
          <cell r="DJ183">
            <v>220</v>
          </cell>
          <cell r="DK183">
            <v>403</v>
          </cell>
          <cell r="DL183">
            <v>289</v>
          </cell>
          <cell r="DM183">
            <v>0</v>
          </cell>
          <cell r="DN183">
            <v>0</v>
          </cell>
          <cell r="DO183">
            <v>0</v>
          </cell>
          <cell r="DP183">
            <v>79008</v>
          </cell>
          <cell r="DQ183">
            <v>172</v>
          </cell>
          <cell r="DR183">
            <v>177</v>
          </cell>
          <cell r="DS183">
            <v>140</v>
          </cell>
          <cell r="DT183">
            <v>140</v>
          </cell>
          <cell r="DU183">
            <v>157</v>
          </cell>
          <cell r="DV183">
            <v>137</v>
          </cell>
          <cell r="DW183">
            <v>91296</v>
          </cell>
          <cell r="DX183">
            <v>120</v>
          </cell>
          <cell r="DY183">
            <v>0</v>
          </cell>
          <cell r="DZ183">
            <v>4710</v>
          </cell>
          <cell r="EA183">
            <v>0</v>
          </cell>
          <cell r="EB183">
            <v>12</v>
          </cell>
          <cell r="EC183">
            <v>12</v>
          </cell>
          <cell r="ED183">
            <v>35</v>
          </cell>
          <cell r="EE183">
            <v>146</v>
          </cell>
          <cell r="EF183">
            <v>43632</v>
          </cell>
          <cell r="EG183">
            <v>3055</v>
          </cell>
          <cell r="EH183">
            <v>245</v>
          </cell>
          <cell r="EI183">
            <v>275760</v>
          </cell>
          <cell r="EJ183">
            <v>265788</v>
          </cell>
          <cell r="EK183">
            <v>149000</v>
          </cell>
          <cell r="EL183">
            <v>145000</v>
          </cell>
          <cell r="EM183">
            <v>217329</v>
          </cell>
          <cell r="EN183">
            <v>305100</v>
          </cell>
          <cell r="EO183">
            <v>315100</v>
          </cell>
          <cell r="EP183">
            <v>221291</v>
          </cell>
          <cell r="EQ183">
            <v>220481</v>
          </cell>
          <cell r="ER183">
            <v>221183</v>
          </cell>
          <cell r="ES183">
            <v>150577</v>
          </cell>
          <cell r="ET183">
            <v>51015</v>
          </cell>
          <cell r="EU183">
            <v>881</v>
          </cell>
          <cell r="EV183">
            <v>1884</v>
          </cell>
          <cell r="EW183">
            <v>0</v>
          </cell>
          <cell r="EX183">
            <v>0</v>
          </cell>
          <cell r="EY183">
            <v>3</v>
          </cell>
          <cell r="EZ183">
            <v>1</v>
          </cell>
          <cell r="FA183">
            <v>37000</v>
          </cell>
          <cell r="FB183">
            <v>0</v>
          </cell>
          <cell r="FC183">
            <v>0</v>
          </cell>
          <cell r="FD183">
            <v>1600</v>
          </cell>
          <cell r="FE183">
            <v>0</v>
          </cell>
          <cell r="FF183">
            <v>5</v>
          </cell>
          <cell r="FG183">
            <v>1</v>
          </cell>
          <cell r="FH183">
            <v>1</v>
          </cell>
          <cell r="FI183">
            <v>1</v>
          </cell>
          <cell r="FJ183">
            <v>1</v>
          </cell>
          <cell r="FK183">
            <v>1</v>
          </cell>
          <cell r="FL183">
            <v>1</v>
          </cell>
          <cell r="FM183">
            <v>0</v>
          </cell>
          <cell r="FN183">
            <v>130</v>
          </cell>
          <cell r="FO183">
            <v>200</v>
          </cell>
          <cell r="FP183">
            <v>0</v>
          </cell>
          <cell r="FQ183">
            <v>0</v>
          </cell>
          <cell r="FR183">
            <v>25000</v>
          </cell>
          <cell r="FS183">
            <v>25000</v>
          </cell>
          <cell r="FT183">
            <v>25000</v>
          </cell>
          <cell r="FU183">
            <v>35000</v>
          </cell>
          <cell r="FV183">
            <v>25001</v>
          </cell>
          <cell r="FW183">
            <v>36475</v>
          </cell>
          <cell r="FX183">
            <v>10371</v>
          </cell>
          <cell r="FY183">
            <v>64001</v>
          </cell>
          <cell r="FZ183">
            <v>117001</v>
          </cell>
          <cell r="GA183">
            <v>117001</v>
          </cell>
          <cell r="GB183">
            <v>130000</v>
          </cell>
          <cell r="GC183">
            <v>122000</v>
          </cell>
          <cell r="GD183">
            <v>122000</v>
          </cell>
          <cell r="GE183">
            <v>122000</v>
          </cell>
          <cell r="GF183">
            <v>122000</v>
          </cell>
          <cell r="GG183">
            <v>122000</v>
          </cell>
          <cell r="GH183">
            <v>122040</v>
          </cell>
          <cell r="GI183">
            <v>121979</v>
          </cell>
          <cell r="GJ183">
            <v>121920</v>
          </cell>
          <cell r="GK183">
            <v>172701</v>
          </cell>
          <cell r="GL183">
            <v>122001</v>
          </cell>
          <cell r="GM183">
            <v>124487</v>
          </cell>
          <cell r="GN183">
            <v>172079</v>
          </cell>
          <cell r="GO183">
            <v>383671</v>
          </cell>
          <cell r="GP183">
            <v>728262</v>
          </cell>
          <cell r="GQ183">
            <v>742123</v>
          </cell>
          <cell r="GR183">
            <v>748490</v>
          </cell>
          <cell r="GS183">
            <v>763010</v>
          </cell>
          <cell r="GT183">
            <v>769296</v>
          </cell>
          <cell r="GU183">
            <v>785429</v>
          </cell>
          <cell r="GV183">
            <v>800109</v>
          </cell>
          <cell r="GW183">
            <v>770377</v>
          </cell>
          <cell r="GX183">
            <v>753903</v>
          </cell>
          <cell r="GY183">
            <v>785353</v>
          </cell>
          <cell r="GZ183">
            <v>812452</v>
          </cell>
          <cell r="HA183">
            <v>840549</v>
          </cell>
          <cell r="HB183">
            <v>875742</v>
          </cell>
          <cell r="HC183">
            <v>913353</v>
          </cell>
          <cell r="HD183">
            <v>935353</v>
          </cell>
          <cell r="HE183">
            <v>979090</v>
          </cell>
          <cell r="HF183">
            <v>980720</v>
          </cell>
          <cell r="HG183">
            <v>1154959</v>
          </cell>
          <cell r="HH183">
            <v>979649</v>
          </cell>
          <cell r="HI183">
            <v>997225</v>
          </cell>
          <cell r="HJ183">
            <v>1021591</v>
          </cell>
          <cell r="HK183">
            <v>1117942</v>
          </cell>
          <cell r="HL183">
            <v>1141853</v>
          </cell>
          <cell r="HM183">
            <v>1162548</v>
          </cell>
          <cell r="HN183">
            <v>1361726</v>
          </cell>
          <cell r="HO183">
            <v>1329335</v>
          </cell>
          <cell r="HP183">
            <v>1312947</v>
          </cell>
          <cell r="HQ183">
            <v>1348125</v>
          </cell>
          <cell r="HR183">
            <v>1351413</v>
          </cell>
          <cell r="HS183">
            <v>1452584</v>
          </cell>
          <cell r="HT183">
            <v>1730598</v>
          </cell>
          <cell r="HU183">
            <v>1543124</v>
          </cell>
          <cell r="HV183">
            <v>1621151</v>
          </cell>
          <cell r="HW183">
            <v>1374547</v>
          </cell>
          <cell r="HX183">
            <v>1431553</v>
          </cell>
          <cell r="HY183">
            <v>1459697</v>
          </cell>
          <cell r="HZ183">
            <v>0</v>
          </cell>
          <cell r="IA183">
            <v>0</v>
          </cell>
          <cell r="IB183">
            <v>0</v>
          </cell>
          <cell r="IC183">
            <v>0</v>
          </cell>
        </row>
        <row r="184">
          <cell r="AS184">
            <v>77104</v>
          </cell>
          <cell r="AT184">
            <v>74800</v>
          </cell>
          <cell r="AU184">
            <v>75010</v>
          </cell>
          <cell r="AV184">
            <v>74364</v>
          </cell>
          <cell r="AW184">
            <v>71862</v>
          </cell>
          <cell r="AX184">
            <v>68521</v>
          </cell>
          <cell r="AY184">
            <v>196816</v>
          </cell>
          <cell r="AZ184">
            <v>65639</v>
          </cell>
          <cell r="BA184">
            <v>79195</v>
          </cell>
          <cell r="BB184">
            <v>65661</v>
          </cell>
          <cell r="BC184">
            <v>84951</v>
          </cell>
          <cell r="BD184">
            <v>64177</v>
          </cell>
          <cell r="BE184">
            <v>28628</v>
          </cell>
          <cell r="BF184">
            <v>27594</v>
          </cell>
          <cell r="BG184">
            <v>27948</v>
          </cell>
          <cell r="BH184">
            <v>39040</v>
          </cell>
          <cell r="BI184">
            <v>25789</v>
          </cell>
          <cell r="BJ184">
            <v>25379</v>
          </cell>
          <cell r="BK184">
            <v>24981</v>
          </cell>
          <cell r="BL184">
            <v>26512</v>
          </cell>
          <cell r="BM184">
            <v>17393</v>
          </cell>
          <cell r="BN184">
            <v>17078</v>
          </cell>
          <cell r="BO184">
            <v>15614</v>
          </cell>
          <cell r="BP184">
            <v>15241</v>
          </cell>
          <cell r="BQ184">
            <v>13910</v>
          </cell>
          <cell r="BR184">
            <v>13653</v>
          </cell>
          <cell r="BS184">
            <v>13648</v>
          </cell>
          <cell r="BT184">
            <v>13488</v>
          </cell>
          <cell r="BU184">
            <v>49325</v>
          </cell>
          <cell r="BV184">
            <v>82541</v>
          </cell>
          <cell r="BW184">
            <v>10760</v>
          </cell>
          <cell r="BX184">
            <v>10521</v>
          </cell>
          <cell r="BY184">
            <v>114054</v>
          </cell>
          <cell r="BZ184">
            <v>10061</v>
          </cell>
          <cell r="CA184">
            <v>108415</v>
          </cell>
          <cell r="CB184">
            <v>7531</v>
          </cell>
          <cell r="CC184">
            <v>6930</v>
          </cell>
          <cell r="CD184">
            <v>7052</v>
          </cell>
          <cell r="CE184">
            <v>12293</v>
          </cell>
          <cell r="CF184">
            <v>107274</v>
          </cell>
          <cell r="CG184">
            <v>103640</v>
          </cell>
          <cell r="CH184">
            <v>5113</v>
          </cell>
          <cell r="CI184">
            <v>5002</v>
          </cell>
          <cell r="CJ184">
            <v>59179</v>
          </cell>
          <cell r="CK184">
            <v>4754</v>
          </cell>
          <cell r="CL184">
            <v>77261</v>
          </cell>
          <cell r="CM184">
            <v>39545</v>
          </cell>
          <cell r="CN184">
            <v>3468</v>
          </cell>
          <cell r="CO184">
            <v>7395</v>
          </cell>
          <cell r="CP184">
            <v>29660</v>
          </cell>
          <cell r="CQ184">
            <v>82606</v>
          </cell>
          <cell r="CR184">
            <v>151247</v>
          </cell>
          <cell r="CS184">
            <v>2450</v>
          </cell>
          <cell r="CT184">
            <v>51083</v>
          </cell>
          <cell r="CU184">
            <v>188656</v>
          </cell>
          <cell r="CV184">
            <v>25594</v>
          </cell>
          <cell r="CW184">
            <v>2002</v>
          </cell>
          <cell r="CX184">
            <v>1986</v>
          </cell>
          <cell r="CY184">
            <v>1286</v>
          </cell>
          <cell r="CZ184">
            <v>1103</v>
          </cell>
          <cell r="DA184">
            <v>3021</v>
          </cell>
          <cell r="DB184">
            <v>22209</v>
          </cell>
          <cell r="DC184">
            <v>966</v>
          </cell>
          <cell r="DD184">
            <v>964</v>
          </cell>
          <cell r="DE184">
            <v>264</v>
          </cell>
          <cell r="DF184">
            <v>195729</v>
          </cell>
          <cell r="DG184">
            <v>3357</v>
          </cell>
          <cell r="DH184">
            <v>85105</v>
          </cell>
          <cell r="DI184">
            <v>144</v>
          </cell>
          <cell r="DJ184">
            <v>144</v>
          </cell>
          <cell r="DK184">
            <v>145</v>
          </cell>
          <cell r="DL184">
            <v>2</v>
          </cell>
          <cell r="DM184">
            <v>0</v>
          </cell>
          <cell r="DN184">
            <v>0</v>
          </cell>
          <cell r="DO184">
            <v>0</v>
          </cell>
          <cell r="DP184">
            <v>78831</v>
          </cell>
          <cell r="DQ184">
            <v>0</v>
          </cell>
          <cell r="DR184">
            <v>0</v>
          </cell>
          <cell r="DS184">
            <v>0</v>
          </cell>
          <cell r="DT184">
            <v>0</v>
          </cell>
          <cell r="DU184">
            <v>15</v>
          </cell>
          <cell r="DV184">
            <v>0</v>
          </cell>
          <cell r="DW184">
            <v>91175</v>
          </cell>
          <cell r="DX184">
            <v>0</v>
          </cell>
          <cell r="DY184">
            <v>0</v>
          </cell>
          <cell r="DZ184">
            <v>4710</v>
          </cell>
          <cell r="EA184">
            <v>0</v>
          </cell>
          <cell r="EB184">
            <v>0</v>
          </cell>
          <cell r="EC184">
            <v>0</v>
          </cell>
          <cell r="ED184">
            <v>24</v>
          </cell>
          <cell r="EE184">
            <v>0</v>
          </cell>
          <cell r="EF184">
            <v>43487</v>
          </cell>
          <cell r="EG184">
            <v>2897</v>
          </cell>
          <cell r="EH184">
            <v>0</v>
          </cell>
          <cell r="EI184">
            <v>275760</v>
          </cell>
          <cell r="EJ184">
            <v>265788</v>
          </cell>
          <cell r="EK184">
            <v>149000</v>
          </cell>
          <cell r="EL184">
            <v>145000</v>
          </cell>
          <cell r="EM184">
            <v>217329</v>
          </cell>
          <cell r="EN184">
            <v>305100</v>
          </cell>
          <cell r="EO184">
            <v>315100</v>
          </cell>
          <cell r="EP184">
            <v>221291</v>
          </cell>
          <cell r="EQ184">
            <v>220481</v>
          </cell>
          <cell r="ER184">
            <v>221183</v>
          </cell>
          <cell r="ES184">
            <v>150577</v>
          </cell>
          <cell r="ET184">
            <v>51015</v>
          </cell>
          <cell r="EU184">
            <v>881</v>
          </cell>
          <cell r="EV184">
            <v>1883</v>
          </cell>
          <cell r="EW184">
            <v>0</v>
          </cell>
          <cell r="EX184">
            <v>0</v>
          </cell>
          <cell r="EY184">
            <v>3</v>
          </cell>
          <cell r="EZ184">
            <v>1</v>
          </cell>
          <cell r="FA184">
            <v>37000</v>
          </cell>
          <cell r="FB184">
            <v>0</v>
          </cell>
          <cell r="FC184">
            <v>0</v>
          </cell>
          <cell r="FD184">
            <v>1600</v>
          </cell>
          <cell r="FE184">
            <v>0</v>
          </cell>
          <cell r="FF184">
            <v>5</v>
          </cell>
          <cell r="FG184">
            <v>1</v>
          </cell>
          <cell r="FH184">
            <v>1</v>
          </cell>
          <cell r="FI184">
            <v>1</v>
          </cell>
          <cell r="FJ184">
            <v>1</v>
          </cell>
          <cell r="FK184">
            <v>1</v>
          </cell>
          <cell r="FL184">
            <v>1</v>
          </cell>
          <cell r="FM184">
            <v>0</v>
          </cell>
          <cell r="FN184">
            <v>130</v>
          </cell>
          <cell r="FO184">
            <v>200</v>
          </cell>
          <cell r="FP184">
            <v>0</v>
          </cell>
          <cell r="FQ184">
            <v>0</v>
          </cell>
          <cell r="FR184">
            <v>25000</v>
          </cell>
          <cell r="FS184">
            <v>25000</v>
          </cell>
          <cell r="FT184">
            <v>25000</v>
          </cell>
          <cell r="FU184">
            <v>35000</v>
          </cell>
          <cell r="FV184">
            <v>25001</v>
          </cell>
          <cell r="FW184">
            <v>36475</v>
          </cell>
          <cell r="FX184">
            <v>10371</v>
          </cell>
          <cell r="FY184">
            <v>64001</v>
          </cell>
          <cell r="FZ184">
            <v>117001</v>
          </cell>
          <cell r="GA184">
            <v>117001</v>
          </cell>
          <cell r="GB184">
            <v>130000</v>
          </cell>
          <cell r="GC184">
            <v>122000</v>
          </cell>
          <cell r="GD184">
            <v>122000</v>
          </cell>
          <cell r="GE184">
            <v>122000</v>
          </cell>
          <cell r="GF184">
            <v>122000</v>
          </cell>
          <cell r="GG184">
            <v>122000</v>
          </cell>
          <cell r="GH184">
            <v>122040</v>
          </cell>
          <cell r="GI184">
            <v>121979</v>
          </cell>
          <cell r="GJ184">
            <v>121920</v>
          </cell>
          <cell r="GK184">
            <v>172701</v>
          </cell>
          <cell r="GL184">
            <v>122001</v>
          </cell>
          <cell r="GM184">
            <v>124487</v>
          </cell>
          <cell r="GN184">
            <v>172079</v>
          </cell>
          <cell r="GO184">
            <v>383671</v>
          </cell>
          <cell r="GP184">
            <v>728262</v>
          </cell>
          <cell r="GQ184">
            <v>742123</v>
          </cell>
          <cell r="GR184">
            <v>748490</v>
          </cell>
          <cell r="GS184">
            <v>763010</v>
          </cell>
          <cell r="GT184">
            <v>769296</v>
          </cell>
          <cell r="GU184">
            <v>785429</v>
          </cell>
          <cell r="GV184">
            <v>800109</v>
          </cell>
          <cell r="GW184">
            <v>770377</v>
          </cell>
          <cell r="GX184">
            <v>753903</v>
          </cell>
          <cell r="GY184">
            <v>785353</v>
          </cell>
          <cell r="GZ184">
            <v>812452</v>
          </cell>
          <cell r="HA184">
            <v>840549</v>
          </cell>
          <cell r="HB184">
            <v>875742</v>
          </cell>
          <cell r="HC184">
            <v>913353</v>
          </cell>
          <cell r="HD184">
            <v>935353</v>
          </cell>
          <cell r="HE184">
            <v>979090</v>
          </cell>
          <cell r="HF184">
            <v>980720</v>
          </cell>
          <cell r="HG184">
            <v>1154959</v>
          </cell>
          <cell r="HH184">
            <v>979649</v>
          </cell>
          <cell r="HI184">
            <v>997225</v>
          </cell>
          <cell r="HJ184">
            <v>1021591</v>
          </cell>
          <cell r="HK184">
            <v>1117942</v>
          </cell>
          <cell r="HL184">
            <v>1141853</v>
          </cell>
          <cell r="HM184">
            <v>1162548</v>
          </cell>
          <cell r="HN184">
            <v>1361726</v>
          </cell>
          <cell r="HO184">
            <v>1329335</v>
          </cell>
          <cell r="HP184">
            <v>1312947</v>
          </cell>
          <cell r="HQ184">
            <v>1348125</v>
          </cell>
          <cell r="HR184">
            <v>1351413</v>
          </cell>
          <cell r="HS184">
            <v>1452584</v>
          </cell>
          <cell r="HT184">
            <v>1730598</v>
          </cell>
          <cell r="HU184">
            <v>1543124</v>
          </cell>
          <cell r="HV184">
            <v>1621151</v>
          </cell>
          <cell r="HW184">
            <v>1374547</v>
          </cell>
          <cell r="HX184">
            <v>1431553</v>
          </cell>
          <cell r="HY184">
            <v>1459697</v>
          </cell>
          <cell r="HZ184">
            <v>0</v>
          </cell>
          <cell r="IA184">
            <v>0</v>
          </cell>
          <cell r="IB184">
            <v>0</v>
          </cell>
          <cell r="IC184">
            <v>0</v>
          </cell>
        </row>
        <row r="185">
          <cell r="AS185">
            <v>6386</v>
          </cell>
          <cell r="AT185">
            <v>5588</v>
          </cell>
          <cell r="AU185">
            <v>5899</v>
          </cell>
          <cell r="AV185">
            <v>4921</v>
          </cell>
          <cell r="AW185">
            <v>5231</v>
          </cell>
          <cell r="AX185">
            <v>4975</v>
          </cell>
          <cell r="AY185">
            <v>5241</v>
          </cell>
          <cell r="AZ185">
            <v>5081</v>
          </cell>
          <cell r="BA185">
            <v>4993</v>
          </cell>
          <cell r="BB185">
            <v>5201</v>
          </cell>
          <cell r="BC185">
            <v>4563</v>
          </cell>
          <cell r="BD185">
            <v>5035</v>
          </cell>
          <cell r="BE185">
            <v>4198</v>
          </cell>
          <cell r="BF185">
            <v>4583</v>
          </cell>
          <cell r="BG185">
            <v>4711</v>
          </cell>
          <cell r="BH185">
            <v>2552</v>
          </cell>
          <cell r="BI185">
            <v>2973</v>
          </cell>
          <cell r="BJ185">
            <v>3278</v>
          </cell>
          <cell r="BK185">
            <v>2273</v>
          </cell>
          <cell r="BL185">
            <v>2313</v>
          </cell>
          <cell r="BM185">
            <v>2230</v>
          </cell>
          <cell r="BN185">
            <v>1963</v>
          </cell>
          <cell r="BO185">
            <v>2346</v>
          </cell>
          <cell r="BP185">
            <v>2623</v>
          </cell>
          <cell r="BQ185">
            <v>2148</v>
          </cell>
          <cell r="BR185">
            <v>1838</v>
          </cell>
          <cell r="BS185">
            <v>1716</v>
          </cell>
          <cell r="BT185">
            <v>1635</v>
          </cell>
          <cell r="BU185">
            <v>1636</v>
          </cell>
          <cell r="BV185">
            <v>1554</v>
          </cell>
          <cell r="BW185">
            <v>1710</v>
          </cell>
          <cell r="BX185">
            <v>1726</v>
          </cell>
          <cell r="BY185">
            <v>1639</v>
          </cell>
          <cell r="BZ185">
            <v>1565</v>
          </cell>
          <cell r="CA185">
            <v>1558</v>
          </cell>
          <cell r="CB185">
            <v>1275</v>
          </cell>
          <cell r="CC185">
            <v>1208</v>
          </cell>
          <cell r="CD185">
            <v>1265</v>
          </cell>
          <cell r="CE185">
            <v>1180</v>
          </cell>
          <cell r="CF185">
            <v>1183</v>
          </cell>
          <cell r="CG185">
            <v>1197</v>
          </cell>
          <cell r="CH185">
            <v>1172</v>
          </cell>
          <cell r="CI185">
            <v>1204</v>
          </cell>
          <cell r="CJ185">
            <v>1171</v>
          </cell>
          <cell r="CK185">
            <v>1146</v>
          </cell>
          <cell r="CL185">
            <v>1114</v>
          </cell>
          <cell r="CM185">
            <v>1103</v>
          </cell>
          <cell r="CN185">
            <v>1139</v>
          </cell>
          <cell r="CO185">
            <v>1114</v>
          </cell>
          <cell r="CP185">
            <v>1548</v>
          </cell>
          <cell r="CQ185">
            <v>446</v>
          </cell>
          <cell r="CR185">
            <v>127</v>
          </cell>
          <cell r="CS185">
            <v>295</v>
          </cell>
          <cell r="CT185">
            <v>264</v>
          </cell>
          <cell r="CU185">
            <v>109</v>
          </cell>
          <cell r="CV185">
            <v>108</v>
          </cell>
          <cell r="CW185">
            <v>247</v>
          </cell>
          <cell r="CX185">
            <v>118</v>
          </cell>
          <cell r="CY185">
            <v>299</v>
          </cell>
          <cell r="CZ185">
            <v>341</v>
          </cell>
          <cell r="DA185">
            <v>114</v>
          </cell>
          <cell r="DB185">
            <v>137</v>
          </cell>
          <cell r="DC185">
            <v>139</v>
          </cell>
          <cell r="DD185">
            <v>0</v>
          </cell>
          <cell r="DE185">
            <v>115</v>
          </cell>
          <cell r="DF185">
            <v>279</v>
          </cell>
          <cell r="DG185">
            <v>306</v>
          </cell>
          <cell r="DH185">
            <v>59</v>
          </cell>
          <cell r="DI185">
            <v>74</v>
          </cell>
          <cell r="DJ185">
            <v>76</v>
          </cell>
          <cell r="DK185">
            <v>258</v>
          </cell>
          <cell r="DL185">
            <v>287</v>
          </cell>
          <cell r="DM185">
            <v>0</v>
          </cell>
          <cell r="DN185">
            <v>0</v>
          </cell>
          <cell r="DO185">
            <v>0</v>
          </cell>
          <cell r="DP185">
            <v>177</v>
          </cell>
          <cell r="DQ185">
            <v>172</v>
          </cell>
          <cell r="DR185">
            <v>177</v>
          </cell>
          <cell r="DS185">
            <v>140</v>
          </cell>
          <cell r="DT185">
            <v>140</v>
          </cell>
          <cell r="DU185">
            <v>142</v>
          </cell>
          <cell r="DV185">
            <v>137</v>
          </cell>
          <cell r="DW185">
            <v>121</v>
          </cell>
          <cell r="DX185">
            <v>120</v>
          </cell>
          <cell r="DY185">
            <v>0</v>
          </cell>
          <cell r="DZ185">
            <v>0</v>
          </cell>
          <cell r="EA185">
            <v>0</v>
          </cell>
          <cell r="EB185">
            <v>12</v>
          </cell>
          <cell r="EC185">
            <v>12</v>
          </cell>
          <cell r="ED185">
            <v>11</v>
          </cell>
          <cell r="EE185">
            <v>146</v>
          </cell>
          <cell r="EF185">
            <v>145</v>
          </cell>
          <cell r="EG185">
            <v>158</v>
          </cell>
          <cell r="EH185">
            <v>245</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1</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row>
        <row r="186">
          <cell r="AS186">
            <v>620529</v>
          </cell>
          <cell r="AT186">
            <v>554899</v>
          </cell>
          <cell r="AU186">
            <v>565933</v>
          </cell>
          <cell r="AV186">
            <v>633694</v>
          </cell>
          <cell r="AW186">
            <v>566099</v>
          </cell>
          <cell r="AX186">
            <v>618725</v>
          </cell>
          <cell r="AY186">
            <v>639898</v>
          </cell>
          <cell r="AZ186">
            <v>580975</v>
          </cell>
          <cell r="BA186">
            <v>556632</v>
          </cell>
          <cell r="BB186">
            <v>546192</v>
          </cell>
          <cell r="BC186">
            <v>544113</v>
          </cell>
          <cell r="BD186">
            <v>623513</v>
          </cell>
          <cell r="BE186">
            <v>683092</v>
          </cell>
          <cell r="BF186">
            <v>556833</v>
          </cell>
          <cell r="BG186">
            <v>526072</v>
          </cell>
          <cell r="BH186">
            <v>545184</v>
          </cell>
          <cell r="BI186">
            <v>540470</v>
          </cell>
          <cell r="BJ186">
            <v>579316</v>
          </cell>
          <cell r="BK186">
            <v>681324</v>
          </cell>
          <cell r="BL186">
            <v>628240</v>
          </cell>
          <cell r="BM186">
            <v>606316</v>
          </cell>
          <cell r="BN186">
            <v>684524</v>
          </cell>
          <cell r="BO186">
            <v>655796</v>
          </cell>
          <cell r="BP186">
            <v>711538</v>
          </cell>
          <cell r="BQ186">
            <v>721672</v>
          </cell>
          <cell r="BR186">
            <v>629212</v>
          </cell>
          <cell r="BS186">
            <v>662936</v>
          </cell>
          <cell r="BT186">
            <v>666184</v>
          </cell>
          <cell r="BU186">
            <v>658821</v>
          </cell>
          <cell r="BV186">
            <v>618491</v>
          </cell>
          <cell r="BW186">
            <v>732303</v>
          </cell>
          <cell r="BX186">
            <v>871442</v>
          </cell>
          <cell r="BY186">
            <v>734922</v>
          </cell>
          <cell r="BZ186">
            <v>762694</v>
          </cell>
          <cell r="CA186">
            <v>806886</v>
          </cell>
          <cell r="CB186">
            <v>804062</v>
          </cell>
          <cell r="CC186">
            <v>919355</v>
          </cell>
          <cell r="CD186">
            <v>798929</v>
          </cell>
          <cell r="CE186">
            <v>838632</v>
          </cell>
          <cell r="CF186">
            <v>884115</v>
          </cell>
          <cell r="CG186">
            <v>905793</v>
          </cell>
          <cell r="CH186">
            <v>913816</v>
          </cell>
          <cell r="CI186">
            <v>914311</v>
          </cell>
          <cell r="CJ186">
            <v>829021</v>
          </cell>
          <cell r="CK186">
            <v>852918</v>
          </cell>
          <cell r="CL186">
            <v>918486</v>
          </cell>
          <cell r="CM186">
            <v>906946</v>
          </cell>
          <cell r="CN186">
            <v>949700</v>
          </cell>
          <cell r="CO186">
            <v>1101430</v>
          </cell>
          <cell r="CP186">
            <v>1014197</v>
          </cell>
          <cell r="CQ186">
            <v>862353</v>
          </cell>
          <cell r="CR186">
            <v>905703</v>
          </cell>
          <cell r="CS186">
            <v>901182</v>
          </cell>
          <cell r="CT186">
            <v>831948</v>
          </cell>
          <cell r="CU186">
            <v>869177</v>
          </cell>
          <cell r="CV186">
            <v>961507</v>
          </cell>
          <cell r="CW186">
            <v>922564</v>
          </cell>
          <cell r="CX186">
            <v>987154</v>
          </cell>
          <cell r="CY186">
            <v>1068188</v>
          </cell>
          <cell r="CZ186">
            <v>1022505</v>
          </cell>
          <cell r="DA186">
            <v>1153188</v>
          </cell>
          <cell r="DB186">
            <v>1133763</v>
          </cell>
          <cell r="DC186">
            <v>1088042</v>
          </cell>
          <cell r="DD186">
            <v>1115148</v>
          </cell>
          <cell r="DE186">
            <v>1147341</v>
          </cell>
          <cell r="DF186">
            <v>1100331</v>
          </cell>
          <cell r="DG186">
            <v>1294006</v>
          </cell>
          <cell r="DH186">
            <v>1278812</v>
          </cell>
          <cell r="DI186">
            <v>1473518</v>
          </cell>
          <cell r="DJ186">
            <v>1328621</v>
          </cell>
          <cell r="DK186">
            <v>1188251</v>
          </cell>
          <cell r="DL186">
            <v>1199837</v>
          </cell>
          <cell r="DM186">
            <v>1275249</v>
          </cell>
          <cell r="DN186">
            <v>1337767</v>
          </cell>
          <cell r="DO186">
            <v>1234519</v>
          </cell>
          <cell r="DP186">
            <v>1371675</v>
          </cell>
          <cell r="DQ186">
            <v>1239383</v>
          </cell>
          <cell r="DR186">
            <v>1362168</v>
          </cell>
          <cell r="DS186">
            <v>1449929</v>
          </cell>
          <cell r="DT186">
            <v>1440712</v>
          </cell>
          <cell r="DU186">
            <v>1396521</v>
          </cell>
          <cell r="DV186">
            <v>1501079</v>
          </cell>
          <cell r="DW186">
            <v>1602680</v>
          </cell>
          <cell r="DX186">
            <v>1680468</v>
          </cell>
          <cell r="DY186">
            <v>1880781</v>
          </cell>
          <cell r="DZ186">
            <v>1841274</v>
          </cell>
          <cell r="EA186">
            <v>1922760</v>
          </cell>
          <cell r="EB186">
            <v>1823557</v>
          </cell>
          <cell r="EC186">
            <v>1741362</v>
          </cell>
          <cell r="ED186">
            <v>1646388</v>
          </cell>
          <cell r="EE186">
            <v>1665689</v>
          </cell>
          <cell r="EF186">
            <v>1733969</v>
          </cell>
          <cell r="EG186">
            <v>1729079</v>
          </cell>
          <cell r="EH186">
            <v>1830212</v>
          </cell>
          <cell r="EI186">
            <v>1879291</v>
          </cell>
          <cell r="EJ186">
            <v>1799435</v>
          </cell>
          <cell r="EK186">
            <v>1900742</v>
          </cell>
          <cell r="EL186">
            <v>1755705</v>
          </cell>
          <cell r="EM186">
            <v>1818934</v>
          </cell>
          <cell r="EN186">
            <v>1820402</v>
          </cell>
          <cell r="EO186">
            <v>1685901</v>
          </cell>
          <cell r="EP186">
            <v>1600074</v>
          </cell>
          <cell r="EQ186">
            <v>1549959</v>
          </cell>
          <cell r="ER186">
            <v>1503983</v>
          </cell>
          <cell r="ES186">
            <v>1543966</v>
          </cell>
          <cell r="ET186">
            <v>1612095</v>
          </cell>
          <cell r="EU186">
            <v>1639775</v>
          </cell>
          <cell r="EV186">
            <v>1625629</v>
          </cell>
          <cell r="EW186">
            <v>2146515</v>
          </cell>
          <cell r="EX186">
            <v>2082849</v>
          </cell>
          <cell r="EY186">
            <v>2126677</v>
          </cell>
          <cell r="EZ186">
            <v>1667878</v>
          </cell>
          <cell r="FA186">
            <v>1582766</v>
          </cell>
          <cell r="FB186">
            <v>1649628</v>
          </cell>
          <cell r="FC186">
            <v>1676873</v>
          </cell>
          <cell r="FD186">
            <v>1680699</v>
          </cell>
          <cell r="FE186">
            <v>1772128</v>
          </cell>
          <cell r="FF186">
            <v>1723026</v>
          </cell>
          <cell r="FG186">
            <v>1675758</v>
          </cell>
          <cell r="FH186">
            <v>1743154</v>
          </cell>
          <cell r="FI186">
            <v>1933722</v>
          </cell>
          <cell r="FJ186">
            <v>1786620</v>
          </cell>
          <cell r="FK186">
            <v>1799131</v>
          </cell>
          <cell r="FL186">
            <v>1815552</v>
          </cell>
          <cell r="FM186">
            <v>1782216</v>
          </cell>
          <cell r="FN186">
            <v>1815426</v>
          </cell>
          <cell r="FO186">
            <v>1904294</v>
          </cell>
          <cell r="FP186">
            <v>2074833</v>
          </cell>
          <cell r="FQ186">
            <v>2343306</v>
          </cell>
          <cell r="FR186">
            <v>2326304</v>
          </cell>
          <cell r="FS186">
            <v>1958936</v>
          </cell>
          <cell r="FT186">
            <v>2567055</v>
          </cell>
          <cell r="FU186">
            <v>2106845</v>
          </cell>
          <cell r="FV186">
            <v>2356202</v>
          </cell>
          <cell r="FW186">
            <v>2450992</v>
          </cell>
          <cell r="FX186">
            <v>2276811</v>
          </cell>
          <cell r="FY186">
            <v>2199574</v>
          </cell>
          <cell r="FZ186">
            <v>2184212</v>
          </cell>
          <cell r="GA186">
            <v>2272123</v>
          </cell>
          <cell r="GB186">
            <v>2073249</v>
          </cell>
          <cell r="GC186">
            <v>2060325</v>
          </cell>
          <cell r="GD186">
            <v>1933733</v>
          </cell>
          <cell r="GE186">
            <v>1866778</v>
          </cell>
          <cell r="GF186">
            <v>1874884</v>
          </cell>
          <cell r="GG186">
            <v>1910242</v>
          </cell>
          <cell r="GH186">
            <v>1917929</v>
          </cell>
          <cell r="GI186">
            <v>1908182</v>
          </cell>
          <cell r="GJ186">
            <v>1974348</v>
          </cell>
          <cell r="GK186">
            <v>2056022</v>
          </cell>
          <cell r="GL186">
            <v>2055404</v>
          </cell>
          <cell r="GM186">
            <v>2076014</v>
          </cell>
          <cell r="GN186">
            <v>1994085</v>
          </cell>
          <cell r="GO186">
            <v>2073510</v>
          </cell>
          <cell r="GP186">
            <v>1976454</v>
          </cell>
          <cell r="GQ186">
            <v>2159732</v>
          </cell>
          <cell r="GR186">
            <v>2066441</v>
          </cell>
          <cell r="GS186">
            <v>1884257</v>
          </cell>
          <cell r="GT186">
            <v>1950186</v>
          </cell>
          <cell r="GU186">
            <v>1889272</v>
          </cell>
          <cell r="GV186">
            <v>1883764</v>
          </cell>
          <cell r="GW186">
            <v>1769110</v>
          </cell>
          <cell r="GX186">
            <v>1741452</v>
          </cell>
          <cell r="GY186">
            <v>1756930</v>
          </cell>
          <cell r="GZ186">
            <v>1889701</v>
          </cell>
          <cell r="HA186">
            <v>2247736</v>
          </cell>
          <cell r="HB186">
            <v>2338454</v>
          </cell>
          <cell r="HC186">
            <v>2246492</v>
          </cell>
          <cell r="HD186">
            <v>2388809</v>
          </cell>
          <cell r="HE186">
            <v>2273619</v>
          </cell>
          <cell r="HF186">
            <v>2806065</v>
          </cell>
          <cell r="HG186">
            <v>2823413</v>
          </cell>
          <cell r="HH186">
            <v>2322171</v>
          </cell>
          <cell r="HI186">
            <v>2282384</v>
          </cell>
          <cell r="HJ186">
            <v>2506280</v>
          </cell>
          <cell r="HK186">
            <v>2536428</v>
          </cell>
          <cell r="HL186">
            <v>2428313</v>
          </cell>
          <cell r="HM186">
            <v>2151545</v>
          </cell>
          <cell r="HN186">
            <v>2130888</v>
          </cell>
          <cell r="HO186">
            <v>2114489</v>
          </cell>
          <cell r="HP186">
            <v>2155339</v>
          </cell>
          <cell r="HQ186">
            <v>2123249</v>
          </cell>
          <cell r="HR186">
            <v>2194737</v>
          </cell>
          <cell r="HS186">
            <v>2445688</v>
          </cell>
          <cell r="HT186">
            <v>2323788</v>
          </cell>
          <cell r="HU186">
            <v>2353212</v>
          </cell>
          <cell r="HV186">
            <v>2348500</v>
          </cell>
          <cell r="HW186">
            <v>2334427</v>
          </cell>
          <cell r="HX186">
            <v>2381459</v>
          </cell>
          <cell r="HY186">
            <v>2350393</v>
          </cell>
          <cell r="HZ186">
            <v>0</v>
          </cell>
          <cell r="IA186">
            <v>0</v>
          </cell>
          <cell r="IB186">
            <v>0</v>
          </cell>
          <cell r="IC186">
            <v>0</v>
          </cell>
        </row>
        <row r="187">
          <cell r="AS187">
            <v>348624</v>
          </cell>
          <cell r="AT187">
            <v>376817</v>
          </cell>
          <cell r="AU187">
            <v>357118</v>
          </cell>
          <cell r="AV187">
            <v>422728</v>
          </cell>
          <cell r="AW187">
            <v>396965</v>
          </cell>
          <cell r="AX187">
            <v>417693</v>
          </cell>
          <cell r="AY187">
            <v>422600</v>
          </cell>
          <cell r="AZ187">
            <v>378543</v>
          </cell>
          <cell r="BA187">
            <v>356330</v>
          </cell>
          <cell r="BB187">
            <v>349977</v>
          </cell>
          <cell r="BC187">
            <v>345152</v>
          </cell>
          <cell r="BD187">
            <v>365058</v>
          </cell>
          <cell r="BE187">
            <v>406749</v>
          </cell>
          <cell r="BF187">
            <v>369172</v>
          </cell>
          <cell r="BG187">
            <v>326116</v>
          </cell>
          <cell r="BH187">
            <v>319227</v>
          </cell>
          <cell r="BI187">
            <v>334687</v>
          </cell>
          <cell r="BJ187">
            <v>311547</v>
          </cell>
          <cell r="BK187">
            <v>353799</v>
          </cell>
          <cell r="BL187">
            <v>342877</v>
          </cell>
          <cell r="BM187">
            <v>371287</v>
          </cell>
          <cell r="BN187">
            <v>386733</v>
          </cell>
          <cell r="BO187">
            <v>381111</v>
          </cell>
          <cell r="BP187">
            <v>447503</v>
          </cell>
          <cell r="BQ187">
            <v>469330</v>
          </cell>
          <cell r="BR187">
            <v>347386</v>
          </cell>
          <cell r="BS187">
            <v>392512</v>
          </cell>
          <cell r="BT187">
            <v>432929</v>
          </cell>
          <cell r="BU187">
            <v>391906</v>
          </cell>
          <cell r="BV187">
            <v>369439</v>
          </cell>
          <cell r="BW187">
            <v>456348</v>
          </cell>
          <cell r="BX187">
            <v>412343</v>
          </cell>
          <cell r="BY187">
            <v>432971</v>
          </cell>
          <cell r="BZ187">
            <v>462370</v>
          </cell>
          <cell r="CA187">
            <v>533683</v>
          </cell>
          <cell r="CB187">
            <v>509992</v>
          </cell>
          <cell r="CC187">
            <v>640194</v>
          </cell>
          <cell r="CD187">
            <v>557780</v>
          </cell>
          <cell r="CE187">
            <v>587490</v>
          </cell>
          <cell r="CF187">
            <v>661234</v>
          </cell>
          <cell r="CG187">
            <v>641966</v>
          </cell>
          <cell r="CH187">
            <v>650509</v>
          </cell>
          <cell r="CI187">
            <v>600046</v>
          </cell>
          <cell r="CJ187">
            <v>569542</v>
          </cell>
          <cell r="CK187">
            <v>621618</v>
          </cell>
          <cell r="CL187">
            <v>657087</v>
          </cell>
          <cell r="CM187">
            <v>685715</v>
          </cell>
          <cell r="CN187">
            <v>742159</v>
          </cell>
          <cell r="CO187">
            <v>864651</v>
          </cell>
          <cell r="CP187">
            <v>801959</v>
          </cell>
          <cell r="CQ187">
            <v>682791</v>
          </cell>
          <cell r="CR187">
            <v>701805</v>
          </cell>
          <cell r="CS187">
            <v>697566</v>
          </cell>
          <cell r="CT187">
            <v>641206</v>
          </cell>
          <cell r="CU187">
            <v>650587</v>
          </cell>
          <cell r="CV187">
            <v>688579</v>
          </cell>
          <cell r="CW187">
            <v>678132</v>
          </cell>
          <cell r="CX187">
            <v>717354</v>
          </cell>
          <cell r="CY187">
            <v>754709</v>
          </cell>
          <cell r="CZ187">
            <v>678813</v>
          </cell>
          <cell r="DA187">
            <v>812393</v>
          </cell>
          <cell r="DB187">
            <v>798940</v>
          </cell>
          <cell r="DC187">
            <v>777092</v>
          </cell>
          <cell r="DD187">
            <v>756875</v>
          </cell>
          <cell r="DE187">
            <v>741996</v>
          </cell>
          <cell r="DF187">
            <v>717900</v>
          </cell>
          <cell r="DG187">
            <v>855213</v>
          </cell>
          <cell r="DH187">
            <v>829188</v>
          </cell>
          <cell r="DI187">
            <v>921253</v>
          </cell>
          <cell r="DJ187">
            <v>824402</v>
          </cell>
          <cell r="DK187">
            <v>774318</v>
          </cell>
          <cell r="DL187">
            <v>742194</v>
          </cell>
          <cell r="DM187">
            <v>799228</v>
          </cell>
          <cell r="DN187">
            <v>850447</v>
          </cell>
          <cell r="DO187">
            <v>780394</v>
          </cell>
          <cell r="DP187">
            <v>872028</v>
          </cell>
          <cell r="DQ187">
            <v>766305</v>
          </cell>
          <cell r="DR187">
            <v>868900</v>
          </cell>
          <cell r="DS187">
            <v>909441</v>
          </cell>
          <cell r="DT187">
            <v>873148</v>
          </cell>
          <cell r="DU187">
            <v>880719</v>
          </cell>
          <cell r="DV187">
            <v>879009</v>
          </cell>
          <cell r="DW187">
            <v>928377</v>
          </cell>
          <cell r="DX187">
            <v>948390</v>
          </cell>
          <cell r="DY187">
            <v>1065534</v>
          </cell>
          <cell r="DZ187">
            <v>1000292</v>
          </cell>
          <cell r="EA187">
            <v>1120549</v>
          </cell>
          <cell r="EB187">
            <v>1131939</v>
          </cell>
          <cell r="EC187">
            <v>1103828</v>
          </cell>
          <cell r="ED187">
            <v>1026816</v>
          </cell>
          <cell r="EE187">
            <v>1066160</v>
          </cell>
          <cell r="EF187">
            <v>1025810</v>
          </cell>
          <cell r="EG187">
            <v>1004575</v>
          </cell>
          <cell r="EH187">
            <v>1098558</v>
          </cell>
          <cell r="EI187">
            <v>1123306</v>
          </cell>
          <cell r="EJ187">
            <v>1094097</v>
          </cell>
          <cell r="EK187">
            <v>1112362</v>
          </cell>
          <cell r="EL187">
            <v>1025427</v>
          </cell>
          <cell r="EM187">
            <v>1100002</v>
          </cell>
          <cell r="EN187">
            <v>1054318</v>
          </cell>
          <cell r="EO187">
            <v>977881</v>
          </cell>
          <cell r="EP187">
            <v>939983</v>
          </cell>
          <cell r="EQ187">
            <v>885532</v>
          </cell>
          <cell r="ER187">
            <v>862059</v>
          </cell>
          <cell r="ES187">
            <v>860280</v>
          </cell>
          <cell r="ET187">
            <v>921075</v>
          </cell>
          <cell r="EU187">
            <v>936591</v>
          </cell>
          <cell r="EV187">
            <v>975738</v>
          </cell>
          <cell r="EW187">
            <v>1200370</v>
          </cell>
          <cell r="EX187">
            <v>1161100</v>
          </cell>
          <cell r="EY187">
            <v>1194533</v>
          </cell>
          <cell r="EZ187">
            <v>1042987</v>
          </cell>
          <cell r="FA187">
            <v>995144</v>
          </cell>
          <cell r="FB187">
            <v>1048141</v>
          </cell>
          <cell r="FC187">
            <v>1020904</v>
          </cell>
          <cell r="FD187">
            <v>1036474</v>
          </cell>
          <cell r="FE187">
            <v>1068050</v>
          </cell>
          <cell r="FF187">
            <v>1060765</v>
          </cell>
          <cell r="FG187">
            <v>1058378</v>
          </cell>
          <cell r="FH187">
            <v>1096757</v>
          </cell>
          <cell r="FI187">
            <v>1219065</v>
          </cell>
          <cell r="FJ187">
            <v>1112456</v>
          </cell>
          <cell r="FK187">
            <v>1103411</v>
          </cell>
          <cell r="FL187">
            <v>1172007</v>
          </cell>
          <cell r="FM187">
            <v>1077338</v>
          </cell>
          <cell r="FN187">
            <v>1133190</v>
          </cell>
          <cell r="FO187">
            <v>1199014</v>
          </cell>
          <cell r="FP187">
            <v>1102404</v>
          </cell>
          <cell r="FQ187">
            <v>1194064</v>
          </cell>
          <cell r="FR187">
            <v>1224301</v>
          </cell>
          <cell r="FS187">
            <v>1297501</v>
          </cell>
          <cell r="FT187">
            <v>1485533</v>
          </cell>
          <cell r="FU187">
            <v>1121560</v>
          </cell>
          <cell r="FV187">
            <v>1076305</v>
          </cell>
          <cell r="FW187">
            <v>1108381</v>
          </cell>
          <cell r="FX187">
            <v>1135651</v>
          </cell>
          <cell r="FY187">
            <v>1124523</v>
          </cell>
          <cell r="FZ187">
            <v>1136359</v>
          </cell>
          <cell r="GA187">
            <v>1145777</v>
          </cell>
          <cell r="GB187">
            <v>1154617</v>
          </cell>
          <cell r="GC187">
            <v>1115020</v>
          </cell>
          <cell r="GD187">
            <v>1160710</v>
          </cell>
          <cell r="GE187">
            <v>1108703</v>
          </cell>
          <cell r="GF187">
            <v>1129129</v>
          </cell>
          <cell r="GG187">
            <v>1150549</v>
          </cell>
          <cell r="GH187">
            <v>1155582</v>
          </cell>
          <cell r="GI187">
            <v>1136022</v>
          </cell>
          <cell r="GJ187">
            <v>1167165</v>
          </cell>
          <cell r="GK187">
            <v>1241790</v>
          </cell>
          <cell r="GL187">
            <v>1268314</v>
          </cell>
          <cell r="GM187">
            <v>1286429</v>
          </cell>
          <cell r="GN187">
            <v>1166175</v>
          </cell>
          <cell r="GO187">
            <v>1225550</v>
          </cell>
          <cell r="GP187">
            <v>1280338</v>
          </cell>
          <cell r="GQ187">
            <v>1215866</v>
          </cell>
          <cell r="GR187">
            <v>1413325</v>
          </cell>
          <cell r="GS187">
            <v>1243614</v>
          </cell>
          <cell r="GT187">
            <v>1282810</v>
          </cell>
          <cell r="GU187">
            <v>1200688</v>
          </cell>
          <cell r="GV187">
            <v>1244339</v>
          </cell>
          <cell r="GW187">
            <v>1125357</v>
          </cell>
          <cell r="GX187">
            <v>1064353</v>
          </cell>
          <cell r="GY187">
            <v>1036050</v>
          </cell>
          <cell r="GZ187">
            <v>1159187</v>
          </cell>
          <cell r="HA187">
            <v>1410669</v>
          </cell>
          <cell r="HB187">
            <v>1528742</v>
          </cell>
          <cell r="HC187">
            <v>1455829</v>
          </cell>
          <cell r="HD187">
            <v>1603220</v>
          </cell>
          <cell r="HE187">
            <v>1476237</v>
          </cell>
          <cell r="HF187">
            <v>1976971</v>
          </cell>
          <cell r="HG187">
            <v>2061748</v>
          </cell>
          <cell r="HH187">
            <v>1581371</v>
          </cell>
          <cell r="HI187">
            <v>1492636</v>
          </cell>
          <cell r="HJ187">
            <v>1698664</v>
          </cell>
          <cell r="HK187">
            <v>1874639</v>
          </cell>
          <cell r="HL187">
            <v>1771560</v>
          </cell>
          <cell r="HM187">
            <v>1501243</v>
          </cell>
          <cell r="HN187">
            <v>1556250</v>
          </cell>
          <cell r="HO187">
            <v>1499018</v>
          </cell>
          <cell r="HP187">
            <v>1541200</v>
          </cell>
          <cell r="HQ187">
            <v>1493015</v>
          </cell>
          <cell r="HR187">
            <v>1517393</v>
          </cell>
          <cell r="HS187">
            <v>1766260</v>
          </cell>
          <cell r="HT187">
            <v>1650117</v>
          </cell>
          <cell r="HU187">
            <v>1679379</v>
          </cell>
          <cell r="HV187">
            <v>1675299</v>
          </cell>
          <cell r="HW187">
            <v>1662437</v>
          </cell>
          <cell r="HX187">
            <v>1726186</v>
          </cell>
          <cell r="HY187">
            <v>1705931</v>
          </cell>
          <cell r="HZ187">
            <v>0</v>
          </cell>
          <cell r="IA187">
            <v>0</v>
          </cell>
          <cell r="IB187">
            <v>0</v>
          </cell>
          <cell r="IC187">
            <v>0</v>
          </cell>
        </row>
        <row r="188">
          <cell r="AS188">
            <v>271905</v>
          </cell>
          <cell r="AT188">
            <v>178082</v>
          </cell>
          <cell r="AU188">
            <v>208815</v>
          </cell>
          <cell r="AV188">
            <v>210966</v>
          </cell>
          <cell r="AW188">
            <v>169134</v>
          </cell>
          <cell r="AX188">
            <v>201032</v>
          </cell>
          <cell r="AY188">
            <v>217298</v>
          </cell>
          <cell r="AZ188">
            <v>202432</v>
          </cell>
          <cell r="BA188">
            <v>200302</v>
          </cell>
          <cell r="BB188">
            <v>196215</v>
          </cell>
          <cell r="BC188">
            <v>198961</v>
          </cell>
          <cell r="BD188">
            <v>258455</v>
          </cell>
          <cell r="BE188">
            <v>276343</v>
          </cell>
          <cell r="BF188">
            <v>187661</v>
          </cell>
          <cell r="BG188">
            <v>199956</v>
          </cell>
          <cell r="BH188">
            <v>225957</v>
          </cell>
          <cell r="BI188">
            <v>205783</v>
          </cell>
          <cell r="BJ188">
            <v>267769</v>
          </cell>
          <cell r="BK188">
            <v>327525</v>
          </cell>
          <cell r="BL188">
            <v>285363</v>
          </cell>
          <cell r="BM188">
            <v>235029</v>
          </cell>
          <cell r="BN188">
            <v>297791</v>
          </cell>
          <cell r="BO188">
            <v>274685</v>
          </cell>
          <cell r="BP188">
            <v>264035</v>
          </cell>
          <cell r="BQ188">
            <v>252342</v>
          </cell>
          <cell r="BR188">
            <v>281826</v>
          </cell>
          <cell r="BS188">
            <v>270424</v>
          </cell>
          <cell r="BT188">
            <v>233255</v>
          </cell>
          <cell r="BU188">
            <v>266915</v>
          </cell>
          <cell r="BV188">
            <v>249052</v>
          </cell>
          <cell r="BW188">
            <v>275955</v>
          </cell>
          <cell r="BX188">
            <v>459099</v>
          </cell>
          <cell r="BY188">
            <v>301951</v>
          </cell>
          <cell r="BZ188">
            <v>300324</v>
          </cell>
          <cell r="CA188">
            <v>273203</v>
          </cell>
          <cell r="CB188">
            <v>294070</v>
          </cell>
          <cell r="CC188">
            <v>279161</v>
          </cell>
          <cell r="CD188">
            <v>241149</v>
          </cell>
          <cell r="CE188">
            <v>251142</v>
          </cell>
          <cell r="CF188">
            <v>222881</v>
          </cell>
          <cell r="CG188">
            <v>263827</v>
          </cell>
          <cell r="CH188">
            <v>263307</v>
          </cell>
          <cell r="CI188">
            <v>314265</v>
          </cell>
          <cell r="CJ188">
            <v>259479</v>
          </cell>
          <cell r="CK188">
            <v>231300</v>
          </cell>
          <cell r="CL188">
            <v>261399</v>
          </cell>
          <cell r="CM188">
            <v>221231</v>
          </cell>
          <cell r="CN188">
            <v>207541</v>
          </cell>
          <cell r="CO188">
            <v>236779</v>
          </cell>
          <cell r="CP188">
            <v>212238</v>
          </cell>
          <cell r="CQ188">
            <v>179562</v>
          </cell>
          <cell r="CR188">
            <v>203898</v>
          </cell>
          <cell r="CS188">
            <v>203616</v>
          </cell>
          <cell r="CT188">
            <v>190742</v>
          </cell>
          <cell r="CU188">
            <v>218590</v>
          </cell>
          <cell r="CV188">
            <v>272928</v>
          </cell>
          <cell r="CW188">
            <v>244432</v>
          </cell>
          <cell r="CX188">
            <v>269800</v>
          </cell>
          <cell r="CY188">
            <v>313479</v>
          </cell>
          <cell r="CZ188">
            <v>343692</v>
          </cell>
          <cell r="DA188">
            <v>340795</v>
          </cell>
          <cell r="DB188">
            <v>334823</v>
          </cell>
          <cell r="DC188">
            <v>310950</v>
          </cell>
          <cell r="DD188">
            <v>358273</v>
          </cell>
          <cell r="DE188">
            <v>405345</v>
          </cell>
          <cell r="DF188">
            <v>382431</v>
          </cell>
          <cell r="DG188">
            <v>438793</v>
          </cell>
          <cell r="DH188">
            <v>449624</v>
          </cell>
          <cell r="DI188">
            <v>552265</v>
          </cell>
          <cell r="DJ188">
            <v>504219</v>
          </cell>
          <cell r="DK188">
            <v>413933</v>
          </cell>
          <cell r="DL188">
            <v>457643</v>
          </cell>
          <cell r="DM188">
            <v>476021</v>
          </cell>
          <cell r="DN188">
            <v>487320</v>
          </cell>
          <cell r="DO188">
            <v>454125</v>
          </cell>
          <cell r="DP188">
            <v>499647</v>
          </cell>
          <cell r="DQ188">
            <v>473078</v>
          </cell>
          <cell r="DR188">
            <v>493268</v>
          </cell>
          <cell r="DS188">
            <v>540488</v>
          </cell>
          <cell r="DT188">
            <v>567564</v>
          </cell>
          <cell r="DU188">
            <v>515802</v>
          </cell>
          <cell r="DV188">
            <v>622070</v>
          </cell>
          <cell r="DW188">
            <v>674303</v>
          </cell>
          <cell r="DX188">
            <v>732078</v>
          </cell>
          <cell r="DY188">
            <v>815247</v>
          </cell>
          <cell r="DZ188">
            <v>840982</v>
          </cell>
          <cell r="EA188">
            <v>802211</v>
          </cell>
          <cell r="EB188">
            <v>691618</v>
          </cell>
          <cell r="EC188">
            <v>637534</v>
          </cell>
          <cell r="ED188">
            <v>619572</v>
          </cell>
          <cell r="EE188">
            <v>599529</v>
          </cell>
          <cell r="EF188">
            <v>708159</v>
          </cell>
          <cell r="EG188">
            <v>724504</v>
          </cell>
          <cell r="EH188">
            <v>731654</v>
          </cell>
          <cell r="EI188">
            <v>755985</v>
          </cell>
          <cell r="EJ188">
            <v>705338</v>
          </cell>
          <cell r="EK188">
            <v>788380</v>
          </cell>
          <cell r="EL188">
            <v>730278</v>
          </cell>
          <cell r="EM188">
            <v>718932</v>
          </cell>
          <cell r="EN188">
            <v>766084</v>
          </cell>
          <cell r="EO188">
            <v>708020</v>
          </cell>
          <cell r="EP188">
            <v>660091</v>
          </cell>
          <cell r="EQ188">
            <v>664427</v>
          </cell>
          <cell r="ER188">
            <v>641924</v>
          </cell>
          <cell r="ES188">
            <v>683686</v>
          </cell>
          <cell r="ET188">
            <v>691020</v>
          </cell>
          <cell r="EU188">
            <v>703184</v>
          </cell>
          <cell r="EV188">
            <v>649891</v>
          </cell>
          <cell r="EW188">
            <v>946145</v>
          </cell>
          <cell r="EX188">
            <v>921749</v>
          </cell>
          <cell r="EY188">
            <v>932144</v>
          </cell>
          <cell r="EZ188">
            <v>624891</v>
          </cell>
          <cell r="FA188">
            <v>587622</v>
          </cell>
          <cell r="FB188">
            <v>601487</v>
          </cell>
          <cell r="FC188">
            <v>655969</v>
          </cell>
          <cell r="FD188">
            <v>644225</v>
          </cell>
          <cell r="FE188">
            <v>704078</v>
          </cell>
          <cell r="FF188">
            <v>662261</v>
          </cell>
          <cell r="FG188">
            <v>617380</v>
          </cell>
          <cell r="FH188">
            <v>646397</v>
          </cell>
          <cell r="FI188">
            <v>714657</v>
          </cell>
          <cell r="FJ188">
            <v>674164</v>
          </cell>
          <cell r="FK188">
            <v>695720</v>
          </cell>
          <cell r="FL188">
            <v>643545</v>
          </cell>
          <cell r="FM188">
            <v>704878</v>
          </cell>
          <cell r="FN188">
            <v>682236</v>
          </cell>
          <cell r="FO188">
            <v>705280</v>
          </cell>
          <cell r="FP188">
            <v>972429</v>
          </cell>
          <cell r="FQ188">
            <v>1149242</v>
          </cell>
          <cell r="FR188">
            <v>1102003</v>
          </cell>
          <cell r="FS188">
            <v>661435</v>
          </cell>
          <cell r="FT188">
            <v>1081522</v>
          </cell>
          <cell r="FU188">
            <v>985285</v>
          </cell>
          <cell r="FV188">
            <v>1279897</v>
          </cell>
          <cell r="FW188">
            <v>1342611</v>
          </cell>
          <cell r="FX188">
            <v>1141160</v>
          </cell>
          <cell r="FY188">
            <v>1075051</v>
          </cell>
          <cell r="FZ188">
            <v>1047853</v>
          </cell>
          <cell r="GA188">
            <v>1126346</v>
          </cell>
          <cell r="GB188">
            <v>918632</v>
          </cell>
          <cell r="GC188">
            <v>945305</v>
          </cell>
          <cell r="GD188">
            <v>773023</v>
          </cell>
          <cell r="GE188">
            <v>758075</v>
          </cell>
          <cell r="GF188">
            <v>745755</v>
          </cell>
          <cell r="GG188">
            <v>759693</v>
          </cell>
          <cell r="GH188">
            <v>762347</v>
          </cell>
          <cell r="GI188">
            <v>772160</v>
          </cell>
          <cell r="GJ188">
            <v>807183</v>
          </cell>
          <cell r="GK188">
            <v>814232</v>
          </cell>
          <cell r="GL188">
            <v>787090</v>
          </cell>
          <cell r="GM188">
            <v>789585</v>
          </cell>
          <cell r="GN188">
            <v>827910</v>
          </cell>
          <cell r="GO188">
            <v>847960</v>
          </cell>
          <cell r="GP188">
            <v>696116</v>
          </cell>
          <cell r="GQ188">
            <v>943866</v>
          </cell>
          <cell r="GR188">
            <v>653116</v>
          </cell>
          <cell r="GS188">
            <v>640643</v>
          </cell>
          <cell r="GT188">
            <v>667376</v>
          </cell>
          <cell r="GU188">
            <v>688584</v>
          </cell>
          <cell r="GV188">
            <v>639425</v>
          </cell>
          <cell r="GW188">
            <v>643753</v>
          </cell>
          <cell r="GX188">
            <v>677099</v>
          </cell>
          <cell r="GY188">
            <v>720880</v>
          </cell>
          <cell r="GZ188">
            <v>730514</v>
          </cell>
          <cell r="HA188">
            <v>837067</v>
          </cell>
          <cell r="HB188">
            <v>809712</v>
          </cell>
          <cell r="HC188">
            <v>790663</v>
          </cell>
          <cell r="HD188">
            <v>785589</v>
          </cell>
          <cell r="HE188">
            <v>797382</v>
          </cell>
          <cell r="HF188">
            <v>829094</v>
          </cell>
          <cell r="HG188">
            <v>761665</v>
          </cell>
          <cell r="HH188">
            <v>740800</v>
          </cell>
          <cell r="HI188">
            <v>789748</v>
          </cell>
          <cell r="HJ188">
            <v>807616</v>
          </cell>
          <cell r="HK188">
            <v>661789</v>
          </cell>
          <cell r="HL188">
            <v>656753</v>
          </cell>
          <cell r="HM188">
            <v>650302</v>
          </cell>
          <cell r="HN188">
            <v>574638</v>
          </cell>
          <cell r="HO188">
            <v>615471</v>
          </cell>
          <cell r="HP188">
            <v>614139</v>
          </cell>
          <cell r="HQ188">
            <v>630234</v>
          </cell>
          <cell r="HR188">
            <v>677344</v>
          </cell>
          <cell r="HS188">
            <v>679428</v>
          </cell>
          <cell r="HT188">
            <v>673671</v>
          </cell>
          <cell r="HU188">
            <v>673833</v>
          </cell>
          <cell r="HV188">
            <v>673201</v>
          </cell>
          <cell r="HW188">
            <v>671990</v>
          </cell>
          <cell r="HX188">
            <v>655273</v>
          </cell>
          <cell r="HY188">
            <v>644462</v>
          </cell>
          <cell r="HZ188">
            <v>0</v>
          </cell>
          <cell r="IA188">
            <v>0</v>
          </cell>
          <cell r="IB188">
            <v>0</v>
          </cell>
          <cell r="IC188">
            <v>0</v>
          </cell>
        </row>
        <row r="189">
          <cell r="AS189">
            <v>502917</v>
          </cell>
          <cell r="AT189">
            <v>438302</v>
          </cell>
          <cell r="AU189">
            <v>444885</v>
          </cell>
          <cell r="AV189">
            <v>511176</v>
          </cell>
          <cell r="AW189">
            <v>449677</v>
          </cell>
          <cell r="AX189">
            <v>503705</v>
          </cell>
          <cell r="AY189">
            <v>527079</v>
          </cell>
          <cell r="AZ189">
            <v>475493</v>
          </cell>
          <cell r="BA189">
            <v>451664</v>
          </cell>
          <cell r="BB189">
            <v>439295</v>
          </cell>
          <cell r="BC189">
            <v>431636</v>
          </cell>
          <cell r="BD189">
            <v>510936</v>
          </cell>
          <cell r="BE189">
            <v>530111</v>
          </cell>
          <cell r="BF189">
            <v>402222</v>
          </cell>
          <cell r="BG189">
            <v>369299</v>
          </cell>
          <cell r="BH189">
            <v>389647</v>
          </cell>
          <cell r="BI189">
            <v>381780</v>
          </cell>
          <cell r="BJ189">
            <v>422574</v>
          </cell>
          <cell r="BK189">
            <v>524583</v>
          </cell>
          <cell r="BL189">
            <v>466163</v>
          </cell>
          <cell r="BM189">
            <v>426839</v>
          </cell>
          <cell r="BN189">
            <v>502978</v>
          </cell>
          <cell r="BO189">
            <v>459751</v>
          </cell>
          <cell r="BP189">
            <v>505555</v>
          </cell>
          <cell r="BQ189">
            <v>511958</v>
          </cell>
          <cell r="BR189">
            <v>407714</v>
          </cell>
          <cell r="BS189">
            <v>431850</v>
          </cell>
          <cell r="BT189">
            <v>435282</v>
          </cell>
          <cell r="BU189">
            <v>407248</v>
          </cell>
          <cell r="BV189">
            <v>356888</v>
          </cell>
          <cell r="BW189">
            <v>441892</v>
          </cell>
          <cell r="BX189">
            <v>564411</v>
          </cell>
          <cell r="BY189">
            <v>414179</v>
          </cell>
          <cell r="BZ189">
            <v>423369</v>
          </cell>
          <cell r="CA189">
            <v>448908</v>
          </cell>
          <cell r="CB189">
            <v>422063</v>
          </cell>
          <cell r="CC189">
            <v>505585</v>
          </cell>
          <cell r="CD189">
            <v>385456</v>
          </cell>
          <cell r="CE189">
            <v>417666</v>
          </cell>
          <cell r="CF189">
            <v>447528</v>
          </cell>
          <cell r="CG189">
            <v>438287</v>
          </cell>
          <cell r="CH189">
            <v>414580</v>
          </cell>
          <cell r="CI189">
            <v>411002</v>
          </cell>
          <cell r="CJ189">
            <v>324055</v>
          </cell>
          <cell r="CK189">
            <v>342758</v>
          </cell>
          <cell r="CL189">
            <v>403578</v>
          </cell>
          <cell r="CM189">
            <v>374162</v>
          </cell>
          <cell r="CN189">
            <v>425530</v>
          </cell>
          <cell r="CO189">
            <v>565615</v>
          </cell>
          <cell r="CP189">
            <v>469655</v>
          </cell>
          <cell r="CQ189">
            <v>319771</v>
          </cell>
          <cell r="CR189">
            <v>404120</v>
          </cell>
          <cell r="CS189">
            <v>390770</v>
          </cell>
          <cell r="CT189">
            <v>306839</v>
          </cell>
          <cell r="CU189">
            <v>337618</v>
          </cell>
          <cell r="CV189">
            <v>419233</v>
          </cell>
          <cell r="CW189">
            <v>365507</v>
          </cell>
          <cell r="CX189">
            <v>416798</v>
          </cell>
          <cell r="CY189">
            <v>487294</v>
          </cell>
          <cell r="CZ189">
            <v>431409</v>
          </cell>
          <cell r="DA189">
            <v>540307</v>
          </cell>
          <cell r="DB189">
            <v>516884</v>
          </cell>
          <cell r="DC189">
            <v>462582</v>
          </cell>
          <cell r="DD189">
            <v>484435</v>
          </cell>
          <cell r="DE189">
            <v>516957</v>
          </cell>
          <cell r="DF189">
            <v>469184</v>
          </cell>
          <cell r="DG189">
            <v>638024</v>
          </cell>
          <cell r="DH189">
            <v>589541</v>
          </cell>
          <cell r="DI189">
            <v>767844</v>
          </cell>
          <cell r="DJ189">
            <v>617812</v>
          </cell>
          <cell r="DK189">
            <v>472296</v>
          </cell>
          <cell r="DL189">
            <v>476736</v>
          </cell>
          <cell r="DM189">
            <v>528985</v>
          </cell>
          <cell r="DN189">
            <v>548655</v>
          </cell>
          <cell r="DO189">
            <v>444972</v>
          </cell>
          <cell r="DP189">
            <v>577544</v>
          </cell>
          <cell r="DQ189">
            <v>444301</v>
          </cell>
          <cell r="DR189">
            <v>536014</v>
          </cell>
          <cell r="DS189">
            <v>633179</v>
          </cell>
          <cell r="DT189">
            <v>601465</v>
          </cell>
          <cell r="DU189">
            <v>525484</v>
          </cell>
          <cell r="DV189">
            <v>611170</v>
          </cell>
          <cell r="DW189">
            <v>716012</v>
          </cell>
          <cell r="DX189">
            <v>774658</v>
          </cell>
          <cell r="DY189">
            <v>971562</v>
          </cell>
          <cell r="DZ189">
            <v>899236</v>
          </cell>
          <cell r="EA189">
            <v>962634</v>
          </cell>
          <cell r="EB189">
            <v>840629</v>
          </cell>
          <cell r="EC189">
            <v>756096</v>
          </cell>
          <cell r="ED189">
            <v>674088</v>
          </cell>
          <cell r="EE189">
            <v>719796</v>
          </cell>
          <cell r="EF189">
            <v>794360</v>
          </cell>
          <cell r="EG189">
            <v>763761</v>
          </cell>
          <cell r="EH189">
            <v>819393</v>
          </cell>
          <cell r="EI189">
            <v>779013</v>
          </cell>
          <cell r="EJ189">
            <v>709906</v>
          </cell>
          <cell r="EK189">
            <v>771745</v>
          </cell>
          <cell r="EL189">
            <v>711030</v>
          </cell>
          <cell r="EM189">
            <v>764412</v>
          </cell>
          <cell r="EN189">
            <v>752866</v>
          </cell>
          <cell r="EO189">
            <v>669711</v>
          </cell>
          <cell r="EP189">
            <v>597396</v>
          </cell>
          <cell r="EQ189">
            <v>578550</v>
          </cell>
          <cell r="ER189">
            <v>541370</v>
          </cell>
          <cell r="ES189">
            <v>562498</v>
          </cell>
          <cell r="ET189">
            <v>637233</v>
          </cell>
          <cell r="EU189">
            <v>669134</v>
          </cell>
          <cell r="EV189">
            <v>666691</v>
          </cell>
          <cell r="EW189">
            <v>1191667</v>
          </cell>
          <cell r="EX189">
            <v>1124652</v>
          </cell>
          <cell r="EY189">
            <v>1166073</v>
          </cell>
          <cell r="EZ189">
            <v>715579</v>
          </cell>
          <cell r="FA189">
            <v>638119</v>
          </cell>
          <cell r="FB189">
            <v>687932</v>
          </cell>
          <cell r="FC189">
            <v>665932</v>
          </cell>
          <cell r="FD189">
            <v>677122</v>
          </cell>
          <cell r="FE189">
            <v>746438</v>
          </cell>
          <cell r="FF189">
            <v>735216</v>
          </cell>
          <cell r="FG189">
            <v>709881</v>
          </cell>
          <cell r="FH189">
            <v>736899</v>
          </cell>
          <cell r="FI189">
            <v>931188</v>
          </cell>
          <cell r="FJ189">
            <v>806696</v>
          </cell>
          <cell r="FK189">
            <v>817744</v>
          </cell>
          <cell r="FL189">
            <v>866604</v>
          </cell>
          <cell r="FM189">
            <v>832799</v>
          </cell>
          <cell r="FN189">
            <v>849419</v>
          </cell>
          <cell r="FO189">
            <v>940338</v>
          </cell>
          <cell r="FP189">
            <v>1084091</v>
          </cell>
          <cell r="FQ189">
            <v>1357838</v>
          </cell>
          <cell r="FR189">
            <v>1326922</v>
          </cell>
          <cell r="FS189">
            <v>951887</v>
          </cell>
          <cell r="FT189">
            <v>1550544</v>
          </cell>
          <cell r="FU189">
            <v>1114864</v>
          </cell>
          <cell r="FV189">
            <v>1430340</v>
          </cell>
          <cell r="FW189">
            <v>1541018</v>
          </cell>
          <cell r="FX189">
            <v>1353503</v>
          </cell>
          <cell r="FY189">
            <v>1280706</v>
          </cell>
          <cell r="FZ189">
            <v>1230844</v>
          </cell>
          <cell r="GA189">
            <v>1335420</v>
          </cell>
          <cell r="GB189">
            <v>1161098</v>
          </cell>
          <cell r="GC189">
            <v>1127082</v>
          </cell>
          <cell r="GD189">
            <v>1002996</v>
          </cell>
          <cell r="GE189">
            <v>937219</v>
          </cell>
          <cell r="GF189">
            <v>947922</v>
          </cell>
          <cell r="GG189">
            <v>984931</v>
          </cell>
          <cell r="GH189">
            <v>1009927</v>
          </cell>
          <cell r="GI189">
            <v>993258</v>
          </cell>
          <cell r="GJ189">
            <v>1052492</v>
          </cell>
          <cell r="GK189">
            <v>1149168</v>
          </cell>
          <cell r="GL189">
            <v>1170669</v>
          </cell>
          <cell r="GM189">
            <v>1202717</v>
          </cell>
          <cell r="GN189">
            <v>1117852</v>
          </cell>
          <cell r="GO189">
            <v>1124912</v>
          </cell>
          <cell r="GP189">
            <v>1020814</v>
          </cell>
          <cell r="GQ189">
            <v>1203419</v>
          </cell>
          <cell r="GR189">
            <v>1107544</v>
          </cell>
          <cell r="GS189">
            <v>908852</v>
          </cell>
          <cell r="GT189">
            <v>948591</v>
          </cell>
          <cell r="GU189">
            <v>967824</v>
          </cell>
          <cell r="GV189">
            <v>969522</v>
          </cell>
          <cell r="GW189">
            <v>836570</v>
          </cell>
          <cell r="GX189">
            <v>774958</v>
          </cell>
          <cell r="GY189">
            <v>760043</v>
          </cell>
          <cell r="GZ189">
            <v>891866</v>
          </cell>
          <cell r="HA189">
            <v>1180549</v>
          </cell>
          <cell r="HB189">
            <v>1292007</v>
          </cell>
          <cell r="HC189">
            <v>1200459</v>
          </cell>
          <cell r="HD189">
            <v>1341390</v>
          </cell>
          <cell r="HE189">
            <v>1227670</v>
          </cell>
          <cell r="HF189">
            <v>1740501</v>
          </cell>
          <cell r="HG189">
            <v>1777194</v>
          </cell>
          <cell r="HH189">
            <v>1278731</v>
          </cell>
          <cell r="HI189">
            <v>1222662</v>
          </cell>
          <cell r="HJ189">
            <v>1396987</v>
          </cell>
          <cell r="HK189">
            <v>1426942</v>
          </cell>
          <cell r="HL189">
            <v>1362152</v>
          </cell>
          <cell r="HM189">
            <v>1084430</v>
          </cell>
          <cell r="HN189">
            <v>1117944</v>
          </cell>
          <cell r="HO189">
            <v>903801</v>
          </cell>
          <cell r="HP189">
            <v>934739</v>
          </cell>
          <cell r="HQ189">
            <v>874130</v>
          </cell>
          <cell r="HR189">
            <v>943298</v>
          </cell>
          <cell r="HS189">
            <v>1120917</v>
          </cell>
          <cell r="HT189">
            <v>916967</v>
          </cell>
          <cell r="HU189">
            <v>950438</v>
          </cell>
          <cell r="HV189">
            <v>867119</v>
          </cell>
          <cell r="HW189">
            <v>847839</v>
          </cell>
          <cell r="HX189">
            <v>826893</v>
          </cell>
          <cell r="HY189">
            <v>724399</v>
          </cell>
          <cell r="HZ189">
            <v>0</v>
          </cell>
          <cell r="IA189">
            <v>0</v>
          </cell>
          <cell r="IB189">
            <v>0</v>
          </cell>
          <cell r="IC189">
            <v>0</v>
          </cell>
        </row>
        <row r="190">
          <cell r="AS190">
            <v>117612</v>
          </cell>
          <cell r="AT190">
            <v>116597</v>
          </cell>
          <cell r="AU190">
            <v>121048</v>
          </cell>
          <cell r="AV190">
            <v>122518</v>
          </cell>
          <cell r="AW190">
            <v>116422</v>
          </cell>
          <cell r="AX190">
            <v>115020</v>
          </cell>
          <cell r="AY190">
            <v>112819</v>
          </cell>
          <cell r="AZ190">
            <v>105482</v>
          </cell>
          <cell r="BA190">
            <v>104968</v>
          </cell>
          <cell r="BB190">
            <v>106897</v>
          </cell>
          <cell r="BC190">
            <v>112477</v>
          </cell>
          <cell r="BD190">
            <v>112577</v>
          </cell>
          <cell r="BE190">
            <v>152981</v>
          </cell>
          <cell r="BF190">
            <v>154611</v>
          </cell>
          <cell r="BG190">
            <v>156773</v>
          </cell>
          <cell r="BH190">
            <v>155537</v>
          </cell>
          <cell r="BI190">
            <v>158690</v>
          </cell>
          <cell r="BJ190">
            <v>156742</v>
          </cell>
          <cell r="BK190">
            <v>156741</v>
          </cell>
          <cell r="BL190">
            <v>162077</v>
          </cell>
          <cell r="BM190">
            <v>179477</v>
          </cell>
          <cell r="BN190">
            <v>181546</v>
          </cell>
          <cell r="BO190">
            <v>196045</v>
          </cell>
          <cell r="BP190">
            <v>205983</v>
          </cell>
          <cell r="BQ190">
            <v>209714</v>
          </cell>
          <cell r="BR190">
            <v>221498</v>
          </cell>
          <cell r="BS190">
            <v>231086</v>
          </cell>
          <cell r="BT190">
            <v>230902</v>
          </cell>
          <cell r="BU190">
            <v>251573</v>
          </cell>
          <cell r="BV190">
            <v>261603</v>
          </cell>
          <cell r="BW190">
            <v>290411</v>
          </cell>
          <cell r="BX190">
            <v>307031</v>
          </cell>
          <cell r="BY190">
            <v>320743</v>
          </cell>
          <cell r="BZ190">
            <v>339325</v>
          </cell>
          <cell r="CA190">
            <v>357978</v>
          </cell>
          <cell r="CB190">
            <v>381999</v>
          </cell>
          <cell r="CC190">
            <v>413770</v>
          </cell>
          <cell r="CD190">
            <v>413473</v>
          </cell>
          <cell r="CE190">
            <v>420966</v>
          </cell>
          <cell r="CF190">
            <v>436587</v>
          </cell>
          <cell r="CG190">
            <v>467506</v>
          </cell>
          <cell r="CH190">
            <v>499236</v>
          </cell>
          <cell r="CI190">
            <v>503309</v>
          </cell>
          <cell r="CJ190">
            <v>504966</v>
          </cell>
          <cell r="CK190">
            <v>510160</v>
          </cell>
          <cell r="CL190">
            <v>514908</v>
          </cell>
          <cell r="CM190">
            <v>532784</v>
          </cell>
          <cell r="CN190">
            <v>524170</v>
          </cell>
          <cell r="CO190">
            <v>535815</v>
          </cell>
          <cell r="CP190">
            <v>544542</v>
          </cell>
          <cell r="CQ190">
            <v>542582</v>
          </cell>
          <cell r="CR190">
            <v>501583</v>
          </cell>
          <cell r="CS190">
            <v>510412</v>
          </cell>
          <cell r="CT190">
            <v>525109</v>
          </cell>
          <cell r="CU190">
            <v>531559</v>
          </cell>
          <cell r="CV190">
            <v>542274</v>
          </cell>
          <cell r="CW190">
            <v>557057</v>
          </cell>
          <cell r="CX190">
            <v>570356</v>
          </cell>
          <cell r="CY190">
            <v>580894</v>
          </cell>
          <cell r="CZ190">
            <v>591096</v>
          </cell>
          <cell r="DA190">
            <v>612881</v>
          </cell>
          <cell r="DB190">
            <v>616879</v>
          </cell>
          <cell r="DC190">
            <v>625460</v>
          </cell>
          <cell r="DD190">
            <v>630713</v>
          </cell>
          <cell r="DE190">
            <v>630384</v>
          </cell>
          <cell r="DF190">
            <v>631147</v>
          </cell>
          <cell r="DG190">
            <v>655982</v>
          </cell>
          <cell r="DH190">
            <v>689271</v>
          </cell>
          <cell r="DI190">
            <v>705674</v>
          </cell>
          <cell r="DJ190">
            <v>710809</v>
          </cell>
          <cell r="DK190">
            <v>715955</v>
          </cell>
          <cell r="DL190">
            <v>723101</v>
          </cell>
          <cell r="DM190">
            <v>746264</v>
          </cell>
          <cell r="DN190">
            <v>789112</v>
          </cell>
          <cell r="DO190">
            <v>789547</v>
          </cell>
          <cell r="DP190">
            <v>794131</v>
          </cell>
          <cell r="DQ190">
            <v>795082</v>
          </cell>
          <cell r="DR190">
            <v>826154</v>
          </cell>
          <cell r="DS190">
            <v>816750</v>
          </cell>
          <cell r="DT190">
            <v>839247</v>
          </cell>
          <cell r="DU190">
            <v>871037</v>
          </cell>
          <cell r="DV190">
            <v>889909</v>
          </cell>
          <cell r="DW190">
            <v>886668</v>
          </cell>
          <cell r="DX190">
            <v>905810</v>
          </cell>
          <cell r="DY190">
            <v>909219</v>
          </cell>
          <cell r="DZ190">
            <v>942038</v>
          </cell>
          <cell r="EA190">
            <v>960126</v>
          </cell>
          <cell r="EB190">
            <v>982928</v>
          </cell>
          <cell r="EC190">
            <v>985266</v>
          </cell>
          <cell r="ED190">
            <v>972300</v>
          </cell>
          <cell r="EE190">
            <v>945893</v>
          </cell>
          <cell r="EF190">
            <v>939609</v>
          </cell>
          <cell r="EG190">
            <v>965318</v>
          </cell>
          <cell r="EH190">
            <v>1010819</v>
          </cell>
          <cell r="EI190">
            <v>1100278</v>
          </cell>
          <cell r="EJ190">
            <v>1089529</v>
          </cell>
          <cell r="EK190">
            <v>1128997</v>
          </cell>
          <cell r="EL190">
            <v>1044675</v>
          </cell>
          <cell r="EM190">
            <v>1054522</v>
          </cell>
          <cell r="EN190">
            <v>1067536</v>
          </cell>
          <cell r="EO190">
            <v>1016190</v>
          </cell>
          <cell r="EP190">
            <v>1002678</v>
          </cell>
          <cell r="EQ190">
            <v>971409</v>
          </cell>
          <cell r="ER190">
            <v>962613</v>
          </cell>
          <cell r="ES190">
            <v>981468</v>
          </cell>
          <cell r="ET190">
            <v>974862</v>
          </cell>
          <cell r="EU190">
            <v>970641</v>
          </cell>
          <cell r="EV190">
            <v>958938</v>
          </cell>
          <cell r="EW190">
            <v>954848</v>
          </cell>
          <cell r="EX190">
            <v>958197</v>
          </cell>
          <cell r="EY190">
            <v>960604</v>
          </cell>
          <cell r="EZ190">
            <v>952299</v>
          </cell>
          <cell r="FA190">
            <v>944647</v>
          </cell>
          <cell r="FB190">
            <v>961696</v>
          </cell>
          <cell r="FC190">
            <v>1010941</v>
          </cell>
          <cell r="FD190">
            <v>1003577</v>
          </cell>
          <cell r="FE190">
            <v>1025690</v>
          </cell>
          <cell r="FF190">
            <v>987810</v>
          </cell>
          <cell r="FG190">
            <v>965877</v>
          </cell>
          <cell r="FH190">
            <v>1006255</v>
          </cell>
          <cell r="FI190">
            <v>1002534</v>
          </cell>
          <cell r="FJ190">
            <v>979924</v>
          </cell>
          <cell r="FK190">
            <v>981387</v>
          </cell>
          <cell r="FL190">
            <v>948948</v>
          </cell>
          <cell r="FM190">
            <v>949417</v>
          </cell>
          <cell r="FN190">
            <v>966007</v>
          </cell>
          <cell r="FO190">
            <v>963956</v>
          </cell>
          <cell r="FP190">
            <v>990742</v>
          </cell>
          <cell r="FQ190">
            <v>985468</v>
          </cell>
          <cell r="FR190">
            <v>999382</v>
          </cell>
          <cell r="FS190">
            <v>1007049</v>
          </cell>
          <cell r="FT190">
            <v>1016511</v>
          </cell>
          <cell r="FU190">
            <v>991981</v>
          </cell>
          <cell r="FV190">
            <v>925862</v>
          </cell>
          <cell r="FW190">
            <v>909974</v>
          </cell>
          <cell r="FX190">
            <v>923308</v>
          </cell>
          <cell r="FY190">
            <v>918868</v>
          </cell>
          <cell r="FZ190">
            <v>953368</v>
          </cell>
          <cell r="GA190">
            <v>936703</v>
          </cell>
          <cell r="GB190">
            <v>912151</v>
          </cell>
          <cell r="GC190">
            <v>933243</v>
          </cell>
          <cell r="GD190">
            <v>930737</v>
          </cell>
          <cell r="GE190">
            <v>929559</v>
          </cell>
          <cell r="GF190">
            <v>926962</v>
          </cell>
          <cell r="GG190">
            <v>925311</v>
          </cell>
          <cell r="GH190">
            <v>908002</v>
          </cell>
          <cell r="GI190">
            <v>914924</v>
          </cell>
          <cell r="GJ190">
            <v>921856</v>
          </cell>
          <cell r="GK190">
            <v>906854</v>
          </cell>
          <cell r="GL190">
            <v>884735</v>
          </cell>
          <cell r="GM190">
            <v>873297</v>
          </cell>
          <cell r="GN190">
            <v>876233</v>
          </cell>
          <cell r="GO190">
            <v>948598</v>
          </cell>
          <cell r="GP190">
            <v>955640</v>
          </cell>
          <cell r="GQ190">
            <v>956313</v>
          </cell>
          <cell r="GR190">
            <v>958897</v>
          </cell>
          <cell r="GS190">
            <v>975405</v>
          </cell>
          <cell r="GT190">
            <v>1001595</v>
          </cell>
          <cell r="GU190">
            <v>921448</v>
          </cell>
          <cell r="GV190">
            <v>914242</v>
          </cell>
          <cell r="GW190">
            <v>932540</v>
          </cell>
          <cell r="GX190">
            <v>966494</v>
          </cell>
          <cell r="GY190">
            <v>996887</v>
          </cell>
          <cell r="GZ190">
            <v>997835</v>
          </cell>
          <cell r="HA190">
            <v>1067187</v>
          </cell>
          <cell r="HB190">
            <v>1046447</v>
          </cell>
          <cell r="HC190">
            <v>1046033</v>
          </cell>
          <cell r="HD190">
            <v>1047419</v>
          </cell>
          <cell r="HE190">
            <v>1045949</v>
          </cell>
          <cell r="HF190">
            <v>1065564</v>
          </cell>
          <cell r="HG190">
            <v>1046219</v>
          </cell>
          <cell r="HH190">
            <v>1043440</v>
          </cell>
          <cell r="HI190">
            <v>1059722</v>
          </cell>
          <cell r="HJ190">
            <v>1109293</v>
          </cell>
          <cell r="HK190">
            <v>1109486</v>
          </cell>
          <cell r="HL190">
            <v>1066161</v>
          </cell>
          <cell r="HM190">
            <v>1067115</v>
          </cell>
          <cell r="HN190">
            <v>1012944</v>
          </cell>
          <cell r="HO190">
            <v>1210688</v>
          </cell>
          <cell r="HP190">
            <v>1220600</v>
          </cell>
          <cell r="HQ190">
            <v>1249119</v>
          </cell>
          <cell r="HR190">
            <v>1251439</v>
          </cell>
          <cell r="HS190">
            <v>1324771</v>
          </cell>
          <cell r="HT190">
            <v>1406821</v>
          </cell>
          <cell r="HU190">
            <v>1402774</v>
          </cell>
          <cell r="HV190">
            <v>1481381</v>
          </cell>
          <cell r="HW190">
            <v>1486588</v>
          </cell>
          <cell r="HX190">
            <v>1554566</v>
          </cell>
          <cell r="HY190">
            <v>1625994</v>
          </cell>
          <cell r="HZ190">
            <v>0</v>
          </cell>
          <cell r="IA190">
            <v>0</v>
          </cell>
          <cell r="IB190">
            <v>0</v>
          </cell>
          <cell r="IC190">
            <v>0</v>
          </cell>
        </row>
        <row r="191">
          <cell r="BR191">
            <v>75055</v>
          </cell>
          <cell r="BS191">
            <v>80154</v>
          </cell>
          <cell r="BT191">
            <v>81421</v>
          </cell>
          <cell r="BU191">
            <v>80504</v>
          </cell>
          <cell r="BV191">
            <v>80747</v>
          </cell>
          <cell r="BW191">
            <v>69431</v>
          </cell>
          <cell r="BX191">
            <v>57144</v>
          </cell>
          <cell r="BY191">
            <v>52254</v>
          </cell>
          <cell r="BZ191">
            <v>40087</v>
          </cell>
          <cell r="CA191">
            <v>44434</v>
          </cell>
          <cell r="CB191">
            <v>57025</v>
          </cell>
          <cell r="CC191">
            <v>46701</v>
          </cell>
          <cell r="CD191">
            <v>49836</v>
          </cell>
          <cell r="CE191">
            <v>55058</v>
          </cell>
          <cell r="CF191">
            <v>67458</v>
          </cell>
          <cell r="CG191">
            <v>63638</v>
          </cell>
          <cell r="CH191">
            <v>65660</v>
          </cell>
          <cell r="CI191">
            <v>59940</v>
          </cell>
          <cell r="CJ191">
            <v>67111</v>
          </cell>
          <cell r="CK191">
            <v>74595</v>
          </cell>
          <cell r="CL191">
            <v>75926</v>
          </cell>
          <cell r="CM191">
            <v>85390</v>
          </cell>
          <cell r="CN191">
            <v>90553</v>
          </cell>
          <cell r="CO191">
            <v>116077</v>
          </cell>
          <cell r="CP191">
            <v>136613</v>
          </cell>
          <cell r="CQ191">
            <v>157418</v>
          </cell>
          <cell r="CR191">
            <v>189235</v>
          </cell>
          <cell r="CS191">
            <v>209211</v>
          </cell>
          <cell r="CT191">
            <v>208783</v>
          </cell>
          <cell r="CU191">
            <v>201740</v>
          </cell>
          <cell r="CV191">
            <v>221526</v>
          </cell>
          <cell r="CW191">
            <v>254901</v>
          </cell>
          <cell r="CX191">
            <v>223452</v>
          </cell>
          <cell r="CY191">
            <v>264702</v>
          </cell>
          <cell r="CZ191">
            <v>258243</v>
          </cell>
          <cell r="DA191">
            <v>304626</v>
          </cell>
          <cell r="DB191">
            <v>283932</v>
          </cell>
          <cell r="DC191">
            <v>292622</v>
          </cell>
          <cell r="DD191">
            <v>309626</v>
          </cell>
          <cell r="DE191">
            <v>328825</v>
          </cell>
          <cell r="DF191">
            <v>312568</v>
          </cell>
          <cell r="DG191">
            <v>347034</v>
          </cell>
          <cell r="DH191">
            <v>351224</v>
          </cell>
          <cell r="DI191">
            <v>436643</v>
          </cell>
          <cell r="DJ191">
            <v>466457</v>
          </cell>
          <cell r="DK191">
            <v>471330</v>
          </cell>
          <cell r="DL191">
            <v>493698</v>
          </cell>
          <cell r="DM191">
            <v>502252</v>
          </cell>
          <cell r="DN191">
            <v>483777</v>
          </cell>
          <cell r="DO191">
            <v>473826</v>
          </cell>
          <cell r="DP191">
            <v>485036</v>
          </cell>
          <cell r="DQ191">
            <v>476778</v>
          </cell>
          <cell r="DR191">
            <v>495648</v>
          </cell>
          <cell r="DS191">
            <v>527063</v>
          </cell>
          <cell r="DT191">
            <v>534121</v>
          </cell>
          <cell r="DU191">
            <v>571867</v>
          </cell>
          <cell r="DV191">
            <v>570150</v>
          </cell>
          <cell r="DW191">
            <v>615042</v>
          </cell>
          <cell r="DX191">
            <v>641322</v>
          </cell>
          <cell r="DY191">
            <v>664581</v>
          </cell>
          <cell r="DZ191">
            <v>679735</v>
          </cell>
          <cell r="EA191">
            <v>691092</v>
          </cell>
          <cell r="EB191">
            <v>724748</v>
          </cell>
          <cell r="EC191">
            <v>730665</v>
          </cell>
          <cell r="ED191">
            <v>677611</v>
          </cell>
          <cell r="EE191">
            <v>675055</v>
          </cell>
          <cell r="EF191">
            <v>676740</v>
          </cell>
          <cell r="EG191">
            <v>688352</v>
          </cell>
          <cell r="EH191">
            <v>660597</v>
          </cell>
          <cell r="EI191">
            <v>569076</v>
          </cell>
          <cell r="EJ191">
            <v>515531</v>
          </cell>
          <cell r="EK191">
            <v>505476</v>
          </cell>
          <cell r="EL191">
            <v>580298</v>
          </cell>
          <cell r="EM191">
            <v>579681</v>
          </cell>
          <cell r="EN191">
            <v>567803</v>
          </cell>
          <cell r="EO191">
            <v>639819</v>
          </cell>
          <cell r="EP191">
            <v>674072</v>
          </cell>
          <cell r="EQ191">
            <v>670740</v>
          </cell>
          <cell r="ER191">
            <v>702142</v>
          </cell>
          <cell r="ES191">
            <v>747628</v>
          </cell>
          <cell r="ET191">
            <v>756763</v>
          </cell>
          <cell r="EU191">
            <v>769270</v>
          </cell>
          <cell r="EV191">
            <v>770737</v>
          </cell>
          <cell r="EW191">
            <v>824696</v>
          </cell>
          <cell r="EX191">
            <v>896441</v>
          </cell>
          <cell r="EY191">
            <v>926786</v>
          </cell>
          <cell r="EZ191">
            <v>936441</v>
          </cell>
          <cell r="FA191">
            <v>932910</v>
          </cell>
          <cell r="FB191">
            <v>985956</v>
          </cell>
          <cell r="FC191">
            <v>1011049</v>
          </cell>
          <cell r="FD191">
            <v>999028</v>
          </cell>
          <cell r="FE191">
            <v>1020037</v>
          </cell>
          <cell r="FF191">
            <v>1020751</v>
          </cell>
          <cell r="FG191">
            <v>1002452</v>
          </cell>
          <cell r="FH191">
            <v>988281</v>
          </cell>
          <cell r="FI191">
            <v>847329</v>
          </cell>
          <cell r="FJ191">
            <v>960659</v>
          </cell>
          <cell r="FK191">
            <v>945266</v>
          </cell>
          <cell r="FL191">
            <v>920657</v>
          </cell>
          <cell r="FM191">
            <v>967810</v>
          </cell>
          <cell r="FN191">
            <v>967482</v>
          </cell>
          <cell r="FO191">
            <v>988376</v>
          </cell>
          <cell r="FP191">
            <v>978528</v>
          </cell>
          <cell r="FQ191">
            <v>987284</v>
          </cell>
          <cell r="FR191">
            <v>989932</v>
          </cell>
          <cell r="FS191">
            <v>992690</v>
          </cell>
          <cell r="FT191">
            <v>986334</v>
          </cell>
          <cell r="FU191">
            <v>1008403</v>
          </cell>
          <cell r="FV191">
            <v>852963</v>
          </cell>
          <cell r="FW191">
            <v>835167</v>
          </cell>
          <cell r="FX191">
            <v>838038</v>
          </cell>
          <cell r="FY191">
            <v>844144</v>
          </cell>
          <cell r="FZ191">
            <v>868524</v>
          </cell>
          <cell r="GA191">
            <v>879987</v>
          </cell>
          <cell r="GB191">
            <v>889313</v>
          </cell>
          <cell r="GC191">
            <v>919968</v>
          </cell>
          <cell r="GD191">
            <v>931372</v>
          </cell>
          <cell r="GE191">
            <v>968976</v>
          </cell>
          <cell r="GF191">
            <v>957823</v>
          </cell>
          <cell r="GG191">
            <v>993768</v>
          </cell>
          <cell r="GH191">
            <v>1010575</v>
          </cell>
          <cell r="GI191">
            <v>1026999</v>
          </cell>
          <cell r="GJ191">
            <v>1067913</v>
          </cell>
          <cell r="GK191">
            <v>1077483</v>
          </cell>
          <cell r="GL191">
            <v>1060615</v>
          </cell>
          <cell r="GM191">
            <v>1037864</v>
          </cell>
          <cell r="GN191">
            <v>1013769</v>
          </cell>
          <cell r="GO191">
            <v>1028557</v>
          </cell>
          <cell r="GP191">
            <v>1039363</v>
          </cell>
          <cell r="GQ191">
            <v>1067533</v>
          </cell>
          <cell r="GR191">
            <v>1072247</v>
          </cell>
          <cell r="GS191">
            <v>1034247</v>
          </cell>
          <cell r="GT191">
            <v>1004312</v>
          </cell>
          <cell r="GU191">
            <v>987011</v>
          </cell>
          <cell r="GV191">
            <v>948512</v>
          </cell>
          <cell r="GW191">
            <v>893167</v>
          </cell>
          <cell r="GX191">
            <v>873509</v>
          </cell>
          <cell r="GY191">
            <v>856878</v>
          </cell>
          <cell r="GZ191">
            <v>922599</v>
          </cell>
          <cell r="HA191">
            <v>1041505</v>
          </cell>
          <cell r="HB191">
            <v>984594</v>
          </cell>
          <cell r="HC191">
            <v>1012631</v>
          </cell>
          <cell r="HD191">
            <v>934155</v>
          </cell>
          <cell r="HE191">
            <v>933332</v>
          </cell>
          <cell r="HF191">
            <v>897525</v>
          </cell>
          <cell r="HG191">
            <v>854835</v>
          </cell>
          <cell r="HH191">
            <v>850837</v>
          </cell>
          <cell r="HI191">
            <v>846346</v>
          </cell>
          <cell r="HJ191">
            <v>850030</v>
          </cell>
          <cell r="HK191">
            <v>843108</v>
          </cell>
          <cell r="HL191">
            <v>840055</v>
          </cell>
          <cell r="HM191">
            <v>910091</v>
          </cell>
          <cell r="HN191">
            <v>889218</v>
          </cell>
          <cell r="HO191">
            <v>879265</v>
          </cell>
          <cell r="HP191">
            <v>867655</v>
          </cell>
          <cell r="HQ191">
            <v>954976</v>
          </cell>
          <cell r="HR191">
            <v>892608</v>
          </cell>
          <cell r="HS191">
            <v>828940</v>
          </cell>
          <cell r="HT191">
            <v>747492</v>
          </cell>
          <cell r="HU191">
            <v>694214</v>
          </cell>
          <cell r="HV191">
            <v>676292</v>
          </cell>
          <cell r="HW191">
            <v>640409</v>
          </cell>
          <cell r="HX191">
            <v>630229</v>
          </cell>
          <cell r="HY191">
            <v>620877</v>
          </cell>
          <cell r="HZ191">
            <v>0</v>
          </cell>
          <cell r="IA191">
            <v>0</v>
          </cell>
          <cell r="IB191">
            <v>0</v>
          </cell>
          <cell r="IC191">
            <v>0</v>
          </cell>
        </row>
        <row r="192">
          <cell r="BR192">
            <v>75055</v>
          </cell>
          <cell r="BS192">
            <v>80154</v>
          </cell>
          <cell r="BT192">
            <v>81421</v>
          </cell>
          <cell r="BU192">
            <v>80504</v>
          </cell>
          <cell r="BV192">
            <v>80747</v>
          </cell>
          <cell r="BW192">
            <v>69431</v>
          </cell>
          <cell r="BX192">
            <v>57144</v>
          </cell>
          <cell r="BY192">
            <v>52254</v>
          </cell>
          <cell r="BZ192">
            <v>40087</v>
          </cell>
          <cell r="CA192">
            <v>44434</v>
          </cell>
          <cell r="CB192">
            <v>57025</v>
          </cell>
          <cell r="CC192">
            <v>46701</v>
          </cell>
          <cell r="CD192">
            <v>49836</v>
          </cell>
          <cell r="CE192">
            <v>55058</v>
          </cell>
          <cell r="CF192">
            <v>67458</v>
          </cell>
          <cell r="CG192">
            <v>63638</v>
          </cell>
          <cell r="CH192">
            <v>65660</v>
          </cell>
          <cell r="CI192">
            <v>59940</v>
          </cell>
          <cell r="CJ192">
            <v>67111</v>
          </cell>
          <cell r="CK192">
            <v>74595</v>
          </cell>
          <cell r="CL192">
            <v>75926</v>
          </cell>
          <cell r="CM192">
            <v>85390</v>
          </cell>
          <cell r="CN192">
            <v>90553</v>
          </cell>
          <cell r="CO192">
            <v>116077</v>
          </cell>
          <cell r="CP192">
            <v>136613</v>
          </cell>
          <cell r="CQ192">
            <v>157418</v>
          </cell>
          <cell r="CR192">
            <v>189235</v>
          </cell>
          <cell r="CS192">
            <v>209161</v>
          </cell>
          <cell r="CT192">
            <v>208783</v>
          </cell>
          <cell r="CU192">
            <v>201592</v>
          </cell>
          <cell r="CV192">
            <v>221199</v>
          </cell>
          <cell r="CW192">
            <v>254206</v>
          </cell>
          <cell r="CX192">
            <v>222656</v>
          </cell>
          <cell r="CY192">
            <v>263830</v>
          </cell>
          <cell r="CZ192">
            <v>257034</v>
          </cell>
          <cell r="DA192">
            <v>303339</v>
          </cell>
          <cell r="DB192">
            <v>282411</v>
          </cell>
          <cell r="DC192">
            <v>291050</v>
          </cell>
          <cell r="DD192">
            <v>308215</v>
          </cell>
          <cell r="DE192">
            <v>327133</v>
          </cell>
          <cell r="DF192">
            <v>310553</v>
          </cell>
          <cell r="DG192">
            <v>344752</v>
          </cell>
          <cell r="DH192">
            <v>348857</v>
          </cell>
          <cell r="DI192">
            <v>434569</v>
          </cell>
          <cell r="DJ192">
            <v>463861</v>
          </cell>
          <cell r="DK192">
            <v>468732</v>
          </cell>
          <cell r="DL192">
            <v>490069</v>
          </cell>
          <cell r="DM192">
            <v>490544</v>
          </cell>
          <cell r="DN192">
            <v>449748</v>
          </cell>
          <cell r="DO192">
            <v>437947</v>
          </cell>
          <cell r="DP192">
            <v>439742</v>
          </cell>
          <cell r="DQ192">
            <v>429894</v>
          </cell>
          <cell r="DR192">
            <v>447378</v>
          </cell>
          <cell r="DS192">
            <v>478231</v>
          </cell>
          <cell r="DT192">
            <v>482337</v>
          </cell>
          <cell r="DU192">
            <v>519630</v>
          </cell>
          <cell r="DV192">
            <v>516757</v>
          </cell>
          <cell r="DW192">
            <v>555297</v>
          </cell>
          <cell r="DX192">
            <v>581137</v>
          </cell>
          <cell r="DY192">
            <v>603968</v>
          </cell>
          <cell r="DZ192">
            <v>619712</v>
          </cell>
          <cell r="EA192">
            <v>632036</v>
          </cell>
          <cell r="EB192">
            <v>659708</v>
          </cell>
          <cell r="EC192">
            <v>662819</v>
          </cell>
          <cell r="ED192">
            <v>607202</v>
          </cell>
          <cell r="EE192">
            <v>600443</v>
          </cell>
          <cell r="EF192">
            <v>597670</v>
          </cell>
          <cell r="EG192">
            <v>606453</v>
          </cell>
          <cell r="EH192">
            <v>578152</v>
          </cell>
          <cell r="EI192">
            <v>505312</v>
          </cell>
          <cell r="EJ192">
            <v>454337</v>
          </cell>
          <cell r="EK192">
            <v>442973</v>
          </cell>
          <cell r="EL192">
            <v>506743</v>
          </cell>
          <cell r="EM192">
            <v>508461</v>
          </cell>
          <cell r="EN192">
            <v>494979</v>
          </cell>
          <cell r="EO192">
            <v>565574</v>
          </cell>
          <cell r="EP192">
            <v>596766</v>
          </cell>
          <cell r="EQ192">
            <v>597116</v>
          </cell>
          <cell r="ER192">
            <v>620210</v>
          </cell>
          <cell r="ES192">
            <v>659886</v>
          </cell>
          <cell r="ET192">
            <v>669589</v>
          </cell>
          <cell r="EU192">
            <v>669429</v>
          </cell>
          <cell r="EV192">
            <v>660195</v>
          </cell>
          <cell r="EW192">
            <v>717070</v>
          </cell>
          <cell r="EX192">
            <v>773941</v>
          </cell>
          <cell r="EY192">
            <v>799166</v>
          </cell>
          <cell r="EZ192">
            <v>790906</v>
          </cell>
          <cell r="FA192">
            <v>789008</v>
          </cell>
          <cell r="FB192">
            <v>854567</v>
          </cell>
          <cell r="FC192">
            <v>887754</v>
          </cell>
          <cell r="FD192">
            <v>879742</v>
          </cell>
          <cell r="FE192">
            <v>893689</v>
          </cell>
          <cell r="FF192">
            <v>899360</v>
          </cell>
          <cell r="FG192">
            <v>884312</v>
          </cell>
          <cell r="FH192">
            <v>869299</v>
          </cell>
          <cell r="FI192">
            <v>720461</v>
          </cell>
          <cell r="FJ192">
            <v>839158</v>
          </cell>
          <cell r="FK192">
            <v>819892</v>
          </cell>
          <cell r="FL192">
            <v>793085</v>
          </cell>
          <cell r="FM192">
            <v>832532</v>
          </cell>
          <cell r="FN192">
            <v>827586</v>
          </cell>
          <cell r="FO192">
            <v>847697</v>
          </cell>
          <cell r="FP192">
            <v>837946</v>
          </cell>
          <cell r="FQ192">
            <v>846716</v>
          </cell>
          <cell r="FR192">
            <v>856187</v>
          </cell>
          <cell r="FS192">
            <v>865266</v>
          </cell>
          <cell r="FT192">
            <v>862033</v>
          </cell>
          <cell r="FU192">
            <v>881762</v>
          </cell>
          <cell r="FV192">
            <v>755180</v>
          </cell>
          <cell r="FW192">
            <v>732416</v>
          </cell>
          <cell r="FX192">
            <v>728795</v>
          </cell>
          <cell r="FY192">
            <v>738589</v>
          </cell>
          <cell r="FZ192">
            <v>752022</v>
          </cell>
          <cell r="GA192">
            <v>758859</v>
          </cell>
          <cell r="GB192">
            <v>757968</v>
          </cell>
          <cell r="GC192">
            <v>755516</v>
          </cell>
          <cell r="GD192">
            <v>754367</v>
          </cell>
          <cell r="GE192">
            <v>771949</v>
          </cell>
          <cell r="GF192">
            <v>749371</v>
          </cell>
          <cell r="GG192">
            <v>784067</v>
          </cell>
          <cell r="GH192">
            <v>782132</v>
          </cell>
          <cell r="GI192">
            <v>762637</v>
          </cell>
          <cell r="GJ192">
            <v>809336</v>
          </cell>
          <cell r="GK192">
            <v>815682</v>
          </cell>
          <cell r="GL192">
            <v>780125</v>
          </cell>
          <cell r="GM192">
            <v>768535</v>
          </cell>
          <cell r="GN192">
            <v>739696</v>
          </cell>
          <cell r="GO192">
            <v>749791</v>
          </cell>
          <cell r="GP192">
            <v>750638</v>
          </cell>
          <cell r="GQ192">
            <v>745301</v>
          </cell>
          <cell r="GR192">
            <v>769730</v>
          </cell>
          <cell r="GS192">
            <v>745128</v>
          </cell>
          <cell r="GT192">
            <v>720087</v>
          </cell>
          <cell r="GU192">
            <v>711185</v>
          </cell>
          <cell r="GV192">
            <v>671077</v>
          </cell>
          <cell r="GW192">
            <v>604902</v>
          </cell>
          <cell r="GX192">
            <v>581820</v>
          </cell>
          <cell r="GY192">
            <v>571677</v>
          </cell>
          <cell r="GZ192">
            <v>640693</v>
          </cell>
          <cell r="HA192">
            <v>759869</v>
          </cell>
          <cell r="HB192">
            <v>728869</v>
          </cell>
          <cell r="HC192">
            <v>759281</v>
          </cell>
          <cell r="HD192">
            <v>705685</v>
          </cell>
          <cell r="HE192">
            <v>720762</v>
          </cell>
          <cell r="HF192">
            <v>688130</v>
          </cell>
          <cell r="HG192">
            <v>620251</v>
          </cell>
          <cell r="HH192">
            <v>608671</v>
          </cell>
          <cell r="HI192">
            <v>598615</v>
          </cell>
          <cell r="HJ192">
            <v>618768</v>
          </cell>
          <cell r="HK192">
            <v>622913</v>
          </cell>
          <cell r="HL192">
            <v>609334</v>
          </cell>
          <cell r="HM192">
            <v>670205</v>
          </cell>
          <cell r="HN192">
            <v>647849</v>
          </cell>
          <cell r="HO192">
            <v>659828</v>
          </cell>
          <cell r="HP192">
            <v>651936</v>
          </cell>
          <cell r="HQ192">
            <v>730220</v>
          </cell>
          <cell r="HR192">
            <v>652360</v>
          </cell>
          <cell r="HS192">
            <v>612159</v>
          </cell>
          <cell r="HT192">
            <v>546421</v>
          </cell>
          <cell r="HU192">
            <v>503724</v>
          </cell>
          <cell r="HV192">
            <v>489431</v>
          </cell>
          <cell r="HW192">
            <v>455573</v>
          </cell>
          <cell r="HX192">
            <v>442002</v>
          </cell>
          <cell r="HY192">
            <v>412260</v>
          </cell>
          <cell r="HZ192">
            <v>0</v>
          </cell>
          <cell r="IA192">
            <v>0</v>
          </cell>
          <cell r="IB192">
            <v>0</v>
          </cell>
          <cell r="IC192">
            <v>0</v>
          </cell>
        </row>
        <row r="193">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50</v>
          </cell>
          <cell r="CT193">
            <v>0</v>
          </cell>
          <cell r="CU193">
            <v>148</v>
          </cell>
          <cell r="CV193">
            <v>327</v>
          </cell>
          <cell r="CW193">
            <v>695</v>
          </cell>
          <cell r="CX193">
            <v>796</v>
          </cell>
          <cell r="CY193">
            <v>872</v>
          </cell>
          <cell r="CZ193">
            <v>1209</v>
          </cell>
          <cell r="DA193">
            <v>1287</v>
          </cell>
          <cell r="DB193">
            <v>1521</v>
          </cell>
          <cell r="DC193">
            <v>1572</v>
          </cell>
          <cell r="DD193">
            <v>1411</v>
          </cell>
          <cell r="DE193">
            <v>1692</v>
          </cell>
          <cell r="DF193">
            <v>2015</v>
          </cell>
          <cell r="DG193">
            <v>2282</v>
          </cell>
          <cell r="DH193">
            <v>2367</v>
          </cell>
          <cell r="DI193">
            <v>2074</v>
          </cell>
          <cell r="DJ193">
            <v>2596</v>
          </cell>
          <cell r="DK193">
            <v>2598</v>
          </cell>
          <cell r="DL193">
            <v>3629</v>
          </cell>
          <cell r="DM193">
            <v>11708</v>
          </cell>
          <cell r="DN193">
            <v>34029</v>
          </cell>
          <cell r="DO193">
            <v>35879</v>
          </cell>
          <cell r="DP193">
            <v>45294</v>
          </cell>
          <cell r="DQ193">
            <v>46884</v>
          </cell>
          <cell r="DR193">
            <v>48270</v>
          </cell>
          <cell r="DS193">
            <v>48832</v>
          </cell>
          <cell r="DT193">
            <v>51784</v>
          </cell>
          <cell r="DU193">
            <v>52237</v>
          </cell>
          <cell r="DV193">
            <v>53393</v>
          </cell>
          <cell r="DW193">
            <v>59745</v>
          </cell>
          <cell r="DX193">
            <v>60185</v>
          </cell>
          <cell r="DY193">
            <v>60613</v>
          </cell>
          <cell r="DZ193">
            <v>60023</v>
          </cell>
          <cell r="EA193">
            <v>59056</v>
          </cell>
          <cell r="EB193">
            <v>65040</v>
          </cell>
          <cell r="EC193">
            <v>67846</v>
          </cell>
          <cell r="ED193">
            <v>70409</v>
          </cell>
          <cell r="EE193">
            <v>74612</v>
          </cell>
          <cell r="EF193">
            <v>79070</v>
          </cell>
          <cell r="EG193">
            <v>81899</v>
          </cell>
          <cell r="EH193">
            <v>82445</v>
          </cell>
          <cell r="EI193">
            <v>63764</v>
          </cell>
          <cell r="EJ193">
            <v>61194</v>
          </cell>
          <cell r="EK193">
            <v>62503</v>
          </cell>
          <cell r="EL193">
            <v>73555</v>
          </cell>
          <cell r="EM193">
            <v>71220</v>
          </cell>
          <cell r="EN193">
            <v>72824</v>
          </cell>
          <cell r="EO193">
            <v>74245</v>
          </cell>
          <cell r="EP193">
            <v>77306</v>
          </cell>
          <cell r="EQ193">
            <v>73624</v>
          </cell>
          <cell r="ER193">
            <v>81932</v>
          </cell>
          <cell r="ES193">
            <v>87742</v>
          </cell>
          <cell r="ET193">
            <v>87174</v>
          </cell>
          <cell r="EU193">
            <v>99841</v>
          </cell>
          <cell r="EV193">
            <v>110542</v>
          </cell>
          <cell r="EW193">
            <v>107626</v>
          </cell>
          <cell r="EX193">
            <v>122500</v>
          </cell>
          <cell r="EY193">
            <v>127620</v>
          </cell>
          <cell r="EZ193">
            <v>145535</v>
          </cell>
          <cell r="FA193">
            <v>143902</v>
          </cell>
          <cell r="FB193">
            <v>131389</v>
          </cell>
          <cell r="FC193">
            <v>123295</v>
          </cell>
          <cell r="FD193">
            <v>119286</v>
          </cell>
          <cell r="FE193">
            <v>126348</v>
          </cell>
          <cell r="FF193">
            <v>121391</v>
          </cell>
          <cell r="FG193">
            <v>118140</v>
          </cell>
          <cell r="FH193">
            <v>118982</v>
          </cell>
          <cell r="FI193">
            <v>126868</v>
          </cell>
          <cell r="FJ193">
            <v>121501</v>
          </cell>
          <cell r="FK193">
            <v>125374</v>
          </cell>
          <cell r="FL193">
            <v>127572</v>
          </cell>
          <cell r="FM193">
            <v>135278</v>
          </cell>
          <cell r="FN193">
            <v>139896</v>
          </cell>
          <cell r="FO193">
            <v>140679</v>
          </cell>
          <cell r="FP193">
            <v>140582</v>
          </cell>
          <cell r="FQ193">
            <v>140568</v>
          </cell>
          <cell r="FR193">
            <v>133745</v>
          </cell>
          <cell r="FS193">
            <v>127424</v>
          </cell>
          <cell r="FT193">
            <v>124301</v>
          </cell>
          <cell r="FU193">
            <v>126641</v>
          </cell>
          <cell r="FV193">
            <v>97783</v>
          </cell>
          <cell r="FW193">
            <v>102751</v>
          </cell>
          <cell r="FX193">
            <v>109243</v>
          </cell>
          <cell r="FY193">
            <v>105555</v>
          </cell>
          <cell r="FZ193">
            <v>116502</v>
          </cell>
          <cell r="GA193">
            <v>121128</v>
          </cell>
          <cell r="GB193">
            <v>131345</v>
          </cell>
          <cell r="GC193">
            <v>164452</v>
          </cell>
          <cell r="GD193">
            <v>177005</v>
          </cell>
          <cell r="GE193">
            <v>197027</v>
          </cell>
          <cell r="GF193">
            <v>208452</v>
          </cell>
          <cell r="GG193">
            <v>209701</v>
          </cell>
          <cell r="GH193">
            <v>228443</v>
          </cell>
          <cell r="GI193">
            <v>264362</v>
          </cell>
          <cell r="GJ193">
            <v>258577</v>
          </cell>
          <cell r="GK193">
            <v>261801</v>
          </cell>
          <cell r="GL193">
            <v>280490</v>
          </cell>
          <cell r="GM193">
            <v>269329</v>
          </cell>
          <cell r="GN193">
            <v>274073</v>
          </cell>
          <cell r="GO193">
            <v>278766</v>
          </cell>
          <cell r="GP193">
            <v>288725</v>
          </cell>
          <cell r="GQ193">
            <v>322232</v>
          </cell>
          <cell r="GR193">
            <v>302517</v>
          </cell>
          <cell r="GS193">
            <v>289119</v>
          </cell>
          <cell r="GT193">
            <v>284225</v>
          </cell>
          <cell r="GU193">
            <v>275826</v>
          </cell>
          <cell r="GV193">
            <v>277435</v>
          </cell>
          <cell r="GW193">
            <v>288265</v>
          </cell>
          <cell r="GX193">
            <v>291689</v>
          </cell>
          <cell r="GY193">
            <v>285201</v>
          </cell>
          <cell r="GZ193">
            <v>281906</v>
          </cell>
          <cell r="HA193">
            <v>281636</v>
          </cell>
          <cell r="HB193">
            <v>255725</v>
          </cell>
          <cell r="HC193">
            <v>253350</v>
          </cell>
          <cell r="HD193">
            <v>228470</v>
          </cell>
          <cell r="HE193">
            <v>212570</v>
          </cell>
          <cell r="HF193">
            <v>209395</v>
          </cell>
          <cell r="HG193">
            <v>234584</v>
          </cell>
          <cell r="HH193">
            <v>242166</v>
          </cell>
          <cell r="HI193">
            <v>247731</v>
          </cell>
          <cell r="HJ193">
            <v>231262</v>
          </cell>
          <cell r="HK193">
            <v>220195</v>
          </cell>
          <cell r="HL193">
            <v>230721</v>
          </cell>
          <cell r="HM193">
            <v>239886</v>
          </cell>
          <cell r="HN193">
            <v>241369</v>
          </cell>
          <cell r="HO193">
            <v>219437</v>
          </cell>
          <cell r="HP193">
            <v>215719</v>
          </cell>
          <cell r="HQ193">
            <v>224756</v>
          </cell>
          <cell r="HR193">
            <v>240248</v>
          </cell>
          <cell r="HS193">
            <v>216781</v>
          </cell>
          <cell r="HT193">
            <v>201071</v>
          </cell>
          <cell r="HU193">
            <v>190490</v>
          </cell>
          <cell r="HV193">
            <v>186861</v>
          </cell>
          <cell r="HW193">
            <v>184836</v>
          </cell>
          <cell r="HX193">
            <v>188227</v>
          </cell>
          <cell r="HY193">
            <v>208617</v>
          </cell>
          <cell r="HZ193">
            <v>0</v>
          </cell>
          <cell r="IA193">
            <v>0</v>
          </cell>
          <cell r="IB193">
            <v>0</v>
          </cell>
          <cell r="IC193">
            <v>0</v>
          </cell>
        </row>
        <row r="194">
          <cell r="AS194">
            <v>85871</v>
          </cell>
          <cell r="AT194">
            <v>141338</v>
          </cell>
          <cell r="AU194">
            <v>105674</v>
          </cell>
          <cell r="AV194">
            <v>68312</v>
          </cell>
          <cell r="AW194">
            <v>81009</v>
          </cell>
          <cell r="AX194">
            <v>96482</v>
          </cell>
          <cell r="AY194">
            <v>118631</v>
          </cell>
          <cell r="AZ194">
            <v>118415</v>
          </cell>
          <cell r="BA194">
            <v>179487</v>
          </cell>
          <cell r="BB194">
            <v>183083</v>
          </cell>
          <cell r="BC194">
            <v>132598</v>
          </cell>
          <cell r="BD194">
            <v>89554</v>
          </cell>
          <cell r="BE194">
            <v>141228</v>
          </cell>
          <cell r="BF194">
            <v>155720</v>
          </cell>
          <cell r="BG194">
            <v>133480</v>
          </cell>
          <cell r="BH194">
            <v>148713</v>
          </cell>
          <cell r="BI194">
            <v>224767</v>
          </cell>
          <cell r="BJ194">
            <v>167599</v>
          </cell>
          <cell r="BK194">
            <v>139110</v>
          </cell>
          <cell r="BL194">
            <v>139430</v>
          </cell>
          <cell r="BM194">
            <v>176620</v>
          </cell>
          <cell r="BN194">
            <v>193960</v>
          </cell>
          <cell r="BO194">
            <v>250146</v>
          </cell>
          <cell r="BP194">
            <v>347344</v>
          </cell>
          <cell r="BQ194">
            <v>313785</v>
          </cell>
          <cell r="BR194">
            <v>311399</v>
          </cell>
          <cell r="BS194">
            <v>377447</v>
          </cell>
          <cell r="BT194">
            <v>371290</v>
          </cell>
          <cell r="BU194">
            <v>389095</v>
          </cell>
          <cell r="BV194">
            <v>372332</v>
          </cell>
          <cell r="BW194">
            <v>338457</v>
          </cell>
          <cell r="BX194">
            <v>269963</v>
          </cell>
          <cell r="BY194">
            <v>240464</v>
          </cell>
          <cell r="BZ194">
            <v>291460</v>
          </cell>
          <cell r="CA194">
            <v>291837</v>
          </cell>
          <cell r="CB194">
            <v>234193</v>
          </cell>
          <cell r="CC194">
            <v>207239</v>
          </cell>
          <cell r="CD194">
            <v>226635</v>
          </cell>
          <cell r="CE194">
            <v>229691</v>
          </cell>
          <cell r="CF194">
            <v>230968</v>
          </cell>
          <cell r="CG194">
            <v>223917</v>
          </cell>
          <cell r="CH194">
            <v>169613</v>
          </cell>
          <cell r="CI194">
            <v>161195</v>
          </cell>
          <cell r="CJ194">
            <v>157744</v>
          </cell>
          <cell r="CK194">
            <v>186258</v>
          </cell>
          <cell r="CL194">
            <v>186456</v>
          </cell>
          <cell r="CM194">
            <v>209418</v>
          </cell>
          <cell r="CN194">
            <v>288259</v>
          </cell>
          <cell r="CO194">
            <v>329511</v>
          </cell>
          <cell r="CP194">
            <v>296151</v>
          </cell>
          <cell r="CQ194">
            <v>417315</v>
          </cell>
          <cell r="CR194">
            <v>439405</v>
          </cell>
          <cell r="CS194">
            <v>440173</v>
          </cell>
          <cell r="CT194">
            <v>390535</v>
          </cell>
          <cell r="CU194">
            <v>437063</v>
          </cell>
          <cell r="CV194">
            <v>479777</v>
          </cell>
          <cell r="CW194">
            <v>502253</v>
          </cell>
          <cell r="CX194">
            <v>554589</v>
          </cell>
          <cell r="CY194">
            <v>533804</v>
          </cell>
          <cell r="CZ194">
            <v>442729</v>
          </cell>
          <cell r="DA194">
            <v>468474</v>
          </cell>
          <cell r="DB194">
            <v>501813</v>
          </cell>
          <cell r="DC194">
            <v>613755</v>
          </cell>
          <cell r="DD194">
            <v>532963</v>
          </cell>
          <cell r="DE194">
            <v>558730</v>
          </cell>
          <cell r="DF194">
            <v>522316</v>
          </cell>
          <cell r="DG194">
            <v>450009</v>
          </cell>
          <cell r="DH194">
            <v>498967</v>
          </cell>
          <cell r="DI194">
            <v>722926</v>
          </cell>
          <cell r="DJ194">
            <v>653004</v>
          </cell>
          <cell r="DK194">
            <v>717794</v>
          </cell>
          <cell r="DL194">
            <v>748143</v>
          </cell>
          <cell r="DM194">
            <v>727338</v>
          </cell>
          <cell r="DN194">
            <v>676665</v>
          </cell>
          <cell r="DO194">
            <v>654977</v>
          </cell>
          <cell r="DP194">
            <v>687478</v>
          </cell>
          <cell r="DQ194">
            <v>654977</v>
          </cell>
          <cell r="DR194">
            <v>651230</v>
          </cell>
          <cell r="DS194">
            <v>731910</v>
          </cell>
          <cell r="DT194">
            <v>734226</v>
          </cell>
          <cell r="DU194">
            <v>821958</v>
          </cell>
          <cell r="DV194">
            <v>811156</v>
          </cell>
          <cell r="DW194">
            <v>908553</v>
          </cell>
          <cell r="DX194">
            <v>938973</v>
          </cell>
          <cell r="DY194">
            <v>906019</v>
          </cell>
          <cell r="DZ194">
            <v>899082</v>
          </cell>
          <cell r="EA194">
            <v>951437</v>
          </cell>
          <cell r="EB194">
            <v>912473</v>
          </cell>
          <cell r="EC194">
            <v>899464</v>
          </cell>
          <cell r="ED194">
            <v>919892</v>
          </cell>
          <cell r="EE194">
            <v>909218</v>
          </cell>
          <cell r="EF194">
            <v>920132</v>
          </cell>
          <cell r="EG194">
            <v>996523</v>
          </cell>
          <cell r="EH194">
            <v>956232</v>
          </cell>
          <cell r="EI194">
            <v>951616</v>
          </cell>
          <cell r="EJ194">
            <v>891302</v>
          </cell>
          <cell r="EK194">
            <v>948356</v>
          </cell>
          <cell r="EL194">
            <v>948045</v>
          </cell>
          <cell r="EM194">
            <v>978027</v>
          </cell>
          <cell r="EN194">
            <v>912363</v>
          </cell>
          <cell r="EO194">
            <v>933887</v>
          </cell>
          <cell r="EP194">
            <v>955514</v>
          </cell>
          <cell r="EQ194">
            <v>959720</v>
          </cell>
          <cell r="ER194">
            <v>893730</v>
          </cell>
          <cell r="ES194">
            <v>901162</v>
          </cell>
          <cell r="ET194">
            <v>858188</v>
          </cell>
          <cell r="EU194">
            <v>847136</v>
          </cell>
          <cell r="EV194">
            <v>853654</v>
          </cell>
          <cell r="EW194">
            <v>865894</v>
          </cell>
          <cell r="EX194">
            <v>886762</v>
          </cell>
          <cell r="EY194">
            <v>926424</v>
          </cell>
          <cell r="EZ194">
            <v>909662</v>
          </cell>
          <cell r="FA194">
            <v>960302</v>
          </cell>
          <cell r="FB194">
            <v>938058</v>
          </cell>
          <cell r="FC194">
            <v>942978</v>
          </cell>
          <cell r="FD194">
            <v>892966</v>
          </cell>
          <cell r="FE194">
            <v>948185</v>
          </cell>
          <cell r="FF194">
            <v>925592</v>
          </cell>
          <cell r="FG194">
            <v>953510</v>
          </cell>
          <cell r="FH194">
            <v>917108</v>
          </cell>
          <cell r="FI194">
            <v>926895</v>
          </cell>
          <cell r="FJ194">
            <v>938879</v>
          </cell>
          <cell r="FK194">
            <v>981766</v>
          </cell>
          <cell r="FL194">
            <v>977068</v>
          </cell>
          <cell r="FM194">
            <v>1025348</v>
          </cell>
          <cell r="FN194">
            <v>1020491</v>
          </cell>
          <cell r="FO194">
            <v>976982</v>
          </cell>
          <cell r="FP194">
            <v>1051738</v>
          </cell>
          <cell r="FQ194">
            <v>982445</v>
          </cell>
          <cell r="FR194">
            <v>985035</v>
          </cell>
          <cell r="FS194">
            <v>993492</v>
          </cell>
          <cell r="FT194">
            <v>978296</v>
          </cell>
          <cell r="FU194">
            <v>976010</v>
          </cell>
          <cell r="FV194">
            <v>1033983</v>
          </cell>
          <cell r="FW194">
            <v>1015501</v>
          </cell>
          <cell r="FX194">
            <v>1024986</v>
          </cell>
          <cell r="FY194">
            <v>985652</v>
          </cell>
          <cell r="FZ194">
            <v>1019123</v>
          </cell>
          <cell r="GA194">
            <v>1026366</v>
          </cell>
          <cell r="GB194">
            <v>1002246</v>
          </cell>
          <cell r="GC194">
            <v>1026199</v>
          </cell>
          <cell r="GD194">
            <v>1046674</v>
          </cell>
          <cell r="GE194">
            <v>1048793</v>
          </cell>
          <cell r="GF194">
            <v>1063757</v>
          </cell>
          <cell r="GG194">
            <v>1080205</v>
          </cell>
          <cell r="GH194">
            <v>1074373</v>
          </cell>
          <cell r="GI194">
            <v>1153183</v>
          </cell>
          <cell r="GJ194">
            <v>1165174</v>
          </cell>
          <cell r="GK194">
            <v>1172084</v>
          </cell>
          <cell r="GL194">
            <v>1314891</v>
          </cell>
          <cell r="GM194">
            <v>1324578</v>
          </cell>
          <cell r="GN194">
            <v>1329263</v>
          </cell>
          <cell r="GO194">
            <v>1299303</v>
          </cell>
          <cell r="GP194">
            <v>1302719</v>
          </cell>
          <cell r="GQ194">
            <v>1313870</v>
          </cell>
          <cell r="GR194">
            <v>1385119</v>
          </cell>
          <cell r="GS194">
            <v>1443313</v>
          </cell>
          <cell r="GT194">
            <v>1461515</v>
          </cell>
          <cell r="GU194">
            <v>1444248</v>
          </cell>
          <cell r="GV194">
            <v>1414883</v>
          </cell>
          <cell r="GW194">
            <v>1463032</v>
          </cell>
          <cell r="GX194">
            <v>1488209</v>
          </cell>
          <cell r="GY194">
            <v>1534899</v>
          </cell>
          <cell r="GZ194">
            <v>1528870</v>
          </cell>
          <cell r="HA194">
            <v>1818349</v>
          </cell>
          <cell r="HB194">
            <v>1861045</v>
          </cell>
          <cell r="HC194">
            <v>1851270</v>
          </cell>
          <cell r="HD194">
            <v>1888716</v>
          </cell>
          <cell r="HE194">
            <v>1980323</v>
          </cell>
          <cell r="HF194">
            <v>1868824</v>
          </cell>
          <cell r="HG194">
            <v>1862049</v>
          </cell>
          <cell r="HH194">
            <v>1777807</v>
          </cell>
          <cell r="HI194">
            <v>1755869</v>
          </cell>
          <cell r="HJ194">
            <v>1740252</v>
          </cell>
          <cell r="HK194">
            <v>1710093</v>
          </cell>
          <cell r="HL194">
            <v>1658687</v>
          </cell>
          <cell r="HM194">
            <v>1690200</v>
          </cell>
          <cell r="HN194">
            <v>1709451</v>
          </cell>
          <cell r="HO194">
            <v>1776078</v>
          </cell>
          <cell r="HP194">
            <v>1801560</v>
          </cell>
          <cell r="HQ194">
            <v>1866588</v>
          </cell>
          <cell r="HR194">
            <v>1729979</v>
          </cell>
          <cell r="HS194">
            <v>1762754</v>
          </cell>
          <cell r="HT194">
            <v>1707669</v>
          </cell>
          <cell r="HU194">
            <v>1698927</v>
          </cell>
          <cell r="HV194">
            <v>1747200</v>
          </cell>
          <cell r="HW194">
            <v>1770790</v>
          </cell>
          <cell r="HX194">
            <v>1692268</v>
          </cell>
          <cell r="HY194">
            <v>1705759</v>
          </cell>
          <cell r="HZ194">
            <v>0</v>
          </cell>
          <cell r="IA194">
            <v>0</v>
          </cell>
          <cell r="IB194">
            <v>0</v>
          </cell>
          <cell r="IC194">
            <v>0</v>
          </cell>
        </row>
        <row r="195">
          <cell r="AS195">
            <v>70931</v>
          </cell>
          <cell r="AT195">
            <v>127664</v>
          </cell>
          <cell r="AU195">
            <v>92274</v>
          </cell>
          <cell r="AV195">
            <v>57011</v>
          </cell>
          <cell r="AW195">
            <v>69468</v>
          </cell>
          <cell r="AX195">
            <v>84759</v>
          </cell>
          <cell r="AY195">
            <v>107212</v>
          </cell>
          <cell r="AZ195">
            <v>107133</v>
          </cell>
          <cell r="BA195">
            <v>168065</v>
          </cell>
          <cell r="BB195">
            <v>169998</v>
          </cell>
          <cell r="BC195">
            <v>119167</v>
          </cell>
          <cell r="BD195">
            <v>80183</v>
          </cell>
          <cell r="BE195">
            <v>131354</v>
          </cell>
          <cell r="BF195">
            <v>145508</v>
          </cell>
          <cell r="BG195">
            <v>123272</v>
          </cell>
          <cell r="BH195">
            <v>138478</v>
          </cell>
          <cell r="BI195">
            <v>214046</v>
          </cell>
          <cell r="BJ195">
            <v>152972</v>
          </cell>
          <cell r="BK195">
            <v>123632</v>
          </cell>
          <cell r="BL195">
            <v>125482</v>
          </cell>
          <cell r="BM195">
            <v>163135</v>
          </cell>
          <cell r="BN195">
            <v>178883</v>
          </cell>
          <cell r="BO195">
            <v>235600</v>
          </cell>
          <cell r="BP195">
            <v>331889</v>
          </cell>
          <cell r="BQ195">
            <v>304563</v>
          </cell>
          <cell r="BR195">
            <v>302781</v>
          </cell>
          <cell r="BS195">
            <v>368720</v>
          </cell>
          <cell r="BT195">
            <v>362028</v>
          </cell>
          <cell r="BU195">
            <v>379096</v>
          </cell>
          <cell r="BV195">
            <v>362473</v>
          </cell>
          <cell r="BW195">
            <v>325004</v>
          </cell>
          <cell r="BX195">
            <v>261244</v>
          </cell>
          <cell r="BY195">
            <v>229999</v>
          </cell>
          <cell r="BZ195">
            <v>280524</v>
          </cell>
          <cell r="CA195">
            <v>277907</v>
          </cell>
          <cell r="CB195">
            <v>222135</v>
          </cell>
          <cell r="CC195">
            <v>197158</v>
          </cell>
          <cell r="CD195">
            <v>217523</v>
          </cell>
          <cell r="CE195">
            <v>214477</v>
          </cell>
          <cell r="CF195">
            <v>215837</v>
          </cell>
          <cell r="CG195">
            <v>208669</v>
          </cell>
          <cell r="CH195">
            <v>153145</v>
          </cell>
          <cell r="CI195">
            <v>143108</v>
          </cell>
          <cell r="CJ195">
            <v>135113</v>
          </cell>
          <cell r="CK195">
            <v>161558</v>
          </cell>
          <cell r="CL195">
            <v>159814</v>
          </cell>
          <cell r="CM195">
            <v>181027</v>
          </cell>
          <cell r="CN195">
            <v>251480</v>
          </cell>
          <cell r="CO195">
            <v>294751</v>
          </cell>
          <cell r="CP195">
            <v>259139</v>
          </cell>
          <cell r="CQ195">
            <v>375617</v>
          </cell>
          <cell r="CR195">
            <v>394510</v>
          </cell>
          <cell r="CS195">
            <v>394899</v>
          </cell>
          <cell r="CT195">
            <v>343909</v>
          </cell>
          <cell r="CU195">
            <v>380420</v>
          </cell>
          <cell r="CV195">
            <v>424861</v>
          </cell>
          <cell r="CW195">
            <v>441307</v>
          </cell>
          <cell r="CX195">
            <v>492308</v>
          </cell>
          <cell r="CY195">
            <v>484700</v>
          </cell>
          <cell r="CZ195">
            <v>393668</v>
          </cell>
          <cell r="DA195">
            <v>421151</v>
          </cell>
          <cell r="DB195">
            <v>451646</v>
          </cell>
          <cell r="DC195">
            <v>561172</v>
          </cell>
          <cell r="DD195">
            <v>483185</v>
          </cell>
          <cell r="DE195">
            <v>501397</v>
          </cell>
          <cell r="DF195">
            <v>466512</v>
          </cell>
          <cell r="DG195">
            <v>397707</v>
          </cell>
          <cell r="DH195">
            <v>442722</v>
          </cell>
          <cell r="DI195">
            <v>629989</v>
          </cell>
          <cell r="DJ195">
            <v>579948</v>
          </cell>
          <cell r="DK195">
            <v>628165</v>
          </cell>
          <cell r="DL195">
            <v>647839</v>
          </cell>
          <cell r="DM195">
            <v>632585</v>
          </cell>
          <cell r="DN195">
            <v>602205</v>
          </cell>
          <cell r="DO195">
            <v>570146</v>
          </cell>
          <cell r="DP195">
            <v>602279</v>
          </cell>
          <cell r="DQ195">
            <v>572836</v>
          </cell>
          <cell r="DR195">
            <v>577119</v>
          </cell>
          <cell r="DS195">
            <v>656952</v>
          </cell>
          <cell r="DT195">
            <v>643872</v>
          </cell>
          <cell r="DU195">
            <v>738927</v>
          </cell>
          <cell r="DV195">
            <v>721051</v>
          </cell>
          <cell r="DW195">
            <v>802967</v>
          </cell>
          <cell r="DX195">
            <v>833936</v>
          </cell>
          <cell r="DY195">
            <v>808700</v>
          </cell>
          <cell r="DZ195">
            <v>796600</v>
          </cell>
          <cell r="EA195">
            <v>839233</v>
          </cell>
          <cell r="EB195">
            <v>796544</v>
          </cell>
          <cell r="EC195">
            <v>800139</v>
          </cell>
          <cell r="ED195">
            <v>820997</v>
          </cell>
          <cell r="EE195">
            <v>804220</v>
          </cell>
          <cell r="EF195">
            <v>814274</v>
          </cell>
          <cell r="EG195">
            <v>871236</v>
          </cell>
          <cell r="EH195">
            <v>832683</v>
          </cell>
          <cell r="EI195">
            <v>817329</v>
          </cell>
          <cell r="EJ195">
            <v>779208</v>
          </cell>
          <cell r="EK195">
            <v>839706</v>
          </cell>
          <cell r="EL195">
            <v>819133</v>
          </cell>
          <cell r="EM195">
            <v>825301</v>
          </cell>
          <cell r="EN195">
            <v>788153</v>
          </cell>
          <cell r="EO195">
            <v>793586</v>
          </cell>
          <cell r="EP195">
            <v>811644</v>
          </cell>
          <cell r="EQ195">
            <v>794699</v>
          </cell>
          <cell r="ER195">
            <v>764280</v>
          </cell>
          <cell r="ES195">
            <v>783577</v>
          </cell>
          <cell r="ET195">
            <v>751859</v>
          </cell>
          <cell r="EU195">
            <v>738354</v>
          </cell>
          <cell r="EV195">
            <v>742859</v>
          </cell>
          <cell r="EW195">
            <v>756158</v>
          </cell>
          <cell r="EX195">
            <v>777002</v>
          </cell>
          <cell r="EY195">
            <v>814090</v>
          </cell>
          <cell r="EZ195">
            <v>791777</v>
          </cell>
          <cell r="FA195">
            <v>829030</v>
          </cell>
          <cell r="FB195">
            <v>808753</v>
          </cell>
          <cell r="FC195">
            <v>812408</v>
          </cell>
          <cell r="FD195">
            <v>764397</v>
          </cell>
          <cell r="FE195">
            <v>818274</v>
          </cell>
          <cell r="FF195">
            <v>775472</v>
          </cell>
          <cell r="FG195">
            <v>799252</v>
          </cell>
          <cell r="FH195">
            <v>755592</v>
          </cell>
          <cell r="FI195">
            <v>770051</v>
          </cell>
          <cell r="FJ195">
            <v>777624</v>
          </cell>
          <cell r="FK195">
            <v>807890</v>
          </cell>
          <cell r="FL195">
            <v>803843</v>
          </cell>
          <cell r="FM195">
            <v>857053</v>
          </cell>
          <cell r="FN195">
            <v>842087</v>
          </cell>
          <cell r="FO195">
            <v>806314</v>
          </cell>
          <cell r="FP195">
            <v>853805</v>
          </cell>
          <cell r="FQ195">
            <v>809357</v>
          </cell>
          <cell r="FR195">
            <v>804551</v>
          </cell>
          <cell r="FS195">
            <v>835941</v>
          </cell>
          <cell r="FT195">
            <v>805132</v>
          </cell>
          <cell r="FU195">
            <v>824688</v>
          </cell>
          <cell r="FV195">
            <v>885481</v>
          </cell>
          <cell r="FW195">
            <v>868930</v>
          </cell>
          <cell r="FX195">
            <v>864280</v>
          </cell>
          <cell r="FY195">
            <v>845060</v>
          </cell>
          <cell r="FZ195">
            <v>855396</v>
          </cell>
          <cell r="GA195">
            <v>873993</v>
          </cell>
          <cell r="GB195">
            <v>849893</v>
          </cell>
          <cell r="GC195">
            <v>856648</v>
          </cell>
          <cell r="GD195">
            <v>864784</v>
          </cell>
          <cell r="GE195">
            <v>873798</v>
          </cell>
          <cell r="GF195">
            <v>868052</v>
          </cell>
          <cell r="GG195">
            <v>882019</v>
          </cell>
          <cell r="GH195">
            <v>876387</v>
          </cell>
          <cell r="GI195">
            <v>916017</v>
          </cell>
          <cell r="GJ195">
            <v>921666</v>
          </cell>
          <cell r="GK195">
            <v>913528</v>
          </cell>
          <cell r="GL195">
            <v>1017142</v>
          </cell>
          <cell r="GM195">
            <v>1044037</v>
          </cell>
          <cell r="GN195">
            <v>1034947</v>
          </cell>
          <cell r="GO195">
            <v>1001601</v>
          </cell>
          <cell r="GP195">
            <v>1008290</v>
          </cell>
          <cell r="GQ195">
            <v>1008308</v>
          </cell>
          <cell r="GR195">
            <v>1076586</v>
          </cell>
          <cell r="GS195">
            <v>1106665</v>
          </cell>
          <cell r="GT195">
            <v>1079023</v>
          </cell>
          <cell r="GU195">
            <v>1045312</v>
          </cell>
          <cell r="GV195">
            <v>1030939</v>
          </cell>
          <cell r="GW195">
            <v>1037148</v>
          </cell>
          <cell r="GX195">
            <v>1060846</v>
          </cell>
          <cell r="GY195">
            <v>1083968</v>
          </cell>
          <cell r="GZ195">
            <v>1073943</v>
          </cell>
          <cell r="HA195">
            <v>1367882</v>
          </cell>
          <cell r="HB195">
            <v>1501470</v>
          </cell>
          <cell r="HC195">
            <v>1455987</v>
          </cell>
          <cell r="HD195">
            <v>1514196</v>
          </cell>
          <cell r="HE195">
            <v>1636828</v>
          </cell>
          <cell r="HF195">
            <v>1509455</v>
          </cell>
          <cell r="HG195">
            <v>1520734</v>
          </cell>
          <cell r="HH195">
            <v>1445996</v>
          </cell>
          <cell r="HI195">
            <v>1443713</v>
          </cell>
          <cell r="HJ195">
            <v>1428665</v>
          </cell>
          <cell r="HK195">
            <v>1401309</v>
          </cell>
          <cell r="HL195">
            <v>1338924</v>
          </cell>
          <cell r="HM195">
            <v>1357580</v>
          </cell>
          <cell r="HN195">
            <v>1369233</v>
          </cell>
          <cell r="HO195">
            <v>1433916</v>
          </cell>
          <cell r="HP195">
            <v>1488934</v>
          </cell>
          <cell r="HQ195">
            <v>1552583</v>
          </cell>
          <cell r="HR195">
            <v>1396133</v>
          </cell>
          <cell r="HS195">
            <v>1437960</v>
          </cell>
          <cell r="HT195">
            <v>1368610</v>
          </cell>
          <cell r="HU195">
            <v>1356285</v>
          </cell>
          <cell r="HV195">
            <v>1372872</v>
          </cell>
          <cell r="HW195">
            <v>1360434</v>
          </cell>
          <cell r="HX195">
            <v>1305319</v>
          </cell>
          <cell r="HY195">
            <v>1296466</v>
          </cell>
          <cell r="HZ195">
            <v>0</v>
          </cell>
          <cell r="IA195">
            <v>0</v>
          </cell>
          <cell r="IB195">
            <v>0</v>
          </cell>
          <cell r="IC195">
            <v>0</v>
          </cell>
        </row>
        <row r="196">
          <cell r="AS196">
            <v>14940</v>
          </cell>
          <cell r="AT196">
            <v>13674</v>
          </cell>
          <cell r="AU196">
            <v>13400</v>
          </cell>
          <cell r="AV196">
            <v>11301</v>
          </cell>
          <cell r="AW196">
            <v>11541</v>
          </cell>
          <cell r="AX196">
            <v>11723</v>
          </cell>
          <cell r="AY196">
            <v>11419</v>
          </cell>
          <cell r="AZ196">
            <v>11282</v>
          </cell>
          <cell r="BA196">
            <v>11422</v>
          </cell>
          <cell r="BB196">
            <v>13085</v>
          </cell>
          <cell r="BC196">
            <v>13431</v>
          </cell>
          <cell r="BD196">
            <v>9371</v>
          </cell>
          <cell r="BE196">
            <v>9874</v>
          </cell>
          <cell r="BF196">
            <v>10212</v>
          </cell>
          <cell r="BG196">
            <v>10208</v>
          </cell>
          <cell r="BH196">
            <v>10235</v>
          </cell>
          <cell r="BI196">
            <v>10721</v>
          </cell>
          <cell r="BJ196">
            <v>14627</v>
          </cell>
          <cell r="BK196">
            <v>15478</v>
          </cell>
          <cell r="BL196">
            <v>13948</v>
          </cell>
          <cell r="BM196">
            <v>13485</v>
          </cell>
          <cell r="BN196">
            <v>15077</v>
          </cell>
          <cell r="BO196">
            <v>14546</v>
          </cell>
          <cell r="BP196">
            <v>15455</v>
          </cell>
          <cell r="BQ196">
            <v>9222</v>
          </cell>
          <cell r="BR196">
            <v>8618</v>
          </cell>
          <cell r="BS196">
            <v>8727</v>
          </cell>
          <cell r="BT196">
            <v>9262</v>
          </cell>
          <cell r="BU196">
            <v>9999</v>
          </cell>
          <cell r="BV196">
            <v>9859</v>
          </cell>
          <cell r="BW196">
            <v>13453</v>
          </cell>
          <cell r="BX196">
            <v>8719</v>
          </cell>
          <cell r="BY196">
            <v>10465</v>
          </cell>
          <cell r="BZ196">
            <v>10936</v>
          </cell>
          <cell r="CA196">
            <v>13930</v>
          </cell>
          <cell r="CB196">
            <v>12058</v>
          </cell>
          <cell r="CC196">
            <v>10081</v>
          </cell>
          <cell r="CD196">
            <v>9112</v>
          </cell>
          <cell r="CE196">
            <v>15214</v>
          </cell>
          <cell r="CF196">
            <v>15131</v>
          </cell>
          <cell r="CG196">
            <v>15248</v>
          </cell>
          <cell r="CH196">
            <v>16468</v>
          </cell>
          <cell r="CI196">
            <v>18087</v>
          </cell>
          <cell r="CJ196">
            <v>22631</v>
          </cell>
          <cell r="CK196">
            <v>24700</v>
          </cell>
          <cell r="CL196">
            <v>26642</v>
          </cell>
          <cell r="CM196">
            <v>28391</v>
          </cell>
          <cell r="CN196">
            <v>36779</v>
          </cell>
          <cell r="CO196">
            <v>34760</v>
          </cell>
          <cell r="CP196">
            <v>37012</v>
          </cell>
          <cell r="CQ196">
            <v>41698</v>
          </cell>
          <cell r="CR196">
            <v>44895</v>
          </cell>
          <cell r="CS196">
            <v>45274</v>
          </cell>
          <cell r="CT196">
            <v>46626</v>
          </cell>
          <cell r="CU196">
            <v>56643</v>
          </cell>
          <cell r="CV196">
            <v>54916</v>
          </cell>
          <cell r="CW196">
            <v>60946</v>
          </cell>
          <cell r="CX196">
            <v>62281</v>
          </cell>
          <cell r="CY196">
            <v>49104</v>
          </cell>
          <cell r="CZ196">
            <v>49061</v>
          </cell>
          <cell r="DA196">
            <v>47323</v>
          </cell>
          <cell r="DB196">
            <v>50167</v>
          </cell>
          <cell r="DC196">
            <v>52583</v>
          </cell>
          <cell r="DD196">
            <v>49778</v>
          </cell>
          <cell r="DE196">
            <v>57333</v>
          </cell>
          <cell r="DF196">
            <v>55804</v>
          </cell>
          <cell r="DG196">
            <v>52302</v>
          </cell>
          <cell r="DH196">
            <v>56245</v>
          </cell>
          <cell r="DI196">
            <v>92937</v>
          </cell>
          <cell r="DJ196">
            <v>73056</v>
          </cell>
          <cell r="DK196">
            <v>89629</v>
          </cell>
          <cell r="DL196">
            <v>100304</v>
          </cell>
          <cell r="DM196">
            <v>94753</v>
          </cell>
          <cell r="DN196">
            <v>74460</v>
          </cell>
          <cell r="DO196">
            <v>84831</v>
          </cell>
          <cell r="DP196">
            <v>85199</v>
          </cell>
          <cell r="DQ196">
            <v>82141</v>
          </cell>
          <cell r="DR196">
            <v>74111</v>
          </cell>
          <cell r="DS196">
            <v>74958</v>
          </cell>
          <cell r="DT196">
            <v>90354</v>
          </cell>
          <cell r="DU196">
            <v>83031</v>
          </cell>
          <cell r="DV196">
            <v>90105</v>
          </cell>
          <cell r="DW196">
            <v>105586</v>
          </cell>
          <cell r="DX196">
            <v>105037</v>
          </cell>
          <cell r="DY196">
            <v>97319</v>
          </cell>
          <cell r="DZ196">
            <v>102482</v>
          </cell>
          <cell r="EA196">
            <v>112204</v>
          </cell>
          <cell r="EB196">
            <v>115929</v>
          </cell>
          <cell r="EC196">
            <v>99325</v>
          </cell>
          <cell r="ED196">
            <v>98895</v>
          </cell>
          <cell r="EE196">
            <v>104998</v>
          </cell>
          <cell r="EF196">
            <v>105858</v>
          </cell>
          <cell r="EG196">
            <v>125287</v>
          </cell>
          <cell r="EH196">
            <v>123549</v>
          </cell>
          <cell r="EI196">
            <v>134287</v>
          </cell>
          <cell r="EJ196">
            <v>112094</v>
          </cell>
          <cell r="EK196">
            <v>108650</v>
          </cell>
          <cell r="EL196">
            <v>128912</v>
          </cell>
          <cell r="EM196">
            <v>152726</v>
          </cell>
          <cell r="EN196">
            <v>124210</v>
          </cell>
          <cell r="EO196">
            <v>140301</v>
          </cell>
          <cell r="EP196">
            <v>143870</v>
          </cell>
          <cell r="EQ196">
            <v>165021</v>
          </cell>
          <cell r="ER196">
            <v>129450</v>
          </cell>
          <cell r="ES196">
            <v>117585</v>
          </cell>
          <cell r="ET196">
            <v>106329</v>
          </cell>
          <cell r="EU196">
            <v>108782</v>
          </cell>
          <cell r="EV196">
            <v>110795</v>
          </cell>
          <cell r="EW196">
            <v>109736</v>
          </cell>
          <cell r="EX196">
            <v>109760</v>
          </cell>
          <cell r="EY196">
            <v>112334</v>
          </cell>
          <cell r="EZ196">
            <v>117885</v>
          </cell>
          <cell r="FA196">
            <v>131272</v>
          </cell>
          <cell r="FB196">
            <v>129305</v>
          </cell>
          <cell r="FC196">
            <v>130570</v>
          </cell>
          <cell r="FD196">
            <v>128569</v>
          </cell>
          <cell r="FE196">
            <v>129911</v>
          </cell>
          <cell r="FF196">
            <v>150120</v>
          </cell>
          <cell r="FG196">
            <v>154258</v>
          </cell>
          <cell r="FH196">
            <v>161516</v>
          </cell>
          <cell r="FI196">
            <v>156844</v>
          </cell>
          <cell r="FJ196">
            <v>161255</v>
          </cell>
          <cell r="FK196">
            <v>173876</v>
          </cell>
          <cell r="FL196">
            <v>173225</v>
          </cell>
          <cell r="FM196">
            <v>168295</v>
          </cell>
          <cell r="FN196">
            <v>178404</v>
          </cell>
          <cell r="FO196">
            <v>170668</v>
          </cell>
          <cell r="FP196">
            <v>197933</v>
          </cell>
          <cell r="FQ196">
            <v>173088</v>
          </cell>
          <cell r="FR196">
            <v>180484</v>
          </cell>
          <cell r="FS196">
            <v>157551</v>
          </cell>
          <cell r="FT196">
            <v>173164</v>
          </cell>
          <cell r="FU196">
            <v>151322</v>
          </cell>
          <cell r="FV196">
            <v>148502</v>
          </cell>
          <cell r="FW196">
            <v>146571</v>
          </cell>
          <cell r="FX196">
            <v>160706</v>
          </cell>
          <cell r="FY196">
            <v>140592</v>
          </cell>
          <cell r="FZ196">
            <v>163727</v>
          </cell>
          <cell r="GA196">
            <v>152373</v>
          </cell>
          <cell r="GB196">
            <v>152353</v>
          </cell>
          <cell r="GC196">
            <v>169551</v>
          </cell>
          <cell r="GD196">
            <v>181890</v>
          </cell>
          <cell r="GE196">
            <v>174995</v>
          </cell>
          <cell r="GF196">
            <v>195705</v>
          </cell>
          <cell r="GG196">
            <v>198186</v>
          </cell>
          <cell r="GH196">
            <v>197986</v>
          </cell>
          <cell r="GI196">
            <v>237166</v>
          </cell>
          <cell r="GJ196">
            <v>243508</v>
          </cell>
          <cell r="GK196">
            <v>258556</v>
          </cell>
          <cell r="GL196">
            <v>297749</v>
          </cell>
          <cell r="GM196">
            <v>280541</v>
          </cell>
          <cell r="GN196">
            <v>294316</v>
          </cell>
          <cell r="GO196">
            <v>297702</v>
          </cell>
          <cell r="GP196">
            <v>294429</v>
          </cell>
          <cell r="GQ196">
            <v>305562</v>
          </cell>
          <cell r="GR196">
            <v>308533</v>
          </cell>
          <cell r="GS196">
            <v>336648</v>
          </cell>
          <cell r="GT196">
            <v>382492</v>
          </cell>
          <cell r="GU196">
            <v>398936</v>
          </cell>
          <cell r="GV196">
            <v>383944</v>
          </cell>
          <cell r="GW196">
            <v>425884</v>
          </cell>
          <cell r="GX196">
            <v>427363</v>
          </cell>
          <cell r="GY196">
            <v>450931</v>
          </cell>
          <cell r="GZ196">
            <v>454927</v>
          </cell>
          <cell r="HA196">
            <v>450467</v>
          </cell>
          <cell r="HB196">
            <v>359575</v>
          </cell>
          <cell r="HC196">
            <v>395283</v>
          </cell>
          <cell r="HD196">
            <v>374520</v>
          </cell>
          <cell r="HE196">
            <v>343495</v>
          </cell>
          <cell r="HF196">
            <v>359369</v>
          </cell>
          <cell r="HG196">
            <v>341315</v>
          </cell>
          <cell r="HH196">
            <v>331811</v>
          </cell>
          <cell r="HI196">
            <v>312156</v>
          </cell>
          <cell r="HJ196">
            <v>311587</v>
          </cell>
          <cell r="HK196">
            <v>308784</v>
          </cell>
          <cell r="HL196">
            <v>319763</v>
          </cell>
          <cell r="HM196">
            <v>332620</v>
          </cell>
          <cell r="HN196">
            <v>340218</v>
          </cell>
          <cell r="HO196">
            <v>342162</v>
          </cell>
          <cell r="HP196">
            <v>312626</v>
          </cell>
          <cell r="HQ196">
            <v>314005</v>
          </cell>
          <cell r="HR196">
            <v>333846</v>
          </cell>
          <cell r="HS196">
            <v>324794</v>
          </cell>
          <cell r="HT196">
            <v>339059</v>
          </cell>
          <cell r="HU196">
            <v>342642</v>
          </cell>
          <cell r="HV196">
            <v>374328</v>
          </cell>
          <cell r="HW196">
            <v>410356</v>
          </cell>
          <cell r="HX196">
            <v>386949</v>
          </cell>
          <cell r="HY196">
            <v>409293</v>
          </cell>
          <cell r="HZ196">
            <v>0</v>
          </cell>
          <cell r="IA196">
            <v>0</v>
          </cell>
          <cell r="IB196">
            <v>0</v>
          </cell>
          <cell r="IC196">
            <v>0</v>
          </cell>
        </row>
        <row r="197">
          <cell r="AX197">
            <v>7422</v>
          </cell>
          <cell r="AY197">
            <v>7077</v>
          </cell>
          <cell r="AZ197">
            <v>6729</v>
          </cell>
          <cell r="BA197">
            <v>6895</v>
          </cell>
          <cell r="BB197">
            <v>7691</v>
          </cell>
          <cell r="BC197">
            <v>8666</v>
          </cell>
          <cell r="BD197">
            <v>6832</v>
          </cell>
          <cell r="BE197">
            <v>7067</v>
          </cell>
          <cell r="BF197">
            <v>7036</v>
          </cell>
          <cell r="BG197">
            <v>6992</v>
          </cell>
          <cell r="BH197">
            <v>7149</v>
          </cell>
          <cell r="BI197">
            <v>7702</v>
          </cell>
          <cell r="BJ197">
            <v>12102</v>
          </cell>
          <cell r="BK197">
            <v>12254</v>
          </cell>
          <cell r="BL197">
            <v>10294</v>
          </cell>
          <cell r="BM197">
            <v>10809</v>
          </cell>
          <cell r="BN197">
            <v>12062</v>
          </cell>
          <cell r="BO197">
            <v>11641</v>
          </cell>
          <cell r="BP197">
            <v>12456</v>
          </cell>
          <cell r="BQ197">
            <v>6089</v>
          </cell>
          <cell r="BR197">
            <v>5216</v>
          </cell>
          <cell r="BS197">
            <v>5222</v>
          </cell>
          <cell r="BT197">
            <v>5281</v>
          </cell>
          <cell r="BU197">
            <v>4609</v>
          </cell>
          <cell r="BV197">
            <v>5805</v>
          </cell>
          <cell r="BW197">
            <v>9673</v>
          </cell>
          <cell r="BX197">
            <v>6767</v>
          </cell>
          <cell r="BY197">
            <v>7922</v>
          </cell>
          <cell r="BZ197">
            <v>7342</v>
          </cell>
          <cell r="CA197">
            <v>10376</v>
          </cell>
          <cell r="CB197">
            <v>8247</v>
          </cell>
          <cell r="CC197">
            <v>6966</v>
          </cell>
          <cell r="CD197">
            <v>5246</v>
          </cell>
          <cell r="CE197">
            <v>11201</v>
          </cell>
          <cell r="CF197">
            <v>11200</v>
          </cell>
          <cell r="CG197">
            <v>10090</v>
          </cell>
          <cell r="CH197">
            <v>10135</v>
          </cell>
          <cell r="CI197">
            <v>12189</v>
          </cell>
          <cell r="CJ197">
            <v>14773</v>
          </cell>
          <cell r="CK197">
            <v>16392</v>
          </cell>
          <cell r="CL197">
            <v>18539</v>
          </cell>
          <cell r="CM197">
            <v>19730</v>
          </cell>
          <cell r="CN197">
            <v>27840</v>
          </cell>
          <cell r="CO197">
            <v>26591</v>
          </cell>
          <cell r="CP197">
            <v>29407</v>
          </cell>
          <cell r="CQ197">
            <v>33403</v>
          </cell>
          <cell r="CR197">
            <v>36277</v>
          </cell>
          <cell r="CS197">
            <v>35077</v>
          </cell>
          <cell r="CT197">
            <v>36863</v>
          </cell>
          <cell r="CU197">
            <v>46737</v>
          </cell>
          <cell r="CV197">
            <v>44670</v>
          </cell>
          <cell r="CW197">
            <v>47644</v>
          </cell>
          <cell r="CX197">
            <v>51184</v>
          </cell>
          <cell r="CY197">
            <v>37238</v>
          </cell>
          <cell r="CZ197">
            <v>35159</v>
          </cell>
          <cell r="DA197">
            <v>33111</v>
          </cell>
          <cell r="DB197">
            <v>34843</v>
          </cell>
          <cell r="DC197">
            <v>36930</v>
          </cell>
          <cell r="DD197">
            <v>35002</v>
          </cell>
          <cell r="DE197">
            <v>39504</v>
          </cell>
          <cell r="DF197">
            <v>39297</v>
          </cell>
          <cell r="DG197">
            <v>37959</v>
          </cell>
          <cell r="DH197">
            <v>40542</v>
          </cell>
          <cell r="DI197">
            <v>61544</v>
          </cell>
          <cell r="DJ197">
            <v>58083</v>
          </cell>
          <cell r="DK197">
            <v>73601</v>
          </cell>
          <cell r="DL197">
            <v>84336</v>
          </cell>
          <cell r="DM197">
            <v>78256</v>
          </cell>
          <cell r="DN197">
            <v>58663</v>
          </cell>
          <cell r="DO197">
            <v>65791</v>
          </cell>
          <cell r="DP197">
            <v>65520</v>
          </cell>
          <cell r="DQ197">
            <v>61968</v>
          </cell>
          <cell r="DR197">
            <v>52330</v>
          </cell>
          <cell r="DS197">
            <v>55988</v>
          </cell>
          <cell r="DT197">
            <v>58974</v>
          </cell>
          <cell r="DU197">
            <v>57016</v>
          </cell>
          <cell r="DV197">
            <v>62414</v>
          </cell>
          <cell r="DW197">
            <v>62024</v>
          </cell>
          <cell r="DX197">
            <v>63961</v>
          </cell>
          <cell r="DY197">
            <v>65166</v>
          </cell>
          <cell r="DZ197">
            <v>65903</v>
          </cell>
          <cell r="EA197">
            <v>66750</v>
          </cell>
          <cell r="EB197">
            <v>76951</v>
          </cell>
          <cell r="EC197">
            <v>65658</v>
          </cell>
          <cell r="ED197">
            <v>67909</v>
          </cell>
          <cell r="EE197">
            <v>78810</v>
          </cell>
          <cell r="EF197">
            <v>78572</v>
          </cell>
          <cell r="EG197">
            <v>93816</v>
          </cell>
          <cell r="EH197">
            <v>81262</v>
          </cell>
          <cell r="EI197">
            <v>76814</v>
          </cell>
          <cell r="EJ197">
            <v>70958</v>
          </cell>
          <cell r="EK197">
            <v>79869</v>
          </cell>
          <cell r="EL197">
            <v>82398</v>
          </cell>
          <cell r="EM197">
            <v>88671</v>
          </cell>
          <cell r="EN197">
            <v>75289</v>
          </cell>
          <cell r="EO197">
            <v>82892</v>
          </cell>
          <cell r="EP197">
            <v>82700</v>
          </cell>
          <cell r="EQ197">
            <v>104959</v>
          </cell>
          <cell r="ER197">
            <v>88208</v>
          </cell>
          <cell r="ES197">
            <v>81522</v>
          </cell>
          <cell r="ET197">
            <v>71789</v>
          </cell>
          <cell r="EU197">
            <v>80023</v>
          </cell>
          <cell r="EV197">
            <v>79401</v>
          </cell>
          <cell r="EW197">
            <v>75950</v>
          </cell>
          <cell r="EX197">
            <v>78200</v>
          </cell>
          <cell r="EY197">
            <v>82934</v>
          </cell>
          <cell r="EZ197">
            <v>93562</v>
          </cell>
          <cell r="FA197">
            <v>100040</v>
          </cell>
          <cell r="FB197">
            <v>95313</v>
          </cell>
          <cell r="FC197">
            <v>92815</v>
          </cell>
          <cell r="FD197">
            <v>94212</v>
          </cell>
          <cell r="FE197">
            <v>95824</v>
          </cell>
          <cell r="FF197">
            <v>98392</v>
          </cell>
          <cell r="FG197">
            <v>107110</v>
          </cell>
          <cell r="FH197">
            <v>113615</v>
          </cell>
          <cell r="FI197">
            <v>113475</v>
          </cell>
          <cell r="FJ197">
            <v>115189</v>
          </cell>
          <cell r="FK197">
            <v>125635</v>
          </cell>
          <cell r="FL197">
            <v>129615</v>
          </cell>
          <cell r="FM197">
            <v>118823</v>
          </cell>
          <cell r="FN197">
            <v>127146</v>
          </cell>
          <cell r="FO197">
            <v>121037</v>
          </cell>
          <cell r="FP197">
            <v>143660</v>
          </cell>
          <cell r="FQ197">
            <v>124886</v>
          </cell>
          <cell r="FR197">
            <v>128856</v>
          </cell>
          <cell r="FS197">
            <v>118319</v>
          </cell>
          <cell r="FT197">
            <v>124811</v>
          </cell>
          <cell r="FU197">
            <v>114885</v>
          </cell>
          <cell r="FV197">
            <v>115961</v>
          </cell>
          <cell r="FW197">
            <v>115696</v>
          </cell>
          <cell r="FX197">
            <v>130775</v>
          </cell>
          <cell r="FY197">
            <v>110231</v>
          </cell>
          <cell r="FZ197">
            <v>118854</v>
          </cell>
          <cell r="GA197">
            <v>109951</v>
          </cell>
          <cell r="GB197">
            <v>112227</v>
          </cell>
          <cell r="GC197">
            <v>128178</v>
          </cell>
          <cell r="GD197">
            <v>140960</v>
          </cell>
          <cell r="GE197">
            <v>133015</v>
          </cell>
          <cell r="GF197">
            <v>151573</v>
          </cell>
          <cell r="GG197">
            <v>159268</v>
          </cell>
          <cell r="GH197">
            <v>148242</v>
          </cell>
          <cell r="GI197">
            <v>164767</v>
          </cell>
          <cell r="GJ197">
            <v>164668</v>
          </cell>
          <cell r="GK197">
            <v>163146</v>
          </cell>
          <cell r="GL197">
            <v>189633</v>
          </cell>
          <cell r="GM197">
            <v>165990</v>
          </cell>
          <cell r="GN197">
            <v>178816</v>
          </cell>
          <cell r="GO197">
            <v>180047</v>
          </cell>
          <cell r="GP197">
            <v>176194</v>
          </cell>
          <cell r="GQ197">
            <v>190390</v>
          </cell>
          <cell r="GR197">
            <v>193718</v>
          </cell>
          <cell r="GS197">
            <v>214644</v>
          </cell>
          <cell r="GT197">
            <v>248206</v>
          </cell>
          <cell r="GU197">
            <v>267606</v>
          </cell>
          <cell r="GV197">
            <v>263663</v>
          </cell>
          <cell r="GW197">
            <v>313090</v>
          </cell>
          <cell r="GX197">
            <v>320252</v>
          </cell>
          <cell r="GY197">
            <v>342524</v>
          </cell>
          <cell r="GZ197">
            <v>340553</v>
          </cell>
          <cell r="HA197">
            <v>347210</v>
          </cell>
          <cell r="HB197">
            <v>266596</v>
          </cell>
          <cell r="HC197">
            <v>297217</v>
          </cell>
          <cell r="HD197">
            <v>289583</v>
          </cell>
          <cell r="HE197">
            <v>212478</v>
          </cell>
          <cell r="HF197">
            <v>225676</v>
          </cell>
          <cell r="HG197">
            <v>219775</v>
          </cell>
          <cell r="HH197">
            <v>221177</v>
          </cell>
          <cell r="HI197">
            <v>219093</v>
          </cell>
          <cell r="HJ197">
            <v>208290</v>
          </cell>
          <cell r="HK197">
            <v>206307</v>
          </cell>
          <cell r="HL197">
            <v>197867</v>
          </cell>
          <cell r="HM197">
            <v>192281</v>
          </cell>
          <cell r="HN197">
            <v>192708</v>
          </cell>
          <cell r="HO197">
            <v>200925</v>
          </cell>
          <cell r="HP197">
            <v>196902</v>
          </cell>
          <cell r="HQ197">
            <v>197587</v>
          </cell>
          <cell r="HR197">
            <v>239445</v>
          </cell>
          <cell r="HS197">
            <v>237574</v>
          </cell>
          <cell r="HT197">
            <v>255396</v>
          </cell>
          <cell r="HU197">
            <v>256956</v>
          </cell>
          <cell r="HV197">
            <v>280679</v>
          </cell>
          <cell r="HW197">
            <v>304927</v>
          </cell>
          <cell r="HX197">
            <v>296701</v>
          </cell>
          <cell r="HY197">
            <v>313444</v>
          </cell>
          <cell r="HZ197">
            <v>0</v>
          </cell>
          <cell r="IA197">
            <v>0</v>
          </cell>
          <cell r="IB197">
            <v>0</v>
          </cell>
          <cell r="IC197">
            <v>0</v>
          </cell>
        </row>
        <row r="198">
          <cell r="AX198">
            <v>30525</v>
          </cell>
          <cell r="AY198">
            <v>31883</v>
          </cell>
          <cell r="AZ198">
            <v>32752</v>
          </cell>
          <cell r="BA198">
            <v>28949</v>
          </cell>
          <cell r="BB198">
            <v>33035</v>
          </cell>
          <cell r="BC198">
            <v>32195</v>
          </cell>
          <cell r="BD198">
            <v>26526</v>
          </cell>
          <cell r="BE198">
            <v>29066</v>
          </cell>
          <cell r="BF198">
            <v>25270</v>
          </cell>
          <cell r="BG198">
            <v>28619</v>
          </cell>
          <cell r="BH198">
            <v>25461</v>
          </cell>
          <cell r="BI198">
            <v>30832</v>
          </cell>
          <cell r="BJ198">
            <v>25444</v>
          </cell>
          <cell r="BK198">
            <v>31009</v>
          </cell>
          <cell r="BL198">
            <v>29331</v>
          </cell>
          <cell r="BM198">
            <v>28075</v>
          </cell>
          <cell r="BN198">
            <v>34762</v>
          </cell>
          <cell r="BO198">
            <v>35133</v>
          </cell>
          <cell r="BP198">
            <v>55617</v>
          </cell>
          <cell r="BQ198">
            <v>58603</v>
          </cell>
          <cell r="BR198">
            <v>47574</v>
          </cell>
          <cell r="BS198">
            <v>49017</v>
          </cell>
          <cell r="BT198">
            <v>28209</v>
          </cell>
          <cell r="BU198">
            <v>30724</v>
          </cell>
          <cell r="BV198">
            <v>36380</v>
          </cell>
          <cell r="BW198">
            <v>43358</v>
          </cell>
          <cell r="BX198">
            <v>33708</v>
          </cell>
          <cell r="BY198">
            <v>36397</v>
          </cell>
          <cell r="BZ198">
            <v>47453</v>
          </cell>
          <cell r="CA198">
            <v>34981</v>
          </cell>
          <cell r="CB198">
            <v>34321</v>
          </cell>
          <cell r="CC198">
            <v>41656</v>
          </cell>
          <cell r="CD198">
            <v>44722</v>
          </cell>
          <cell r="CE198">
            <v>47376</v>
          </cell>
          <cell r="CF198">
            <v>44633</v>
          </cell>
          <cell r="CG198">
            <v>34975</v>
          </cell>
          <cell r="CH198">
            <v>39794</v>
          </cell>
          <cell r="CI198">
            <v>36624</v>
          </cell>
          <cell r="CJ198">
            <v>37866</v>
          </cell>
          <cell r="CK198">
            <v>41683</v>
          </cell>
          <cell r="CL198">
            <v>43809</v>
          </cell>
          <cell r="CM198">
            <v>45390</v>
          </cell>
          <cell r="CN198">
            <v>51959</v>
          </cell>
          <cell r="CO198">
            <v>48649</v>
          </cell>
          <cell r="CP198">
            <v>48309</v>
          </cell>
          <cell r="CQ198">
            <v>59844</v>
          </cell>
          <cell r="CR198">
            <v>49822</v>
          </cell>
          <cell r="CS198">
            <v>61202</v>
          </cell>
          <cell r="CT198">
            <v>54733</v>
          </cell>
          <cell r="CU198">
            <v>59411</v>
          </cell>
          <cell r="CV198">
            <v>62036</v>
          </cell>
          <cell r="CW198">
            <v>53932</v>
          </cell>
          <cell r="CX198">
            <v>51675</v>
          </cell>
          <cell r="CY198">
            <v>63572</v>
          </cell>
          <cell r="CZ198">
            <v>66477</v>
          </cell>
          <cell r="DA198">
            <v>61964</v>
          </cell>
          <cell r="DB198">
            <v>86160</v>
          </cell>
          <cell r="DC198">
            <v>71964</v>
          </cell>
          <cell r="DD198">
            <v>72684</v>
          </cell>
          <cell r="DE198">
            <v>84977</v>
          </cell>
          <cell r="DF198">
            <v>78324</v>
          </cell>
          <cell r="DG198">
            <v>52021</v>
          </cell>
          <cell r="DH198">
            <v>82147</v>
          </cell>
          <cell r="DI198">
            <v>95955</v>
          </cell>
          <cell r="DJ198">
            <v>77604</v>
          </cell>
          <cell r="DK198">
            <v>122500</v>
          </cell>
          <cell r="DL198">
            <v>120597</v>
          </cell>
          <cell r="DM198">
            <v>114471</v>
          </cell>
          <cell r="DN198">
            <v>124863</v>
          </cell>
          <cell r="DO198">
            <v>109944</v>
          </cell>
          <cell r="DP198">
            <v>90004</v>
          </cell>
          <cell r="DQ198">
            <v>94330</v>
          </cell>
          <cell r="DR198">
            <v>78283</v>
          </cell>
          <cell r="DS198">
            <v>87703</v>
          </cell>
          <cell r="DT198">
            <v>98722</v>
          </cell>
          <cell r="DU198">
            <v>115397</v>
          </cell>
          <cell r="DV198">
            <v>124047</v>
          </cell>
          <cell r="DW198">
            <v>140673</v>
          </cell>
          <cell r="DX198">
            <v>133619</v>
          </cell>
          <cell r="DY198">
            <v>119938</v>
          </cell>
          <cell r="DZ198">
            <v>153138</v>
          </cell>
          <cell r="EA198">
            <v>154166</v>
          </cell>
          <cell r="EB198">
            <v>187460</v>
          </cell>
          <cell r="EC198">
            <v>150362</v>
          </cell>
          <cell r="ED198">
            <v>158150</v>
          </cell>
          <cell r="EE198">
            <v>157376</v>
          </cell>
          <cell r="EF198">
            <v>164417</v>
          </cell>
          <cell r="EG198">
            <v>202625</v>
          </cell>
          <cell r="EH198">
            <v>199982</v>
          </cell>
          <cell r="EI198">
            <v>206484</v>
          </cell>
          <cell r="EJ198">
            <v>158935</v>
          </cell>
          <cell r="EK198">
            <v>188656</v>
          </cell>
          <cell r="EL198">
            <v>217379</v>
          </cell>
          <cell r="EM198">
            <v>225742</v>
          </cell>
          <cell r="EN198">
            <v>195171</v>
          </cell>
          <cell r="EO198">
            <v>240233</v>
          </cell>
          <cell r="EP198">
            <v>241988</v>
          </cell>
          <cell r="EQ198">
            <v>269235</v>
          </cell>
          <cell r="ER198">
            <v>259743</v>
          </cell>
          <cell r="ES198">
            <v>229851</v>
          </cell>
          <cell r="ET198">
            <v>226011</v>
          </cell>
          <cell r="EU198">
            <v>220242</v>
          </cell>
          <cell r="EV198">
            <v>225687</v>
          </cell>
          <cell r="EW198">
            <v>247696</v>
          </cell>
          <cell r="EX198">
            <v>250870</v>
          </cell>
          <cell r="EY198">
            <v>264489</v>
          </cell>
          <cell r="EZ198">
            <v>231255</v>
          </cell>
          <cell r="FA198">
            <v>238413</v>
          </cell>
          <cell r="FB198">
            <v>224347</v>
          </cell>
          <cell r="FC198">
            <v>223878</v>
          </cell>
          <cell r="FD198">
            <v>191218</v>
          </cell>
          <cell r="FE198">
            <v>212403</v>
          </cell>
          <cell r="FF198">
            <v>208099</v>
          </cell>
          <cell r="FG198">
            <v>231515</v>
          </cell>
          <cell r="FH198">
            <v>199681</v>
          </cell>
          <cell r="FI198">
            <v>212632</v>
          </cell>
          <cell r="FJ198">
            <v>207682</v>
          </cell>
          <cell r="FK198">
            <v>212843</v>
          </cell>
          <cell r="FL198">
            <v>216028</v>
          </cell>
          <cell r="FM198">
            <v>233638</v>
          </cell>
          <cell r="FN198">
            <v>219637</v>
          </cell>
          <cell r="FO198">
            <v>182138</v>
          </cell>
          <cell r="FP198">
            <v>229326</v>
          </cell>
          <cell r="FQ198">
            <v>185087</v>
          </cell>
          <cell r="FR198">
            <v>185168</v>
          </cell>
          <cell r="FS198">
            <v>182194</v>
          </cell>
          <cell r="FT198">
            <v>195629</v>
          </cell>
          <cell r="FU198">
            <v>192011</v>
          </cell>
          <cell r="FV198">
            <v>164049</v>
          </cell>
          <cell r="FW198">
            <v>168559</v>
          </cell>
          <cell r="FX198">
            <v>165244</v>
          </cell>
          <cell r="FY198">
            <v>163903</v>
          </cell>
          <cell r="FZ198">
            <v>171003</v>
          </cell>
          <cell r="GA198">
            <v>177257</v>
          </cell>
          <cell r="GB198">
            <v>157234</v>
          </cell>
          <cell r="GC198">
            <v>155704</v>
          </cell>
          <cell r="GD198">
            <v>160331</v>
          </cell>
          <cell r="GE198">
            <v>157691</v>
          </cell>
          <cell r="GF198">
            <v>144502</v>
          </cell>
          <cell r="GG198">
            <v>152397</v>
          </cell>
          <cell r="GH198">
            <v>152999</v>
          </cell>
          <cell r="GI198">
            <v>186745</v>
          </cell>
          <cell r="GJ198">
            <v>191135</v>
          </cell>
          <cell r="GK198">
            <v>184719</v>
          </cell>
          <cell r="GL198">
            <v>183572</v>
          </cell>
          <cell r="GM198">
            <v>182335</v>
          </cell>
          <cell r="GN198">
            <v>169889</v>
          </cell>
          <cell r="GO198">
            <v>154338</v>
          </cell>
          <cell r="GP198">
            <v>159756</v>
          </cell>
          <cell r="GQ198">
            <v>180073</v>
          </cell>
          <cell r="GR198">
            <v>176721</v>
          </cell>
          <cell r="GS198">
            <v>191242</v>
          </cell>
          <cell r="GT198">
            <v>167657</v>
          </cell>
          <cell r="GU198">
            <v>170441</v>
          </cell>
          <cell r="GV198">
            <v>169230</v>
          </cell>
          <cell r="GW198">
            <v>169726</v>
          </cell>
          <cell r="GX198">
            <v>155756</v>
          </cell>
          <cell r="GY198">
            <v>178713</v>
          </cell>
          <cell r="GZ198">
            <v>162862</v>
          </cell>
          <cell r="HA198">
            <v>188768</v>
          </cell>
          <cell r="HB198">
            <v>200439</v>
          </cell>
          <cell r="HC198">
            <v>204234</v>
          </cell>
          <cell r="HD198">
            <v>225764</v>
          </cell>
          <cell r="HE198">
            <v>232557</v>
          </cell>
          <cell r="HF198">
            <v>189646</v>
          </cell>
          <cell r="HG198">
            <v>181131</v>
          </cell>
          <cell r="HH198">
            <v>174789</v>
          </cell>
          <cell r="HI198">
            <v>162093</v>
          </cell>
          <cell r="HJ198">
            <v>193126</v>
          </cell>
          <cell r="HK198">
            <v>183472</v>
          </cell>
          <cell r="HL198">
            <v>193092</v>
          </cell>
          <cell r="HM198">
            <v>199754</v>
          </cell>
          <cell r="HN198">
            <v>215404</v>
          </cell>
          <cell r="HO198">
            <v>222009</v>
          </cell>
          <cell r="HP198">
            <v>229600</v>
          </cell>
          <cell r="HQ198">
            <v>244872</v>
          </cell>
          <cell r="HR198">
            <v>216486</v>
          </cell>
          <cell r="HS198">
            <v>233261</v>
          </cell>
          <cell r="HT198">
            <v>208801</v>
          </cell>
          <cell r="HU198">
            <v>208345</v>
          </cell>
          <cell r="HV198">
            <v>176186</v>
          </cell>
          <cell r="HW198">
            <v>168687</v>
          </cell>
          <cell r="HX198">
            <v>138130</v>
          </cell>
          <cell r="HY198">
            <v>139965</v>
          </cell>
          <cell r="HZ198">
            <v>0</v>
          </cell>
          <cell r="IA198">
            <v>0</v>
          </cell>
          <cell r="IB198">
            <v>0</v>
          </cell>
          <cell r="IC198">
            <v>0</v>
          </cell>
        </row>
        <row r="199">
          <cell r="AX199">
            <v>65957</v>
          </cell>
          <cell r="AY199">
            <v>86748</v>
          </cell>
          <cell r="AZ199">
            <v>85663</v>
          </cell>
          <cell r="BA199">
            <v>150538</v>
          </cell>
          <cell r="BB199">
            <v>150048</v>
          </cell>
          <cell r="BC199">
            <v>100403</v>
          </cell>
          <cell r="BD199">
            <v>63028</v>
          </cell>
          <cell r="BE199">
            <v>112162</v>
          </cell>
          <cell r="BF199">
            <v>130450</v>
          </cell>
          <cell r="BG199">
            <v>104861</v>
          </cell>
          <cell r="BH199">
            <v>123252</v>
          </cell>
          <cell r="BI199">
            <v>193935</v>
          </cell>
          <cell r="BJ199">
            <v>142155</v>
          </cell>
          <cell r="BK199">
            <v>108101</v>
          </cell>
          <cell r="BL199">
            <v>110099</v>
          </cell>
          <cell r="BM199">
            <v>148545</v>
          </cell>
          <cell r="BN199">
            <v>159198</v>
          </cell>
          <cell r="BO199">
            <v>215013</v>
          </cell>
          <cell r="BP199">
            <v>291727</v>
          </cell>
          <cell r="BQ199">
            <v>255182</v>
          </cell>
          <cell r="BR199">
            <v>263825</v>
          </cell>
          <cell r="BS199">
            <v>328430</v>
          </cell>
          <cell r="BT199">
            <v>343081</v>
          </cell>
          <cell r="BU199">
            <v>358371</v>
          </cell>
          <cell r="BV199">
            <v>335952</v>
          </cell>
          <cell r="BW199">
            <v>295099</v>
          </cell>
          <cell r="BX199">
            <v>236255</v>
          </cell>
          <cell r="BY199">
            <v>204067</v>
          </cell>
          <cell r="BZ199">
            <v>244007</v>
          </cell>
          <cell r="CA199">
            <v>256856</v>
          </cell>
          <cell r="CB199">
            <v>199872</v>
          </cell>
          <cell r="CC199">
            <v>165583</v>
          </cell>
          <cell r="CD199">
            <v>181913</v>
          </cell>
          <cell r="CE199">
            <v>182315</v>
          </cell>
          <cell r="CF199">
            <v>186335</v>
          </cell>
          <cell r="CG199">
            <v>188942</v>
          </cell>
          <cell r="CH199">
            <v>129819</v>
          </cell>
          <cell r="CI199">
            <v>124571</v>
          </cell>
          <cell r="CJ199">
            <v>119878</v>
          </cell>
          <cell r="CK199">
            <v>144575</v>
          </cell>
          <cell r="CL199">
            <v>142647</v>
          </cell>
          <cell r="CM199">
            <v>164028</v>
          </cell>
          <cell r="CN199">
            <v>236300</v>
          </cell>
          <cell r="CO199">
            <v>280862</v>
          </cell>
          <cell r="CP199">
            <v>247842</v>
          </cell>
          <cell r="CQ199">
            <v>357471</v>
          </cell>
          <cell r="CR199">
            <v>389583</v>
          </cell>
          <cell r="CS199">
            <v>378971</v>
          </cell>
          <cell r="CT199">
            <v>335802</v>
          </cell>
          <cell r="CU199">
            <v>377652</v>
          </cell>
          <cell r="CV199">
            <v>417741</v>
          </cell>
          <cell r="CW199">
            <v>448321</v>
          </cell>
          <cell r="CX199">
            <v>502914</v>
          </cell>
          <cell r="CY199">
            <v>470232</v>
          </cell>
          <cell r="CZ199">
            <v>376252</v>
          </cell>
          <cell r="DA199">
            <v>406510</v>
          </cell>
          <cell r="DB199">
            <v>415653</v>
          </cell>
          <cell r="DC199">
            <v>541791</v>
          </cell>
          <cell r="DD199">
            <v>460279</v>
          </cell>
          <cell r="DE199">
            <v>473753</v>
          </cell>
          <cell r="DF199">
            <v>443992</v>
          </cell>
          <cell r="DG199">
            <v>397988</v>
          </cell>
          <cell r="DH199">
            <v>416820</v>
          </cell>
          <cell r="DI199">
            <v>626971</v>
          </cell>
          <cell r="DJ199">
            <v>575400</v>
          </cell>
          <cell r="DK199">
            <v>595294</v>
          </cell>
          <cell r="DL199">
            <v>627546</v>
          </cell>
          <cell r="DM199">
            <v>612867</v>
          </cell>
          <cell r="DN199">
            <v>551802</v>
          </cell>
          <cell r="DO199">
            <v>545033</v>
          </cell>
          <cell r="DP199">
            <v>597474</v>
          </cell>
          <cell r="DQ199">
            <v>560647</v>
          </cell>
          <cell r="DR199">
            <v>572947</v>
          </cell>
          <cell r="DS199">
            <v>644207</v>
          </cell>
          <cell r="DT199">
            <v>635504</v>
          </cell>
          <cell r="DU199">
            <v>706561</v>
          </cell>
          <cell r="DV199">
            <v>687109</v>
          </cell>
          <cell r="DW199">
            <v>767880</v>
          </cell>
          <cell r="DX199">
            <v>805354</v>
          </cell>
          <cell r="DY199">
            <v>786081</v>
          </cell>
          <cell r="DZ199">
            <v>745944</v>
          </cell>
          <cell r="EA199">
            <v>797271</v>
          </cell>
          <cell r="EB199">
            <v>725013</v>
          </cell>
          <cell r="EC199">
            <v>749102</v>
          </cell>
          <cell r="ED199">
            <v>761742</v>
          </cell>
          <cell r="EE199">
            <v>751842</v>
          </cell>
          <cell r="EF199">
            <v>755715</v>
          </cell>
          <cell r="EG199">
            <v>793898</v>
          </cell>
          <cell r="EH199">
            <v>756250</v>
          </cell>
          <cell r="EI199">
            <v>745132</v>
          </cell>
          <cell r="EJ199">
            <v>732367</v>
          </cell>
          <cell r="EK199">
            <v>759700</v>
          </cell>
          <cell r="EL199">
            <v>730666</v>
          </cell>
          <cell r="EM199">
            <v>752285</v>
          </cell>
          <cell r="EN199">
            <v>717192</v>
          </cell>
          <cell r="EO199">
            <v>693654</v>
          </cell>
          <cell r="EP199">
            <v>713526</v>
          </cell>
          <cell r="EQ199">
            <v>690485</v>
          </cell>
          <cell r="ER199">
            <v>633987</v>
          </cell>
          <cell r="ES199">
            <v>671311</v>
          </cell>
          <cell r="ET199">
            <v>632177</v>
          </cell>
          <cell r="EU199">
            <v>626894</v>
          </cell>
          <cell r="EV199">
            <v>627967</v>
          </cell>
          <cell r="EW199">
            <v>618198</v>
          </cell>
          <cell r="EX199">
            <v>635892</v>
          </cell>
          <cell r="EY199">
            <v>661935</v>
          </cell>
          <cell r="EZ199">
            <v>678407</v>
          </cell>
          <cell r="FA199">
            <v>721889</v>
          </cell>
          <cell r="FB199">
            <v>713711</v>
          </cell>
          <cell r="FC199">
            <v>719100</v>
          </cell>
          <cell r="FD199">
            <v>701748</v>
          </cell>
          <cell r="FE199">
            <v>735782</v>
          </cell>
          <cell r="FF199">
            <v>717493</v>
          </cell>
          <cell r="FG199">
            <v>721995</v>
          </cell>
          <cell r="FH199">
            <v>717427</v>
          </cell>
          <cell r="FI199">
            <v>714263</v>
          </cell>
          <cell r="FJ199">
            <v>731197</v>
          </cell>
          <cell r="FK199">
            <v>768923</v>
          </cell>
          <cell r="FL199">
            <v>761040</v>
          </cell>
          <cell r="FM199">
            <v>791710</v>
          </cell>
          <cell r="FN199">
            <v>800854</v>
          </cell>
          <cell r="FO199">
            <v>794844</v>
          </cell>
          <cell r="FP199">
            <v>822412</v>
          </cell>
          <cell r="FQ199">
            <v>797358</v>
          </cell>
          <cell r="FR199">
            <v>799867</v>
          </cell>
          <cell r="FS199">
            <v>811298</v>
          </cell>
          <cell r="FT199">
            <v>782667</v>
          </cell>
          <cell r="FU199">
            <v>783999</v>
          </cell>
          <cell r="FV199">
            <v>869934</v>
          </cell>
          <cell r="FW199">
            <v>846942</v>
          </cell>
          <cell r="FX199">
            <v>859742</v>
          </cell>
          <cell r="FY199">
            <v>821749</v>
          </cell>
          <cell r="FZ199">
            <v>848120</v>
          </cell>
          <cell r="GA199">
            <v>849109</v>
          </cell>
          <cell r="GB199">
            <v>845012</v>
          </cell>
          <cell r="GC199">
            <v>870495</v>
          </cell>
          <cell r="GD199">
            <v>886343</v>
          </cell>
          <cell r="GE199">
            <v>891102</v>
          </cell>
          <cell r="GF199">
            <v>919255</v>
          </cell>
          <cell r="GG199">
            <v>927808</v>
          </cell>
          <cell r="GH199">
            <v>921374</v>
          </cell>
          <cell r="GI199">
            <v>966438</v>
          </cell>
          <cell r="GJ199">
            <v>974039</v>
          </cell>
          <cell r="GK199">
            <v>987365</v>
          </cell>
          <cell r="GL199">
            <v>1131319</v>
          </cell>
          <cell r="GM199">
            <v>1142243</v>
          </cell>
          <cell r="GN199">
            <v>1159374</v>
          </cell>
          <cell r="GO199">
            <v>1144965</v>
          </cell>
          <cell r="GP199">
            <v>1142963</v>
          </cell>
          <cell r="GQ199">
            <v>1133797</v>
          </cell>
          <cell r="GR199">
            <v>1208398</v>
          </cell>
          <cell r="GS199">
            <v>1252071</v>
          </cell>
          <cell r="GT199">
            <v>1293858</v>
          </cell>
          <cell r="GU199">
            <v>1273807</v>
          </cell>
          <cell r="GV199">
            <v>1245653</v>
          </cell>
          <cell r="GW199">
            <v>1293306</v>
          </cell>
          <cell r="GX199">
            <v>1332453</v>
          </cell>
          <cell r="GY199">
            <v>1356186</v>
          </cell>
          <cell r="GZ199">
            <v>1366008</v>
          </cell>
          <cell r="HA199">
            <v>1629581</v>
          </cell>
          <cell r="HB199">
            <v>1660606</v>
          </cell>
          <cell r="HC199">
            <v>1647036</v>
          </cell>
          <cell r="HD199">
            <v>1662952</v>
          </cell>
          <cell r="HE199">
            <v>1747766</v>
          </cell>
          <cell r="HF199">
            <v>1679178</v>
          </cell>
          <cell r="HG199">
            <v>1680918</v>
          </cell>
          <cell r="HH199">
            <v>1603018</v>
          </cell>
          <cell r="HI199">
            <v>1593776</v>
          </cell>
          <cell r="HJ199">
            <v>1547126</v>
          </cell>
          <cell r="HK199">
            <v>1526621</v>
          </cell>
          <cell r="HL199">
            <v>1465595</v>
          </cell>
          <cell r="HM199">
            <v>1490446</v>
          </cell>
          <cell r="HN199">
            <v>1494047</v>
          </cell>
          <cell r="HO199">
            <v>1554069</v>
          </cell>
          <cell r="HP199">
            <v>1571960</v>
          </cell>
          <cell r="HQ199">
            <v>1621716</v>
          </cell>
          <cell r="HR199">
            <v>1513493</v>
          </cell>
          <cell r="HS199">
            <v>1529493</v>
          </cell>
          <cell r="HT199">
            <v>1498868</v>
          </cell>
          <cell r="HU199">
            <v>1490582</v>
          </cell>
          <cell r="HV199">
            <v>1571014</v>
          </cell>
          <cell r="HW199">
            <v>1602103</v>
          </cell>
          <cell r="HX199">
            <v>1554138</v>
          </cell>
          <cell r="HY199">
            <v>1565794</v>
          </cell>
          <cell r="HZ199">
            <v>0</v>
          </cell>
          <cell r="IA199">
            <v>0</v>
          </cell>
          <cell r="IB199">
            <v>0</v>
          </cell>
          <cell r="IC199">
            <v>0</v>
          </cell>
        </row>
        <row r="200">
          <cell r="AX200">
            <v>28286</v>
          </cell>
          <cell r="AY200">
            <v>22837</v>
          </cell>
          <cell r="AZ200">
            <v>41247</v>
          </cell>
          <cell r="BA200">
            <v>37865</v>
          </cell>
          <cell r="BB200">
            <v>31425</v>
          </cell>
          <cell r="BC200">
            <v>37630</v>
          </cell>
          <cell r="BD200">
            <v>30556</v>
          </cell>
          <cell r="BE200">
            <v>32727</v>
          </cell>
          <cell r="BF200">
            <v>27864</v>
          </cell>
          <cell r="BG200">
            <v>27993</v>
          </cell>
          <cell r="BH200">
            <v>33738</v>
          </cell>
          <cell r="BI200">
            <v>34640</v>
          </cell>
          <cell r="BJ200">
            <v>36720</v>
          </cell>
          <cell r="BK200">
            <v>34709</v>
          </cell>
          <cell r="BL200">
            <v>39860</v>
          </cell>
          <cell r="BM200">
            <v>41705</v>
          </cell>
          <cell r="BN200">
            <v>47307</v>
          </cell>
          <cell r="BO200">
            <v>85760</v>
          </cell>
          <cell r="BP200">
            <v>130873</v>
          </cell>
          <cell r="BQ200">
            <v>106643</v>
          </cell>
          <cell r="BR200">
            <v>84725</v>
          </cell>
          <cell r="BS200">
            <v>56552</v>
          </cell>
          <cell r="BT200">
            <v>82586</v>
          </cell>
          <cell r="BU200">
            <v>61074</v>
          </cell>
          <cell r="BV200">
            <v>104073</v>
          </cell>
          <cell r="BW200">
            <v>113890</v>
          </cell>
          <cell r="BX200">
            <v>103876</v>
          </cell>
          <cell r="BY200">
            <v>58297</v>
          </cell>
          <cell r="BZ200">
            <v>61856</v>
          </cell>
          <cell r="CA200">
            <v>85353</v>
          </cell>
          <cell r="CB200">
            <v>53453</v>
          </cell>
          <cell r="CC200">
            <v>39014</v>
          </cell>
          <cell r="CD200">
            <v>46857</v>
          </cell>
          <cell r="CE200">
            <v>45603</v>
          </cell>
          <cell r="CF200">
            <v>48213</v>
          </cell>
          <cell r="CG200">
            <v>52248</v>
          </cell>
          <cell r="CH200">
            <v>58935</v>
          </cell>
          <cell r="CI200">
            <v>51276</v>
          </cell>
          <cell r="CJ200">
            <v>53445</v>
          </cell>
          <cell r="CK200">
            <v>48970</v>
          </cell>
          <cell r="CL200">
            <v>48159</v>
          </cell>
          <cell r="CM200">
            <v>51957</v>
          </cell>
          <cell r="CN200">
            <v>62571</v>
          </cell>
          <cell r="CO200">
            <v>57779</v>
          </cell>
          <cell r="CP200">
            <v>58341</v>
          </cell>
          <cell r="CQ200">
            <v>65732</v>
          </cell>
          <cell r="CR200">
            <v>59000</v>
          </cell>
          <cell r="CS200">
            <v>68208</v>
          </cell>
          <cell r="CT200">
            <v>69697</v>
          </cell>
          <cell r="CU200">
            <v>62862</v>
          </cell>
          <cell r="CV200">
            <v>67318</v>
          </cell>
          <cell r="CW200">
            <v>73136</v>
          </cell>
          <cell r="CX200">
            <v>84216</v>
          </cell>
          <cell r="CY200">
            <v>78998</v>
          </cell>
          <cell r="CZ200">
            <v>76252</v>
          </cell>
          <cell r="DA200">
            <v>81102</v>
          </cell>
          <cell r="DB200">
            <v>81711</v>
          </cell>
          <cell r="DC200">
            <v>79103</v>
          </cell>
          <cell r="DD200">
            <v>78060</v>
          </cell>
          <cell r="DE200">
            <v>85754</v>
          </cell>
          <cell r="DF200">
            <v>84286</v>
          </cell>
          <cell r="DG200">
            <v>84537</v>
          </cell>
          <cell r="DH200">
            <v>87097</v>
          </cell>
          <cell r="DI200">
            <v>115316</v>
          </cell>
          <cell r="DJ200">
            <v>87288</v>
          </cell>
          <cell r="DK200">
            <v>89849</v>
          </cell>
          <cell r="DL200">
            <v>92333</v>
          </cell>
          <cell r="DM200">
            <v>72784</v>
          </cell>
          <cell r="DN200">
            <v>73480</v>
          </cell>
          <cell r="DO200">
            <v>80148</v>
          </cell>
          <cell r="DP200">
            <v>77411</v>
          </cell>
          <cell r="DQ200">
            <v>75796</v>
          </cell>
          <cell r="DR200">
            <v>79613</v>
          </cell>
          <cell r="DS200">
            <v>90318</v>
          </cell>
          <cell r="DT200">
            <v>104353</v>
          </cell>
          <cell r="DU200">
            <v>107958</v>
          </cell>
          <cell r="DV200">
            <v>100729</v>
          </cell>
          <cell r="DW200">
            <v>95857</v>
          </cell>
          <cell r="DX200">
            <v>100708</v>
          </cell>
          <cell r="DY200">
            <v>107001</v>
          </cell>
          <cell r="DZ200">
            <v>109973</v>
          </cell>
          <cell r="EA200">
            <v>103088</v>
          </cell>
          <cell r="EB200">
            <v>100588</v>
          </cell>
          <cell r="EC200">
            <v>89712</v>
          </cell>
          <cell r="ED200">
            <v>90381</v>
          </cell>
          <cell r="EE200">
            <v>89523</v>
          </cell>
          <cell r="EF200">
            <v>94782</v>
          </cell>
          <cell r="EG200">
            <v>103918</v>
          </cell>
          <cell r="EH200">
            <v>104695</v>
          </cell>
          <cell r="EI200">
            <v>115727</v>
          </cell>
          <cell r="EJ200">
            <v>105351</v>
          </cell>
          <cell r="EK200">
            <v>108051</v>
          </cell>
          <cell r="EL200">
            <v>96481</v>
          </cell>
          <cell r="EM200">
            <v>106149</v>
          </cell>
          <cell r="EN200">
            <v>106599</v>
          </cell>
          <cell r="EO200">
            <v>108388</v>
          </cell>
          <cell r="EP200">
            <v>106936</v>
          </cell>
          <cell r="EQ200">
            <v>102045</v>
          </cell>
          <cell r="ER200">
            <v>97067</v>
          </cell>
          <cell r="ES200">
            <v>110872</v>
          </cell>
          <cell r="ET200">
            <v>111373</v>
          </cell>
          <cell r="EU200">
            <v>108082</v>
          </cell>
          <cell r="EV200">
            <v>114801</v>
          </cell>
          <cell r="EW200">
            <v>108660</v>
          </cell>
          <cell r="EX200">
            <v>103856.56395759912</v>
          </cell>
          <cell r="EY200">
            <v>108501.73260452614</v>
          </cell>
          <cell r="EZ200">
            <v>106538.5860950261</v>
          </cell>
          <cell r="FA200">
            <v>112469.48570372924</v>
          </cell>
          <cell r="FB200">
            <v>109864.29354543555</v>
          </cell>
          <cell r="FC200">
            <v>110440.51838893515</v>
          </cell>
          <cell r="FD200">
            <v>104583.16943098763</v>
          </cell>
          <cell r="FE200">
            <v>111050.35634830555</v>
          </cell>
          <cell r="FF200">
            <v>108404.28970416199</v>
          </cell>
          <cell r="FG200">
            <v>111674.0143344103</v>
          </cell>
          <cell r="FH200">
            <v>107410.65320573706</v>
          </cell>
          <cell r="FI200">
            <v>108556.89559259287</v>
          </cell>
          <cell r="FJ200">
            <v>109960.44813822278</v>
          </cell>
          <cell r="FK200">
            <v>114983.32514293154</v>
          </cell>
          <cell r="FL200">
            <v>114433.10068871181</v>
          </cell>
          <cell r="FM200">
            <v>120087.59976272816</v>
          </cell>
          <cell r="FN200">
            <v>119518.75340807825</v>
          </cell>
          <cell r="FO200">
            <v>114423.02846583763</v>
          </cell>
          <cell r="FP200">
            <v>123178.36675865382</v>
          </cell>
          <cell r="FQ200">
            <v>115062.84885608932</v>
          </cell>
          <cell r="FR200">
            <v>115366.18673102101</v>
          </cell>
          <cell r="FS200">
            <v>116356.66101993891</v>
          </cell>
          <cell r="FT200">
            <v>114576.92266184544</v>
          </cell>
          <cell r="FU200">
            <v>114309.18892358527</v>
          </cell>
          <cell r="FV200">
            <v>121098.92121061819</v>
          </cell>
          <cell r="FW200">
            <v>118934.33024363455</v>
          </cell>
          <cell r="FX200">
            <v>120045.2027315601</v>
          </cell>
          <cell r="FY200">
            <v>115438.44907419971</v>
          </cell>
          <cell r="FZ200">
            <v>119358.53479305642</v>
          </cell>
          <cell r="GA200">
            <v>120206.82677302949</v>
          </cell>
          <cell r="GB200">
            <v>117381.91961343391</v>
          </cell>
          <cell r="GC200">
            <v>120187.26792163428</v>
          </cell>
          <cell r="GD200">
            <v>122585.27679778352</v>
          </cell>
          <cell r="GE200">
            <v>122833.45168464848</v>
          </cell>
          <cell r="GF200">
            <v>124586.01846475579</v>
          </cell>
          <cell r="GG200">
            <v>126512.389648878</v>
          </cell>
          <cell r="GH200">
            <v>125829.35239536385</v>
          </cell>
          <cell r="GI200">
            <v>135059.49058971406</v>
          </cell>
          <cell r="GJ200">
            <v>136463.86296743838</v>
          </cell>
          <cell r="GK200">
            <v>137273.15436349169</v>
          </cell>
          <cell r="GL200">
            <v>153998.54892154993</v>
          </cell>
          <cell r="GM200">
            <v>155133.07942134273</v>
          </cell>
          <cell r="GN200">
            <v>155681.7813302443</v>
          </cell>
          <cell r="GO200">
            <v>152172.89996616953</v>
          </cell>
          <cell r="GP200">
            <v>152572.9780282416</v>
          </cell>
          <cell r="GQ200">
            <v>153878.9705546367</v>
          </cell>
          <cell r="GR200">
            <v>162223.57296815352</v>
          </cell>
          <cell r="GS200">
            <v>169039.18852559567</v>
          </cell>
          <cell r="GT200">
            <v>171170.9862088029</v>
          </cell>
          <cell r="GU200">
            <v>169148.69466963471</v>
          </cell>
          <cell r="GV200">
            <v>165709.49903358478</v>
          </cell>
          <cell r="GW200">
            <v>171348.65553554861</v>
          </cell>
          <cell r="GX200">
            <v>174297.35734140009</v>
          </cell>
          <cell r="GY200">
            <v>179765.63741111476</v>
          </cell>
          <cell r="GZ200">
            <v>179059.52774008649</v>
          </cell>
          <cell r="HA200">
            <v>212962.98129118796</v>
          </cell>
          <cell r="HB200">
            <v>217963.48859160638</v>
          </cell>
          <cell r="HC200">
            <v>216818.65163119815</v>
          </cell>
          <cell r="HD200">
            <v>221204.28486080907</v>
          </cell>
          <cell r="HE200">
            <v>231933.19324261139</v>
          </cell>
          <cell r="HF200">
            <v>218874.55628623714</v>
          </cell>
          <cell r="HG200">
            <v>218081.07593771891</v>
          </cell>
          <cell r="HH200">
            <v>208214.74803810654</v>
          </cell>
          <cell r="HI200">
            <v>205645.39425422563</v>
          </cell>
          <cell r="HJ200">
            <v>203816.34885159691</v>
          </cell>
          <cell r="HK200">
            <v>200284.16083226679</v>
          </cell>
          <cell r="HL200">
            <v>194263.54816866104</v>
          </cell>
          <cell r="HM200">
            <v>197954.31513882423</v>
          </cell>
          <cell r="HN200">
            <v>200208.97051732233</v>
          </cell>
          <cell r="HO200">
            <v>208012.24951078725</v>
          </cell>
          <cell r="HP200">
            <v>210996.67257218089</v>
          </cell>
          <cell r="HQ200">
            <v>218612.67849150847</v>
          </cell>
          <cell r="HR200">
            <v>202613.18669361493</v>
          </cell>
          <cell r="HS200">
            <v>206451.75767851315</v>
          </cell>
          <cell r="HT200">
            <v>200000.26468985967</v>
          </cell>
          <cell r="HU200">
            <v>198976.41152281221</v>
          </cell>
          <cell r="HV200">
            <v>204630.09076473414</v>
          </cell>
          <cell r="HW200">
            <v>207392.92492289582</v>
          </cell>
          <cell r="HX200">
            <v>198196.51696328705</v>
          </cell>
          <cell r="HY200">
            <v>199776.56764695636</v>
          </cell>
          <cell r="HZ200">
            <v>0</v>
          </cell>
          <cell r="IA200">
            <v>0</v>
          </cell>
          <cell r="IB200">
            <v>0</v>
          </cell>
          <cell r="IC200">
            <v>0</v>
          </cell>
        </row>
        <row r="201">
          <cell r="AX201">
            <v>25176</v>
          </cell>
          <cell r="AY201">
            <v>19707</v>
          </cell>
          <cell r="AZ201">
            <v>37972</v>
          </cell>
          <cell r="BA201">
            <v>34554</v>
          </cell>
          <cell r="BB201">
            <v>26797</v>
          </cell>
          <cell r="BC201">
            <v>33214</v>
          </cell>
          <cell r="BD201">
            <v>29201</v>
          </cell>
          <cell r="BE201">
            <v>30963</v>
          </cell>
          <cell r="BF201">
            <v>26287</v>
          </cell>
          <cell r="BG201">
            <v>26582</v>
          </cell>
          <cell r="BH201">
            <v>31752</v>
          </cell>
          <cell r="BI201">
            <v>32215</v>
          </cell>
          <cell r="BJ201">
            <v>34622</v>
          </cell>
          <cell r="BK201">
            <v>31972</v>
          </cell>
          <cell r="BL201">
            <v>37176</v>
          </cell>
          <cell r="BM201">
            <v>39699</v>
          </cell>
          <cell r="BN201">
            <v>43982</v>
          </cell>
          <cell r="BO201">
            <v>80913</v>
          </cell>
          <cell r="BP201">
            <v>126227</v>
          </cell>
          <cell r="BQ201">
            <v>103891</v>
          </cell>
          <cell r="BR201">
            <v>82774</v>
          </cell>
          <cell r="BS201">
            <v>54732</v>
          </cell>
          <cell r="BT201">
            <v>79196</v>
          </cell>
          <cell r="BU201">
            <v>57917</v>
          </cell>
          <cell r="BV201">
            <v>100635</v>
          </cell>
          <cell r="BW201">
            <v>107546</v>
          </cell>
          <cell r="BX201">
            <v>100071</v>
          </cell>
          <cell r="BY201">
            <v>54739</v>
          </cell>
          <cell r="BZ201">
            <v>57921</v>
          </cell>
          <cell r="CA201">
            <v>81012</v>
          </cell>
          <cell r="CB201">
            <v>48664</v>
          </cell>
          <cell r="CC201">
            <v>35632</v>
          </cell>
          <cell r="CD201">
            <v>42561</v>
          </cell>
          <cell r="CE201">
            <v>40430</v>
          </cell>
          <cell r="CF201">
            <v>44150</v>
          </cell>
          <cell r="CG201">
            <v>48941</v>
          </cell>
          <cell r="CH201">
            <v>55544</v>
          </cell>
          <cell r="CI201">
            <v>47768</v>
          </cell>
          <cell r="CJ201">
            <v>46349</v>
          </cell>
          <cell r="CK201">
            <v>44258</v>
          </cell>
          <cell r="CL201">
            <v>43405</v>
          </cell>
          <cell r="CM201">
            <v>45596</v>
          </cell>
          <cell r="CN201">
            <v>48561</v>
          </cell>
          <cell r="CO201">
            <v>44954</v>
          </cell>
          <cell r="CP201">
            <v>44635</v>
          </cell>
          <cell r="CQ201">
            <v>51397</v>
          </cell>
          <cell r="CR201">
            <v>43791</v>
          </cell>
          <cell r="CS201">
            <v>53217</v>
          </cell>
          <cell r="CT201">
            <v>54946</v>
          </cell>
          <cell r="CU201">
            <v>42930</v>
          </cell>
          <cell r="CV201">
            <v>49137</v>
          </cell>
          <cell r="CW201">
            <v>51490</v>
          </cell>
          <cell r="CX201">
            <v>63555</v>
          </cell>
          <cell r="CY201">
            <v>72125</v>
          </cell>
          <cell r="CZ201">
            <v>67728</v>
          </cell>
          <cell r="DA201">
            <v>72418</v>
          </cell>
          <cell r="DB201">
            <v>72343</v>
          </cell>
          <cell r="DC201">
            <v>70373</v>
          </cell>
          <cell r="DD201">
            <v>69903</v>
          </cell>
          <cell r="DE201">
            <v>73176</v>
          </cell>
          <cell r="DF201">
            <v>71967</v>
          </cell>
          <cell r="DG201">
            <v>73698</v>
          </cell>
          <cell r="DH201">
            <v>75838</v>
          </cell>
          <cell r="DI201">
            <v>101187</v>
          </cell>
          <cell r="DJ201">
            <v>74327</v>
          </cell>
          <cell r="DK201">
            <v>73161</v>
          </cell>
          <cell r="DL201">
            <v>77961</v>
          </cell>
          <cell r="DM201">
            <v>57720</v>
          </cell>
          <cell r="DN201">
            <v>59628</v>
          </cell>
          <cell r="DO201">
            <v>60299</v>
          </cell>
          <cell r="DP201">
            <v>60024</v>
          </cell>
          <cell r="DQ201">
            <v>58527</v>
          </cell>
          <cell r="DR201">
            <v>61851</v>
          </cell>
          <cell r="DS201">
            <v>71758</v>
          </cell>
          <cell r="DT201">
            <v>79564</v>
          </cell>
          <cell r="DU201">
            <v>84616</v>
          </cell>
          <cell r="DV201">
            <v>82315</v>
          </cell>
          <cell r="DW201">
            <v>73138</v>
          </cell>
          <cell r="DX201">
            <v>78955</v>
          </cell>
          <cell r="DY201">
            <v>86509</v>
          </cell>
          <cell r="DZ201">
            <v>89683</v>
          </cell>
          <cell r="EA201">
            <v>84637</v>
          </cell>
          <cell r="EB201">
            <v>83118</v>
          </cell>
          <cell r="EC201">
            <v>71193</v>
          </cell>
          <cell r="ED201">
            <v>69532</v>
          </cell>
          <cell r="EE201">
            <v>66099</v>
          </cell>
          <cell r="EF201">
            <v>66529</v>
          </cell>
          <cell r="EG201">
            <v>75540</v>
          </cell>
          <cell r="EH201">
            <v>79355</v>
          </cell>
          <cell r="EI201">
            <v>94995</v>
          </cell>
          <cell r="EJ201">
            <v>82589</v>
          </cell>
          <cell r="EK201">
            <v>83480</v>
          </cell>
          <cell r="EL201">
            <v>71512</v>
          </cell>
          <cell r="EM201">
            <v>84009</v>
          </cell>
          <cell r="EN201">
            <v>83346</v>
          </cell>
          <cell r="EO201">
            <v>88252</v>
          </cell>
          <cell r="EP201">
            <v>83642</v>
          </cell>
          <cell r="EQ201">
            <v>73561</v>
          </cell>
          <cell r="ER201">
            <v>76215</v>
          </cell>
          <cell r="ES201">
            <v>89716</v>
          </cell>
          <cell r="ET201">
            <v>90745</v>
          </cell>
          <cell r="EU201">
            <v>87275</v>
          </cell>
          <cell r="EV201">
            <v>93654</v>
          </cell>
          <cell r="EW201">
            <v>86361</v>
          </cell>
          <cell r="EX201">
            <v>83615.260174417213</v>
          </cell>
          <cell r="EY201">
            <v>87606.398896516752</v>
          </cell>
          <cell r="EZ201">
            <v>85205.237380495208</v>
          </cell>
          <cell r="FA201">
            <v>89214.132193220998</v>
          </cell>
          <cell r="FB201">
            <v>87032.070074260351</v>
          </cell>
          <cell r="FC201">
            <v>87425.394384799452</v>
          </cell>
          <cell r="FD201">
            <v>82258.802463242042</v>
          </cell>
          <cell r="FE201">
            <v>88056.650309730307</v>
          </cell>
          <cell r="FF201">
            <v>83450.612788610146</v>
          </cell>
          <cell r="FG201">
            <v>86009.642092199647</v>
          </cell>
          <cell r="FH201">
            <v>81311.272899822972</v>
          </cell>
          <cell r="FI201">
            <v>82867.244502034941</v>
          </cell>
          <cell r="FJ201">
            <v>83682.195255444662</v>
          </cell>
          <cell r="FK201">
            <v>86939.200339651536</v>
          </cell>
          <cell r="FL201">
            <v>86503.691862291293</v>
          </cell>
          <cell r="FM201">
            <v>92229.76205758132</v>
          </cell>
          <cell r="FN201">
            <v>90619.230831445049</v>
          </cell>
          <cell r="FO201">
            <v>86769.602771003221</v>
          </cell>
          <cell r="FP201">
            <v>91880.23610392031</v>
          </cell>
          <cell r="FQ201">
            <v>87097.068127219478</v>
          </cell>
          <cell r="FR201">
            <v>86579.881632978475</v>
          </cell>
          <cell r="FS201">
            <v>89957.843358784783</v>
          </cell>
          <cell r="FT201">
            <v>86642.404594516978</v>
          </cell>
          <cell r="FU201">
            <v>88746.877978074423</v>
          </cell>
          <cell r="FV201">
            <v>95288.975053478789</v>
          </cell>
          <cell r="FW201">
            <v>93507.877744660058</v>
          </cell>
          <cell r="FX201">
            <v>93007.478827011146</v>
          </cell>
          <cell r="FY201">
            <v>90939.163300728964</v>
          </cell>
          <cell r="FZ201">
            <v>92051.447862625559</v>
          </cell>
          <cell r="GA201">
            <v>94052.72069520982</v>
          </cell>
          <cell r="GB201">
            <v>91459.255337072449</v>
          </cell>
          <cell r="GC201">
            <v>92186.178926044144</v>
          </cell>
          <cell r="GD201">
            <v>93061.715612924047</v>
          </cell>
          <cell r="GE201">
            <v>94031.736224469714</v>
          </cell>
          <cell r="GF201">
            <v>93413.393819994293</v>
          </cell>
          <cell r="GG201">
            <v>94916.419988338894</v>
          </cell>
          <cell r="GH201">
            <v>94310.345428296161</v>
          </cell>
          <cell r="GI201">
            <v>98575.035558710442</v>
          </cell>
          <cell r="GJ201">
            <v>99182.939534151024</v>
          </cell>
          <cell r="GK201">
            <v>98307.187621930192</v>
          </cell>
          <cell r="GL201">
            <v>109457.36685919351</v>
          </cell>
          <cell r="GM201">
            <v>112351.60963127254</v>
          </cell>
          <cell r="GN201">
            <v>111373.41045677176</v>
          </cell>
          <cell r="GO201">
            <v>107784.95834754151</v>
          </cell>
          <cell r="GP201">
            <v>108504.77950026272</v>
          </cell>
          <cell r="GQ201">
            <v>108506.71652833103</v>
          </cell>
          <cell r="GR201">
            <v>115854.29444214446</v>
          </cell>
          <cell r="GS201">
            <v>119091.17595697491</v>
          </cell>
          <cell r="GT201">
            <v>116116.54652006067</v>
          </cell>
          <cell r="GU201">
            <v>112488.81578611175</v>
          </cell>
          <cell r="GV201">
            <v>110942.09887355953</v>
          </cell>
          <cell r="GW201">
            <v>111610.26594445891</v>
          </cell>
          <cell r="GX201">
            <v>114160.4710090705</v>
          </cell>
          <cell r="GY201">
            <v>116648.69117549591</v>
          </cell>
          <cell r="GZ201">
            <v>115569.87415411304</v>
          </cell>
          <cell r="HA201">
            <v>147201.43489708155</v>
          </cell>
          <cell r="HB201">
            <v>161577.19631877681</v>
          </cell>
          <cell r="HC201">
            <v>156682.64922814767</v>
          </cell>
          <cell r="HD201">
            <v>162946.67516307789</v>
          </cell>
          <cell r="HE201">
            <v>176143.43216719001</v>
          </cell>
          <cell r="HF201">
            <v>162436.48349241691</v>
          </cell>
          <cell r="HG201">
            <v>163650.2468025593</v>
          </cell>
          <cell r="HH201">
            <v>155607.49103756051</v>
          </cell>
          <cell r="HI201">
            <v>155361.81131089546</v>
          </cell>
          <cell r="HJ201">
            <v>153742.45584578131</v>
          </cell>
          <cell r="HK201">
            <v>150798.60363261923</v>
          </cell>
          <cell r="HL201">
            <v>144085.18718583914</v>
          </cell>
          <cell r="HM201">
            <v>146092.80916598067</v>
          </cell>
          <cell r="HN201">
            <v>147346.81961487589</v>
          </cell>
          <cell r="HO201">
            <v>154307.52997837795</v>
          </cell>
          <cell r="HP201">
            <v>160228.16388186353</v>
          </cell>
          <cell r="HQ201">
            <v>167077.60274410775</v>
          </cell>
          <cell r="HR201">
            <v>150241.60045030725</v>
          </cell>
          <cell r="HS201">
            <v>154742.71561772682</v>
          </cell>
          <cell r="HT201">
            <v>147279.77692117798</v>
          </cell>
          <cell r="HU201">
            <v>145953.45075773221</v>
          </cell>
          <cell r="HV201">
            <v>147738.4221226876</v>
          </cell>
          <cell r="HW201">
            <v>146399.93572747961</v>
          </cell>
          <cell r="HX201">
            <v>140468.86339495922</v>
          </cell>
          <cell r="HY201">
            <v>139516.16842335797</v>
          </cell>
          <cell r="HZ201">
            <v>0</v>
          </cell>
          <cell r="IA201">
            <v>0</v>
          </cell>
          <cell r="IB201">
            <v>0</v>
          </cell>
          <cell r="IC201">
            <v>0</v>
          </cell>
        </row>
        <row r="202">
          <cell r="AX202">
            <v>3110</v>
          </cell>
          <cell r="AY202">
            <v>3130</v>
          </cell>
          <cell r="AZ202">
            <v>3275</v>
          </cell>
          <cell r="BA202">
            <v>3311</v>
          </cell>
          <cell r="BB202">
            <v>4628</v>
          </cell>
          <cell r="BC202">
            <v>4416</v>
          </cell>
          <cell r="BD202">
            <v>1355</v>
          </cell>
          <cell r="BE202">
            <v>1764</v>
          </cell>
          <cell r="BF202">
            <v>1577</v>
          </cell>
          <cell r="BG202">
            <v>1411</v>
          </cell>
          <cell r="BH202">
            <v>1986</v>
          </cell>
          <cell r="BI202">
            <v>2425</v>
          </cell>
          <cell r="BJ202">
            <v>2098</v>
          </cell>
          <cell r="BK202">
            <v>2737</v>
          </cell>
          <cell r="BL202">
            <v>2684</v>
          </cell>
          <cell r="BM202">
            <v>2006</v>
          </cell>
          <cell r="BN202">
            <v>3325</v>
          </cell>
          <cell r="BO202">
            <v>4847</v>
          </cell>
          <cell r="BP202">
            <v>4646</v>
          </cell>
          <cell r="BQ202">
            <v>2752</v>
          </cell>
          <cell r="BR202">
            <v>1951</v>
          </cell>
          <cell r="BS202">
            <v>1820</v>
          </cell>
          <cell r="BT202">
            <v>3390</v>
          </cell>
          <cell r="BU202">
            <v>3157</v>
          </cell>
          <cell r="BV202">
            <v>3438</v>
          </cell>
          <cell r="BW202">
            <v>6344</v>
          </cell>
          <cell r="BX202">
            <v>3805</v>
          </cell>
          <cell r="BY202">
            <v>3558</v>
          </cell>
          <cell r="BZ202">
            <v>3935</v>
          </cell>
          <cell r="CA202">
            <v>4341</v>
          </cell>
          <cell r="CB202">
            <v>4789</v>
          </cell>
          <cell r="CC202">
            <v>3382</v>
          </cell>
          <cell r="CD202">
            <v>4296</v>
          </cell>
          <cell r="CE202">
            <v>5173</v>
          </cell>
          <cell r="CF202">
            <v>4063</v>
          </cell>
          <cell r="CG202">
            <v>3307</v>
          </cell>
          <cell r="CH202">
            <v>3391</v>
          </cell>
          <cell r="CI202">
            <v>3508</v>
          </cell>
          <cell r="CJ202">
            <v>7096</v>
          </cell>
          <cell r="CK202">
            <v>4712</v>
          </cell>
          <cell r="CL202">
            <v>4754</v>
          </cell>
          <cell r="CM202">
            <v>6361</v>
          </cell>
          <cell r="CN202">
            <v>14010</v>
          </cell>
          <cell r="CO202">
            <v>12825</v>
          </cell>
          <cell r="CP202">
            <v>13706</v>
          </cell>
          <cell r="CQ202">
            <v>14335</v>
          </cell>
          <cell r="CR202">
            <v>15209</v>
          </cell>
          <cell r="CS202">
            <v>14991</v>
          </cell>
          <cell r="CT202">
            <v>14751</v>
          </cell>
          <cell r="CU202">
            <v>19932</v>
          </cell>
          <cell r="CV202">
            <v>18181</v>
          </cell>
          <cell r="CW202">
            <v>21646</v>
          </cell>
          <cell r="CX202">
            <v>20661</v>
          </cell>
          <cell r="CY202">
            <v>6873</v>
          </cell>
          <cell r="CZ202">
            <v>8524</v>
          </cell>
          <cell r="DA202">
            <v>8684</v>
          </cell>
          <cell r="DB202">
            <v>9368</v>
          </cell>
          <cell r="DC202">
            <v>8730</v>
          </cell>
          <cell r="DD202">
            <v>8157</v>
          </cell>
          <cell r="DE202">
            <v>12578</v>
          </cell>
          <cell r="DF202">
            <v>12319</v>
          </cell>
          <cell r="DG202">
            <v>10839</v>
          </cell>
          <cell r="DH202">
            <v>11259</v>
          </cell>
          <cell r="DI202">
            <v>14129</v>
          </cell>
          <cell r="DJ202">
            <v>12961</v>
          </cell>
          <cell r="DK202">
            <v>16688</v>
          </cell>
          <cell r="DL202">
            <v>14372</v>
          </cell>
          <cell r="DM202">
            <v>15064</v>
          </cell>
          <cell r="DN202">
            <v>13852</v>
          </cell>
          <cell r="DO202">
            <v>19849</v>
          </cell>
          <cell r="DP202">
            <v>17387</v>
          </cell>
          <cell r="DQ202">
            <v>17269</v>
          </cell>
          <cell r="DR202">
            <v>17762</v>
          </cell>
          <cell r="DS202">
            <v>18560</v>
          </cell>
          <cell r="DT202">
            <v>24789</v>
          </cell>
          <cell r="DU202">
            <v>23342</v>
          </cell>
          <cell r="DV202">
            <v>18414</v>
          </cell>
          <cell r="DW202">
            <v>22719</v>
          </cell>
          <cell r="DX202">
            <v>21753</v>
          </cell>
          <cell r="DY202">
            <v>20492</v>
          </cell>
          <cell r="DZ202">
            <v>20290</v>
          </cell>
          <cell r="EA202">
            <v>18451</v>
          </cell>
          <cell r="EB202">
            <v>17470</v>
          </cell>
          <cell r="EC202">
            <v>18519</v>
          </cell>
          <cell r="ED202">
            <v>20849</v>
          </cell>
          <cell r="EE202">
            <v>23424</v>
          </cell>
          <cell r="EF202">
            <v>28253</v>
          </cell>
          <cell r="EG202">
            <v>28378</v>
          </cell>
          <cell r="EH202">
            <v>25340</v>
          </cell>
          <cell r="EI202">
            <v>20732</v>
          </cell>
          <cell r="EJ202">
            <v>22762</v>
          </cell>
          <cell r="EK202">
            <v>24571</v>
          </cell>
          <cell r="EL202">
            <v>24969</v>
          </cell>
          <cell r="EM202">
            <v>22140</v>
          </cell>
          <cell r="EN202">
            <v>23253</v>
          </cell>
          <cell r="EO202">
            <v>20136</v>
          </cell>
          <cell r="EP202">
            <v>23294</v>
          </cell>
          <cell r="EQ202">
            <v>28484</v>
          </cell>
          <cell r="ER202">
            <v>20852</v>
          </cell>
          <cell r="ES202">
            <v>21156</v>
          </cell>
          <cell r="ET202">
            <v>20628</v>
          </cell>
          <cell r="EU202">
            <v>20807</v>
          </cell>
          <cell r="EV202">
            <v>21147</v>
          </cell>
          <cell r="EW202">
            <v>22299</v>
          </cell>
          <cell r="EX202">
            <v>20241.303783181909</v>
          </cell>
          <cell r="EY202">
            <v>20895.333708009392</v>
          </cell>
          <cell r="EZ202">
            <v>21333.34871453089</v>
          </cell>
          <cell r="FA202">
            <v>23255.353510508241</v>
          </cell>
          <cell r="FB202">
            <v>22832.223471175195</v>
          </cell>
          <cell r="FC202">
            <v>23015.124004135694</v>
          </cell>
          <cell r="FD202">
            <v>22324.366967745591</v>
          </cell>
          <cell r="FE202">
            <v>22993.706038575241</v>
          </cell>
          <cell r="FF202">
            <v>24953.676915551841</v>
          </cell>
          <cell r="FG202">
            <v>25664.372242210651</v>
          </cell>
          <cell r="FH202">
            <v>26099.380305914092</v>
          </cell>
          <cell r="FI202">
            <v>25689.651090557934</v>
          </cell>
          <cell r="FJ202">
            <v>26278.252882778121</v>
          </cell>
          <cell r="FK202">
            <v>28044.124803280007</v>
          </cell>
          <cell r="FL202">
            <v>27929.40882642052</v>
          </cell>
          <cell r="FM202">
            <v>27857.837705146841</v>
          </cell>
          <cell r="FN202">
            <v>28899.522576633201</v>
          </cell>
          <cell r="FO202">
            <v>27653.425694834412</v>
          </cell>
          <cell r="FP202">
            <v>31298.130654733512</v>
          </cell>
          <cell r="FQ202">
            <v>27965.780728869839</v>
          </cell>
          <cell r="FR202">
            <v>28786.305098042532</v>
          </cell>
          <cell r="FS202">
            <v>26398.817661154128</v>
          </cell>
          <cell r="FT202">
            <v>27934.518067328463</v>
          </cell>
          <cell r="FU202">
            <v>25562.31094551085</v>
          </cell>
          <cell r="FV202">
            <v>25809.946157139406</v>
          </cell>
          <cell r="FW202">
            <v>25426.452498974497</v>
          </cell>
          <cell r="FX202">
            <v>27037.723904548955</v>
          </cell>
          <cell r="FY202">
            <v>24499.28577347075</v>
          </cell>
          <cell r="FZ202">
            <v>27307.086930430858</v>
          </cell>
          <cell r="GA202">
            <v>26154.10607781967</v>
          </cell>
          <cell r="GB202">
            <v>25922.664276361465</v>
          </cell>
          <cell r="GC202">
            <v>28001.088995590137</v>
          </cell>
          <cell r="GD202">
            <v>29523.561184859471</v>
          </cell>
          <cell r="GE202">
            <v>28801.715460178762</v>
          </cell>
          <cell r="GF202">
            <v>31172.624644761498</v>
          </cell>
          <cell r="GG202">
            <v>31595.969660539107</v>
          </cell>
          <cell r="GH202">
            <v>31519.006967067689</v>
          </cell>
          <cell r="GI202">
            <v>36484.455031003614</v>
          </cell>
          <cell r="GJ202">
            <v>37280.92343328736</v>
          </cell>
          <cell r="GK202">
            <v>38965.966741561497</v>
          </cell>
          <cell r="GL202">
            <v>44541.182062356413</v>
          </cell>
          <cell r="GM202">
            <v>42781.469790070187</v>
          </cell>
          <cell r="GN202">
            <v>44308.370873472537</v>
          </cell>
          <cell r="GO202">
            <v>44387.941618628014</v>
          </cell>
          <cell r="GP202">
            <v>44068.198527978879</v>
          </cell>
          <cell r="GQ202">
            <v>45372.254026305673</v>
          </cell>
          <cell r="GR202">
            <v>46369.27852600906</v>
          </cell>
          <cell r="GS202">
            <v>49948.012568620761</v>
          </cell>
          <cell r="GT202">
            <v>55054.439688742234</v>
          </cell>
          <cell r="GU202">
            <v>56659.878883522964</v>
          </cell>
          <cell r="GV202">
            <v>54767.400160025252</v>
          </cell>
          <cell r="GW202">
            <v>59738.389591089697</v>
          </cell>
          <cell r="GX202">
            <v>60136.886332329581</v>
          </cell>
          <cell r="GY202">
            <v>63116.946235618845</v>
          </cell>
          <cell r="GZ202">
            <v>63489.653585973443</v>
          </cell>
          <cell r="HA202">
            <v>65761.546394106408</v>
          </cell>
          <cell r="HB202">
            <v>56386.292272829567</v>
          </cell>
          <cell r="HC202">
            <v>60136.002403050486</v>
          </cell>
          <cell r="HD202">
            <v>58257.609697731183</v>
          </cell>
          <cell r="HE202">
            <v>55789.761075421382</v>
          </cell>
          <cell r="HF202">
            <v>56438.072793820233</v>
          </cell>
          <cell r="HG202">
            <v>54430.829135159613</v>
          </cell>
          <cell r="HH202">
            <v>52607.257000546029</v>
          </cell>
          <cell r="HI202">
            <v>50283.58294333017</v>
          </cell>
          <cell r="HJ202">
            <v>50073.893005815597</v>
          </cell>
          <cell r="HK202">
            <v>49485.557199647563</v>
          </cell>
          <cell r="HL202">
            <v>50178.360982821905</v>
          </cell>
          <cell r="HM202">
            <v>51861.505972843559</v>
          </cell>
          <cell r="HN202">
            <v>52862.150902446447</v>
          </cell>
          <cell r="HO202">
            <v>53704.719532409305</v>
          </cell>
          <cell r="HP202">
            <v>50768.508690317365</v>
          </cell>
          <cell r="HQ202">
            <v>51535.075747400726</v>
          </cell>
          <cell r="HR202">
            <v>52371.586243307684</v>
          </cell>
          <cell r="HS202">
            <v>51709.042060786334</v>
          </cell>
          <cell r="HT202">
            <v>52720.487768681691</v>
          </cell>
          <cell r="HU202">
            <v>53022.960765080003</v>
          </cell>
          <cell r="HV202">
            <v>56891.668642046541</v>
          </cell>
          <cell r="HW202">
            <v>60992.989195416216</v>
          </cell>
          <cell r="HX202">
            <v>57727.653568327834</v>
          </cell>
          <cell r="HY202">
            <v>60260.39922359839</v>
          </cell>
          <cell r="HZ202">
            <v>0</v>
          </cell>
          <cell r="IA202">
            <v>0</v>
          </cell>
          <cell r="IB202">
            <v>0</v>
          </cell>
          <cell r="IC202">
            <v>0</v>
          </cell>
        </row>
        <row r="203">
          <cell r="AS203">
            <v>79266</v>
          </cell>
          <cell r="AT203">
            <v>74002</v>
          </cell>
          <cell r="AU203">
            <v>74354</v>
          </cell>
          <cell r="AV203">
            <v>82007</v>
          </cell>
          <cell r="AW203">
            <v>83022</v>
          </cell>
          <cell r="AX203">
            <v>85502</v>
          </cell>
          <cell r="AY203">
            <v>93819</v>
          </cell>
          <cell r="AZ203">
            <v>95505</v>
          </cell>
          <cell r="BA203">
            <v>100054</v>
          </cell>
          <cell r="BB203">
            <v>104045</v>
          </cell>
          <cell r="BC203">
            <v>108617</v>
          </cell>
          <cell r="BD203">
            <v>116476</v>
          </cell>
          <cell r="BE203">
            <v>122706</v>
          </cell>
          <cell r="BF203">
            <v>128390</v>
          </cell>
          <cell r="BG203">
            <v>141470</v>
          </cell>
          <cell r="BH203">
            <v>152836</v>
          </cell>
          <cell r="BI203">
            <v>154099</v>
          </cell>
          <cell r="BJ203">
            <v>158149</v>
          </cell>
          <cell r="BK203">
            <v>166005</v>
          </cell>
          <cell r="BL203">
            <v>182969</v>
          </cell>
          <cell r="BM203">
            <v>198331</v>
          </cell>
          <cell r="BN203">
            <v>223236</v>
          </cell>
          <cell r="BO203">
            <v>226982</v>
          </cell>
          <cell r="BP203">
            <v>293157</v>
          </cell>
          <cell r="BQ203">
            <v>396275</v>
          </cell>
          <cell r="BR203">
            <v>442672</v>
          </cell>
          <cell r="BS203">
            <v>470195</v>
          </cell>
          <cell r="BT203">
            <v>524021</v>
          </cell>
          <cell r="BU203">
            <v>582663</v>
          </cell>
          <cell r="BV203">
            <v>629030</v>
          </cell>
          <cell r="BW203">
            <v>714552</v>
          </cell>
          <cell r="BX203">
            <v>743466</v>
          </cell>
          <cell r="BY203">
            <v>790760</v>
          </cell>
          <cell r="BZ203">
            <v>836765</v>
          </cell>
          <cell r="CA203">
            <v>904873</v>
          </cell>
          <cell r="CB203">
            <v>940008</v>
          </cell>
          <cell r="CC203">
            <v>964909</v>
          </cell>
          <cell r="CD203">
            <v>991365</v>
          </cell>
          <cell r="CE203">
            <v>1023230</v>
          </cell>
          <cell r="CF203">
            <v>1053275</v>
          </cell>
          <cell r="CG203">
            <v>1083654</v>
          </cell>
          <cell r="CH203">
            <v>1085757</v>
          </cell>
          <cell r="CI203">
            <v>1094661</v>
          </cell>
          <cell r="CJ203">
            <v>1090226</v>
          </cell>
          <cell r="CK203">
            <v>1108303</v>
          </cell>
          <cell r="CL203">
            <v>1116698</v>
          </cell>
          <cell r="CM203">
            <v>1126938</v>
          </cell>
          <cell r="CN203">
            <v>1128289</v>
          </cell>
          <cell r="CO203">
            <v>1130122</v>
          </cell>
          <cell r="CP203">
            <v>1141721</v>
          </cell>
          <cell r="CQ203">
            <v>1131664</v>
          </cell>
          <cell r="CR203">
            <v>1140478</v>
          </cell>
          <cell r="CS203">
            <v>1147968</v>
          </cell>
          <cell r="CT203">
            <v>1149775</v>
          </cell>
          <cell r="CU203">
            <v>1166496</v>
          </cell>
          <cell r="CV203">
            <v>1169279</v>
          </cell>
          <cell r="CW203">
            <v>1154488</v>
          </cell>
          <cell r="CX203">
            <v>1170144</v>
          </cell>
          <cell r="CY203">
            <v>1170742</v>
          </cell>
          <cell r="CZ203">
            <v>1173781</v>
          </cell>
          <cell r="DA203">
            <v>1182105</v>
          </cell>
          <cell r="DB203">
            <v>1181311</v>
          </cell>
          <cell r="DC203">
            <v>1185929</v>
          </cell>
          <cell r="DD203">
            <v>1187115</v>
          </cell>
          <cell r="DE203">
            <v>1190704</v>
          </cell>
          <cell r="DF203">
            <v>1190181</v>
          </cell>
          <cell r="DG203">
            <v>1191084</v>
          </cell>
          <cell r="DH203">
            <v>1181465</v>
          </cell>
          <cell r="DI203">
            <v>1265524</v>
          </cell>
          <cell r="DJ203">
            <v>1248502</v>
          </cell>
          <cell r="DK203">
            <v>1229137</v>
          </cell>
          <cell r="DL203">
            <v>1183229</v>
          </cell>
          <cell r="DM203">
            <v>1183146</v>
          </cell>
          <cell r="DN203">
            <v>1189500</v>
          </cell>
          <cell r="DO203">
            <v>1150657</v>
          </cell>
          <cell r="DP203">
            <v>1146776</v>
          </cell>
          <cell r="DQ203">
            <v>1155086</v>
          </cell>
          <cell r="DR203">
            <v>1142420</v>
          </cell>
          <cell r="DS203">
            <v>1149661</v>
          </cell>
          <cell r="DT203">
            <v>1161555</v>
          </cell>
          <cell r="DU203">
            <v>1164886</v>
          </cell>
          <cell r="DV203">
            <v>1193813</v>
          </cell>
          <cell r="DW203">
            <v>1196463</v>
          </cell>
          <cell r="DX203">
            <v>1233404</v>
          </cell>
          <cell r="DY203">
            <v>1240021</v>
          </cell>
          <cell r="DZ203">
            <v>1249415</v>
          </cell>
          <cell r="EA203">
            <v>1217693</v>
          </cell>
          <cell r="EB203">
            <v>1242201</v>
          </cell>
          <cell r="EC203">
            <v>1255485</v>
          </cell>
          <cell r="ED203">
            <v>1263059</v>
          </cell>
          <cell r="EE203">
            <v>1254697</v>
          </cell>
          <cell r="EF203">
            <v>1210319</v>
          </cell>
          <cell r="EG203">
            <v>1190635</v>
          </cell>
          <cell r="EH203">
            <v>1222626</v>
          </cell>
          <cell r="EI203">
            <v>1304782</v>
          </cell>
          <cell r="EJ203">
            <v>1325882</v>
          </cell>
          <cell r="EK203">
            <v>1398173</v>
          </cell>
          <cell r="EL203">
            <v>1393406</v>
          </cell>
          <cell r="EM203">
            <v>1401202</v>
          </cell>
          <cell r="EN203">
            <v>1418682</v>
          </cell>
          <cell r="EO203">
            <v>1445160</v>
          </cell>
          <cell r="EP203">
            <v>1523294</v>
          </cell>
          <cell r="EQ203">
            <v>1556761</v>
          </cell>
          <cell r="ER203">
            <v>1592080</v>
          </cell>
          <cell r="ES203">
            <v>1568729</v>
          </cell>
          <cell r="ET203">
            <v>1534310</v>
          </cell>
          <cell r="EU203">
            <v>1503529</v>
          </cell>
          <cell r="EV203">
            <v>1543745</v>
          </cell>
          <cell r="EW203">
            <v>1869157</v>
          </cell>
          <cell r="EX203">
            <v>1950812.5381599998</v>
          </cell>
          <cell r="EY203">
            <v>1970990.6686709998</v>
          </cell>
          <cell r="EZ203">
            <v>2013780.96505</v>
          </cell>
          <cell r="FA203">
            <v>2019772.4760472802</v>
          </cell>
          <cell r="FB203">
            <v>2060945.6570799998</v>
          </cell>
          <cell r="FC203">
            <v>2101392.967898</v>
          </cell>
          <cell r="FD203">
            <v>2128795.0897439998</v>
          </cell>
          <cell r="FE203">
            <v>2177810.965634</v>
          </cell>
          <cell r="FF203">
            <v>2212737.9647880001</v>
          </cell>
          <cell r="FG203">
            <v>2176313.3180120001</v>
          </cell>
          <cell r="FH203">
            <v>2276574.9369439995</v>
          </cell>
          <cell r="FI203">
            <v>2239144.7485777498</v>
          </cell>
          <cell r="FJ203">
            <v>2238177.6789997001</v>
          </cell>
          <cell r="FK203">
            <v>2176356.34334026</v>
          </cell>
          <cell r="FL203">
            <v>2220447.6273064204</v>
          </cell>
          <cell r="FM203">
            <v>2227776.1327354601</v>
          </cell>
          <cell r="FN203">
            <v>2232716.7144854204</v>
          </cell>
          <cell r="FO203">
            <v>2289626.9471532903</v>
          </cell>
          <cell r="FP203">
            <v>2294348.0507387999</v>
          </cell>
          <cell r="FQ203">
            <v>2505185.4729039199</v>
          </cell>
          <cell r="FR203">
            <v>2567780.8168986798</v>
          </cell>
          <cell r="FS203">
            <v>2620480.9137380999</v>
          </cell>
          <cell r="FT203">
            <v>2721257.6887306203</v>
          </cell>
          <cell r="FU203">
            <v>2457735.3852480701</v>
          </cell>
          <cell r="FV203">
            <v>2430623.8229743</v>
          </cell>
          <cell r="FW203">
            <v>2407042.5837873202</v>
          </cell>
          <cell r="FX203">
            <v>2391428.1576684001</v>
          </cell>
          <cell r="FY203">
            <v>2405119.9048475702</v>
          </cell>
          <cell r="FZ203">
            <v>2441538.7485774304</v>
          </cell>
          <cell r="GA203">
            <v>2286629.9444865799</v>
          </cell>
          <cell r="GB203">
            <v>2270518.5050024702</v>
          </cell>
          <cell r="GC203">
            <v>2245269.7515692799</v>
          </cell>
          <cell r="GD203">
            <v>2389856.71693769</v>
          </cell>
          <cell r="GE203">
            <v>2358389.29992045</v>
          </cell>
          <cell r="GF203">
            <v>2336350.46868065</v>
          </cell>
          <cell r="GG203">
            <v>2356996.9713223102</v>
          </cell>
          <cell r="GH203">
            <v>2341120.1891176002</v>
          </cell>
          <cell r="GI203">
            <v>2290958.1490937499</v>
          </cell>
          <cell r="GJ203">
            <v>2292121.5689816996</v>
          </cell>
          <cell r="GK203">
            <v>2270301.7493741699</v>
          </cell>
          <cell r="GL203">
            <v>2170730.9661619999</v>
          </cell>
          <cell r="GM203">
            <v>2158261.5554640004</v>
          </cell>
          <cell r="GN203">
            <v>2178502.1419599997</v>
          </cell>
          <cell r="GO203">
            <v>2164729.7614799999</v>
          </cell>
          <cell r="GP203">
            <v>2143477.1898599998</v>
          </cell>
          <cell r="GQ203">
            <v>2125910.4402999999</v>
          </cell>
          <cell r="GR203">
            <v>2036555.7933299998</v>
          </cell>
          <cell r="GS203">
            <v>2007412.3626700002</v>
          </cell>
          <cell r="GT203">
            <v>2025654.11405</v>
          </cell>
          <cell r="GU203">
            <v>2012070.6596499998</v>
          </cell>
          <cell r="GV203">
            <v>2006131.2488400002</v>
          </cell>
          <cell r="GW203">
            <v>2003478.0771699999</v>
          </cell>
          <cell r="GX203">
            <v>1989803.90606</v>
          </cell>
          <cell r="GY203">
            <v>1984483.2152200001</v>
          </cell>
          <cell r="GZ203">
            <v>2019506.21942</v>
          </cell>
          <cell r="HA203">
            <v>1957433.6671600002</v>
          </cell>
          <cell r="HB203">
            <v>1945551.28736</v>
          </cell>
          <cell r="HC203">
            <v>1928377.7197199999</v>
          </cell>
          <cell r="HD203">
            <v>1930233.3623299999</v>
          </cell>
          <cell r="HE203">
            <v>1899659.0660899999</v>
          </cell>
          <cell r="HF203">
            <v>1892446.2117900001</v>
          </cell>
          <cell r="HG203">
            <v>2008420.45785823</v>
          </cell>
          <cell r="HH203">
            <v>1828334.14796</v>
          </cell>
          <cell r="HI203">
            <v>1835472.5820899999</v>
          </cell>
          <cell r="HJ203">
            <v>1718529.5605500001</v>
          </cell>
          <cell r="HK203">
            <v>1773314.51278</v>
          </cell>
          <cell r="HL203">
            <v>1742852.7188500001</v>
          </cell>
          <cell r="HM203">
            <v>1727550.64435</v>
          </cell>
          <cell r="HN203">
            <v>1726619.51942</v>
          </cell>
          <cell r="HO203">
            <v>1660052.0514800001</v>
          </cell>
          <cell r="HP203">
            <v>1643521.7795500001</v>
          </cell>
          <cell r="HQ203">
            <v>1614097.3144799999</v>
          </cell>
          <cell r="HR203">
            <v>1591565.3305199998</v>
          </cell>
          <cell r="HS203">
            <v>1417773.8147499999</v>
          </cell>
          <cell r="HT203">
            <v>1476429.5516599999</v>
          </cell>
          <cell r="HU203">
            <v>1412407.44878</v>
          </cell>
          <cell r="HV203">
            <v>1400460.6987999999</v>
          </cell>
          <cell r="HW203">
            <v>1360066.3028299999</v>
          </cell>
          <cell r="HX203">
            <v>1335198.4020799999</v>
          </cell>
          <cell r="HY203">
            <v>1486200</v>
          </cell>
          <cell r="HZ203">
            <v>0</v>
          </cell>
          <cell r="IA203">
            <v>0</v>
          </cell>
          <cell r="IB203">
            <v>0</v>
          </cell>
          <cell r="IC203">
            <v>0</v>
          </cell>
        </row>
        <row r="204">
          <cell r="AS204">
            <v>1595381</v>
          </cell>
          <cell r="AT204">
            <v>1553008</v>
          </cell>
          <cell r="AU204">
            <v>1607408</v>
          </cell>
          <cell r="AV204">
            <v>1638551</v>
          </cell>
          <cell r="AW204">
            <v>1699524</v>
          </cell>
          <cell r="AX204">
            <v>1672531</v>
          </cell>
          <cell r="AY204">
            <v>1617435</v>
          </cell>
          <cell r="AZ204">
            <v>1539823</v>
          </cell>
          <cell r="BA204">
            <v>1497106</v>
          </cell>
          <cell r="BB204">
            <v>1567876</v>
          </cell>
          <cell r="BC204">
            <v>1527947</v>
          </cell>
          <cell r="BD204">
            <v>1548135</v>
          </cell>
          <cell r="BE204">
            <v>1557713</v>
          </cell>
          <cell r="BF204">
            <v>1543829</v>
          </cell>
          <cell r="BG204">
            <v>1513514</v>
          </cell>
          <cell r="BH204">
            <v>1517324</v>
          </cell>
          <cell r="BI204">
            <v>1469248</v>
          </cell>
          <cell r="BJ204">
            <v>1486793</v>
          </cell>
          <cell r="BK204">
            <v>1484784</v>
          </cell>
          <cell r="BL204">
            <v>1461951</v>
          </cell>
          <cell r="BM204">
            <v>1504268</v>
          </cell>
          <cell r="BN204">
            <v>1443831</v>
          </cell>
          <cell r="BO204">
            <v>1433394</v>
          </cell>
          <cell r="BP204">
            <v>1457579</v>
          </cell>
          <cell r="BQ204">
            <v>1496278</v>
          </cell>
          <cell r="BR204">
            <v>2347990</v>
          </cell>
          <cell r="BS204">
            <v>1853121</v>
          </cell>
          <cell r="BT204">
            <v>1894851</v>
          </cell>
          <cell r="BU204">
            <v>1881776</v>
          </cell>
          <cell r="BV204">
            <v>1780635</v>
          </cell>
          <cell r="BW204">
            <v>2070350</v>
          </cell>
          <cell r="BX204">
            <v>2349449</v>
          </cell>
          <cell r="BY204">
            <v>2129083</v>
          </cell>
          <cell r="BZ204">
            <v>2189978</v>
          </cell>
          <cell r="CA204">
            <v>2205793</v>
          </cell>
          <cell r="CB204">
            <v>2358744</v>
          </cell>
          <cell r="CC204">
            <v>2486051</v>
          </cell>
          <cell r="CD204">
            <v>2408396</v>
          </cell>
          <cell r="CE204">
            <v>2355880</v>
          </cell>
          <cell r="CF204">
            <v>2341193</v>
          </cell>
          <cell r="CG204">
            <v>2527392</v>
          </cell>
          <cell r="CH204">
            <v>2599162</v>
          </cell>
          <cell r="CI204">
            <v>2777762</v>
          </cell>
          <cell r="CJ204">
            <v>2774567</v>
          </cell>
          <cell r="CK204">
            <v>2803385</v>
          </cell>
          <cell r="CL204">
            <v>2836899</v>
          </cell>
          <cell r="CM204">
            <v>2937260</v>
          </cell>
          <cell r="CN204">
            <v>3046096</v>
          </cell>
          <cell r="CO204">
            <v>3018206</v>
          </cell>
          <cell r="CP204">
            <v>3011209</v>
          </cell>
          <cell r="CQ204">
            <v>3001432</v>
          </cell>
          <cell r="CR204">
            <v>3179842</v>
          </cell>
          <cell r="CS204">
            <v>3323107</v>
          </cell>
          <cell r="CT204">
            <v>3590334</v>
          </cell>
          <cell r="CU204">
            <v>3535715</v>
          </cell>
          <cell r="CV204">
            <v>3493609</v>
          </cell>
          <cell r="CW204">
            <v>3593200</v>
          </cell>
          <cell r="CX204">
            <v>3757225</v>
          </cell>
          <cell r="CY204">
            <v>3955858</v>
          </cell>
          <cell r="CZ204">
            <v>3964089</v>
          </cell>
          <cell r="DA204">
            <v>4266613</v>
          </cell>
          <cell r="DB204">
            <v>4305557</v>
          </cell>
          <cell r="DC204">
            <v>4330237</v>
          </cell>
          <cell r="DD204">
            <v>4532870</v>
          </cell>
          <cell r="DE204">
            <v>4634078</v>
          </cell>
          <cell r="DF204">
            <v>4788305</v>
          </cell>
          <cell r="DG204">
            <v>5182525</v>
          </cell>
          <cell r="DH204">
            <v>5092936</v>
          </cell>
          <cell r="DI204">
            <v>5407525</v>
          </cell>
          <cell r="DJ204">
            <v>5352484</v>
          </cell>
          <cell r="DK204">
            <v>5354223</v>
          </cell>
          <cell r="DL204">
            <v>5459228</v>
          </cell>
          <cell r="DM204">
            <v>5349481</v>
          </cell>
          <cell r="DN204">
            <v>5389679</v>
          </cell>
          <cell r="DO204">
            <v>5511722</v>
          </cell>
          <cell r="DP204">
            <v>5601852</v>
          </cell>
          <cell r="DQ204">
            <v>5568754</v>
          </cell>
          <cell r="DR204">
            <v>5573007</v>
          </cell>
          <cell r="DS204">
            <v>6034772</v>
          </cell>
          <cell r="DT204">
            <v>6171935</v>
          </cell>
          <cell r="DU204">
            <v>6251655</v>
          </cell>
          <cell r="DV204">
            <v>6514153</v>
          </cell>
          <cell r="DW204">
            <v>6373687</v>
          </cell>
          <cell r="DX204">
            <v>6728021</v>
          </cell>
          <cell r="DY204">
            <v>6829890</v>
          </cell>
          <cell r="DZ204">
            <v>7164161</v>
          </cell>
          <cell r="EA204">
            <v>7393318</v>
          </cell>
          <cell r="EB204">
            <v>7590943</v>
          </cell>
          <cell r="EC204">
            <v>7645496</v>
          </cell>
          <cell r="ED204">
            <v>7287101</v>
          </cell>
          <cell r="EE204">
            <v>7500361</v>
          </cell>
          <cell r="EF204">
            <v>7372579</v>
          </cell>
          <cell r="EG204">
            <v>7925315</v>
          </cell>
          <cell r="EH204">
            <v>8404479</v>
          </cell>
          <cell r="EI204">
            <v>9208633</v>
          </cell>
          <cell r="EJ204">
            <v>9395445</v>
          </cell>
          <cell r="EK204">
            <v>9560976</v>
          </cell>
          <cell r="EL204">
            <v>10433046</v>
          </cell>
          <cell r="EM204">
            <v>10464923</v>
          </cell>
          <cell r="EN204">
            <v>10905914</v>
          </cell>
          <cell r="EO204">
            <v>9922493</v>
          </cell>
          <cell r="EP204">
            <v>9553801</v>
          </cell>
          <cell r="EQ204">
            <v>8996544</v>
          </cell>
          <cell r="ER204">
            <v>8652938</v>
          </cell>
          <cell r="ES204">
            <v>8707648</v>
          </cell>
          <cell r="ET204">
            <v>8615904</v>
          </cell>
          <cell r="EU204">
            <v>8687510</v>
          </cell>
          <cell r="EV204">
            <v>8628213</v>
          </cell>
          <cell r="EW204">
            <v>8801081</v>
          </cell>
          <cell r="EX204">
            <v>8786991.46184</v>
          </cell>
          <cell r="EY204">
            <v>8950438.3313289993</v>
          </cell>
          <cell r="EZ204">
            <v>8617042.0349500012</v>
          </cell>
          <cell r="FA204">
            <v>8637516.5239527207</v>
          </cell>
          <cell r="FB204">
            <v>9007087.3429199997</v>
          </cell>
          <cell r="FC204">
            <v>9203107.032102</v>
          </cell>
          <cell r="FD204">
            <v>8781716.9102560002</v>
          </cell>
          <cell r="FE204">
            <v>8947578.0343660004</v>
          </cell>
          <cell r="FF204">
            <v>8489779.0352120008</v>
          </cell>
          <cell r="FG204">
            <v>8403874.681987999</v>
          </cell>
          <cell r="FH204">
            <v>8351580.0630559996</v>
          </cell>
          <cell r="FI204">
            <v>7881496.2514222497</v>
          </cell>
          <cell r="FJ204">
            <v>7933105.3210003003</v>
          </cell>
          <cell r="FK204">
            <v>7717930.65665974</v>
          </cell>
          <cell r="FL204">
            <v>7526134.3726935796</v>
          </cell>
          <cell r="FM204">
            <v>7362839.8672645399</v>
          </cell>
          <cell r="FN204">
            <v>7385134.2855145801</v>
          </cell>
          <cell r="FO204">
            <v>7098286.0528467102</v>
          </cell>
          <cell r="FP204">
            <v>7155787.9492611997</v>
          </cell>
          <cell r="FQ204">
            <v>7161223.5270960806</v>
          </cell>
          <cell r="FR204">
            <v>7500149.1831013197</v>
          </cell>
          <cell r="FS204">
            <v>7562080.0862619001</v>
          </cell>
          <cell r="FT204">
            <v>7451195.3112693802</v>
          </cell>
          <cell r="FU204">
            <v>7185062.6147519303</v>
          </cell>
          <cell r="FV204">
            <v>6671180.1770257</v>
          </cell>
          <cell r="FW204">
            <v>6285421.4162126807</v>
          </cell>
          <cell r="FX204">
            <v>6422324.8423315994</v>
          </cell>
          <cell r="FY204">
            <v>6007806.0951524302</v>
          </cell>
          <cell r="FZ204">
            <v>6226859.2514225701</v>
          </cell>
          <cell r="GA204">
            <v>6044624.0555134201</v>
          </cell>
          <cell r="GB204">
            <v>5730259.4949975302</v>
          </cell>
          <cell r="GC204">
            <v>5447144.2484307196</v>
          </cell>
          <cell r="GD204">
            <v>5367878.2830623109</v>
          </cell>
          <cell r="GE204">
            <v>5237516.70007955</v>
          </cell>
          <cell r="GF204">
            <v>5107178.53131935</v>
          </cell>
          <cell r="GG204">
            <v>5225255.0286776898</v>
          </cell>
          <cell r="GH204">
            <v>5002997.8108824007</v>
          </cell>
          <cell r="GI204">
            <v>5011331.8509062501</v>
          </cell>
          <cell r="GJ204">
            <v>5124999.4310182994</v>
          </cell>
          <cell r="GK204">
            <v>4916160.2506258301</v>
          </cell>
          <cell r="GL204">
            <v>4743269.0338380001</v>
          </cell>
          <cell r="GM204">
            <v>4694080.4445359996</v>
          </cell>
          <cell r="GN204">
            <v>4621368.8580400003</v>
          </cell>
          <cell r="GO204">
            <v>4655251.2385199992</v>
          </cell>
          <cell r="GP204">
            <v>4518195.8101399997</v>
          </cell>
          <cell r="GQ204">
            <v>4417573.5597000001</v>
          </cell>
          <cell r="GR204">
            <v>4406146.2066700002</v>
          </cell>
          <cell r="GS204">
            <v>4011451.6373299998</v>
          </cell>
          <cell r="GT204">
            <v>4152780.88595</v>
          </cell>
          <cell r="GU204">
            <v>3840926.3403500002</v>
          </cell>
          <cell r="GV204">
            <v>3921436.7511599995</v>
          </cell>
          <cell r="GW204">
            <v>3860403.9228300001</v>
          </cell>
          <cell r="GX204">
            <v>3851224.09394</v>
          </cell>
          <cell r="GY204">
            <v>3823590.7847799999</v>
          </cell>
          <cell r="GZ204">
            <v>3955888.78058</v>
          </cell>
          <cell r="HA204">
            <v>4107343.3328399998</v>
          </cell>
          <cell r="HB204">
            <v>3620784.71264</v>
          </cell>
          <cell r="HC204">
            <v>3460285.2802800001</v>
          </cell>
          <cell r="HD204">
            <v>3482284.6376700001</v>
          </cell>
          <cell r="HE204">
            <v>3483774.9339100001</v>
          </cell>
          <cell r="HF204">
            <v>3630130.7882099999</v>
          </cell>
          <cell r="HG204">
            <v>3400832.54214177</v>
          </cell>
          <cell r="HH204">
            <v>3005663.8520400003</v>
          </cell>
          <cell r="HI204">
            <v>3060353.4179099998</v>
          </cell>
          <cell r="HJ204">
            <v>3258578.4394499999</v>
          </cell>
          <cell r="HK204">
            <v>2968467.48722</v>
          </cell>
          <cell r="HL204">
            <v>3053886.2811500002</v>
          </cell>
          <cell r="HM204">
            <v>3009774.3556499998</v>
          </cell>
          <cell r="HN204">
            <v>2756089.4805799997</v>
          </cell>
          <cell r="HO204">
            <v>2927462.9485200001</v>
          </cell>
          <cell r="HP204">
            <v>3072874.2204499999</v>
          </cell>
          <cell r="HQ204">
            <v>2773273.6855199998</v>
          </cell>
          <cell r="HR204">
            <v>2702852.6694799997</v>
          </cell>
          <cell r="HS204">
            <v>2859163.1852500001</v>
          </cell>
          <cell r="HT204">
            <v>2411776.4483399997</v>
          </cell>
          <cell r="HU204">
            <v>2421884.5512200003</v>
          </cell>
          <cell r="HV204">
            <v>2332137.3012000001</v>
          </cell>
          <cell r="HW204">
            <v>2343560.6971699996</v>
          </cell>
          <cell r="HX204">
            <v>2254815.5979199996</v>
          </cell>
          <cell r="HY204">
            <v>2127325</v>
          </cell>
          <cell r="HZ204">
            <v>0</v>
          </cell>
          <cell r="IA204">
            <v>0</v>
          </cell>
          <cell r="IB204">
            <v>0</v>
          </cell>
          <cell r="IC204">
            <v>0</v>
          </cell>
        </row>
        <row r="205">
          <cell r="CC205">
            <v>1052912</v>
          </cell>
          <cell r="CO205">
            <v>1314606</v>
          </cell>
          <cell r="DA205">
            <v>1892284</v>
          </cell>
          <cell r="DM205">
            <v>2281248</v>
          </cell>
          <cell r="DY205">
            <v>3372407.12</v>
          </cell>
          <cell r="EB205">
            <v>3826751.9</v>
          </cell>
          <cell r="EE205">
            <v>3831533</v>
          </cell>
          <cell r="EH205">
            <v>4292651</v>
          </cell>
          <cell r="EK205">
            <v>5310662</v>
          </cell>
          <cell r="EN205">
            <v>6469872</v>
          </cell>
          <cell r="EQ205">
            <v>5353471</v>
          </cell>
          <cell r="ET205">
            <v>5068998</v>
          </cell>
          <cell r="EW205">
            <v>5124961</v>
          </cell>
          <cell r="EZ205">
            <v>5223631</v>
          </cell>
          <cell r="FC205">
            <v>5890641</v>
          </cell>
          <cell r="FF205">
            <v>4530041</v>
          </cell>
          <cell r="FI205">
            <v>5013195</v>
          </cell>
          <cell r="FL205">
            <v>4703447</v>
          </cell>
          <cell r="FO205">
            <v>4512338</v>
          </cell>
          <cell r="FR205">
            <v>4903657</v>
          </cell>
          <cell r="FU205">
            <v>4638593</v>
          </cell>
          <cell r="FX205">
            <v>3770648</v>
          </cell>
          <cell r="GA205">
            <v>3415398</v>
          </cell>
          <cell r="GD205">
            <v>2968999</v>
          </cell>
          <cell r="GG205">
            <v>3018080</v>
          </cell>
          <cell r="GJ205">
            <v>2690500</v>
          </cell>
          <cell r="GM205">
            <v>2400839</v>
          </cell>
          <cell r="GP205">
            <v>2210727</v>
          </cell>
          <cell r="GS205">
            <v>1932215</v>
          </cell>
          <cell r="GV205">
            <v>1969893</v>
          </cell>
          <cell r="GY205">
            <v>1931293</v>
          </cell>
          <cell r="HB205">
            <v>1643308</v>
          </cell>
          <cell r="HE205">
            <v>1394385.409765</v>
          </cell>
          <cell r="HH205">
            <v>1163735</v>
          </cell>
          <cell r="HK205">
            <v>1075941</v>
          </cell>
          <cell r="HN205">
            <v>1106910</v>
          </cell>
          <cell r="HQ205">
            <v>1248003</v>
          </cell>
          <cell r="HT205">
            <v>889636</v>
          </cell>
          <cell r="HW205">
            <v>821169</v>
          </cell>
          <cell r="HZ205">
            <v>0</v>
          </cell>
          <cell r="IC205">
            <v>0</v>
          </cell>
        </row>
        <row r="206">
          <cell r="CC206">
            <v>1433139</v>
          </cell>
          <cell r="CO206">
            <v>1703600</v>
          </cell>
          <cell r="DA206">
            <v>2374329</v>
          </cell>
          <cell r="DM206">
            <v>3068233</v>
          </cell>
          <cell r="DY206">
            <v>3457482.88</v>
          </cell>
          <cell r="EB206">
            <v>3764191.1</v>
          </cell>
          <cell r="EE206">
            <v>3668828</v>
          </cell>
          <cell r="EH206">
            <v>4111828</v>
          </cell>
          <cell r="EK206">
            <v>4250314</v>
          </cell>
          <cell r="EN206">
            <v>4436042</v>
          </cell>
          <cell r="EQ206">
            <v>3643073</v>
          </cell>
          <cell r="ET206">
            <v>3546906</v>
          </cell>
          <cell r="EW206">
            <v>3676120</v>
          </cell>
          <cell r="EZ206">
            <v>3347901.0349500012</v>
          </cell>
          <cell r="FC206">
            <v>3350508.032102</v>
          </cell>
          <cell r="FF206">
            <v>3090294.0352120008</v>
          </cell>
          <cell r="FI206">
            <v>2885297.2514222497</v>
          </cell>
          <cell r="FL206">
            <v>2822687.3726935796</v>
          </cell>
          <cell r="FO206">
            <v>2585948.0528467102</v>
          </cell>
          <cell r="FR206">
            <v>2596492.1831013197</v>
          </cell>
          <cell r="FU206">
            <v>2546469.6147519303</v>
          </cell>
          <cell r="FX206">
            <v>2651676.8423315994</v>
          </cell>
          <cell r="GA206">
            <v>2629226.0555134201</v>
          </cell>
          <cell r="GD206">
            <v>2398879.2830623109</v>
          </cell>
          <cell r="GG206">
            <v>2207175.0286776898</v>
          </cell>
          <cell r="GJ206">
            <v>2434499.4310182994</v>
          </cell>
          <cell r="GM206">
            <v>2293241.4445359996</v>
          </cell>
          <cell r="GP206">
            <v>2307468.8101399997</v>
          </cell>
          <cell r="GS206">
            <v>2079236.6373299998</v>
          </cell>
          <cell r="GV206">
            <v>1951543.7511599995</v>
          </cell>
          <cell r="GY206">
            <v>1892297.7847799999</v>
          </cell>
          <cell r="HB206">
            <v>1977476.71264</v>
          </cell>
          <cell r="HE206">
            <v>2089389.5241450001</v>
          </cell>
          <cell r="HH206">
            <v>1841928.8520400003</v>
          </cell>
          <cell r="HK206">
            <v>1892526.48722</v>
          </cell>
          <cell r="HN206">
            <v>1649179.4805799997</v>
          </cell>
          <cell r="HQ206">
            <v>1525270.6855199998</v>
          </cell>
          <cell r="HT206">
            <v>1522140.4483399997</v>
          </cell>
          <cell r="HW206">
            <v>1522391.6971699996</v>
          </cell>
          <cell r="HZ206">
            <v>0</v>
          </cell>
          <cell r="IC206">
            <v>0</v>
          </cell>
        </row>
        <row r="207">
          <cell r="AS207">
            <v>79819</v>
          </cell>
          <cell r="AT207">
            <v>78946</v>
          </cell>
          <cell r="AU207">
            <v>81346</v>
          </cell>
          <cell r="AV207">
            <v>75114</v>
          </cell>
          <cell r="AW207">
            <v>90717</v>
          </cell>
          <cell r="AX207">
            <v>129901</v>
          </cell>
          <cell r="AY207">
            <v>125959</v>
          </cell>
          <cell r="AZ207">
            <v>97710</v>
          </cell>
          <cell r="BA207">
            <v>84921</v>
          </cell>
          <cell r="BB207">
            <v>115931</v>
          </cell>
          <cell r="BC207">
            <v>77711</v>
          </cell>
          <cell r="BD207">
            <v>94107</v>
          </cell>
          <cell r="BE207">
            <v>80273</v>
          </cell>
          <cell r="BF207">
            <v>83435</v>
          </cell>
          <cell r="BG207">
            <v>88811</v>
          </cell>
          <cell r="BH207">
            <v>123293</v>
          </cell>
          <cell r="BI207">
            <v>112621</v>
          </cell>
          <cell r="BJ207">
            <v>118327</v>
          </cell>
          <cell r="BK207">
            <v>133643</v>
          </cell>
          <cell r="BL207">
            <v>145523</v>
          </cell>
          <cell r="BM207">
            <v>132559</v>
          </cell>
          <cell r="BN207">
            <v>125188</v>
          </cell>
          <cell r="BO207">
            <v>138007</v>
          </cell>
          <cell r="BP207">
            <v>160893</v>
          </cell>
          <cell r="BQ207">
            <v>188388</v>
          </cell>
          <cell r="BR207">
            <v>331058</v>
          </cell>
          <cell r="BS207">
            <v>214784</v>
          </cell>
          <cell r="BT207">
            <v>200850</v>
          </cell>
          <cell r="BU207">
            <v>197363</v>
          </cell>
          <cell r="BV207">
            <v>200300</v>
          </cell>
          <cell r="BW207">
            <v>262242</v>
          </cell>
          <cell r="BX207">
            <v>256959</v>
          </cell>
          <cell r="BY207">
            <v>249691</v>
          </cell>
          <cell r="BZ207">
            <v>284481</v>
          </cell>
          <cell r="CA207">
            <v>276389</v>
          </cell>
          <cell r="CB207">
            <v>287022</v>
          </cell>
          <cell r="CC207">
            <v>315721</v>
          </cell>
          <cell r="CD207">
            <v>312805</v>
          </cell>
          <cell r="CE207">
            <v>321272</v>
          </cell>
          <cell r="CF207">
            <v>348531</v>
          </cell>
          <cell r="CG207">
            <v>377172</v>
          </cell>
          <cell r="CH207">
            <v>393219</v>
          </cell>
          <cell r="CI207">
            <v>417347</v>
          </cell>
          <cell r="CJ207">
            <v>426175</v>
          </cell>
          <cell r="CK207">
            <v>436040</v>
          </cell>
          <cell r="CL207">
            <v>444161</v>
          </cell>
          <cell r="CM207">
            <v>457366</v>
          </cell>
          <cell r="CN207">
            <v>484663</v>
          </cell>
          <cell r="CO207">
            <v>466430</v>
          </cell>
          <cell r="CP207">
            <v>466525</v>
          </cell>
          <cell r="CQ207">
            <v>496207</v>
          </cell>
          <cell r="CR207">
            <v>506666</v>
          </cell>
          <cell r="CS207">
            <v>462968</v>
          </cell>
          <cell r="CT207">
            <v>512979</v>
          </cell>
          <cell r="CU207">
            <v>506522</v>
          </cell>
          <cell r="CV207">
            <v>464042</v>
          </cell>
          <cell r="CW207">
            <v>486383</v>
          </cell>
          <cell r="CX207">
            <v>475881</v>
          </cell>
          <cell r="CY207">
            <v>534753</v>
          </cell>
          <cell r="CZ207">
            <v>551909</v>
          </cell>
          <cell r="DA207">
            <v>571663</v>
          </cell>
          <cell r="DB207">
            <v>541793</v>
          </cell>
          <cell r="DC207">
            <v>579315</v>
          </cell>
          <cell r="DD207">
            <v>688743</v>
          </cell>
          <cell r="DE207">
            <v>612548</v>
          </cell>
          <cell r="DF207">
            <v>679308</v>
          </cell>
          <cell r="DG207">
            <v>768086</v>
          </cell>
          <cell r="DH207">
            <v>681059</v>
          </cell>
          <cell r="DI207">
            <v>645171</v>
          </cell>
          <cell r="DJ207">
            <v>640918</v>
          </cell>
          <cell r="DK207">
            <v>597727</v>
          </cell>
          <cell r="DL207">
            <v>604088</v>
          </cell>
          <cell r="DM207">
            <v>667863</v>
          </cell>
          <cell r="DN207">
            <v>637715</v>
          </cell>
          <cell r="DO207">
            <v>627161</v>
          </cell>
          <cell r="DP207">
            <v>601288</v>
          </cell>
          <cell r="DQ207">
            <v>651555</v>
          </cell>
          <cell r="DR207">
            <v>605279</v>
          </cell>
          <cell r="DS207">
            <v>746186</v>
          </cell>
          <cell r="DT207">
            <v>633297</v>
          </cell>
          <cell r="DU207">
            <v>619005</v>
          </cell>
          <cell r="DV207">
            <v>582293</v>
          </cell>
          <cell r="DW207">
            <v>607414</v>
          </cell>
          <cell r="DX207">
            <v>599996</v>
          </cell>
          <cell r="DY207">
            <v>638979</v>
          </cell>
          <cell r="DZ207">
            <v>605206</v>
          </cell>
          <cell r="EA207">
            <v>628042</v>
          </cell>
          <cell r="EB207">
            <v>641415</v>
          </cell>
          <cell r="EC207">
            <v>688249</v>
          </cell>
          <cell r="ED207">
            <v>614455</v>
          </cell>
          <cell r="EE207">
            <v>821704</v>
          </cell>
          <cell r="EF207">
            <v>732617</v>
          </cell>
          <cell r="EG207">
            <v>651357</v>
          </cell>
          <cell r="EH207">
            <v>782117</v>
          </cell>
          <cell r="EI207">
            <v>847444</v>
          </cell>
          <cell r="EJ207">
            <v>829991</v>
          </cell>
          <cell r="EK207">
            <v>703528</v>
          </cell>
          <cell r="EL207">
            <v>660611</v>
          </cell>
          <cell r="EM207">
            <v>722151</v>
          </cell>
          <cell r="EN207">
            <v>852816</v>
          </cell>
          <cell r="EO207">
            <v>797995</v>
          </cell>
          <cell r="EP207">
            <v>795705</v>
          </cell>
          <cell r="EQ207">
            <v>702366</v>
          </cell>
          <cell r="ER207">
            <v>758971</v>
          </cell>
          <cell r="ES207">
            <v>695323</v>
          </cell>
          <cell r="ET207">
            <v>694811</v>
          </cell>
          <cell r="EU207">
            <v>733435</v>
          </cell>
          <cell r="EV207">
            <v>662666</v>
          </cell>
          <cell r="EW207">
            <v>638558</v>
          </cell>
          <cell r="EX207">
            <v>763888.80500000005</v>
          </cell>
          <cell r="EY207">
            <v>798531.222389</v>
          </cell>
          <cell r="EZ207">
            <v>723562.94500000007</v>
          </cell>
          <cell r="FA207">
            <v>992051.53399999999</v>
          </cell>
          <cell r="FB207">
            <v>711112.00698400009</v>
          </cell>
          <cell r="FC207">
            <v>692312.57674399996</v>
          </cell>
          <cell r="FD207">
            <v>701279.04947199998</v>
          </cell>
          <cell r="FE207">
            <v>776276.57044199994</v>
          </cell>
          <cell r="FF207">
            <v>787494.88199999998</v>
          </cell>
          <cell r="FG207">
            <v>840843.15968200006</v>
          </cell>
          <cell r="FH207">
            <v>651990.98399999994</v>
          </cell>
          <cell r="FI207">
            <v>722352.00375599996</v>
          </cell>
          <cell r="FJ207">
            <v>943461.85443399998</v>
          </cell>
          <cell r="FK207">
            <v>704953.63302799989</v>
          </cell>
          <cell r="FL207">
            <v>728213.20503999991</v>
          </cell>
          <cell r="FM207">
            <v>749362.51547999994</v>
          </cell>
          <cell r="FN207">
            <v>826306.98815999995</v>
          </cell>
          <cell r="FO207">
            <v>698052.94212799997</v>
          </cell>
          <cell r="FP207">
            <v>649115.46577999997</v>
          </cell>
          <cell r="FQ207">
            <v>644200.31299999997</v>
          </cell>
          <cell r="FR207">
            <v>698704.03636599996</v>
          </cell>
          <cell r="FS207">
            <v>703387.16847599996</v>
          </cell>
          <cell r="FT207">
            <v>598098.85158400005</v>
          </cell>
          <cell r="FU207">
            <v>868147.92424600001</v>
          </cell>
          <cell r="FV207">
            <v>764668.53099999996</v>
          </cell>
          <cell r="FW207">
            <v>626335.11345800001</v>
          </cell>
          <cell r="FX207">
            <v>614270.40434000001</v>
          </cell>
          <cell r="FY207">
            <v>560481.96418000001</v>
          </cell>
          <cell r="FZ207">
            <v>583229.16750400001</v>
          </cell>
          <cell r="GA207">
            <v>600614.05247999995</v>
          </cell>
          <cell r="GB207">
            <v>770324.18227200001</v>
          </cell>
          <cell r="GC207">
            <v>552630.10342000006</v>
          </cell>
          <cell r="GD207">
            <v>447811.93915600004</v>
          </cell>
          <cell r="GE207">
            <v>549983.29844799999</v>
          </cell>
          <cell r="GF207">
            <v>530045.02308800002</v>
          </cell>
          <cell r="GG207">
            <v>571775.98160599999</v>
          </cell>
          <cell r="GH207">
            <v>473764.34156600002</v>
          </cell>
          <cell r="GI207">
            <v>471092.33531500003</v>
          </cell>
          <cell r="GJ207">
            <v>469199.226776</v>
          </cell>
          <cell r="GK207">
            <v>461309.23036400002</v>
          </cell>
          <cell r="GL207">
            <v>469753.18800000002</v>
          </cell>
          <cell r="GM207">
            <v>429169.70600000001</v>
          </cell>
          <cell r="GN207">
            <v>478817.92699999997</v>
          </cell>
          <cell r="GO207">
            <v>473688.81599999999</v>
          </cell>
          <cell r="GP207">
            <v>575926.82799999998</v>
          </cell>
          <cell r="GQ207">
            <v>811969.424</v>
          </cell>
          <cell r="GR207">
            <v>798835.93</v>
          </cell>
          <cell r="GS207">
            <v>758193.98100000003</v>
          </cell>
          <cell r="GT207">
            <v>605771.63500000001</v>
          </cell>
          <cell r="GU207">
            <v>551925.69700000004</v>
          </cell>
          <cell r="GV207">
            <v>608233.15100000007</v>
          </cell>
          <cell r="GW207">
            <v>605892.58100000001</v>
          </cell>
          <cell r="GX207">
            <v>840555.06700000004</v>
          </cell>
          <cell r="GY207">
            <v>691741.77099999995</v>
          </cell>
          <cell r="GZ207">
            <v>800657.55799999996</v>
          </cell>
          <cell r="HA207">
            <v>916158.78200000001</v>
          </cell>
          <cell r="HB207">
            <v>729043.59400000004</v>
          </cell>
          <cell r="HC207">
            <v>721950.59299999999</v>
          </cell>
          <cell r="HD207">
            <v>758068.73</v>
          </cell>
          <cell r="HE207">
            <v>780508.06599999999</v>
          </cell>
          <cell r="HF207">
            <v>879227.21</v>
          </cell>
          <cell r="HG207">
            <v>824696.25</v>
          </cell>
          <cell r="HH207">
            <v>766195.89</v>
          </cell>
          <cell r="HI207">
            <v>918705.82299999997</v>
          </cell>
          <cell r="HJ207">
            <v>1040806.4</v>
          </cell>
          <cell r="HK207">
            <v>843278.30999999994</v>
          </cell>
          <cell r="HL207">
            <v>1046291.35</v>
          </cell>
          <cell r="HM207">
            <v>963603.8</v>
          </cell>
          <cell r="HN207">
            <v>827200.56</v>
          </cell>
          <cell r="HO207">
            <v>951483.88</v>
          </cell>
          <cell r="HP207">
            <v>999504.48</v>
          </cell>
          <cell r="HQ207">
            <v>745079.86</v>
          </cell>
          <cell r="HR207">
            <v>822159.39</v>
          </cell>
          <cell r="HS207">
            <v>970955.41</v>
          </cell>
          <cell r="HT207">
            <v>702046.62</v>
          </cell>
          <cell r="HU207">
            <v>771410.3</v>
          </cell>
          <cell r="HV207">
            <v>746993.45</v>
          </cell>
          <cell r="HW207">
            <v>673237.57</v>
          </cell>
          <cell r="HX207">
            <v>733337.57</v>
          </cell>
          <cell r="HY207">
            <v>670366</v>
          </cell>
          <cell r="HZ207">
            <v>0</v>
          </cell>
          <cell r="IA207">
            <v>0</v>
          </cell>
          <cell r="IB207">
            <v>0</v>
          </cell>
          <cell r="IC207">
            <v>0</v>
          </cell>
        </row>
        <row r="208">
          <cell r="AS208">
            <v>1515562</v>
          </cell>
          <cell r="AT208">
            <v>1474062</v>
          </cell>
          <cell r="AU208">
            <v>1526062</v>
          </cell>
          <cell r="AV208">
            <v>1563437</v>
          </cell>
          <cell r="AW208">
            <v>1608807</v>
          </cell>
          <cell r="AX208">
            <v>1542630</v>
          </cell>
          <cell r="AY208">
            <v>1491476</v>
          </cell>
          <cell r="AZ208">
            <v>1442113</v>
          </cell>
          <cell r="BA208">
            <v>1412185</v>
          </cell>
          <cell r="BB208">
            <v>1451945</v>
          </cell>
          <cell r="BC208">
            <v>1450236</v>
          </cell>
          <cell r="BD208">
            <v>1454028</v>
          </cell>
          <cell r="BE208">
            <v>1477440</v>
          </cell>
          <cell r="BF208">
            <v>1460394</v>
          </cell>
          <cell r="BG208">
            <v>1424703</v>
          </cell>
          <cell r="BH208">
            <v>1394031</v>
          </cell>
          <cell r="BI208">
            <v>1356627</v>
          </cell>
          <cell r="BJ208">
            <v>1368466</v>
          </cell>
          <cell r="BK208">
            <v>1351141</v>
          </cell>
          <cell r="BL208">
            <v>1316428</v>
          </cell>
          <cell r="BM208">
            <v>1371709</v>
          </cell>
          <cell r="BN208">
            <v>1318643</v>
          </cell>
          <cell r="BO208">
            <v>1295387</v>
          </cell>
          <cell r="BP208">
            <v>1296686</v>
          </cell>
          <cell r="BQ208">
            <v>1307890</v>
          </cell>
          <cell r="BR208">
            <v>2016932</v>
          </cell>
          <cell r="BS208">
            <v>1638337</v>
          </cell>
          <cell r="BT208">
            <v>1694001</v>
          </cell>
          <cell r="BU208">
            <v>1684413</v>
          </cell>
          <cell r="BV208">
            <v>1580335</v>
          </cell>
          <cell r="BW208">
            <v>1808108</v>
          </cell>
          <cell r="BX208">
            <v>2092490</v>
          </cell>
          <cell r="BY208">
            <v>1879392</v>
          </cell>
          <cell r="BZ208">
            <v>1905497</v>
          </cell>
          <cell r="CA208">
            <v>1929404</v>
          </cell>
          <cell r="CB208">
            <v>2071722</v>
          </cell>
          <cell r="CC208">
            <v>2170330</v>
          </cell>
          <cell r="CD208">
            <v>2095591</v>
          </cell>
          <cell r="CE208">
            <v>2034608</v>
          </cell>
          <cell r="CF208">
            <v>1992662</v>
          </cell>
          <cell r="CG208">
            <v>2150220</v>
          </cell>
          <cell r="CH208">
            <v>2205943</v>
          </cell>
          <cell r="CI208">
            <v>2360415</v>
          </cell>
          <cell r="CJ208">
            <v>2348392</v>
          </cell>
          <cell r="CK208">
            <v>2367345</v>
          </cell>
          <cell r="CL208">
            <v>2392738</v>
          </cell>
          <cell r="CM208">
            <v>2479894</v>
          </cell>
          <cell r="CN208">
            <v>2561433</v>
          </cell>
          <cell r="CO208">
            <v>2551776</v>
          </cell>
          <cell r="CP208">
            <v>2544684</v>
          </cell>
          <cell r="CQ208">
            <v>2505225</v>
          </cell>
          <cell r="CR208">
            <v>2673176</v>
          </cell>
          <cell r="CS208">
            <v>2860139</v>
          </cell>
          <cell r="CT208">
            <v>3077355</v>
          </cell>
          <cell r="CU208">
            <v>3029193</v>
          </cell>
          <cell r="CV208">
            <v>3029567</v>
          </cell>
          <cell r="CW208">
            <v>3106817</v>
          </cell>
          <cell r="CX208">
            <v>3281344</v>
          </cell>
          <cell r="CY208">
            <v>3421105</v>
          </cell>
          <cell r="CZ208">
            <v>3412180</v>
          </cell>
          <cell r="DA208">
            <v>3694950</v>
          </cell>
          <cell r="DB208">
            <v>3763764</v>
          </cell>
          <cell r="DC208">
            <v>3750922</v>
          </cell>
          <cell r="DD208">
            <v>3844127</v>
          </cell>
          <cell r="DE208">
            <v>4021530</v>
          </cell>
          <cell r="DF208">
            <v>4108997</v>
          </cell>
          <cell r="DG208">
            <v>4414439</v>
          </cell>
          <cell r="DH208">
            <v>4411877</v>
          </cell>
          <cell r="DI208">
            <v>4762354</v>
          </cell>
          <cell r="DJ208">
            <v>4711566</v>
          </cell>
          <cell r="DK208">
            <v>4756496</v>
          </cell>
          <cell r="DL208">
            <v>4855140</v>
          </cell>
          <cell r="DM208">
            <v>4681618</v>
          </cell>
          <cell r="DN208">
            <v>4751964</v>
          </cell>
          <cell r="DO208">
            <v>4884561</v>
          </cell>
          <cell r="DP208">
            <v>5000564</v>
          </cell>
          <cell r="DQ208">
            <v>4917199</v>
          </cell>
          <cell r="DR208">
            <v>4967728</v>
          </cell>
          <cell r="DS208">
            <v>5288586</v>
          </cell>
          <cell r="DT208">
            <v>5538638</v>
          </cell>
          <cell r="DU208">
            <v>5632650</v>
          </cell>
          <cell r="DV208">
            <v>5931860</v>
          </cell>
          <cell r="DW208">
            <v>5766273</v>
          </cell>
          <cell r="DX208">
            <v>6128025</v>
          </cell>
          <cell r="DY208">
            <v>6190911</v>
          </cell>
          <cell r="DZ208">
            <v>6558955</v>
          </cell>
          <cell r="EA208">
            <v>6765276</v>
          </cell>
          <cell r="EB208">
            <v>6949528</v>
          </cell>
          <cell r="EC208">
            <v>6957247</v>
          </cell>
          <cell r="ED208">
            <v>6672646</v>
          </cell>
          <cell r="EE208">
            <v>6678657</v>
          </cell>
          <cell r="EF208">
            <v>6639962</v>
          </cell>
          <cell r="EG208">
            <v>7273958</v>
          </cell>
          <cell r="EH208">
            <v>7622362</v>
          </cell>
          <cell r="EI208">
            <v>8361189</v>
          </cell>
          <cell r="EJ208">
            <v>8565454</v>
          </cell>
          <cell r="EK208">
            <v>8857448</v>
          </cell>
          <cell r="EL208">
            <v>9772435</v>
          </cell>
          <cell r="EM208">
            <v>9742772</v>
          </cell>
          <cell r="EN208">
            <v>10053098</v>
          </cell>
          <cell r="EO208">
            <v>9124498</v>
          </cell>
          <cell r="EP208">
            <v>8758096</v>
          </cell>
          <cell r="EQ208">
            <v>8294178</v>
          </cell>
          <cell r="ER208">
            <v>7893967</v>
          </cell>
          <cell r="ES208">
            <v>8012325</v>
          </cell>
          <cell r="ET208">
            <v>7921093</v>
          </cell>
          <cell r="EU208">
            <v>7954075</v>
          </cell>
          <cell r="EV208">
            <v>7965547</v>
          </cell>
          <cell r="EW208">
            <v>8162523</v>
          </cell>
          <cell r="EX208">
            <v>8023102.6568400003</v>
          </cell>
          <cell r="EY208">
            <v>8151907.1089399997</v>
          </cell>
          <cell r="EZ208">
            <v>7893479.0899500009</v>
          </cell>
          <cell r="FA208">
            <v>7645464.9899527207</v>
          </cell>
          <cell r="FB208">
            <v>8295975.3359359996</v>
          </cell>
          <cell r="FC208">
            <v>8510794.4553580005</v>
          </cell>
          <cell r="FD208">
            <v>8080437.8607839998</v>
          </cell>
          <cell r="FE208">
            <v>8171301.463924</v>
          </cell>
          <cell r="FF208">
            <v>7702284.1532120006</v>
          </cell>
          <cell r="FG208">
            <v>7563031.522305999</v>
          </cell>
          <cell r="FH208">
            <v>7699589.0790559994</v>
          </cell>
          <cell r="FI208">
            <v>7159144.24766625</v>
          </cell>
          <cell r="FJ208">
            <v>6989643.4665663</v>
          </cell>
          <cell r="FK208">
            <v>7012977.0236317404</v>
          </cell>
          <cell r="FL208">
            <v>6797921.1676535793</v>
          </cell>
          <cell r="FM208">
            <v>6613477.3517845403</v>
          </cell>
          <cell r="FN208">
            <v>6558827.2973545799</v>
          </cell>
          <cell r="FO208">
            <v>6400233.1107187103</v>
          </cell>
          <cell r="FP208">
            <v>6506672.4834811995</v>
          </cell>
          <cell r="FQ208">
            <v>6517023.2140960805</v>
          </cell>
          <cell r="FR208">
            <v>6801445.1467353199</v>
          </cell>
          <cell r="FS208">
            <v>6858692.9177858997</v>
          </cell>
          <cell r="FT208">
            <v>6853096.4596853796</v>
          </cell>
          <cell r="FU208">
            <v>6316914.6905059302</v>
          </cell>
          <cell r="FV208">
            <v>5906511.6460257005</v>
          </cell>
          <cell r="FW208">
            <v>5659086.3027546806</v>
          </cell>
          <cell r="FX208">
            <v>5808054.4379915996</v>
          </cell>
          <cell r="FY208">
            <v>5447324.1309724301</v>
          </cell>
          <cell r="FZ208">
            <v>5643630.0839185696</v>
          </cell>
          <cell r="GA208">
            <v>5444010.0030334201</v>
          </cell>
          <cell r="GB208">
            <v>4959935.31272553</v>
          </cell>
          <cell r="GC208">
            <v>4894514.1450107191</v>
          </cell>
          <cell r="GD208">
            <v>4920066.3439063113</v>
          </cell>
          <cell r="GE208">
            <v>4687533.4016315499</v>
          </cell>
          <cell r="GF208">
            <v>4577133.5082313502</v>
          </cell>
          <cell r="GG208">
            <v>4653479.0470716897</v>
          </cell>
          <cell r="GH208">
            <v>4529233.4693164006</v>
          </cell>
          <cell r="GI208">
            <v>4540239.5155912498</v>
          </cell>
          <cell r="GJ208">
            <v>4655800.2042422993</v>
          </cell>
          <cell r="GK208">
            <v>4454851.0202618297</v>
          </cell>
          <cell r="GL208">
            <v>4273515.8458380001</v>
          </cell>
          <cell r="GM208">
            <v>4264910.7385359993</v>
          </cell>
          <cell r="GN208">
            <v>4142550.9310400002</v>
          </cell>
          <cell r="GO208">
            <v>4181562.4225199991</v>
          </cell>
          <cell r="GP208">
            <v>3942268.98214</v>
          </cell>
          <cell r="GQ208">
            <v>3605604.1357</v>
          </cell>
          <cell r="GR208">
            <v>3607310.2766700001</v>
          </cell>
          <cell r="GS208">
            <v>3253257.6563299997</v>
          </cell>
          <cell r="GT208">
            <v>3547009.2509500002</v>
          </cell>
          <cell r="GU208">
            <v>3289000.64335</v>
          </cell>
          <cell r="GV208">
            <v>3313203.6001599994</v>
          </cell>
          <cell r="GW208">
            <v>3254511.3418300003</v>
          </cell>
          <cell r="GX208">
            <v>3010669.0269400002</v>
          </cell>
          <cell r="GY208">
            <v>3131849.0137799997</v>
          </cell>
          <cell r="GZ208">
            <v>3155231.2225799998</v>
          </cell>
          <cell r="HA208">
            <v>3191184.5508399997</v>
          </cell>
          <cell r="HB208">
            <v>2891741.11864</v>
          </cell>
          <cell r="HC208">
            <v>2738334.6872800002</v>
          </cell>
          <cell r="HD208">
            <v>2724215.9076700001</v>
          </cell>
          <cell r="HE208">
            <v>2703266.86791</v>
          </cell>
          <cell r="HF208">
            <v>2750903.5782099999</v>
          </cell>
          <cell r="HG208">
            <v>2576136.29214177</v>
          </cell>
          <cell r="HH208">
            <v>2239467.9620400001</v>
          </cell>
          <cell r="HI208">
            <v>2141647.59491</v>
          </cell>
          <cell r="HJ208">
            <v>2217772.03945</v>
          </cell>
          <cell r="HK208">
            <v>2125189.17722</v>
          </cell>
          <cell r="HL208">
            <v>2007594.9311500001</v>
          </cell>
          <cell r="HM208">
            <v>2046170.5556499998</v>
          </cell>
          <cell r="HN208">
            <v>1928888.9205799997</v>
          </cell>
          <cell r="HO208">
            <v>1975979.0685200002</v>
          </cell>
          <cell r="HP208">
            <v>2073369.7404499999</v>
          </cell>
          <cell r="HQ208">
            <v>2028193.82552</v>
          </cell>
          <cell r="HR208">
            <v>1880693.2794799996</v>
          </cell>
          <cell r="HS208">
            <v>1888207.7752499999</v>
          </cell>
          <cell r="HT208">
            <v>1709729.8283399995</v>
          </cell>
          <cell r="HU208">
            <v>1650474.2512200002</v>
          </cell>
          <cell r="HV208">
            <v>1585143.8512000002</v>
          </cell>
          <cell r="HW208">
            <v>1670323.1271699998</v>
          </cell>
          <cell r="HX208">
            <v>1521478.0279199998</v>
          </cell>
          <cell r="HY208">
            <v>1456959</v>
          </cell>
          <cell r="HZ208">
            <v>0</v>
          </cell>
          <cell r="IA208">
            <v>0</v>
          </cell>
          <cell r="IB208">
            <v>0</v>
          </cell>
          <cell r="IC208">
            <v>0</v>
          </cell>
        </row>
        <row r="209">
          <cell r="AX209">
            <v>637387</v>
          </cell>
          <cell r="AY209">
            <v>615181</v>
          </cell>
          <cell r="AZ209">
            <v>600991</v>
          </cell>
          <cell r="BA209">
            <v>611544</v>
          </cell>
          <cell r="BB209">
            <v>645964</v>
          </cell>
          <cell r="BC209">
            <v>659586</v>
          </cell>
          <cell r="BD209">
            <v>686830</v>
          </cell>
          <cell r="BE209">
            <v>720853</v>
          </cell>
          <cell r="BF209">
            <v>727032</v>
          </cell>
          <cell r="BG209">
            <v>710103</v>
          </cell>
          <cell r="BH209">
            <v>697562</v>
          </cell>
          <cell r="BI209">
            <v>698768</v>
          </cell>
          <cell r="BJ209">
            <v>700765</v>
          </cell>
          <cell r="BK209">
            <v>723859</v>
          </cell>
          <cell r="BL209">
            <v>702443</v>
          </cell>
          <cell r="BM209">
            <v>756378</v>
          </cell>
          <cell r="BN209">
            <v>714363</v>
          </cell>
          <cell r="BO209">
            <v>706277</v>
          </cell>
          <cell r="BP209">
            <v>724913</v>
          </cell>
          <cell r="BQ209">
            <v>770660</v>
          </cell>
          <cell r="BR209">
            <v>1029122</v>
          </cell>
          <cell r="BS209">
            <v>1019590</v>
          </cell>
          <cell r="BT209">
            <v>1071666</v>
          </cell>
          <cell r="BU209">
            <v>1138039</v>
          </cell>
          <cell r="BV209">
            <v>1051543</v>
          </cell>
          <cell r="BW209">
            <v>1175848</v>
          </cell>
          <cell r="BX209">
            <v>1236563</v>
          </cell>
          <cell r="BY209">
            <v>1209061</v>
          </cell>
          <cell r="BZ209">
            <v>1244600</v>
          </cell>
          <cell r="CA209">
            <v>1275782</v>
          </cell>
          <cell r="CB209">
            <v>1440852</v>
          </cell>
          <cell r="CC209">
            <v>1506809</v>
          </cell>
          <cell r="CD209">
            <v>1453490</v>
          </cell>
          <cell r="CE209">
            <v>1388902</v>
          </cell>
          <cell r="CF209">
            <v>1378913</v>
          </cell>
          <cell r="CG209">
            <v>1487657</v>
          </cell>
          <cell r="CH209">
            <v>1538146</v>
          </cell>
          <cell r="CI209">
            <v>1641649</v>
          </cell>
          <cell r="CJ209">
            <v>1583190</v>
          </cell>
          <cell r="CK209">
            <v>1573776</v>
          </cell>
          <cell r="CL209">
            <v>1563552</v>
          </cell>
          <cell r="CM209">
            <v>1645188</v>
          </cell>
          <cell r="CN209">
            <v>1695030</v>
          </cell>
          <cell r="CO209">
            <v>1788532</v>
          </cell>
          <cell r="CP209">
            <v>1761496</v>
          </cell>
          <cell r="CQ209">
            <v>1741113</v>
          </cell>
          <cell r="CR209">
            <v>1868468</v>
          </cell>
          <cell r="CS209">
            <v>1969110</v>
          </cell>
          <cell r="CT209">
            <v>2099926</v>
          </cell>
          <cell r="CU209">
            <v>2048466</v>
          </cell>
          <cell r="CV209">
            <v>2087370</v>
          </cell>
          <cell r="CW209">
            <v>2073115</v>
          </cell>
          <cell r="CX209">
            <v>2211343</v>
          </cell>
          <cell r="CY209">
            <v>2282898</v>
          </cell>
          <cell r="CZ209">
            <v>2261852</v>
          </cell>
          <cell r="DA209">
            <v>2469811</v>
          </cell>
          <cell r="DB209">
            <v>2469811</v>
          </cell>
          <cell r="DC209">
            <v>2411551</v>
          </cell>
          <cell r="DD209">
            <v>2495196</v>
          </cell>
          <cell r="DE209">
            <v>2512343</v>
          </cell>
          <cell r="DF209">
            <v>2491271</v>
          </cell>
          <cell r="DG209">
            <v>2709684</v>
          </cell>
          <cell r="DH209">
            <v>2759378</v>
          </cell>
          <cell r="DI209">
            <v>2915540</v>
          </cell>
          <cell r="DJ209">
            <v>2928790</v>
          </cell>
          <cell r="DK209">
            <v>2886311</v>
          </cell>
          <cell r="DL209">
            <v>3016336</v>
          </cell>
          <cell r="DM209">
            <v>2998425</v>
          </cell>
          <cell r="DN209">
            <v>3027544</v>
          </cell>
          <cell r="DO209">
            <v>3241301</v>
          </cell>
          <cell r="DP209">
            <v>3186093</v>
          </cell>
          <cell r="DQ209">
            <v>3177369</v>
          </cell>
          <cell r="DR209">
            <v>3246590</v>
          </cell>
          <cell r="DS209">
            <v>3340982</v>
          </cell>
          <cell r="DT209">
            <v>3490774</v>
          </cell>
          <cell r="DU209">
            <v>3568633</v>
          </cell>
          <cell r="DV209">
            <v>3666004</v>
          </cell>
          <cell r="DW209">
            <v>3658201</v>
          </cell>
          <cell r="DX209">
            <v>3749908</v>
          </cell>
          <cell r="DY209">
            <v>3831087</v>
          </cell>
          <cell r="DZ209">
            <v>4047794</v>
          </cell>
          <cell r="EA209">
            <v>4029927</v>
          </cell>
          <cell r="EB209">
            <v>4256560</v>
          </cell>
          <cell r="EC209">
            <v>4278908</v>
          </cell>
          <cell r="ED209">
            <v>4239945</v>
          </cell>
          <cell r="EE209">
            <v>4243021</v>
          </cell>
          <cell r="EF209">
            <v>4252880</v>
          </cell>
          <cell r="EG209">
            <v>4666672</v>
          </cell>
          <cell r="EH209">
            <v>5034403</v>
          </cell>
          <cell r="EI209">
            <v>5571454</v>
          </cell>
          <cell r="EJ209">
            <v>5830416</v>
          </cell>
          <cell r="EK209">
            <v>6066106</v>
          </cell>
          <cell r="EL209">
            <v>6788377</v>
          </cell>
          <cell r="EM209">
            <v>6806071</v>
          </cell>
          <cell r="EN209">
            <v>6948762</v>
          </cell>
          <cell r="EO209">
            <v>6309728</v>
          </cell>
          <cell r="EP209">
            <v>6062797</v>
          </cell>
          <cell r="EQ209">
            <v>5701065</v>
          </cell>
          <cell r="ER209">
            <v>5376067</v>
          </cell>
          <cell r="ES209">
            <v>5405833</v>
          </cell>
          <cell r="ET209">
            <v>5319739</v>
          </cell>
          <cell r="EU209">
            <v>5377446</v>
          </cell>
          <cell r="EV209">
            <v>5367010</v>
          </cell>
          <cell r="EW209">
            <v>5666632</v>
          </cell>
          <cell r="EX209">
            <v>5476254.0279000001</v>
          </cell>
          <cell r="EY209">
            <v>5555124.7942700004</v>
          </cell>
          <cell r="EZ209">
            <v>5215285.8623900004</v>
          </cell>
          <cell r="FA209">
            <v>4767908.2647927199</v>
          </cell>
          <cell r="FB209">
            <v>5273616.9464159999</v>
          </cell>
          <cell r="FC209">
            <v>5423361.1483580004</v>
          </cell>
          <cell r="FD209">
            <v>5349283.9471840002</v>
          </cell>
          <cell r="FE209">
            <v>5321030.4716440002</v>
          </cell>
          <cell r="FF209">
            <v>5053297.083172</v>
          </cell>
          <cell r="FG209">
            <v>4996938.8697060002</v>
          </cell>
          <cell r="FH209">
            <v>4922228.8897759998</v>
          </cell>
          <cell r="FI209">
            <v>4434690.2020662501</v>
          </cell>
          <cell r="FJ209">
            <v>4395661.8430263</v>
          </cell>
          <cell r="FK209">
            <v>4534184.7454317398</v>
          </cell>
          <cell r="FL209">
            <v>4373229.5244275797</v>
          </cell>
          <cell r="FM209">
            <v>4230077.0918995403</v>
          </cell>
          <cell r="FN209">
            <v>4207962.8445425797</v>
          </cell>
          <cell r="FO209">
            <v>4164200.9295807099</v>
          </cell>
          <cell r="FP209">
            <v>4101754.9464122001</v>
          </cell>
          <cell r="FQ209">
            <v>4082395.24203208</v>
          </cell>
          <cell r="FR209">
            <v>4153700.3893253198</v>
          </cell>
          <cell r="FS209">
            <v>4214685.5525698997</v>
          </cell>
          <cell r="FT209">
            <v>4175334.2915093801</v>
          </cell>
          <cell r="FU209">
            <v>3762823.6279939301</v>
          </cell>
          <cell r="FV209">
            <v>3539460.8234257</v>
          </cell>
          <cell r="FW209">
            <v>3488412.7955946801</v>
          </cell>
          <cell r="FX209">
            <v>3596166.6442716001</v>
          </cell>
          <cell r="FY209">
            <v>3420245.0297324299</v>
          </cell>
          <cell r="FZ209">
            <v>3495565.9367585699</v>
          </cell>
          <cell r="GA209">
            <v>3362392.0828534202</v>
          </cell>
          <cell r="GB209">
            <v>2986852.3356255302</v>
          </cell>
          <cell r="GC209">
            <v>2891341.0956307203</v>
          </cell>
          <cell r="GD209">
            <v>2856490.7167463098</v>
          </cell>
          <cell r="GE209">
            <v>2755898.20839155</v>
          </cell>
          <cell r="GF209">
            <v>2667481.0090313498</v>
          </cell>
          <cell r="GG209">
            <v>2631769.9781846898</v>
          </cell>
          <cell r="GH209">
            <v>2634853.8768763999</v>
          </cell>
          <cell r="GI209">
            <v>2656274.74207125</v>
          </cell>
          <cell r="GJ209">
            <v>2839981.9112423002</v>
          </cell>
          <cell r="GK209">
            <v>2715427.4479368301</v>
          </cell>
          <cell r="GL209">
            <v>2607202.5241180002</v>
          </cell>
          <cell r="GM209">
            <v>2574875.1736559998</v>
          </cell>
          <cell r="GN209">
            <v>2462244.4148300001</v>
          </cell>
          <cell r="GO209">
            <v>2554340.6945599997</v>
          </cell>
          <cell r="GP209">
            <v>2358737.94784</v>
          </cell>
          <cell r="GQ209">
            <v>2130815.4410000001</v>
          </cell>
          <cell r="GR209">
            <v>2103977.6996800001</v>
          </cell>
          <cell r="GS209">
            <v>1858530.8068899999</v>
          </cell>
          <cell r="GT209">
            <v>2180427.7773500001</v>
          </cell>
          <cell r="GU209">
            <v>1998767.1198</v>
          </cell>
          <cell r="GV209">
            <v>2104418.62494</v>
          </cell>
          <cell r="GW209">
            <v>2127697.03156</v>
          </cell>
          <cell r="GX209">
            <v>1994085.70854</v>
          </cell>
          <cell r="GY209">
            <v>2050840.1385300001</v>
          </cell>
          <cell r="GZ209">
            <v>2027317.27678</v>
          </cell>
          <cell r="HA209">
            <v>2046081.91552</v>
          </cell>
          <cell r="HB209">
            <v>1942449.89044</v>
          </cell>
          <cell r="HC209">
            <v>1909819.24128</v>
          </cell>
          <cell r="HD209">
            <v>1869115.5093499999</v>
          </cell>
          <cell r="HE209">
            <v>1827322.14674</v>
          </cell>
          <cell r="HF209">
            <v>1845852.75089</v>
          </cell>
          <cell r="HG209">
            <v>1743646.6394817699</v>
          </cell>
          <cell r="HH209">
            <v>1482918.2662599999</v>
          </cell>
          <cell r="HI209">
            <v>1433410.58614</v>
          </cell>
          <cell r="HJ209">
            <v>1474694.8698</v>
          </cell>
          <cell r="HK209">
            <v>1488847.5307199999</v>
          </cell>
          <cell r="HL209">
            <v>1426583.68499</v>
          </cell>
          <cell r="HM209">
            <v>1429625.07659</v>
          </cell>
          <cell r="HN209">
            <v>1328446.91228</v>
          </cell>
          <cell r="HO209">
            <v>1358877.64524</v>
          </cell>
          <cell r="HP209">
            <v>1520471.92245</v>
          </cell>
          <cell r="HQ209">
            <v>1492996.6351999999</v>
          </cell>
          <cell r="HR209">
            <v>1330395.2037200001</v>
          </cell>
          <cell r="HS209">
            <v>1290717.6117499999</v>
          </cell>
          <cell r="HT209">
            <v>1160631.7867999999</v>
          </cell>
          <cell r="HU209">
            <v>1097325.53192</v>
          </cell>
          <cell r="HV209">
            <v>1084113.0606</v>
          </cell>
          <cell r="HW209">
            <v>1115611.75712</v>
          </cell>
          <cell r="HX209">
            <v>1003279.10988</v>
          </cell>
          <cell r="HY209">
            <v>935160</v>
          </cell>
          <cell r="HZ209">
            <v>0</v>
          </cell>
          <cell r="IA209">
            <v>0</v>
          </cell>
          <cell r="IB209">
            <v>0</v>
          </cell>
          <cell r="IC209">
            <v>0</v>
          </cell>
        </row>
        <row r="210">
          <cell r="BR210">
            <v>29527</v>
          </cell>
          <cell r="BS210">
            <v>25825</v>
          </cell>
          <cell r="BT210">
            <v>26625</v>
          </cell>
          <cell r="BU210">
            <v>33387</v>
          </cell>
          <cell r="BV210">
            <v>34861</v>
          </cell>
          <cell r="BW210">
            <v>60323</v>
          </cell>
          <cell r="BX210">
            <v>87463</v>
          </cell>
          <cell r="BY210">
            <v>128978</v>
          </cell>
          <cell r="BZ210">
            <v>128858</v>
          </cell>
          <cell r="CA210">
            <v>161282</v>
          </cell>
          <cell r="CB210">
            <v>160772</v>
          </cell>
          <cell r="CC210">
            <v>198283</v>
          </cell>
          <cell r="CD210">
            <v>208689</v>
          </cell>
          <cell r="CE210">
            <v>203040</v>
          </cell>
          <cell r="CF210">
            <v>220165</v>
          </cell>
          <cell r="CG210">
            <v>241499</v>
          </cell>
          <cell r="CH210">
            <v>310723</v>
          </cell>
          <cell r="CI210">
            <v>341549</v>
          </cell>
          <cell r="CJ210">
            <v>387528</v>
          </cell>
          <cell r="CK210">
            <v>428271</v>
          </cell>
          <cell r="CL210">
            <v>456862</v>
          </cell>
          <cell r="CM210">
            <v>474126</v>
          </cell>
          <cell r="CN210">
            <v>516649</v>
          </cell>
          <cell r="CO210">
            <v>475478</v>
          </cell>
          <cell r="CP210">
            <v>455018</v>
          </cell>
          <cell r="CQ210">
            <v>468027</v>
          </cell>
          <cell r="CR210">
            <v>504758</v>
          </cell>
          <cell r="CS210">
            <v>527603</v>
          </cell>
          <cell r="CT210">
            <v>597695</v>
          </cell>
          <cell r="CU210">
            <v>564075</v>
          </cell>
          <cell r="CV210">
            <v>612036</v>
          </cell>
          <cell r="CW210">
            <v>639149</v>
          </cell>
          <cell r="CX210">
            <v>703527</v>
          </cell>
          <cell r="CY210">
            <v>728132</v>
          </cell>
          <cell r="CZ210">
            <v>726730</v>
          </cell>
          <cell r="DA210">
            <v>792033</v>
          </cell>
          <cell r="DB210">
            <v>766453</v>
          </cell>
          <cell r="DC210">
            <v>823506</v>
          </cell>
          <cell r="DD210">
            <v>875229</v>
          </cell>
          <cell r="DE210">
            <v>908032</v>
          </cell>
          <cell r="DF210">
            <v>1026378</v>
          </cell>
          <cell r="DG210">
            <v>1185697</v>
          </cell>
          <cell r="DH210">
            <v>1121635</v>
          </cell>
          <cell r="DI210">
            <v>1196777</v>
          </cell>
          <cell r="DJ210">
            <v>1209899</v>
          </cell>
          <cell r="DK210">
            <v>1235753</v>
          </cell>
          <cell r="DL210">
            <v>1184700</v>
          </cell>
          <cell r="DM210">
            <v>1204510</v>
          </cell>
          <cell r="DN210">
            <v>1227652</v>
          </cell>
          <cell r="DO210">
            <v>1159281</v>
          </cell>
          <cell r="DP210">
            <v>1161526</v>
          </cell>
          <cell r="DQ210">
            <v>1260354</v>
          </cell>
          <cell r="DR210">
            <v>1312902</v>
          </cell>
          <cell r="DS210">
            <v>1392772</v>
          </cell>
          <cell r="DT210">
            <v>1484024</v>
          </cell>
          <cell r="DU210">
            <v>1507923</v>
          </cell>
          <cell r="DV210">
            <v>1608119</v>
          </cell>
          <cell r="DW210">
            <v>1645950</v>
          </cell>
          <cell r="DX210">
            <v>1746558</v>
          </cell>
          <cell r="DY210">
            <v>1789256</v>
          </cell>
          <cell r="DZ210">
            <v>1854112</v>
          </cell>
          <cell r="EA210">
            <v>2077614</v>
          </cell>
          <cell r="EB210">
            <v>2117949</v>
          </cell>
          <cell r="EC210">
            <v>2039604</v>
          </cell>
          <cell r="ED210">
            <v>1976104</v>
          </cell>
          <cell r="EE210">
            <v>1959765</v>
          </cell>
          <cell r="EF210">
            <v>2017399</v>
          </cell>
          <cell r="EG210">
            <v>2105214</v>
          </cell>
          <cell r="EH210">
            <v>2228382</v>
          </cell>
          <cell r="EI210">
            <v>2454433</v>
          </cell>
          <cell r="EJ210">
            <v>2395754</v>
          </cell>
          <cell r="EK210">
            <v>2468895</v>
          </cell>
          <cell r="EL210">
            <v>2654548</v>
          </cell>
          <cell r="EM210">
            <v>2568818</v>
          </cell>
          <cell r="EN210">
            <v>2672619</v>
          </cell>
          <cell r="EO210">
            <v>2408301</v>
          </cell>
          <cell r="EP210">
            <v>2313555</v>
          </cell>
          <cell r="EQ210">
            <v>2241692</v>
          </cell>
          <cell r="ER210">
            <v>2170160</v>
          </cell>
          <cell r="ES210">
            <v>2226735</v>
          </cell>
          <cell r="ET210">
            <v>2217037</v>
          </cell>
          <cell r="EU210">
            <v>2222782</v>
          </cell>
          <cell r="EV210">
            <v>2198446</v>
          </cell>
          <cell r="EW210">
            <v>2122037</v>
          </cell>
          <cell r="EX210">
            <v>2113022</v>
          </cell>
          <cell r="EY210">
            <v>2123552.7629499999</v>
          </cell>
          <cell r="EZ210">
            <v>2156202.1770000001</v>
          </cell>
          <cell r="FA210">
            <v>2388455.6800000002</v>
          </cell>
          <cell r="FB210">
            <v>2442303.0649999999</v>
          </cell>
          <cell r="FC210">
            <v>2405110.6009999998</v>
          </cell>
          <cell r="FD210">
            <v>2197602.5010000002</v>
          </cell>
          <cell r="FE210">
            <v>2308135.932</v>
          </cell>
          <cell r="FF210">
            <v>2196391.2000000002</v>
          </cell>
          <cell r="FG210">
            <v>2083690.8</v>
          </cell>
          <cell r="FH210">
            <v>2321373.2960000001</v>
          </cell>
          <cell r="FI210">
            <v>2320567.122</v>
          </cell>
          <cell r="FJ210">
            <v>2194213</v>
          </cell>
          <cell r="FK210">
            <v>2113704</v>
          </cell>
          <cell r="FL210">
            <v>1988621</v>
          </cell>
          <cell r="FM210">
            <v>1940842</v>
          </cell>
          <cell r="FN210">
            <v>1880612</v>
          </cell>
          <cell r="FO210">
            <v>1912293</v>
          </cell>
          <cell r="FP210">
            <v>2115655</v>
          </cell>
          <cell r="FQ210">
            <v>2136857</v>
          </cell>
          <cell r="FR210">
            <v>2247402</v>
          </cell>
          <cell r="FS210">
            <v>2292055</v>
          </cell>
          <cell r="FT210">
            <v>2294917</v>
          </cell>
          <cell r="FU210">
            <v>2145670</v>
          </cell>
          <cell r="FV210">
            <v>1984643</v>
          </cell>
          <cell r="FW210">
            <v>1859232</v>
          </cell>
          <cell r="FX210">
            <v>1806062</v>
          </cell>
          <cell r="FY210">
            <v>1686301</v>
          </cell>
          <cell r="FZ210">
            <v>1732926</v>
          </cell>
          <cell r="GA210">
            <v>1664376</v>
          </cell>
          <cell r="GB210">
            <v>1570582</v>
          </cell>
          <cell r="GC210">
            <v>1580780</v>
          </cell>
          <cell r="GD210">
            <v>1559968</v>
          </cell>
          <cell r="GE210">
            <v>1489064</v>
          </cell>
          <cell r="GF210">
            <v>1471735</v>
          </cell>
          <cell r="GG210">
            <v>1510424</v>
          </cell>
          <cell r="GH210">
            <v>1465932</v>
          </cell>
          <cell r="GI210">
            <v>1419899</v>
          </cell>
          <cell r="GJ210">
            <v>1304998</v>
          </cell>
          <cell r="GK210">
            <v>1227771</v>
          </cell>
          <cell r="GL210">
            <v>1165609</v>
          </cell>
          <cell r="GM210">
            <v>1160330</v>
          </cell>
          <cell r="GN210">
            <v>1160682</v>
          </cell>
          <cell r="GO210">
            <v>1116651</v>
          </cell>
          <cell r="GP210">
            <v>1092897</v>
          </cell>
          <cell r="GQ210">
            <v>1017220</v>
          </cell>
          <cell r="GR210">
            <v>1026324</v>
          </cell>
          <cell r="GS210">
            <v>941256</v>
          </cell>
          <cell r="GT210">
            <v>909195</v>
          </cell>
          <cell r="GU210">
            <v>854462</v>
          </cell>
          <cell r="GV210">
            <v>837442</v>
          </cell>
          <cell r="GW210">
            <v>750707</v>
          </cell>
          <cell r="GX210">
            <v>672694</v>
          </cell>
          <cell r="GY210">
            <v>696361</v>
          </cell>
          <cell r="GZ210">
            <v>684179</v>
          </cell>
          <cell r="HA210">
            <v>691802</v>
          </cell>
          <cell r="HB210">
            <v>602248</v>
          </cell>
          <cell r="HC210">
            <v>509661</v>
          </cell>
          <cell r="HD210">
            <v>503870</v>
          </cell>
          <cell r="HE210">
            <v>495537</v>
          </cell>
          <cell r="HF210">
            <v>531707</v>
          </cell>
          <cell r="HG210">
            <v>481027</v>
          </cell>
          <cell r="HH210">
            <v>379659</v>
          </cell>
          <cell r="HI210">
            <v>380186</v>
          </cell>
          <cell r="HJ210">
            <v>390804</v>
          </cell>
          <cell r="HK210">
            <v>250525</v>
          </cell>
          <cell r="HL210">
            <v>206113</v>
          </cell>
          <cell r="HM210">
            <v>203258</v>
          </cell>
          <cell r="HN210">
            <v>198869</v>
          </cell>
          <cell r="HO210">
            <v>188150</v>
          </cell>
          <cell r="HP210">
            <v>179229</v>
          </cell>
          <cell r="HQ210">
            <v>148964</v>
          </cell>
          <cell r="HR210">
            <v>140126</v>
          </cell>
          <cell r="HS210">
            <v>129215</v>
          </cell>
          <cell r="HT210">
            <v>130153</v>
          </cell>
          <cell r="HU210">
            <v>129056</v>
          </cell>
          <cell r="HV210">
            <v>127256</v>
          </cell>
          <cell r="HW210">
            <v>129620</v>
          </cell>
          <cell r="HX210">
            <v>118071</v>
          </cell>
          <cell r="HY210">
            <v>115035</v>
          </cell>
          <cell r="HZ210">
            <v>0</v>
          </cell>
          <cell r="IA210">
            <v>0</v>
          </cell>
          <cell r="IB210">
            <v>0</v>
          </cell>
          <cell r="IC210">
            <v>0</v>
          </cell>
        </row>
        <row r="211">
          <cell r="BR211">
            <v>839941</v>
          </cell>
          <cell r="BS211">
            <v>578022</v>
          </cell>
          <cell r="BT211">
            <v>581063</v>
          </cell>
          <cell r="BU211">
            <v>499489</v>
          </cell>
          <cell r="BV211">
            <v>479937</v>
          </cell>
          <cell r="BW211">
            <v>554422</v>
          </cell>
          <cell r="BX211">
            <v>531238</v>
          </cell>
          <cell r="BY211">
            <v>525542</v>
          </cell>
          <cell r="BZ211">
            <v>487355</v>
          </cell>
          <cell r="CA211">
            <v>477334</v>
          </cell>
          <cell r="CB211">
            <v>455200</v>
          </cell>
          <cell r="CC211">
            <v>449556</v>
          </cell>
          <cell r="CD211">
            <v>417134</v>
          </cell>
          <cell r="CE211">
            <v>427113</v>
          </cell>
          <cell r="CF211">
            <v>381073</v>
          </cell>
          <cell r="CG211">
            <v>408373</v>
          </cell>
          <cell r="CH211">
            <v>339138</v>
          </cell>
          <cell r="CI211">
            <v>361581</v>
          </cell>
          <cell r="CJ211">
            <v>360448</v>
          </cell>
          <cell r="CK211">
            <v>348891</v>
          </cell>
          <cell r="CL211">
            <v>353551</v>
          </cell>
          <cell r="CM211">
            <v>343573</v>
          </cell>
          <cell r="CN211">
            <v>326796</v>
          </cell>
          <cell r="CO211">
            <v>267694</v>
          </cell>
          <cell r="CP211">
            <v>313168</v>
          </cell>
          <cell r="CQ211">
            <v>277352</v>
          </cell>
          <cell r="CR211">
            <v>279976</v>
          </cell>
          <cell r="CS211">
            <v>345219</v>
          </cell>
          <cell r="CT211">
            <v>362813</v>
          </cell>
          <cell r="CU211">
            <v>395121</v>
          </cell>
          <cell r="CV211">
            <v>312706</v>
          </cell>
          <cell r="CW211">
            <v>361605</v>
          </cell>
          <cell r="CX211">
            <v>332288</v>
          </cell>
          <cell r="CY211">
            <v>367597</v>
          </cell>
          <cell r="CZ211">
            <v>386502</v>
          </cell>
          <cell r="DA211">
            <v>403289</v>
          </cell>
          <cell r="DB211">
            <v>565697</v>
          </cell>
          <cell r="DC211">
            <v>485880</v>
          </cell>
          <cell r="DD211">
            <v>423765</v>
          </cell>
          <cell r="DE211">
            <v>549708</v>
          </cell>
          <cell r="DF211">
            <v>538072</v>
          </cell>
          <cell r="DG211">
            <v>458276</v>
          </cell>
          <cell r="DH211">
            <v>471565</v>
          </cell>
          <cell r="DI211">
            <v>559152</v>
          </cell>
          <cell r="DJ211">
            <v>483488</v>
          </cell>
          <cell r="DK211">
            <v>531434</v>
          </cell>
          <cell r="DL211">
            <v>556914</v>
          </cell>
          <cell r="DM211">
            <v>382034</v>
          </cell>
          <cell r="DN211">
            <v>398892</v>
          </cell>
          <cell r="DO211">
            <v>380258</v>
          </cell>
          <cell r="DP211">
            <v>548405</v>
          </cell>
          <cell r="DQ211">
            <v>384685</v>
          </cell>
          <cell r="DR211">
            <v>308873</v>
          </cell>
          <cell r="DS211">
            <v>454038</v>
          </cell>
          <cell r="DT211">
            <v>459557</v>
          </cell>
          <cell r="DU211">
            <v>477398</v>
          </cell>
          <cell r="DV211">
            <v>577824</v>
          </cell>
          <cell r="DW211">
            <v>394422</v>
          </cell>
          <cell r="DX211">
            <v>562978</v>
          </cell>
          <cell r="DY211">
            <v>501762</v>
          </cell>
          <cell r="DZ211">
            <v>592121</v>
          </cell>
          <cell r="EA211">
            <v>592024</v>
          </cell>
          <cell r="EB211">
            <v>495426</v>
          </cell>
          <cell r="EC211">
            <v>558916</v>
          </cell>
          <cell r="ED211">
            <v>381117</v>
          </cell>
          <cell r="EE211">
            <v>391890</v>
          </cell>
          <cell r="EF211">
            <v>292107</v>
          </cell>
          <cell r="EG211">
            <v>410928</v>
          </cell>
          <cell r="EH211">
            <v>255630</v>
          </cell>
          <cell r="EI211">
            <v>281252</v>
          </cell>
          <cell r="EJ211">
            <v>285340</v>
          </cell>
          <cell r="EK211">
            <v>280625</v>
          </cell>
          <cell r="EL211">
            <v>289950</v>
          </cell>
          <cell r="EM211">
            <v>331494</v>
          </cell>
          <cell r="EN211">
            <v>397580</v>
          </cell>
          <cell r="EO211">
            <v>369745</v>
          </cell>
          <cell r="EP211">
            <v>356526</v>
          </cell>
          <cell r="EQ211">
            <v>322800</v>
          </cell>
          <cell r="ER211">
            <v>320277</v>
          </cell>
          <cell r="ES211">
            <v>353184</v>
          </cell>
          <cell r="ET211">
            <v>354007</v>
          </cell>
          <cell r="EU211">
            <v>325868</v>
          </cell>
          <cell r="EV211">
            <v>380567</v>
          </cell>
          <cell r="EW211">
            <v>354934</v>
          </cell>
          <cell r="EX211">
            <v>412718.14393999998</v>
          </cell>
          <cell r="EY211">
            <v>444900.29671999998</v>
          </cell>
          <cell r="EZ211">
            <v>496533.98056</v>
          </cell>
          <cell r="FA211">
            <v>468856.54515999998</v>
          </cell>
          <cell r="FB211">
            <v>549544.17952000001</v>
          </cell>
          <cell r="FC211">
            <v>628465.66599999997</v>
          </cell>
          <cell r="FD211">
            <v>497563.41259999998</v>
          </cell>
          <cell r="FE211">
            <v>506890.06027999998</v>
          </cell>
          <cell r="FF211">
            <v>425206.87004000001</v>
          </cell>
          <cell r="FG211">
            <v>455368.85259999998</v>
          </cell>
          <cell r="FH211">
            <v>423833.89328000002</v>
          </cell>
          <cell r="FI211">
            <v>352587.92359999998</v>
          </cell>
          <cell r="FJ211">
            <v>353435</v>
          </cell>
          <cell r="FK211">
            <v>309733</v>
          </cell>
          <cell r="FL211">
            <v>392664</v>
          </cell>
          <cell r="FM211">
            <v>402938</v>
          </cell>
          <cell r="FN211">
            <v>431318</v>
          </cell>
          <cell r="FO211">
            <v>281702</v>
          </cell>
          <cell r="FP211">
            <v>246056</v>
          </cell>
          <cell r="FQ211">
            <v>254649</v>
          </cell>
          <cell r="FR211">
            <v>352408</v>
          </cell>
          <cell r="FS211">
            <v>303117</v>
          </cell>
          <cell r="FT211">
            <v>338859</v>
          </cell>
          <cell r="FU211">
            <v>361392</v>
          </cell>
          <cell r="FV211">
            <v>331824</v>
          </cell>
          <cell r="FW211">
            <v>249792</v>
          </cell>
          <cell r="FX211">
            <v>365570</v>
          </cell>
          <cell r="FY211">
            <v>311751</v>
          </cell>
          <cell r="FZ211">
            <v>380028</v>
          </cell>
          <cell r="GA211">
            <v>375167</v>
          </cell>
          <cell r="GB211">
            <v>373331</v>
          </cell>
          <cell r="GC211">
            <v>390547</v>
          </cell>
          <cell r="GD211">
            <v>477575</v>
          </cell>
          <cell r="GE211">
            <v>414579</v>
          </cell>
          <cell r="GF211">
            <v>410516</v>
          </cell>
          <cell r="GG211">
            <v>475199</v>
          </cell>
          <cell r="GH211">
            <v>399963</v>
          </cell>
          <cell r="GI211">
            <v>434762</v>
          </cell>
          <cell r="GJ211">
            <v>481007</v>
          </cell>
          <cell r="GK211">
            <v>481711</v>
          </cell>
          <cell r="GL211">
            <v>470988</v>
          </cell>
          <cell r="GM211">
            <v>501955</v>
          </cell>
          <cell r="GN211">
            <v>490769</v>
          </cell>
          <cell r="GO211">
            <v>483380</v>
          </cell>
          <cell r="GP211">
            <v>463372</v>
          </cell>
          <cell r="GQ211">
            <v>428315</v>
          </cell>
          <cell r="GR211">
            <v>444384</v>
          </cell>
          <cell r="GS211">
            <v>421453</v>
          </cell>
          <cell r="GT211">
            <v>420338</v>
          </cell>
          <cell r="GU211">
            <v>403557</v>
          </cell>
          <cell r="GV211">
            <v>326387</v>
          </cell>
          <cell r="GW211">
            <v>319367</v>
          </cell>
          <cell r="GX211">
            <v>315277</v>
          </cell>
          <cell r="GY211">
            <v>357073</v>
          </cell>
          <cell r="GZ211">
            <v>416182</v>
          </cell>
          <cell r="HA211">
            <v>415477</v>
          </cell>
          <cell r="HB211">
            <v>317655</v>
          </cell>
          <cell r="HC211">
            <v>291290</v>
          </cell>
          <cell r="HD211">
            <v>323036</v>
          </cell>
          <cell r="HE211">
            <v>339805</v>
          </cell>
          <cell r="HF211">
            <v>347932</v>
          </cell>
          <cell r="HG211">
            <v>324231</v>
          </cell>
          <cell r="HH211">
            <v>346250</v>
          </cell>
          <cell r="HI211">
            <v>300517</v>
          </cell>
          <cell r="HJ211">
            <v>318202</v>
          </cell>
          <cell r="HK211">
            <v>344693</v>
          </cell>
          <cell r="HL211">
            <v>339752</v>
          </cell>
          <cell r="HM211">
            <v>384991</v>
          </cell>
          <cell r="HN211">
            <v>371280</v>
          </cell>
          <cell r="HO211">
            <v>403581</v>
          </cell>
          <cell r="HP211">
            <v>338504</v>
          </cell>
          <cell r="HQ211">
            <v>351524</v>
          </cell>
          <cell r="HR211">
            <v>375310</v>
          </cell>
          <cell r="HS211">
            <v>427720</v>
          </cell>
          <cell r="HT211">
            <v>378638</v>
          </cell>
          <cell r="HU211">
            <v>377310</v>
          </cell>
          <cell r="HV211">
            <v>329088</v>
          </cell>
          <cell r="HW211">
            <v>375115</v>
          </cell>
          <cell r="HX211">
            <v>350541</v>
          </cell>
          <cell r="HY211">
            <v>354965</v>
          </cell>
          <cell r="HZ211">
            <v>0</v>
          </cell>
          <cell r="IA211">
            <v>0</v>
          </cell>
          <cell r="IB211">
            <v>0</v>
          </cell>
          <cell r="IC211">
            <v>0</v>
          </cell>
        </row>
        <row r="212">
          <cell r="BR212">
            <v>118342</v>
          </cell>
          <cell r="BS212">
            <v>14900</v>
          </cell>
          <cell r="BT212">
            <v>14647</v>
          </cell>
          <cell r="BU212">
            <v>13498</v>
          </cell>
          <cell r="BV212">
            <v>13994</v>
          </cell>
          <cell r="BW212">
            <v>17515</v>
          </cell>
          <cell r="BX212">
            <v>237226</v>
          </cell>
          <cell r="BY212">
            <v>15811</v>
          </cell>
          <cell r="BZ212">
            <v>44684</v>
          </cell>
          <cell r="CA212">
            <v>15006</v>
          </cell>
          <cell r="CB212">
            <v>14898</v>
          </cell>
          <cell r="CC212">
            <v>15682</v>
          </cell>
          <cell r="CD212">
            <v>16278</v>
          </cell>
          <cell r="CE212">
            <v>15553</v>
          </cell>
          <cell r="CF212">
            <v>12511</v>
          </cell>
          <cell r="CG212">
            <v>12691</v>
          </cell>
          <cell r="CH212">
            <v>17936</v>
          </cell>
          <cell r="CI212">
            <v>15636</v>
          </cell>
          <cell r="CJ212">
            <v>17226</v>
          </cell>
          <cell r="CK212">
            <v>16407</v>
          </cell>
          <cell r="CL212">
            <v>18773</v>
          </cell>
          <cell r="CM212">
            <v>17007</v>
          </cell>
          <cell r="CN212">
            <v>22958</v>
          </cell>
          <cell r="CO212">
            <v>20072</v>
          </cell>
          <cell r="CP212">
            <v>15002</v>
          </cell>
          <cell r="CQ212">
            <v>18733</v>
          </cell>
          <cell r="CR212">
            <v>19974</v>
          </cell>
          <cell r="CS212">
            <v>18207</v>
          </cell>
          <cell r="CT212">
            <v>16921</v>
          </cell>
          <cell r="CU212">
            <v>21531</v>
          </cell>
          <cell r="CV212">
            <v>17455</v>
          </cell>
          <cell r="CW212">
            <v>32948</v>
          </cell>
          <cell r="CX212">
            <v>34186</v>
          </cell>
          <cell r="CY212">
            <v>42478</v>
          </cell>
          <cell r="CZ212">
            <v>37096</v>
          </cell>
          <cell r="DA212">
            <v>29817</v>
          </cell>
          <cell r="DB212">
            <v>-38197</v>
          </cell>
          <cell r="DC212">
            <v>29985</v>
          </cell>
          <cell r="DD212">
            <v>49937</v>
          </cell>
          <cell r="DE212">
            <v>51447</v>
          </cell>
          <cell r="DF212">
            <v>53276</v>
          </cell>
          <cell r="DG212">
            <v>60782</v>
          </cell>
          <cell r="DH212">
            <v>59299</v>
          </cell>
          <cell r="DI212">
            <v>90885</v>
          </cell>
          <cell r="DJ212">
            <v>89389</v>
          </cell>
          <cell r="DK212">
            <v>102998</v>
          </cell>
          <cell r="DL212">
            <v>97190</v>
          </cell>
          <cell r="DM212">
            <v>96649</v>
          </cell>
          <cell r="DN212">
            <v>97876</v>
          </cell>
          <cell r="DO212">
            <v>103721</v>
          </cell>
          <cell r="DP212">
            <v>104540</v>
          </cell>
          <cell r="DQ212">
            <v>94791</v>
          </cell>
          <cell r="DR212">
            <v>99363</v>
          </cell>
          <cell r="DS212">
            <v>100794</v>
          </cell>
          <cell r="DT212">
            <v>104283</v>
          </cell>
          <cell r="DU212">
            <v>78696</v>
          </cell>
          <cell r="DV212">
            <v>79913</v>
          </cell>
          <cell r="DW212">
            <v>67700</v>
          </cell>
          <cell r="DX212">
            <v>68581</v>
          </cell>
          <cell r="DY212">
            <v>68806</v>
          </cell>
          <cell r="DZ212">
            <v>64928</v>
          </cell>
          <cell r="EA212">
            <v>65711</v>
          </cell>
          <cell r="EB212">
            <v>79593</v>
          </cell>
          <cell r="EC212">
            <v>79819</v>
          </cell>
          <cell r="ED212">
            <v>75480</v>
          </cell>
          <cell r="EE212">
            <v>83981</v>
          </cell>
          <cell r="EF212">
            <v>77576</v>
          </cell>
          <cell r="EG212">
            <v>91144</v>
          </cell>
          <cell r="EH212">
            <v>103947</v>
          </cell>
          <cell r="EI212">
            <v>54050</v>
          </cell>
          <cell r="EJ212">
            <v>53944</v>
          </cell>
          <cell r="EK212">
            <v>41822</v>
          </cell>
          <cell r="EL212">
            <v>39560</v>
          </cell>
          <cell r="EM212">
            <v>36389</v>
          </cell>
          <cell r="EN212">
            <v>34137</v>
          </cell>
          <cell r="EO212">
            <v>36724</v>
          </cell>
          <cell r="EP212">
            <v>25218</v>
          </cell>
          <cell r="EQ212">
            <v>28621</v>
          </cell>
          <cell r="ER212">
            <v>27463</v>
          </cell>
          <cell r="ES212">
            <v>26573</v>
          </cell>
          <cell r="ET212">
            <v>30310</v>
          </cell>
          <cell r="EU212">
            <v>27979</v>
          </cell>
          <cell r="EV212">
            <v>19524</v>
          </cell>
          <cell r="EW212">
            <v>18920</v>
          </cell>
          <cell r="EX212">
            <v>21108.485000000335</v>
          </cell>
          <cell r="EY212">
            <v>28329.254999998957</v>
          </cell>
          <cell r="EZ212">
            <v>25457.070000000298</v>
          </cell>
          <cell r="FA212">
            <v>20244.500000000931</v>
          </cell>
          <cell r="FB212">
            <v>30511.145000000484</v>
          </cell>
          <cell r="FC212">
            <v>53857.040000000969</v>
          </cell>
          <cell r="FD212">
            <v>35987.999999999069</v>
          </cell>
          <cell r="FE212">
            <v>35245</v>
          </cell>
          <cell r="FF212">
            <v>27389</v>
          </cell>
          <cell r="FG212">
            <v>27032.999999999069</v>
          </cell>
          <cell r="FH212">
            <v>32152.999999999069</v>
          </cell>
          <cell r="FI212">
            <v>51299</v>
          </cell>
          <cell r="FJ212">
            <v>46333.623540000059</v>
          </cell>
          <cell r="FK212">
            <v>55355.278200000525</v>
          </cell>
          <cell r="FL212">
            <v>43406.643225999549</v>
          </cell>
          <cell r="FM212">
            <v>39620.259885000065</v>
          </cell>
          <cell r="FN212">
            <v>38934.452812000178</v>
          </cell>
          <cell r="FO212">
            <v>42037.181138000451</v>
          </cell>
          <cell r="FP212">
            <v>43206.537068999372</v>
          </cell>
          <cell r="FQ212">
            <v>43121.972064000554</v>
          </cell>
          <cell r="FR212">
            <v>47934.757410000078</v>
          </cell>
          <cell r="FS212">
            <v>48835.365216000006</v>
          </cell>
          <cell r="FT212">
            <v>43986.168175999075</v>
          </cell>
          <cell r="FU212">
            <v>47029.062512000091</v>
          </cell>
          <cell r="FV212">
            <v>50583.822600000538</v>
          </cell>
          <cell r="FW212">
            <v>61649.507160000503</v>
          </cell>
          <cell r="FX212">
            <v>40255.793719999492</v>
          </cell>
          <cell r="FY212">
            <v>29027.101239999756</v>
          </cell>
          <cell r="FZ212">
            <v>35110.147159999236</v>
          </cell>
          <cell r="GA212">
            <v>42074.920180000365</v>
          </cell>
          <cell r="GB212">
            <v>29169.977099999785</v>
          </cell>
          <cell r="GC212">
            <v>31846.049379998818</v>
          </cell>
          <cell r="GD212">
            <v>26032.627160001546</v>
          </cell>
          <cell r="GE212">
            <v>27992.193239999935</v>
          </cell>
          <cell r="GF212">
            <v>27401.499200000428</v>
          </cell>
          <cell r="GG212">
            <v>36086.068886999972</v>
          </cell>
          <cell r="GH212">
            <v>28484.592440000735</v>
          </cell>
          <cell r="GI212">
            <v>29303.773519999348</v>
          </cell>
          <cell r="GJ212">
            <v>29813.292999998666</v>
          </cell>
          <cell r="GK212">
            <v>29941.572324999608</v>
          </cell>
          <cell r="GL212">
            <v>29716.321719999425</v>
          </cell>
          <cell r="GM212">
            <v>27750.564879999496</v>
          </cell>
          <cell r="GN212">
            <v>28855.516210000031</v>
          </cell>
          <cell r="GO212">
            <v>27190.727959999349</v>
          </cell>
          <cell r="GP212">
            <v>27262.034299999941</v>
          </cell>
          <cell r="GQ212">
            <v>29253.694699999876</v>
          </cell>
          <cell r="GR212">
            <v>32624.576989999972</v>
          </cell>
          <cell r="GS212">
            <v>32017.84944000002</v>
          </cell>
          <cell r="GT212">
            <v>37048.473600000143</v>
          </cell>
          <cell r="GU212">
            <v>32214.523550000042</v>
          </cell>
          <cell r="GV212">
            <v>44955.97521999944</v>
          </cell>
          <cell r="GW212">
            <v>56740.310270000249</v>
          </cell>
          <cell r="GX212">
            <v>28612.318400000222</v>
          </cell>
          <cell r="GY212">
            <v>27574.875249999575</v>
          </cell>
          <cell r="GZ212">
            <v>27552.94579999987</v>
          </cell>
          <cell r="HA212">
            <v>37823.635319999419</v>
          </cell>
          <cell r="HB212">
            <v>29388.228199999779</v>
          </cell>
          <cell r="HC212">
            <v>27564.446000000462</v>
          </cell>
          <cell r="HD212">
            <v>28194.398320000153</v>
          </cell>
          <cell r="HE212">
            <v>40602.721170000266</v>
          </cell>
          <cell r="HF212">
            <v>25411.827320000157</v>
          </cell>
          <cell r="HG212">
            <v>27231.652660000138</v>
          </cell>
          <cell r="HH212">
            <v>30640.695780000184</v>
          </cell>
          <cell r="HI212">
            <v>27534.008769999724</v>
          </cell>
          <cell r="HJ212">
            <v>34071.169650000054</v>
          </cell>
          <cell r="HK212">
            <v>41123.646500000032</v>
          </cell>
          <cell r="HL212">
            <v>35146.246160000097</v>
          </cell>
          <cell r="HM212">
            <v>28296.479059999809</v>
          </cell>
          <cell r="HN212">
            <v>30293.008299999638</v>
          </cell>
          <cell r="HO212">
            <v>25370.423280000221</v>
          </cell>
          <cell r="HP212">
            <v>35164.81799999997</v>
          </cell>
          <cell r="HQ212">
            <v>34709.190320000052</v>
          </cell>
          <cell r="HR212">
            <v>34862.075759999454</v>
          </cell>
          <cell r="HS212">
            <v>40555.163500000024</v>
          </cell>
          <cell r="HT212">
            <v>40307.041539999656</v>
          </cell>
          <cell r="HU212">
            <v>46782.71930000023</v>
          </cell>
          <cell r="HV212">
            <v>44686.790600000182</v>
          </cell>
          <cell r="HW212">
            <v>49976.370049999794</v>
          </cell>
          <cell r="HX212">
            <v>49586.918039999902</v>
          </cell>
          <cell r="HY212">
            <v>51799</v>
          </cell>
          <cell r="HZ212">
            <v>0</v>
          </cell>
          <cell r="IA212">
            <v>0</v>
          </cell>
          <cell r="IB212">
            <v>0</v>
          </cell>
          <cell r="IC212">
            <v>0</v>
          </cell>
        </row>
        <row r="213">
          <cell r="AS213">
            <v>720792</v>
          </cell>
          <cell r="AT213">
            <v>662875</v>
          </cell>
          <cell r="AU213">
            <v>701331</v>
          </cell>
          <cell r="AV213">
            <v>713313</v>
          </cell>
          <cell r="AW213">
            <v>745924</v>
          </cell>
          <cell r="AX213">
            <v>731007</v>
          </cell>
          <cell r="AY213">
            <v>710946</v>
          </cell>
          <cell r="AZ213">
            <v>658744</v>
          </cell>
          <cell r="BA213">
            <v>613413</v>
          </cell>
          <cell r="BB213">
            <v>660414</v>
          </cell>
          <cell r="BC213">
            <v>607469</v>
          </cell>
          <cell r="BD213">
            <v>627664</v>
          </cell>
          <cell r="BE213">
            <v>609206</v>
          </cell>
          <cell r="BF213">
            <v>611330</v>
          </cell>
          <cell r="BG213">
            <v>583428</v>
          </cell>
          <cell r="BH213">
            <v>583102</v>
          </cell>
          <cell r="BI213">
            <v>535611</v>
          </cell>
          <cell r="BJ213">
            <v>572040</v>
          </cell>
          <cell r="BK213">
            <v>591224</v>
          </cell>
          <cell r="BL213">
            <v>556134</v>
          </cell>
          <cell r="BM213">
            <v>582815</v>
          </cell>
          <cell r="BN213">
            <v>522925</v>
          </cell>
          <cell r="BO213">
            <v>516953</v>
          </cell>
          <cell r="BP213">
            <v>559994</v>
          </cell>
          <cell r="BQ213">
            <v>557353</v>
          </cell>
          <cell r="BR213">
            <v>1348461</v>
          </cell>
          <cell r="BS213">
            <v>850190</v>
          </cell>
          <cell r="BT213">
            <v>835011</v>
          </cell>
          <cell r="BU213">
            <v>754998</v>
          </cell>
          <cell r="BV213">
            <v>638338</v>
          </cell>
          <cell r="BW213">
            <v>856055</v>
          </cell>
          <cell r="BX213">
            <v>1052856</v>
          </cell>
          <cell r="BY213">
            <v>856259</v>
          </cell>
          <cell r="BZ213">
            <v>937053</v>
          </cell>
          <cell r="CA213">
            <v>957885</v>
          </cell>
          <cell r="CB213">
            <v>986219</v>
          </cell>
          <cell r="CC213">
            <v>1032574</v>
          </cell>
          <cell r="CD213">
            <v>950382</v>
          </cell>
          <cell r="CE213">
            <v>936853</v>
          </cell>
          <cell r="CF213">
            <v>922475</v>
          </cell>
          <cell r="CG213">
            <v>896194</v>
          </cell>
          <cell r="CH213">
            <v>907895</v>
          </cell>
          <cell r="CI213">
            <v>1022056</v>
          </cell>
          <cell r="CJ213">
            <v>1012045</v>
          </cell>
          <cell r="CK213">
            <v>1046668</v>
          </cell>
          <cell r="CL213">
            <v>1100175</v>
          </cell>
          <cell r="CM213">
            <v>1147006</v>
          </cell>
          <cell r="CN213">
            <v>1243130</v>
          </cell>
          <cell r="CO213">
            <v>1051263</v>
          </cell>
          <cell r="CP213">
            <v>1056934</v>
          </cell>
          <cell r="CQ213">
            <v>1065758</v>
          </cell>
          <cell r="CR213">
            <v>1203215</v>
          </cell>
          <cell r="CS213">
            <v>1227460</v>
          </cell>
          <cell r="CT213">
            <v>1355625</v>
          </cell>
          <cell r="CU213">
            <v>1315837</v>
          </cell>
          <cell r="CV213">
            <v>1176665</v>
          </cell>
          <cell r="CW213">
            <v>1334035</v>
          </cell>
          <cell r="CX213">
            <v>1423041</v>
          </cell>
          <cell r="CY213">
            <v>1525926</v>
          </cell>
          <cell r="CZ213">
            <v>1460034</v>
          </cell>
          <cell r="DA213">
            <v>1641233</v>
          </cell>
          <cell r="DB213">
            <v>1669790</v>
          </cell>
          <cell r="DC213">
            <v>1622656</v>
          </cell>
          <cell r="DD213">
            <v>1712343</v>
          </cell>
          <cell r="DE213">
            <v>1833169</v>
          </cell>
          <cell r="DF213">
            <v>1944149</v>
          </cell>
          <cell r="DG213">
            <v>2000571</v>
          </cell>
          <cell r="DH213">
            <v>1756415</v>
          </cell>
          <cell r="DI213">
            <v>1994068</v>
          </cell>
          <cell r="DJ213">
            <v>1858708</v>
          </cell>
          <cell r="DK213">
            <v>1818275</v>
          </cell>
          <cell r="DL213">
            <v>1797736</v>
          </cell>
          <cell r="DM213">
            <v>1674509</v>
          </cell>
          <cell r="DN213">
            <v>1671762</v>
          </cell>
          <cell r="DO213">
            <v>1570994</v>
          </cell>
          <cell r="DP213">
            <v>1688618</v>
          </cell>
          <cell r="DQ213">
            <v>1648982</v>
          </cell>
          <cell r="DR213">
            <v>1524087</v>
          </cell>
          <cell r="DS213">
            <v>1931500</v>
          </cell>
          <cell r="DT213">
            <v>1949637</v>
          </cell>
          <cell r="DU213">
            <v>1889841</v>
          </cell>
          <cell r="DV213">
            <v>2121110</v>
          </cell>
          <cell r="DW213">
            <v>1968255</v>
          </cell>
          <cell r="DX213">
            <v>2247995</v>
          </cell>
          <cell r="DY213">
            <v>2298561</v>
          </cell>
          <cell r="DZ213">
            <v>2380341</v>
          </cell>
          <cell r="EA213">
            <v>2375858</v>
          </cell>
          <cell r="EB213">
            <v>2259224</v>
          </cell>
          <cell r="EC213">
            <v>2170929</v>
          </cell>
          <cell r="ED213">
            <v>1900589</v>
          </cell>
          <cell r="EE213">
            <v>2137672</v>
          </cell>
          <cell r="EF213">
            <v>1949398</v>
          </cell>
          <cell r="EG213">
            <v>2253555</v>
          </cell>
          <cell r="EH213">
            <v>2333281</v>
          </cell>
          <cell r="EI213">
            <v>2303239</v>
          </cell>
          <cell r="EJ213">
            <v>2575223</v>
          </cell>
          <cell r="EK213">
            <v>2470894</v>
          </cell>
          <cell r="EL213">
            <v>2490350</v>
          </cell>
          <cell r="EM213">
            <v>2701929</v>
          </cell>
          <cell r="EN213">
            <v>2905153</v>
          </cell>
          <cell r="EO213">
            <v>2548240</v>
          </cell>
          <cell r="EP213">
            <v>2416967</v>
          </cell>
          <cell r="EQ213">
            <v>2116072</v>
          </cell>
          <cell r="ER213">
            <v>1964713</v>
          </cell>
          <cell r="ES213">
            <v>1831741</v>
          </cell>
          <cell r="ET213">
            <v>1912491</v>
          </cell>
          <cell r="EU213">
            <v>1981202</v>
          </cell>
          <cell r="EV213">
            <v>1959584</v>
          </cell>
          <cell r="EW213">
            <v>2152455</v>
          </cell>
          <cell r="EX213">
            <v>2238195.48</v>
          </cell>
          <cell r="EY213">
            <v>2438339.9900000002</v>
          </cell>
          <cell r="EZ213">
            <v>2389340.0299999998</v>
          </cell>
          <cell r="FA213">
            <v>2501869.0699999998</v>
          </cell>
          <cell r="FB213">
            <v>2686353.54</v>
          </cell>
          <cell r="FC213">
            <v>2723495.64</v>
          </cell>
          <cell r="FD213">
            <v>2601821.9700000002</v>
          </cell>
          <cell r="FE213">
            <v>2599713.88</v>
          </cell>
          <cell r="FF213">
            <v>2510019.44</v>
          </cell>
          <cell r="FG213">
            <v>2543634.52</v>
          </cell>
          <cell r="FH213">
            <v>2309022.7200000002</v>
          </cell>
          <cell r="FI213">
            <v>2215332.3305250001</v>
          </cell>
          <cell r="FJ213">
            <v>2592369.0199899999</v>
          </cell>
          <cell r="FK213">
            <v>2400665.8677340001</v>
          </cell>
          <cell r="FL213">
            <v>2482366.2889640001</v>
          </cell>
          <cell r="FM213">
            <v>2394421.6711289999</v>
          </cell>
          <cell r="FN213">
            <v>2530443.7881299998</v>
          </cell>
          <cell r="FO213">
            <v>2248111.3557099998</v>
          </cell>
          <cell r="FP213">
            <v>2378241.403899</v>
          </cell>
          <cell r="FQ213">
            <v>2333440.49688</v>
          </cell>
          <cell r="FR213">
            <v>2528356.2091780002</v>
          </cell>
          <cell r="FS213">
            <v>2534226.842156</v>
          </cell>
          <cell r="FT213">
            <v>2175806.4492819998</v>
          </cell>
          <cell r="FU213">
            <v>2126638.3113819999</v>
          </cell>
          <cell r="FV213">
            <v>1970490.0609200001</v>
          </cell>
          <cell r="FW213">
            <v>1712640.5531280001</v>
          </cell>
          <cell r="FX213">
            <v>1910037.83892</v>
          </cell>
          <cell r="FY213">
            <v>1704105.556112</v>
          </cell>
          <cell r="FZ213">
            <v>1749853.116747</v>
          </cell>
          <cell r="GA213">
            <v>1742679.7047339999</v>
          </cell>
          <cell r="GB213">
            <v>1718497.9670450001</v>
          </cell>
          <cell r="GC213">
            <v>1418433.2343580001</v>
          </cell>
          <cell r="GD213">
            <v>1473456.100166</v>
          </cell>
          <cell r="GE213">
            <v>1440093.6853149999</v>
          </cell>
          <cell r="GF213">
            <v>1411326.75963</v>
          </cell>
          <cell r="GG213">
            <v>1602618.333226</v>
          </cell>
          <cell r="GH213">
            <v>1404406.30644</v>
          </cell>
          <cell r="GI213">
            <v>1503542.04161</v>
          </cell>
          <cell r="GJ213">
            <v>1685273.810082</v>
          </cell>
          <cell r="GK213">
            <v>1607131.4497130001</v>
          </cell>
          <cell r="GL213">
            <v>1606002.9237599999</v>
          </cell>
          <cell r="GM213">
            <v>1593732.54058</v>
          </cell>
          <cell r="GN213">
            <v>1543648.71095</v>
          </cell>
          <cell r="GO213">
            <v>1672379.9535999999</v>
          </cell>
          <cell r="GP213">
            <v>1622656.0053999999</v>
          </cell>
          <cell r="GQ213">
            <v>1710959.2649999999</v>
          </cell>
          <cell r="GR213">
            <v>1672570.6841</v>
          </cell>
          <cell r="GS213">
            <v>1679276.62634</v>
          </cell>
          <cell r="GT213">
            <v>1751905.3338500001</v>
          </cell>
          <cell r="GU213">
            <v>1498405.7520300001</v>
          </cell>
          <cell r="GV213">
            <v>1595783.42836</v>
          </cell>
          <cell r="GW213">
            <v>1650851.56889</v>
          </cell>
          <cell r="GX213">
            <v>1862789.66389</v>
          </cell>
          <cell r="GY213">
            <v>1809990.7140200001</v>
          </cell>
          <cell r="GZ213">
            <v>1953678.85482</v>
          </cell>
          <cell r="HA213">
            <v>2129533.9066599999</v>
          </cell>
          <cell r="HB213">
            <v>1790558.9495600001</v>
          </cell>
          <cell r="HC213">
            <v>1753323.38958</v>
          </cell>
          <cell r="HD213">
            <v>1780625.7</v>
          </cell>
          <cell r="HE213">
            <v>1876366.7</v>
          </cell>
          <cell r="HF213">
            <v>1881086</v>
          </cell>
          <cell r="HG213">
            <v>1724850</v>
          </cell>
          <cell r="HH213">
            <v>1447258</v>
          </cell>
          <cell r="HI213">
            <v>1524592</v>
          </cell>
          <cell r="HJ213">
            <v>1694698</v>
          </cell>
          <cell r="HK213">
            <v>1587535</v>
          </cell>
          <cell r="HL213">
            <v>1726157.6741899999</v>
          </cell>
          <cell r="HM213">
            <v>1661896.64962</v>
          </cell>
          <cell r="HN213">
            <v>1359121.3714999999</v>
          </cell>
          <cell r="HO213">
            <v>1511129.4443999999</v>
          </cell>
          <cell r="HP213">
            <v>1670987.43105</v>
          </cell>
          <cell r="HQ213">
            <v>1345329</v>
          </cell>
          <cell r="HR213">
            <v>1260249.8059400001</v>
          </cell>
          <cell r="HS213">
            <v>1465547.6017</v>
          </cell>
          <cell r="HT213">
            <v>1081497.3020200001</v>
          </cell>
          <cell r="HU213">
            <v>1124600.86255</v>
          </cell>
          <cell r="HV213">
            <v>1017414.0536</v>
          </cell>
          <cell r="HW213">
            <v>1000775.28942</v>
          </cell>
          <cell r="HX213">
            <v>1016244.07195</v>
          </cell>
          <cell r="HY213">
            <v>1024627</v>
          </cell>
          <cell r="HZ213">
            <v>0</v>
          </cell>
          <cell r="IA213">
            <v>0</v>
          </cell>
          <cell r="IB213">
            <v>0</v>
          </cell>
          <cell r="IC213">
            <v>0</v>
          </cell>
        </row>
        <row r="214">
          <cell r="AS214">
            <v>109777</v>
          </cell>
          <cell r="AT214">
            <v>51945</v>
          </cell>
          <cell r="AU214">
            <v>88726</v>
          </cell>
          <cell r="AV214">
            <v>91333</v>
          </cell>
          <cell r="AW214">
            <v>105735</v>
          </cell>
          <cell r="AX214">
            <v>103677</v>
          </cell>
          <cell r="AY214">
            <v>141543</v>
          </cell>
          <cell r="AZ214">
            <v>112164</v>
          </cell>
          <cell r="BA214">
            <v>76078</v>
          </cell>
          <cell r="BB214">
            <v>94150</v>
          </cell>
          <cell r="BC214">
            <v>62856</v>
          </cell>
          <cell r="BD214">
            <v>80230</v>
          </cell>
          <cell r="BE214">
            <v>60430</v>
          </cell>
          <cell r="BF214">
            <v>66834</v>
          </cell>
          <cell r="BG214">
            <v>66347</v>
          </cell>
          <cell r="BH214">
            <v>73274</v>
          </cell>
          <cell r="BI214">
            <v>46219</v>
          </cell>
          <cell r="BJ214">
            <v>87178</v>
          </cell>
          <cell r="BK214">
            <v>112345</v>
          </cell>
          <cell r="BL214">
            <v>70382</v>
          </cell>
          <cell r="BM214">
            <v>95651</v>
          </cell>
          <cell r="BN214">
            <v>56719</v>
          </cell>
          <cell r="BO214">
            <v>49205</v>
          </cell>
          <cell r="BP214">
            <v>105769</v>
          </cell>
          <cell r="BQ214">
            <v>98135</v>
          </cell>
          <cell r="BR214">
            <v>891806</v>
          </cell>
          <cell r="BS214">
            <v>410110</v>
          </cell>
          <cell r="BT214">
            <v>409964</v>
          </cell>
          <cell r="BU214">
            <v>323874</v>
          </cell>
          <cell r="BV214">
            <v>217107</v>
          </cell>
          <cell r="BW214">
            <v>407906</v>
          </cell>
          <cell r="BX214">
            <v>577436</v>
          </cell>
          <cell r="BY214">
            <v>387629</v>
          </cell>
          <cell r="BZ214">
            <v>495327</v>
          </cell>
          <cell r="CA214">
            <v>510896</v>
          </cell>
          <cell r="CB214">
            <v>538768</v>
          </cell>
          <cell r="CC214">
            <v>574578</v>
          </cell>
          <cell r="CD214">
            <v>502590</v>
          </cell>
          <cell r="CE214">
            <v>489746</v>
          </cell>
          <cell r="CF214">
            <v>491032</v>
          </cell>
          <cell r="CG214">
            <v>425787</v>
          </cell>
          <cell r="CH214">
            <v>452012</v>
          </cell>
          <cell r="CI214">
            <v>557571</v>
          </cell>
          <cell r="CJ214">
            <v>558861</v>
          </cell>
          <cell r="CK214">
            <v>571787</v>
          </cell>
          <cell r="CL214">
            <v>611397</v>
          </cell>
          <cell r="CM214">
            <v>652213</v>
          </cell>
          <cell r="CN214">
            <v>751147</v>
          </cell>
          <cell r="CO214">
            <v>588821</v>
          </cell>
          <cell r="CP214">
            <v>599761</v>
          </cell>
          <cell r="CQ214">
            <v>596863</v>
          </cell>
          <cell r="CR214">
            <v>708559</v>
          </cell>
          <cell r="CS214">
            <v>704690</v>
          </cell>
          <cell r="CT214">
            <v>817417</v>
          </cell>
          <cell r="CU214">
            <v>787126</v>
          </cell>
          <cell r="CV214">
            <v>664870</v>
          </cell>
          <cell r="CW214">
            <v>812965</v>
          </cell>
          <cell r="CX214">
            <v>867528</v>
          </cell>
          <cell r="CY214">
            <v>924669</v>
          </cell>
          <cell r="CZ214">
            <v>866009</v>
          </cell>
          <cell r="DA214">
            <v>1024564</v>
          </cell>
          <cell r="DB214">
            <v>1042702</v>
          </cell>
          <cell r="DC214">
            <v>1017228</v>
          </cell>
          <cell r="DD214">
            <v>1085659</v>
          </cell>
          <cell r="DE214">
            <v>1209301</v>
          </cell>
          <cell r="DF214">
            <v>1338065</v>
          </cell>
          <cell r="DG214">
            <v>1435755</v>
          </cell>
          <cell r="DH214">
            <v>1218712</v>
          </cell>
          <cell r="DI214">
            <v>1422595</v>
          </cell>
          <cell r="DJ214">
            <v>1332629</v>
          </cell>
          <cell r="DK214">
            <v>1293916</v>
          </cell>
          <cell r="DL214">
            <v>1246980</v>
          </cell>
          <cell r="DM214">
            <v>1096327</v>
          </cell>
          <cell r="DN214">
            <v>1081767</v>
          </cell>
          <cell r="DO214">
            <v>958292</v>
          </cell>
          <cell r="DP214">
            <v>1116948</v>
          </cell>
          <cell r="DQ214">
            <v>1083459</v>
          </cell>
          <cell r="DR214">
            <v>949849</v>
          </cell>
          <cell r="DS214">
            <v>1210349</v>
          </cell>
          <cell r="DT214">
            <v>1303957</v>
          </cell>
          <cell r="DU214">
            <v>1297693</v>
          </cell>
          <cell r="DV214">
            <v>1569693</v>
          </cell>
          <cell r="DW214">
            <v>1396538</v>
          </cell>
          <cell r="DX214">
            <v>1698197</v>
          </cell>
          <cell r="DY214">
            <v>1706481</v>
          </cell>
          <cell r="DZ214">
            <v>1774939</v>
          </cell>
          <cell r="EA214">
            <v>1770531</v>
          </cell>
          <cell r="EB214">
            <v>1680746</v>
          </cell>
          <cell r="EC214">
            <v>1602853</v>
          </cell>
          <cell r="ED214">
            <v>1366870</v>
          </cell>
          <cell r="EE214">
            <v>1575722</v>
          </cell>
          <cell r="EF214">
            <v>1345279</v>
          </cell>
          <cell r="EG214">
            <v>1629938</v>
          </cell>
          <cell r="EH214">
            <v>1590233</v>
          </cell>
          <cell r="EI214">
            <v>1756299</v>
          </cell>
          <cell r="EJ214">
            <v>2050946</v>
          </cell>
          <cell r="EK214">
            <v>1885833</v>
          </cell>
          <cell r="EL214">
            <v>1889992</v>
          </cell>
          <cell r="EM214">
            <v>2106342</v>
          </cell>
          <cell r="EN214">
            <v>2228386</v>
          </cell>
          <cell r="EO214">
            <v>1953476</v>
          </cell>
          <cell r="EP214">
            <v>1843691</v>
          </cell>
          <cell r="EQ214">
            <v>1520174</v>
          </cell>
          <cell r="ER214">
            <v>1302127</v>
          </cell>
          <cell r="ES214">
            <v>1172292</v>
          </cell>
          <cell r="ET214">
            <v>1240688</v>
          </cell>
          <cell r="EU214">
            <v>1249245</v>
          </cell>
          <cell r="EV214">
            <v>1233911</v>
          </cell>
          <cell r="EW214">
            <v>1339956</v>
          </cell>
          <cell r="EX214">
            <v>1394182</v>
          </cell>
          <cell r="EY214">
            <v>1570514</v>
          </cell>
          <cell r="EZ214">
            <v>1557942</v>
          </cell>
          <cell r="FA214">
            <v>1749385</v>
          </cell>
          <cell r="FB214">
            <v>1928736</v>
          </cell>
          <cell r="FC214">
            <v>2096016</v>
          </cell>
          <cell r="FD214">
            <v>1973655</v>
          </cell>
          <cell r="FE214">
            <v>2037208</v>
          </cell>
          <cell r="FF214">
            <v>1971903</v>
          </cell>
          <cell r="FG214">
            <v>2028234</v>
          </cell>
          <cell r="FH214">
            <v>1787774</v>
          </cell>
          <cell r="FI214">
            <v>1666553</v>
          </cell>
          <cell r="FJ214">
            <v>2067517</v>
          </cell>
          <cell r="FK214">
            <v>1877714</v>
          </cell>
          <cell r="FL214">
            <v>1903896</v>
          </cell>
          <cell r="FM214">
            <v>1871487</v>
          </cell>
          <cell r="FN214">
            <v>2021864</v>
          </cell>
          <cell r="FO214">
            <v>1755207</v>
          </cell>
          <cell r="FP214">
            <v>1943772</v>
          </cell>
          <cell r="FQ214">
            <v>1818967</v>
          </cell>
          <cell r="FR214">
            <v>1987999</v>
          </cell>
          <cell r="FS214">
            <v>1966685</v>
          </cell>
          <cell r="FT214">
            <v>1693175</v>
          </cell>
          <cell r="FU214">
            <v>1613807</v>
          </cell>
          <cell r="FV214">
            <v>1488918</v>
          </cell>
          <cell r="FW214">
            <v>1135467</v>
          </cell>
          <cell r="FX214">
            <v>1319120</v>
          </cell>
          <cell r="FY214">
            <v>1167698</v>
          </cell>
          <cell r="FZ214">
            <v>1220288</v>
          </cell>
          <cell r="GA214">
            <v>1118969</v>
          </cell>
          <cell r="GB214">
            <v>1186364</v>
          </cell>
          <cell r="GC214">
            <v>935650</v>
          </cell>
          <cell r="GD214">
            <v>858099</v>
          </cell>
          <cell r="GE214">
            <v>908913</v>
          </cell>
          <cell r="GF214">
            <v>751376</v>
          </cell>
          <cell r="GG214">
            <v>999388</v>
          </cell>
          <cell r="GH214">
            <v>878634</v>
          </cell>
          <cell r="GI214">
            <v>914364</v>
          </cell>
          <cell r="GJ214">
            <v>1029739</v>
          </cell>
          <cell r="GK214">
            <v>1054523</v>
          </cell>
          <cell r="GL214">
            <v>1008606</v>
          </cell>
          <cell r="GM214">
            <v>972625</v>
          </cell>
          <cell r="GN214">
            <v>971511</v>
          </cell>
          <cell r="GO214">
            <v>1096641</v>
          </cell>
          <cell r="GP214">
            <v>879225</v>
          </cell>
          <cell r="GQ214">
            <v>1006339</v>
          </cell>
          <cell r="GR214">
            <v>1062619</v>
          </cell>
          <cell r="GS214">
            <v>1182526</v>
          </cell>
          <cell r="GT214">
            <v>1158398</v>
          </cell>
          <cell r="GU214">
            <v>943573</v>
          </cell>
          <cell r="GV214">
            <v>1134821</v>
          </cell>
          <cell r="GW214">
            <v>1185509</v>
          </cell>
          <cell r="GX214">
            <v>1427939</v>
          </cell>
          <cell r="GY214">
            <v>1352227</v>
          </cell>
          <cell r="GZ214">
            <v>1504299</v>
          </cell>
          <cell r="HA214">
            <v>1667311</v>
          </cell>
          <cell r="HB214">
            <v>1319430</v>
          </cell>
          <cell r="HC214">
            <v>1256652</v>
          </cell>
          <cell r="HD214">
            <v>1295362</v>
          </cell>
          <cell r="HE214">
            <v>1395239</v>
          </cell>
          <cell r="HF214">
            <v>1386259</v>
          </cell>
          <cell r="HG214">
            <v>1259344</v>
          </cell>
          <cell r="HH214">
            <v>982348</v>
          </cell>
          <cell r="HI214">
            <v>1051194</v>
          </cell>
          <cell r="HJ214">
            <v>1236882</v>
          </cell>
          <cell r="HK214">
            <v>1099918</v>
          </cell>
          <cell r="HL214">
            <v>1247532</v>
          </cell>
          <cell r="HM214">
            <v>1183226</v>
          </cell>
          <cell r="HN214">
            <v>906206</v>
          </cell>
          <cell r="HO214">
            <v>1050610</v>
          </cell>
          <cell r="HP214">
            <v>1198342</v>
          </cell>
          <cell r="HQ214">
            <v>878333</v>
          </cell>
          <cell r="HR214">
            <v>789151</v>
          </cell>
          <cell r="HS214">
            <v>995618</v>
          </cell>
          <cell r="HT214">
            <v>627315</v>
          </cell>
          <cell r="HU214">
            <v>670996</v>
          </cell>
          <cell r="HV214">
            <v>549645</v>
          </cell>
          <cell r="HW214">
            <v>527459</v>
          </cell>
          <cell r="HX214">
            <v>544005</v>
          </cell>
          <cell r="HY214">
            <v>536867</v>
          </cell>
          <cell r="HZ214">
            <v>0</v>
          </cell>
          <cell r="IA214">
            <v>0</v>
          </cell>
          <cell r="IB214">
            <v>0</v>
          </cell>
          <cell r="IC214">
            <v>0</v>
          </cell>
        </row>
        <row r="215">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3815</v>
          </cell>
          <cell r="DY215">
            <v>3770</v>
          </cell>
          <cell r="DZ215">
            <v>16811</v>
          </cell>
          <cell r="EA215">
            <v>4035</v>
          </cell>
          <cell r="EB215">
            <v>3975</v>
          </cell>
          <cell r="EC215">
            <v>3930</v>
          </cell>
          <cell r="ED215">
            <v>3975</v>
          </cell>
          <cell r="EE215">
            <v>3920</v>
          </cell>
          <cell r="EF215">
            <v>42183</v>
          </cell>
          <cell r="EG215">
            <v>43478</v>
          </cell>
          <cell r="EH215">
            <v>44376</v>
          </cell>
          <cell r="EI215">
            <v>4295</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665.48</v>
          </cell>
          <cell r="EY215">
            <v>632.99</v>
          </cell>
          <cell r="EZ215">
            <v>606.03</v>
          </cell>
          <cell r="FA215">
            <v>444.07</v>
          </cell>
          <cell r="FB215">
            <v>600.54</v>
          </cell>
          <cell r="FC215">
            <v>559.6400000000001</v>
          </cell>
          <cell r="FD215">
            <v>757.97</v>
          </cell>
          <cell r="FE215">
            <v>823.88</v>
          </cell>
          <cell r="FF215">
            <v>822.43999999999983</v>
          </cell>
          <cell r="FG215">
            <v>832.52</v>
          </cell>
          <cell r="FH215">
            <v>861.72</v>
          </cell>
          <cell r="FI215">
            <v>1070.3305250000001</v>
          </cell>
          <cell r="FJ215">
            <v>1053.0199900000002</v>
          </cell>
          <cell r="FK215">
            <v>1133.8677340000004</v>
          </cell>
          <cell r="FL215">
            <v>1277.2889640000001</v>
          </cell>
          <cell r="FM215">
            <v>1271.6711290000003</v>
          </cell>
          <cell r="FN215">
            <v>1411.7881299999999</v>
          </cell>
          <cell r="FO215">
            <v>1486.35571</v>
          </cell>
          <cell r="FP215">
            <v>1595.4038989999997</v>
          </cell>
          <cell r="FQ215">
            <v>1751.4968800000001</v>
          </cell>
          <cell r="FR215">
            <v>1750.2091779999998</v>
          </cell>
          <cell r="FS215">
            <v>2021.8421560000002</v>
          </cell>
          <cell r="FT215">
            <v>2034.449282</v>
          </cell>
          <cell r="FU215">
            <v>1983.3113819999996</v>
          </cell>
          <cell r="FV215">
            <v>1821.0609200000001</v>
          </cell>
          <cell r="FW215">
            <v>2001.553128</v>
          </cell>
          <cell r="FX215">
            <v>2016.8389200000004</v>
          </cell>
          <cell r="FY215">
            <v>1932.5561120000002</v>
          </cell>
          <cell r="FZ215">
            <v>1752.1167470000003</v>
          </cell>
          <cell r="GA215">
            <v>1714.7047339999999</v>
          </cell>
          <cell r="GB215">
            <v>1829.9670450000001</v>
          </cell>
          <cell r="GC215">
            <v>2139.2343580000002</v>
          </cell>
          <cell r="GD215">
            <v>3411.1001659999993</v>
          </cell>
          <cell r="GE215">
            <v>3301.6853149999997</v>
          </cell>
          <cell r="GF215">
            <v>3333.7596299999996</v>
          </cell>
          <cell r="GG215">
            <v>3427.3332259999997</v>
          </cell>
          <cell r="GH215">
            <v>3322.3064399999998</v>
          </cell>
          <cell r="GI215">
            <v>3375.0416100000002</v>
          </cell>
          <cell r="GJ215">
            <v>3451.810082</v>
          </cell>
          <cell r="GK215">
            <v>3408.4497130000004</v>
          </cell>
          <cell r="GL215">
            <v>3253.9237600000006</v>
          </cell>
          <cell r="GM215">
            <v>3082.5405800000003</v>
          </cell>
          <cell r="GN215">
            <v>2809.7109500000001</v>
          </cell>
          <cell r="GO215">
            <v>2513.9535999999998</v>
          </cell>
          <cell r="GP215">
            <v>1434.0054000000002</v>
          </cell>
          <cell r="GQ215">
            <v>1316.2650000000001</v>
          </cell>
          <cell r="GR215">
            <v>1306.6841000000002</v>
          </cell>
          <cell r="GS215">
            <v>1154.62634</v>
          </cell>
          <cell r="GT215">
            <v>1067.33385</v>
          </cell>
          <cell r="GU215">
            <v>1076.7520300000001</v>
          </cell>
          <cell r="GV215">
            <v>891.42835999999977</v>
          </cell>
          <cell r="GW215">
            <v>764.56889000000001</v>
          </cell>
          <cell r="GX215">
            <v>619.66389000000004</v>
          </cell>
          <cell r="GY215">
            <v>615.71402</v>
          </cell>
          <cell r="GZ215">
            <v>592.85482000000002</v>
          </cell>
          <cell r="HA215">
            <v>382.90665999999999</v>
          </cell>
          <cell r="HB215">
            <v>169.94956000000002</v>
          </cell>
          <cell r="HC215">
            <v>110.38958</v>
          </cell>
          <cell r="HD215">
            <v>82.7</v>
          </cell>
          <cell r="HE215">
            <v>82.7</v>
          </cell>
          <cell r="HF215">
            <v>10</v>
          </cell>
          <cell r="HG215">
            <v>10</v>
          </cell>
          <cell r="HH215">
            <v>0</v>
          </cell>
          <cell r="HI215">
            <v>0</v>
          </cell>
          <cell r="HJ215">
            <v>0</v>
          </cell>
          <cell r="HK215">
            <v>0</v>
          </cell>
          <cell r="HL215">
            <v>3.6741899999999998</v>
          </cell>
          <cell r="HM215">
            <v>3.6496200000000001</v>
          </cell>
          <cell r="HN215">
            <v>8.3715000000000011</v>
          </cell>
          <cell r="HO215">
            <v>8.4443999999999999</v>
          </cell>
          <cell r="HP215">
            <v>24.431050000000003</v>
          </cell>
          <cell r="HQ215">
            <v>0</v>
          </cell>
          <cell r="HR215">
            <v>31.80594</v>
          </cell>
          <cell r="HS215">
            <v>31.601699999999997</v>
          </cell>
          <cell r="HT215">
            <v>47.302019999999999</v>
          </cell>
          <cell r="HU215">
            <v>46.862549999999999</v>
          </cell>
          <cell r="HV215">
            <v>53.053600000000003</v>
          </cell>
          <cell r="HW215">
            <v>56.28942</v>
          </cell>
          <cell r="HX215">
            <v>52.071950000000008</v>
          </cell>
          <cell r="HY215">
            <v>0</v>
          </cell>
          <cell r="HZ215">
            <v>0</v>
          </cell>
          <cell r="IA215">
            <v>0</v>
          </cell>
          <cell r="IB215">
            <v>0</v>
          </cell>
          <cell r="IC215">
            <v>0</v>
          </cell>
        </row>
        <row r="216">
          <cell r="AS216">
            <v>874589</v>
          </cell>
          <cell r="AT216">
            <v>890133</v>
          </cell>
          <cell r="AU216">
            <v>906077</v>
          </cell>
          <cell r="AV216">
            <v>925238</v>
          </cell>
          <cell r="AW216">
            <v>953600</v>
          </cell>
          <cell r="AX216">
            <v>941524</v>
          </cell>
          <cell r="AY216">
            <v>906489</v>
          </cell>
          <cell r="AZ216">
            <v>881079</v>
          </cell>
          <cell r="BA216">
            <v>883693</v>
          </cell>
          <cell r="BB216">
            <v>907462</v>
          </cell>
          <cell r="BC216">
            <v>920478</v>
          </cell>
          <cell r="BD216">
            <v>920471</v>
          </cell>
          <cell r="BE216">
            <v>948507</v>
          </cell>
          <cell r="BF216">
            <v>932499</v>
          </cell>
          <cell r="BG216">
            <v>930086</v>
          </cell>
          <cell r="BH216">
            <v>934222</v>
          </cell>
          <cell r="BI216">
            <v>933637</v>
          </cell>
          <cell r="BJ216">
            <v>914753</v>
          </cell>
          <cell r="BK216">
            <v>893560</v>
          </cell>
          <cell r="BL216">
            <v>905817</v>
          </cell>
          <cell r="BM216">
            <v>921453</v>
          </cell>
          <cell r="BN216">
            <v>920906</v>
          </cell>
          <cell r="BO216">
            <v>916441</v>
          </cell>
          <cell r="BP216">
            <v>897585</v>
          </cell>
          <cell r="BQ216">
            <v>938925</v>
          </cell>
          <cell r="BR216">
            <v>999529</v>
          </cell>
          <cell r="BS216">
            <v>1002931</v>
          </cell>
          <cell r="BT216">
            <v>1059840</v>
          </cell>
          <cell r="BU216">
            <v>1126778</v>
          </cell>
          <cell r="BV216">
            <v>1142297</v>
          </cell>
          <cell r="BW216">
            <v>1214295</v>
          </cell>
          <cell r="BX216">
            <v>1296593</v>
          </cell>
          <cell r="BY216">
            <v>1272824</v>
          </cell>
          <cell r="BZ216">
            <v>1252925</v>
          </cell>
          <cell r="CA216">
            <v>1247908</v>
          </cell>
          <cell r="CB216">
            <v>1372525</v>
          </cell>
          <cell r="CC216">
            <v>1453477</v>
          </cell>
          <cell r="CD216">
            <v>1458014</v>
          </cell>
          <cell r="CE216">
            <v>1419027</v>
          </cell>
          <cell r="CF216">
            <v>1418718</v>
          </cell>
          <cell r="CG216">
            <v>1631198</v>
          </cell>
          <cell r="CH216">
            <v>1691267</v>
          </cell>
          <cell r="CI216">
            <v>1755706</v>
          </cell>
          <cell r="CJ216">
            <v>1762522</v>
          </cell>
          <cell r="CK216">
            <v>1756717</v>
          </cell>
          <cell r="CL216">
            <v>1736724</v>
          </cell>
          <cell r="CM216">
            <v>1790254</v>
          </cell>
          <cell r="CN216">
            <v>1802966</v>
          </cell>
          <cell r="CO216">
            <v>1966943</v>
          </cell>
          <cell r="CP216">
            <v>1954275</v>
          </cell>
          <cell r="CQ216">
            <v>1935674</v>
          </cell>
          <cell r="CR216">
            <v>1976627</v>
          </cell>
          <cell r="CS216">
            <v>2095647</v>
          </cell>
          <cell r="CT216">
            <v>2234709</v>
          </cell>
          <cell r="CU216">
            <v>2219878</v>
          </cell>
          <cell r="CV216">
            <v>2316944</v>
          </cell>
          <cell r="CW216">
            <v>2259165</v>
          </cell>
          <cell r="CX216">
            <v>2334184</v>
          </cell>
          <cell r="CY216">
            <v>2429932</v>
          </cell>
          <cell r="CZ216">
            <v>2504055</v>
          </cell>
          <cell r="DA216">
            <v>2625380</v>
          </cell>
          <cell r="DB216">
            <v>2635767</v>
          </cell>
          <cell r="DC216">
            <v>2707581</v>
          </cell>
          <cell r="DD216">
            <v>2820527</v>
          </cell>
          <cell r="DE216">
            <v>2800909</v>
          </cell>
          <cell r="DF216">
            <v>2844156</v>
          </cell>
          <cell r="DG216">
            <v>3181954</v>
          </cell>
          <cell r="DH216">
            <v>3336521</v>
          </cell>
          <cell r="DI216">
            <v>3413457</v>
          </cell>
          <cell r="DJ216">
            <v>3493776</v>
          </cell>
          <cell r="DK216">
            <v>3535948</v>
          </cell>
          <cell r="DL216">
            <v>3661492</v>
          </cell>
          <cell r="DM216">
            <v>3674972</v>
          </cell>
          <cell r="DN216">
            <v>3717917</v>
          </cell>
          <cell r="DO216">
            <v>3940728</v>
          </cell>
          <cell r="DP216">
            <v>3913234</v>
          </cell>
          <cell r="DQ216">
            <v>3919772</v>
          </cell>
          <cell r="DR216">
            <v>4048920</v>
          </cell>
          <cell r="DS216">
            <v>4103272</v>
          </cell>
          <cell r="DT216">
            <v>4222298</v>
          </cell>
          <cell r="DU216">
            <v>4361814</v>
          </cell>
          <cell r="DV216">
            <v>4393043</v>
          </cell>
          <cell r="DW216">
            <v>4405432</v>
          </cell>
          <cell r="DX216">
            <v>4480026</v>
          </cell>
          <cell r="DY216">
            <v>4531329</v>
          </cell>
          <cell r="DZ216">
            <v>4783820</v>
          </cell>
          <cell r="EA216">
            <v>5017460</v>
          </cell>
          <cell r="EB216">
            <v>5331719</v>
          </cell>
          <cell r="EC216">
            <v>5474567</v>
          </cell>
          <cell r="ED216">
            <v>5386512</v>
          </cell>
          <cell r="EE216">
            <v>5362689</v>
          </cell>
          <cell r="EF216">
            <v>5423181</v>
          </cell>
          <cell r="EG216">
            <v>5671760</v>
          </cell>
          <cell r="EH216">
            <v>6071198</v>
          </cell>
          <cell r="EI216">
            <v>6905394</v>
          </cell>
          <cell r="EJ216">
            <v>6820222</v>
          </cell>
          <cell r="EK216">
            <v>7090082</v>
          </cell>
          <cell r="EL216">
            <v>7942696</v>
          </cell>
          <cell r="EM216">
            <v>7762994</v>
          </cell>
          <cell r="EN216">
            <v>8000761</v>
          </cell>
          <cell r="EO216">
            <v>7374253</v>
          </cell>
          <cell r="EP216">
            <v>7136834</v>
          </cell>
          <cell r="EQ216">
            <v>6880472</v>
          </cell>
          <cell r="ER216">
            <v>6688225</v>
          </cell>
          <cell r="ES216">
            <v>6875907</v>
          </cell>
          <cell r="ET216">
            <v>6703413</v>
          </cell>
          <cell r="EU216">
            <v>6706308</v>
          </cell>
          <cell r="EV216">
            <v>6668629</v>
          </cell>
          <cell r="EW216">
            <v>6648626</v>
          </cell>
          <cell r="EX216">
            <v>6548795.9818400005</v>
          </cell>
          <cell r="EY216">
            <v>6512098.341329</v>
          </cell>
          <cell r="EZ216">
            <v>6227702.00495</v>
          </cell>
          <cell r="FA216">
            <v>6135647.4539527204</v>
          </cell>
          <cell r="FB216">
            <v>6320733.8029200006</v>
          </cell>
          <cell r="FC216">
            <v>6479611.3921020003</v>
          </cell>
          <cell r="FD216">
            <v>6179894.9402559996</v>
          </cell>
          <cell r="FE216">
            <v>6347864.1543659996</v>
          </cell>
          <cell r="FF216">
            <v>5979759.5952119995</v>
          </cell>
          <cell r="FG216">
            <v>5860240.1619880004</v>
          </cell>
          <cell r="FH216">
            <v>6042557.3430559998</v>
          </cell>
          <cell r="FI216">
            <v>5666163.9208972501</v>
          </cell>
          <cell r="FJ216">
            <v>5340736.3010102995</v>
          </cell>
          <cell r="FK216">
            <v>5317264.7889257399</v>
          </cell>
          <cell r="FL216">
            <v>5043768.08372958</v>
          </cell>
          <cell r="FM216">
            <v>4968418.1961355396</v>
          </cell>
          <cell r="FN216">
            <v>4854690.4973845799</v>
          </cell>
          <cell r="FO216">
            <v>4850174.6971367104</v>
          </cell>
          <cell r="FP216">
            <v>4777546.5453621997</v>
          </cell>
          <cell r="FQ216">
            <v>4827783.0302160801</v>
          </cell>
          <cell r="FR216">
            <v>4971792.97392332</v>
          </cell>
          <cell r="FS216">
            <v>5027853.2441058997</v>
          </cell>
          <cell r="FT216">
            <v>5275388.8619873803</v>
          </cell>
          <cell r="FU216">
            <v>5058424.30336993</v>
          </cell>
          <cell r="FV216">
            <v>4700690.1161056999</v>
          </cell>
          <cell r="FW216">
            <v>4572780.8630846804</v>
          </cell>
          <cell r="FX216">
            <v>4512287.0034116004</v>
          </cell>
          <cell r="FY216">
            <v>4303700.5390404295</v>
          </cell>
          <cell r="FZ216">
            <v>4477006.1346755698</v>
          </cell>
          <cell r="GA216">
            <v>4301944.3507794198</v>
          </cell>
          <cell r="GB216">
            <v>4011761.52795253</v>
          </cell>
          <cell r="GC216">
            <v>4028711.01407272</v>
          </cell>
          <cell r="GD216">
            <v>3894422.18289631</v>
          </cell>
          <cell r="GE216">
            <v>3797423.0147645501</v>
          </cell>
          <cell r="GF216">
            <v>3695851.7716893498</v>
          </cell>
          <cell r="GG216">
            <v>3622636.6954516899</v>
          </cell>
          <cell r="GH216">
            <v>3598591.5044423998</v>
          </cell>
          <cell r="GI216">
            <v>3507789.8092962499</v>
          </cell>
          <cell r="GJ216">
            <v>3439725.6209363001</v>
          </cell>
          <cell r="GK216">
            <v>3309028.80091283</v>
          </cell>
          <cell r="GL216">
            <v>3137266.110078</v>
          </cell>
          <cell r="GM216">
            <v>3100347.9039559998</v>
          </cell>
          <cell r="GN216">
            <v>3077720.1470900001</v>
          </cell>
          <cell r="GO216">
            <v>2982871.28492</v>
          </cell>
          <cell r="GP216">
            <v>2895539.8047400001</v>
          </cell>
          <cell r="GQ216">
            <v>2706614.2947</v>
          </cell>
          <cell r="GR216">
            <v>2733575.52257</v>
          </cell>
          <cell r="GS216">
            <v>2332175.0109899999</v>
          </cell>
          <cell r="GT216">
            <v>2400875.5521</v>
          </cell>
          <cell r="GU216">
            <v>2342520.5883200001</v>
          </cell>
          <cell r="GV216">
            <v>2325653.3228000002</v>
          </cell>
          <cell r="GW216">
            <v>2209552.3539399998</v>
          </cell>
          <cell r="GX216">
            <v>1988434.4300500001</v>
          </cell>
          <cell r="GY216">
            <v>2013600.07076</v>
          </cell>
          <cell r="GZ216">
            <v>2002209.92576</v>
          </cell>
          <cell r="HA216">
            <v>1977809.42618</v>
          </cell>
          <cell r="HB216">
            <v>1830225.7630799999</v>
          </cell>
          <cell r="HC216">
            <v>1706961.8906999999</v>
          </cell>
          <cell r="HD216">
            <v>1701658.9376699999</v>
          </cell>
          <cell r="HE216">
            <v>1607408.23391</v>
          </cell>
          <cell r="HF216">
            <v>1749044.7882099999</v>
          </cell>
          <cell r="HG216">
            <v>1675982.54214177</v>
          </cell>
          <cell r="HH216">
            <v>1558405.85204</v>
          </cell>
          <cell r="HI216">
            <v>1535761.4179100001</v>
          </cell>
          <cell r="HJ216">
            <v>1563880.4394499999</v>
          </cell>
          <cell r="HK216">
            <v>1380932.48722</v>
          </cell>
          <cell r="HL216">
            <v>1327728.60696</v>
          </cell>
          <cell r="HM216">
            <v>1347877.70603</v>
          </cell>
          <cell r="HN216">
            <v>1396968.1090800001</v>
          </cell>
          <cell r="HO216">
            <v>1416333.5041199999</v>
          </cell>
          <cell r="HP216">
            <v>1401886.7894000001</v>
          </cell>
          <cell r="HQ216">
            <v>1427944.6855200001</v>
          </cell>
          <cell r="HR216">
            <v>1442602.86354</v>
          </cell>
          <cell r="HS216">
            <v>1393615.5835500001</v>
          </cell>
          <cell r="HT216">
            <v>1330279.1463200001</v>
          </cell>
          <cell r="HU216">
            <v>1297283.6886700001</v>
          </cell>
          <cell r="HV216">
            <v>1314723.2475999999</v>
          </cell>
          <cell r="HW216">
            <v>1342785.40775</v>
          </cell>
          <cell r="HX216">
            <v>1238571.5259700001</v>
          </cell>
          <cell r="HY216">
            <v>1102698</v>
          </cell>
          <cell r="HZ216">
            <v>0</v>
          </cell>
          <cell r="IA216">
            <v>0</v>
          </cell>
          <cell r="IB216">
            <v>0</v>
          </cell>
          <cell r="IC216">
            <v>0</v>
          </cell>
        </row>
        <row r="217">
          <cell r="AS217">
            <v>486745</v>
          </cell>
          <cell r="AT217">
            <v>502158</v>
          </cell>
          <cell r="AU217">
            <v>514887</v>
          </cell>
          <cell r="AV217">
            <v>525121</v>
          </cell>
          <cell r="AW217">
            <v>560550</v>
          </cell>
          <cell r="AX217">
            <v>530084</v>
          </cell>
          <cell r="AY217">
            <v>517969</v>
          </cell>
          <cell r="AZ217">
            <v>493621</v>
          </cell>
          <cell r="BA217">
            <v>496925</v>
          </cell>
          <cell r="BB217">
            <v>516422</v>
          </cell>
          <cell r="BC217">
            <v>533106</v>
          </cell>
          <cell r="BD217">
            <v>533269</v>
          </cell>
          <cell r="BE217">
            <v>577240</v>
          </cell>
          <cell r="BF217">
            <v>559955</v>
          </cell>
          <cell r="BG217">
            <v>556602</v>
          </cell>
          <cell r="BH217">
            <v>551075</v>
          </cell>
          <cell r="BI217">
            <v>558960</v>
          </cell>
          <cell r="BJ217">
            <v>552118</v>
          </cell>
          <cell r="BK217">
            <v>536401</v>
          </cell>
          <cell r="BL217">
            <v>548316</v>
          </cell>
          <cell r="BM217">
            <v>564182</v>
          </cell>
          <cell r="BN217">
            <v>564153</v>
          </cell>
          <cell r="BO217">
            <v>554622</v>
          </cell>
          <cell r="BP217">
            <v>539943</v>
          </cell>
          <cell r="BQ217">
            <v>574330</v>
          </cell>
          <cell r="BR217">
            <v>629734</v>
          </cell>
          <cell r="BS217">
            <v>633188</v>
          </cell>
          <cell r="BT217">
            <v>678693</v>
          </cell>
          <cell r="BU217">
            <v>720523</v>
          </cell>
          <cell r="BV217">
            <v>738499</v>
          </cell>
          <cell r="BW217">
            <v>785751</v>
          </cell>
          <cell r="BX217">
            <v>851517</v>
          </cell>
          <cell r="BY217">
            <v>827675</v>
          </cell>
          <cell r="BZ217">
            <v>804193</v>
          </cell>
          <cell r="CA217">
            <v>795176</v>
          </cell>
          <cell r="CB217">
            <v>887351</v>
          </cell>
          <cell r="CC217">
            <v>934502</v>
          </cell>
          <cell r="CD217">
            <v>933914</v>
          </cell>
          <cell r="CE217">
            <v>903594</v>
          </cell>
          <cell r="CF217">
            <v>881520</v>
          </cell>
          <cell r="CG217">
            <v>1054203</v>
          </cell>
          <cell r="CH217">
            <v>1160571</v>
          </cell>
          <cell r="CI217">
            <v>1190588</v>
          </cell>
          <cell r="CJ217">
            <v>1163627</v>
          </cell>
          <cell r="CK217">
            <v>1151657</v>
          </cell>
          <cell r="CL217">
            <v>1137181</v>
          </cell>
          <cell r="CM217">
            <v>1130604</v>
          </cell>
          <cell r="CN217">
            <v>1151734</v>
          </cell>
          <cell r="CO217">
            <v>1249549</v>
          </cell>
          <cell r="CP217">
            <v>1242083</v>
          </cell>
          <cell r="CQ217">
            <v>1220752</v>
          </cell>
          <cell r="CR217">
            <v>1247065</v>
          </cell>
          <cell r="CS217">
            <v>1341405</v>
          </cell>
          <cell r="CT217">
            <v>1448083</v>
          </cell>
          <cell r="CU217">
            <v>1425610</v>
          </cell>
          <cell r="CV217">
            <v>1409929</v>
          </cell>
          <cell r="CW217">
            <v>1391895</v>
          </cell>
          <cell r="CX217">
            <v>1448166</v>
          </cell>
          <cell r="CY217">
            <v>1509826</v>
          </cell>
          <cell r="CZ217">
            <v>1580355</v>
          </cell>
          <cell r="DA217">
            <v>1563601</v>
          </cell>
          <cell r="DB217">
            <v>1576251</v>
          </cell>
          <cell r="DC217">
            <v>1622040</v>
          </cell>
          <cell r="DD217">
            <v>1700436</v>
          </cell>
          <cell r="DE217">
            <v>1653255</v>
          </cell>
          <cell r="DF217">
            <v>1700111</v>
          </cell>
          <cell r="DG217">
            <v>1853281</v>
          </cell>
          <cell r="DH217">
            <v>1853699</v>
          </cell>
          <cell r="DI217">
            <v>1894536</v>
          </cell>
          <cell r="DJ217">
            <v>1881615</v>
          </cell>
          <cell r="DK217">
            <v>1945337</v>
          </cell>
          <cell r="DL217">
            <v>1952985</v>
          </cell>
          <cell r="DM217">
            <v>1981200</v>
          </cell>
          <cell r="DN217">
            <v>2000799</v>
          </cell>
          <cell r="DO217">
            <v>2004516</v>
          </cell>
          <cell r="DP217">
            <v>1988266</v>
          </cell>
          <cell r="DQ217">
            <v>1994396</v>
          </cell>
          <cell r="DR217">
            <v>2066170</v>
          </cell>
          <cell r="DS217">
            <v>2113435</v>
          </cell>
          <cell r="DT217">
            <v>2176449</v>
          </cell>
          <cell r="DU217">
            <v>2274977</v>
          </cell>
          <cell r="DV217">
            <v>2342747</v>
          </cell>
          <cell r="DW217">
            <v>2341014</v>
          </cell>
          <cell r="DX217">
            <v>2361203</v>
          </cell>
          <cell r="DY217">
            <v>2351249</v>
          </cell>
          <cell r="DZ217">
            <v>2518368</v>
          </cell>
          <cell r="EA217">
            <v>2721177</v>
          </cell>
          <cell r="EB217">
            <v>2793939</v>
          </cell>
          <cell r="EC217">
            <v>2924137</v>
          </cell>
          <cell r="ED217">
            <v>2806373</v>
          </cell>
          <cell r="EE217">
            <v>2812252</v>
          </cell>
          <cell r="EF217">
            <v>2914504</v>
          </cell>
          <cell r="EG217">
            <v>3047470</v>
          </cell>
          <cell r="EH217">
            <v>3355167</v>
          </cell>
          <cell r="EI217">
            <v>3836721</v>
          </cell>
          <cell r="EJ217">
            <v>3800410</v>
          </cell>
          <cell r="EK217">
            <v>3951154</v>
          </cell>
          <cell r="EL217">
            <v>4496423</v>
          </cell>
          <cell r="EM217">
            <v>4502693</v>
          </cell>
          <cell r="EN217">
            <v>4688897</v>
          </cell>
          <cell r="EO217">
            <v>4305074</v>
          </cell>
          <cell r="EP217">
            <v>4221691</v>
          </cell>
          <cell r="EQ217">
            <v>4051082</v>
          </cell>
          <cell r="ER217">
            <v>3957060</v>
          </cell>
          <cell r="ES217">
            <v>4098351</v>
          </cell>
          <cell r="ET217">
            <v>4009192</v>
          </cell>
          <cell r="EU217">
            <v>4174682</v>
          </cell>
          <cell r="EV217">
            <v>4194897</v>
          </cell>
          <cell r="EW217">
            <v>4242572</v>
          </cell>
          <cell r="EX217">
            <v>4454435</v>
          </cell>
          <cell r="EY217">
            <v>4447584</v>
          </cell>
          <cell r="EZ217">
            <v>4424473</v>
          </cell>
          <cell r="FA217">
            <v>4334399</v>
          </cell>
          <cell r="FB217">
            <v>4463066</v>
          </cell>
          <cell r="FC217">
            <v>4560740</v>
          </cell>
          <cell r="FD217">
            <v>4417804</v>
          </cell>
          <cell r="FE217">
            <v>4550796</v>
          </cell>
          <cell r="FF217">
            <v>4303956</v>
          </cell>
          <cell r="FG217">
            <v>4174437</v>
          </cell>
          <cell r="FH217">
            <v>4322348</v>
          </cell>
          <cell r="FI217">
            <v>4009312</v>
          </cell>
          <cell r="FJ217">
            <v>3728687</v>
          </cell>
          <cell r="FK217">
            <v>3723636</v>
          </cell>
          <cell r="FL217">
            <v>3484628</v>
          </cell>
          <cell r="FM217">
            <v>3420331</v>
          </cell>
          <cell r="FN217">
            <v>3470333</v>
          </cell>
          <cell r="FO217">
            <v>3524919</v>
          </cell>
          <cell r="FP217">
            <v>3612503</v>
          </cell>
          <cell r="FQ217">
            <v>3596428</v>
          </cell>
          <cell r="FR217">
            <v>3708766</v>
          </cell>
          <cell r="FS217">
            <v>3711247</v>
          </cell>
          <cell r="FT217">
            <v>3783409</v>
          </cell>
          <cell r="FU217">
            <v>3662207</v>
          </cell>
          <cell r="FV217">
            <v>3406601</v>
          </cell>
          <cell r="FW217">
            <v>3302915</v>
          </cell>
          <cell r="FX217">
            <v>3279004</v>
          </cell>
          <cell r="FY217">
            <v>3126764</v>
          </cell>
          <cell r="FZ217">
            <v>3265672</v>
          </cell>
          <cell r="GA217">
            <v>3142750</v>
          </cell>
          <cell r="GB217">
            <v>2903540</v>
          </cell>
          <cell r="GC217">
            <v>2929789</v>
          </cell>
          <cell r="GD217">
            <v>2805569</v>
          </cell>
          <cell r="GE217">
            <v>2708127</v>
          </cell>
          <cell r="GF217">
            <v>2615744</v>
          </cell>
          <cell r="GG217">
            <v>2523492</v>
          </cell>
          <cell r="GH217">
            <v>2492570</v>
          </cell>
          <cell r="GI217">
            <v>2380408</v>
          </cell>
          <cell r="GJ217">
            <v>2295899</v>
          </cell>
          <cell r="GK217">
            <v>2197375</v>
          </cell>
          <cell r="GL217">
            <v>2046689</v>
          </cell>
          <cell r="GM217">
            <v>2012937</v>
          </cell>
          <cell r="GN217">
            <v>1993693</v>
          </cell>
          <cell r="GO217">
            <v>1913148</v>
          </cell>
          <cell r="GP217">
            <v>1874825</v>
          </cell>
          <cell r="GQ217">
            <v>1714627</v>
          </cell>
          <cell r="GR217">
            <v>1735782</v>
          </cell>
          <cell r="GS217">
            <v>1424939</v>
          </cell>
          <cell r="GT217">
            <v>1452549</v>
          </cell>
          <cell r="GU217">
            <v>1440371</v>
          </cell>
          <cell r="GV217">
            <v>1433045</v>
          </cell>
          <cell r="GW217">
            <v>1346256</v>
          </cell>
          <cell r="GX217">
            <v>1168102</v>
          </cell>
          <cell r="GY217">
            <v>1198097</v>
          </cell>
          <cell r="GZ217">
            <v>1187456</v>
          </cell>
          <cell r="HA217">
            <v>1188408</v>
          </cell>
          <cell r="HB217">
            <v>1063351</v>
          </cell>
          <cell r="HC217">
            <v>958538</v>
          </cell>
          <cell r="HD217">
            <v>961368</v>
          </cell>
          <cell r="HE217">
            <v>928164</v>
          </cell>
          <cell r="HF217">
            <v>1047827</v>
          </cell>
          <cell r="HG217">
            <v>1000806</v>
          </cell>
          <cell r="HH217">
            <v>952677</v>
          </cell>
          <cell r="HI217">
            <v>951281</v>
          </cell>
          <cell r="HJ217">
            <v>969630</v>
          </cell>
          <cell r="HK217">
            <v>915256</v>
          </cell>
          <cell r="HL217">
            <v>905017</v>
          </cell>
          <cell r="HM217">
            <v>923102</v>
          </cell>
          <cell r="HN217">
            <v>971355</v>
          </cell>
          <cell r="HO217">
            <v>992475</v>
          </cell>
          <cell r="HP217">
            <v>982037</v>
          </cell>
          <cell r="HQ217">
            <v>1054328</v>
          </cell>
          <cell r="HR217">
            <v>1073313</v>
          </cell>
          <cell r="HS217">
            <v>1031033</v>
          </cell>
          <cell r="HT217">
            <v>1001331</v>
          </cell>
          <cell r="HU217">
            <v>982811</v>
          </cell>
          <cell r="HV217">
            <v>1002531</v>
          </cell>
          <cell r="HW217">
            <v>1033311</v>
          </cell>
          <cell r="HX217">
            <v>932808</v>
          </cell>
          <cell r="HY217">
            <v>945890</v>
          </cell>
          <cell r="HZ217">
            <v>0</v>
          </cell>
          <cell r="IA217">
            <v>0</v>
          </cell>
          <cell r="IB217">
            <v>0</v>
          </cell>
          <cell r="IC217">
            <v>0</v>
          </cell>
        </row>
        <row r="218">
          <cell r="AS218">
            <v>115569</v>
          </cell>
          <cell r="AT218">
            <v>115648</v>
          </cell>
          <cell r="AU218">
            <v>116437</v>
          </cell>
          <cell r="AV218">
            <v>118299</v>
          </cell>
          <cell r="AW218">
            <v>117681</v>
          </cell>
          <cell r="AX218">
            <v>110392</v>
          </cell>
          <cell r="AY218">
            <v>101813</v>
          </cell>
          <cell r="AZ218">
            <v>102563</v>
          </cell>
          <cell r="BA218">
            <v>103640</v>
          </cell>
          <cell r="BB218">
            <v>105384</v>
          </cell>
          <cell r="BC218">
            <v>104768</v>
          </cell>
          <cell r="BD218">
            <v>103895</v>
          </cell>
          <cell r="BE218">
            <v>101768</v>
          </cell>
          <cell r="BF218">
            <v>99564</v>
          </cell>
          <cell r="BG218">
            <v>100425</v>
          </cell>
          <cell r="BH218">
            <v>104321</v>
          </cell>
          <cell r="BI218">
            <v>103354</v>
          </cell>
          <cell r="BJ218">
            <v>96571</v>
          </cell>
          <cell r="BK218">
            <v>95662</v>
          </cell>
          <cell r="BL218">
            <v>96628</v>
          </cell>
          <cell r="BM218">
            <v>96596</v>
          </cell>
          <cell r="BN218">
            <v>95835</v>
          </cell>
          <cell r="BO218">
            <v>107115</v>
          </cell>
          <cell r="BP218">
            <v>107172</v>
          </cell>
          <cell r="BQ218">
            <v>108256</v>
          </cell>
          <cell r="BR218">
            <v>110268</v>
          </cell>
          <cell r="BS218">
            <v>111372</v>
          </cell>
          <cell r="BT218">
            <v>112905</v>
          </cell>
          <cell r="BU218">
            <v>111834</v>
          </cell>
          <cell r="BV218">
            <v>111951</v>
          </cell>
          <cell r="BW218">
            <v>120669</v>
          </cell>
          <cell r="BX218">
            <v>120045</v>
          </cell>
          <cell r="BY218">
            <v>122917</v>
          </cell>
          <cell r="BZ218">
            <v>119977</v>
          </cell>
          <cell r="CA218">
            <v>122165</v>
          </cell>
          <cell r="CB218">
            <v>138621</v>
          </cell>
          <cell r="CC218">
            <v>157906</v>
          </cell>
          <cell r="CD218">
            <v>153745</v>
          </cell>
          <cell r="CE218">
            <v>152148</v>
          </cell>
          <cell r="CF218">
            <v>150595</v>
          </cell>
          <cell r="CG218">
            <v>153049</v>
          </cell>
          <cell r="CH218">
            <v>152844</v>
          </cell>
          <cell r="CI218">
            <v>168024</v>
          </cell>
          <cell r="CJ218">
            <v>164660</v>
          </cell>
          <cell r="CK218">
            <v>165513</v>
          </cell>
          <cell r="CL218">
            <v>160782</v>
          </cell>
          <cell r="CM218">
            <v>159426</v>
          </cell>
          <cell r="CN218">
            <v>159677</v>
          </cell>
          <cell r="CO218">
            <v>163821</v>
          </cell>
          <cell r="CP218">
            <v>159498</v>
          </cell>
          <cell r="CQ218">
            <v>159952</v>
          </cell>
          <cell r="CR218">
            <v>196585</v>
          </cell>
          <cell r="CS218">
            <v>197639</v>
          </cell>
          <cell r="CT218">
            <v>201658</v>
          </cell>
          <cell r="CU218">
            <v>217261</v>
          </cell>
          <cell r="CV218">
            <v>215152</v>
          </cell>
          <cell r="CW218">
            <v>214680</v>
          </cell>
          <cell r="CX218">
            <v>219322</v>
          </cell>
          <cell r="CY218">
            <v>235907</v>
          </cell>
          <cell r="CZ218">
            <v>238198</v>
          </cell>
          <cell r="DA218">
            <v>252172</v>
          </cell>
          <cell r="DB218">
            <v>246182</v>
          </cell>
          <cell r="DC218">
            <v>246885</v>
          </cell>
          <cell r="DD218">
            <v>262245</v>
          </cell>
          <cell r="DE218">
            <v>259486</v>
          </cell>
          <cell r="DF218">
            <v>255144</v>
          </cell>
          <cell r="DG218">
            <v>306843</v>
          </cell>
          <cell r="DH218">
            <v>282902</v>
          </cell>
          <cell r="DI218">
            <v>285869</v>
          </cell>
          <cell r="DJ218">
            <v>374030</v>
          </cell>
          <cell r="DK218">
            <v>392332</v>
          </cell>
          <cell r="DL218">
            <v>512914</v>
          </cell>
          <cell r="DM218">
            <v>517663</v>
          </cell>
          <cell r="DN218">
            <v>520675</v>
          </cell>
          <cell r="DO218">
            <v>567319</v>
          </cell>
          <cell r="DP218">
            <v>551682</v>
          </cell>
          <cell r="DQ218">
            <v>549947</v>
          </cell>
          <cell r="DR218">
            <v>559879</v>
          </cell>
          <cell r="DS218">
            <v>546972</v>
          </cell>
          <cell r="DT218">
            <v>575117</v>
          </cell>
          <cell r="DU218">
            <v>582863</v>
          </cell>
          <cell r="DV218">
            <v>564010</v>
          </cell>
          <cell r="DW218">
            <v>576017</v>
          </cell>
          <cell r="DX218">
            <v>581128</v>
          </cell>
          <cell r="DY218">
            <v>581073</v>
          </cell>
          <cell r="DZ218">
            <v>590975</v>
          </cell>
          <cell r="EA218">
            <v>600755</v>
          </cell>
          <cell r="EB218">
            <v>595261</v>
          </cell>
          <cell r="EC218">
            <v>580573</v>
          </cell>
          <cell r="ED218">
            <v>552534</v>
          </cell>
          <cell r="EE218">
            <v>547723</v>
          </cell>
          <cell r="EF218">
            <v>534321</v>
          </cell>
          <cell r="EG218">
            <v>538290</v>
          </cell>
          <cell r="EH218">
            <v>549527</v>
          </cell>
          <cell r="EI218">
            <v>600479</v>
          </cell>
          <cell r="EJ218">
            <v>596992</v>
          </cell>
          <cell r="EK218">
            <v>619047</v>
          </cell>
          <cell r="EL218">
            <v>665964</v>
          </cell>
          <cell r="EM218">
            <v>678104</v>
          </cell>
          <cell r="EN218">
            <v>730304</v>
          </cell>
          <cell r="EO218">
            <v>680448</v>
          </cell>
          <cell r="EP218">
            <v>666333</v>
          </cell>
          <cell r="EQ218">
            <v>643604</v>
          </cell>
          <cell r="ER218">
            <v>629507</v>
          </cell>
          <cell r="ES218">
            <v>640156</v>
          </cell>
          <cell r="ET218">
            <v>636211</v>
          </cell>
          <cell r="EU218">
            <v>636519</v>
          </cell>
          <cell r="EV218">
            <v>636003</v>
          </cell>
          <cell r="EW218">
            <v>637671</v>
          </cell>
          <cell r="EX218">
            <v>630214</v>
          </cell>
          <cell r="EY218">
            <v>630214</v>
          </cell>
          <cell r="EZ218">
            <v>630214</v>
          </cell>
          <cell r="FA218">
            <v>630214</v>
          </cell>
          <cell r="FB218">
            <v>630214</v>
          </cell>
          <cell r="FC218">
            <v>630214</v>
          </cell>
          <cell r="FD218">
            <v>630214</v>
          </cell>
          <cell r="FE218">
            <v>630214</v>
          </cell>
          <cell r="FF218">
            <v>630214</v>
          </cell>
          <cell r="FG218">
            <v>630214</v>
          </cell>
          <cell r="FH218">
            <v>630214</v>
          </cell>
          <cell r="FI218">
            <v>630214</v>
          </cell>
          <cell r="FJ218">
            <v>599360</v>
          </cell>
          <cell r="FK218">
            <v>615836</v>
          </cell>
          <cell r="FL218">
            <v>601139</v>
          </cell>
          <cell r="FM218">
            <v>597397</v>
          </cell>
          <cell r="FN218">
            <v>603346</v>
          </cell>
          <cell r="FO218">
            <v>582531</v>
          </cell>
          <cell r="FP218">
            <v>592486</v>
          </cell>
          <cell r="FQ218">
            <v>594490</v>
          </cell>
          <cell r="FR218">
            <v>639098</v>
          </cell>
          <cell r="FS218">
            <v>660771</v>
          </cell>
          <cell r="FT218">
            <v>693814</v>
          </cell>
          <cell r="FU218">
            <v>693753</v>
          </cell>
          <cell r="FV218">
            <v>653448</v>
          </cell>
          <cell r="FW218">
            <v>644377</v>
          </cell>
          <cell r="FX218">
            <v>675584</v>
          </cell>
          <cell r="FY218">
            <v>650794</v>
          </cell>
          <cell r="FZ218">
            <v>680186</v>
          </cell>
          <cell r="GA218">
            <v>651311</v>
          </cell>
          <cell r="GB218">
            <v>630144</v>
          </cell>
          <cell r="GC218">
            <v>640757</v>
          </cell>
          <cell r="GD218">
            <v>640071</v>
          </cell>
          <cell r="GE218">
            <v>639754</v>
          </cell>
          <cell r="GF218">
            <v>632732</v>
          </cell>
          <cell r="GG218">
            <v>698323</v>
          </cell>
          <cell r="GH218">
            <v>699727</v>
          </cell>
          <cell r="GI218">
            <v>709801</v>
          </cell>
          <cell r="GJ218">
            <v>729420</v>
          </cell>
          <cell r="GK218">
            <v>718725</v>
          </cell>
          <cell r="GL218">
            <v>712974</v>
          </cell>
          <cell r="GM218">
            <v>709668</v>
          </cell>
          <cell r="GN218">
            <v>721385</v>
          </cell>
          <cell r="GO218">
            <v>718841</v>
          </cell>
          <cell r="GP218">
            <v>711082</v>
          </cell>
          <cell r="GQ218">
            <v>701073</v>
          </cell>
          <cell r="GR218">
            <v>716480</v>
          </cell>
          <cell r="GS218">
            <v>654801</v>
          </cell>
        </row>
        <row r="219">
          <cell r="AS219">
            <v>65359</v>
          </cell>
          <cell r="AT219">
            <v>65409</v>
          </cell>
          <cell r="AU219">
            <v>65635</v>
          </cell>
          <cell r="AV219">
            <v>65764</v>
          </cell>
          <cell r="AW219">
            <v>64650</v>
          </cell>
          <cell r="AX219">
            <v>61450</v>
          </cell>
          <cell r="AY219">
            <v>59198</v>
          </cell>
          <cell r="AZ219">
            <v>60593</v>
          </cell>
          <cell r="BA219">
            <v>61489</v>
          </cell>
          <cell r="BB219">
            <v>62455</v>
          </cell>
          <cell r="BC219">
            <v>61905</v>
          </cell>
          <cell r="BD219">
            <v>65055</v>
          </cell>
          <cell r="BE219">
            <v>44079</v>
          </cell>
          <cell r="BF219">
            <v>43960</v>
          </cell>
          <cell r="BG219">
            <v>44323</v>
          </cell>
          <cell r="BH219">
            <v>63944</v>
          </cell>
          <cell r="BI219">
            <v>63753</v>
          </cell>
          <cell r="BJ219">
            <v>63727</v>
          </cell>
          <cell r="BK219">
            <v>64030</v>
          </cell>
          <cell r="BL219">
            <v>64115</v>
          </cell>
          <cell r="BM219">
            <v>64162</v>
          </cell>
          <cell r="BN219">
            <v>63845</v>
          </cell>
          <cell r="BO219">
            <v>63496</v>
          </cell>
          <cell r="BP219">
            <v>62868</v>
          </cell>
          <cell r="BQ219">
            <v>62616</v>
          </cell>
          <cell r="BR219">
            <v>63820</v>
          </cell>
          <cell r="BS219">
            <v>63710</v>
          </cell>
          <cell r="BT219">
            <v>64243</v>
          </cell>
          <cell r="BU219">
            <v>64085</v>
          </cell>
          <cell r="BV219">
            <v>64631</v>
          </cell>
          <cell r="BW219">
            <v>67221</v>
          </cell>
          <cell r="BX219">
            <v>86964</v>
          </cell>
          <cell r="BY219">
            <v>85854</v>
          </cell>
          <cell r="BZ219">
            <v>90910</v>
          </cell>
          <cell r="CA219">
            <v>91603</v>
          </cell>
          <cell r="CB219">
            <v>105508</v>
          </cell>
          <cell r="CC219">
            <v>132832</v>
          </cell>
          <cell r="CD219">
            <v>138763</v>
          </cell>
          <cell r="CE219">
            <v>137661</v>
          </cell>
          <cell r="CF219">
            <v>155996</v>
          </cell>
          <cell r="CG219">
            <v>188248</v>
          </cell>
          <cell r="CH219">
            <v>188108</v>
          </cell>
          <cell r="CI219">
            <v>193436</v>
          </cell>
          <cell r="CJ219">
            <v>217416</v>
          </cell>
          <cell r="CK219">
            <v>217759</v>
          </cell>
          <cell r="CL219">
            <v>217187</v>
          </cell>
          <cell r="CM219">
            <v>278489</v>
          </cell>
          <cell r="CN219">
            <v>303432</v>
          </cell>
          <cell r="CO219">
            <v>352491</v>
          </cell>
          <cell r="CP219">
            <v>352307</v>
          </cell>
          <cell r="CQ219">
            <v>361546</v>
          </cell>
          <cell r="CR219">
            <v>345884</v>
          </cell>
          <cell r="CS219">
            <v>363209</v>
          </cell>
          <cell r="CT219">
            <v>377023</v>
          </cell>
          <cell r="CU219">
            <v>376943</v>
          </cell>
          <cell r="CV219">
            <v>497122</v>
          </cell>
          <cell r="CW219">
            <v>459158</v>
          </cell>
          <cell r="CX219">
            <v>465666</v>
          </cell>
          <cell r="CY219">
            <v>479849</v>
          </cell>
          <cell r="CZ219">
            <v>482065</v>
          </cell>
          <cell r="DA219">
            <v>583091</v>
          </cell>
          <cell r="DB219">
            <v>582556</v>
          </cell>
          <cell r="DC219">
            <v>608173</v>
          </cell>
          <cell r="DD219">
            <v>631057</v>
          </cell>
          <cell r="DE219">
            <v>627639</v>
          </cell>
          <cell r="DF219">
            <v>626043</v>
          </cell>
          <cell r="DG219">
            <v>688388</v>
          </cell>
          <cell r="DH219">
            <v>873607</v>
          </cell>
          <cell r="DI219">
            <v>884956</v>
          </cell>
          <cell r="DJ219">
            <v>882126</v>
          </cell>
          <cell r="DK219">
            <v>852544</v>
          </cell>
          <cell r="DL219">
            <v>858679</v>
          </cell>
          <cell r="DM219">
            <v>846908</v>
          </cell>
          <cell r="DN219">
            <v>862645</v>
          </cell>
          <cell r="DO219">
            <v>1044838</v>
          </cell>
          <cell r="DP219">
            <v>1045294</v>
          </cell>
          <cell r="DQ219">
            <v>1040234</v>
          </cell>
          <cell r="DR219">
            <v>1082392</v>
          </cell>
          <cell r="DS219">
            <v>1090592</v>
          </cell>
          <cell r="DT219">
            <v>1112839</v>
          </cell>
          <cell r="DU219">
            <v>1125288</v>
          </cell>
          <cell r="DV219">
            <v>1112561</v>
          </cell>
          <cell r="DW219">
            <v>1166738</v>
          </cell>
          <cell r="DX219">
            <v>1191587</v>
          </cell>
          <cell r="DY219">
            <v>1197672</v>
          </cell>
          <cell r="DZ219">
            <v>1222709</v>
          </cell>
          <cell r="EA219">
            <v>1234192</v>
          </cell>
          <cell r="EB219">
            <v>1482302</v>
          </cell>
          <cell r="EC219">
            <v>1452076</v>
          </cell>
          <cell r="ED219">
            <v>1506165</v>
          </cell>
          <cell r="EE219">
            <v>1485419</v>
          </cell>
          <cell r="EF219">
            <v>1469023</v>
          </cell>
          <cell r="EG219">
            <v>1513513</v>
          </cell>
          <cell r="EH219">
            <v>1541624</v>
          </cell>
          <cell r="EI219">
            <v>1644048</v>
          </cell>
          <cell r="EJ219">
            <v>1622271</v>
          </cell>
          <cell r="EK219">
            <v>1626087</v>
          </cell>
          <cell r="EL219">
            <v>1791681</v>
          </cell>
          <cell r="EM219">
            <v>1582430</v>
          </cell>
          <cell r="EN219">
            <v>1642563</v>
          </cell>
          <cell r="EO219">
            <v>1532713</v>
          </cell>
          <cell r="EP219">
            <v>1475311</v>
          </cell>
          <cell r="EQ219">
            <v>1447777</v>
          </cell>
          <cell r="ER219">
            <v>1391947</v>
          </cell>
          <cell r="ES219">
            <v>1416274</v>
          </cell>
          <cell r="ET219">
            <v>1411265</v>
          </cell>
          <cell r="EU219">
            <v>1281948</v>
          </cell>
          <cell r="EV219">
            <v>1253865</v>
          </cell>
          <cell r="EW219">
            <v>1248798</v>
          </cell>
          <cell r="EX219">
            <v>1564056.9818400003</v>
          </cell>
          <cell r="EY219">
            <v>1569316.341329</v>
          </cell>
          <cell r="EZ219">
            <v>1319450.0049500002</v>
          </cell>
          <cell r="FA219">
            <v>1326295.4539527199</v>
          </cell>
          <cell r="FB219">
            <v>1364778.8029200002</v>
          </cell>
          <cell r="FC219">
            <v>1390910.3921020001</v>
          </cell>
          <cell r="FD219">
            <v>1230631.9402559998</v>
          </cell>
          <cell r="FE219">
            <v>1232329.1543660001</v>
          </cell>
          <cell r="FF219">
            <v>1142309.5952119997</v>
          </cell>
          <cell r="FG219">
            <v>1134244.1619880002</v>
          </cell>
          <cell r="FH219">
            <v>1124814.3430560001</v>
          </cell>
          <cell r="FI219">
            <v>1047899.9208972501</v>
          </cell>
          <cell r="FJ219">
            <v>1026214.3010102999</v>
          </cell>
          <cell r="FK219">
            <v>1011826.7889257398</v>
          </cell>
          <cell r="FL219">
            <v>982956.08372957981</v>
          </cell>
          <cell r="FM219">
            <v>972985.19613553991</v>
          </cell>
          <cell r="FN219">
            <v>864957.49738457997</v>
          </cell>
          <cell r="FO219">
            <v>838240.69713671005</v>
          </cell>
          <cell r="FP219">
            <v>657164.54536220001</v>
          </cell>
          <cell r="FQ219">
            <v>682917.03021608002</v>
          </cell>
          <cell r="FR219">
            <v>690390.97392331995</v>
          </cell>
          <cell r="FS219">
            <v>698630.24410590006</v>
          </cell>
          <cell r="FT219">
            <v>715731.86198737985</v>
          </cell>
          <cell r="FU219">
            <v>638925.3033699299</v>
          </cell>
          <cell r="FV219">
            <v>595705.11610570003</v>
          </cell>
          <cell r="FW219">
            <v>566190.86308468005</v>
          </cell>
          <cell r="FX219">
            <v>529211.0034115999</v>
          </cell>
          <cell r="FY219">
            <v>491849.53904042998</v>
          </cell>
          <cell r="FZ219">
            <v>492654.13467557001</v>
          </cell>
          <cell r="GA219">
            <v>474665.35077942</v>
          </cell>
          <cell r="GB219">
            <v>451740.52795253001</v>
          </cell>
          <cell r="GC219">
            <v>432310.01407272002</v>
          </cell>
          <cell r="GD219">
            <v>431414.18289631006</v>
          </cell>
          <cell r="GE219">
            <v>432546.01476454991</v>
          </cell>
          <cell r="GF219">
            <v>437081.77168934996</v>
          </cell>
          <cell r="GG219">
            <v>449861.69545168994</v>
          </cell>
          <cell r="GH219">
            <v>452068.50444239995</v>
          </cell>
          <cell r="GI219">
            <v>456884.80929625005</v>
          </cell>
          <cell r="GJ219">
            <v>467566.62093630002</v>
          </cell>
          <cell r="GK219">
            <v>456960.80091282999</v>
          </cell>
          <cell r="GL219">
            <v>450119.110078</v>
          </cell>
          <cell r="GM219">
            <v>450503.90395599999</v>
          </cell>
          <cell r="GN219">
            <v>439024.14709000004</v>
          </cell>
          <cell r="GO219">
            <v>432978.28491999995</v>
          </cell>
          <cell r="GP219">
            <v>417271.80473999999</v>
          </cell>
          <cell r="GQ219">
            <v>409092.29470000003</v>
          </cell>
          <cell r="GR219">
            <v>413235.52256999997</v>
          </cell>
          <cell r="GS219">
            <v>369680.01098999998</v>
          </cell>
          <cell r="GT219">
            <v>385040.55210000003</v>
          </cell>
          <cell r="GU219">
            <v>358572.58832000004</v>
          </cell>
          <cell r="GV219">
            <v>359394.32279999997</v>
          </cell>
          <cell r="GW219">
            <v>358649.35393999994</v>
          </cell>
          <cell r="GX219">
            <v>353209.43004999997</v>
          </cell>
          <cell r="GY219">
            <v>349864.07075999997</v>
          </cell>
          <cell r="GZ219">
            <v>349385.92576000001</v>
          </cell>
          <cell r="HA219">
            <v>329020.42618000001</v>
          </cell>
          <cell r="HB219">
            <v>316518.76308</v>
          </cell>
          <cell r="HC219">
            <v>311303.89069999999</v>
          </cell>
          <cell r="HD219">
            <v>308732.93766999996</v>
          </cell>
          <cell r="HE219">
            <v>254671.23391000004</v>
          </cell>
          <cell r="HF219">
            <v>245363.78821000003</v>
          </cell>
          <cell r="HG219">
            <v>240298.54214176998</v>
          </cell>
          <cell r="HH219">
            <v>224997.85204000003</v>
          </cell>
          <cell r="HI219">
            <v>213112.41790999999</v>
          </cell>
          <cell r="HJ219">
            <v>209332.43944999998</v>
          </cell>
          <cell r="HK219">
            <v>210500.48721999998</v>
          </cell>
          <cell r="HL219">
            <v>207008.60696</v>
          </cell>
          <cell r="HM219">
            <v>207907.70603</v>
          </cell>
          <cell r="HN219">
            <v>205161.10908000002</v>
          </cell>
          <cell r="HO219">
            <v>200161.50412</v>
          </cell>
          <cell r="HP219">
            <v>198589.78940000001</v>
          </cell>
          <cell r="HQ219">
            <v>196808.68552</v>
          </cell>
          <cell r="HR219">
            <v>194389.86353999999</v>
          </cell>
          <cell r="HS219">
            <v>192118.58355000001</v>
          </cell>
          <cell r="HT219">
            <v>157662.14632</v>
          </cell>
          <cell r="HU219">
            <v>154604.68867</v>
          </cell>
          <cell r="HV219">
            <v>154721.2476</v>
          </cell>
          <cell r="HW219">
            <v>149395.40775000001</v>
          </cell>
          <cell r="HX219">
            <v>146763.52597000002</v>
          </cell>
          <cell r="HY219">
            <v>0</v>
          </cell>
          <cell r="HZ219">
            <v>0</v>
          </cell>
          <cell r="IA219">
            <v>0</v>
          </cell>
          <cell r="IB219">
            <v>0</v>
          </cell>
          <cell r="IC219">
            <v>0</v>
          </cell>
        </row>
        <row r="221">
          <cell r="AX221">
            <v>551082</v>
          </cell>
          <cell r="AY221">
            <v>580302</v>
          </cell>
          <cell r="AZ221">
            <v>561250</v>
          </cell>
          <cell r="BA221">
            <v>562476</v>
          </cell>
          <cell r="BB221">
            <v>576140</v>
          </cell>
          <cell r="BC221">
            <v>556985</v>
          </cell>
          <cell r="BD221">
            <v>571116</v>
          </cell>
          <cell r="BE221">
            <v>661598</v>
          </cell>
          <cell r="BF221">
            <v>651103</v>
          </cell>
          <cell r="BG221">
            <v>660575</v>
          </cell>
          <cell r="BH221">
            <v>672805</v>
          </cell>
          <cell r="BI221">
            <v>657769</v>
          </cell>
          <cell r="BJ221">
            <v>679329</v>
          </cell>
          <cell r="BK221">
            <v>680924</v>
          </cell>
          <cell r="BL221">
            <v>682613</v>
          </cell>
          <cell r="BM221">
            <v>677043</v>
          </cell>
          <cell r="BN221">
            <v>657882</v>
          </cell>
          <cell r="BO221">
            <v>652167</v>
          </cell>
          <cell r="BP221">
            <v>637280</v>
          </cell>
          <cell r="BQ221">
            <v>762198</v>
          </cell>
          <cell r="BR221">
            <v>736938</v>
          </cell>
          <cell r="BS221">
            <v>730450</v>
          </cell>
          <cell r="BT221">
            <v>761129</v>
          </cell>
          <cell r="BU221">
            <v>786517</v>
          </cell>
          <cell r="BV221">
            <v>788695</v>
          </cell>
          <cell r="BW221">
            <v>793829</v>
          </cell>
          <cell r="BX221">
            <v>813370</v>
          </cell>
          <cell r="BY221">
            <v>830913</v>
          </cell>
          <cell r="BZ221">
            <v>846588</v>
          </cell>
          <cell r="CA221">
            <v>776057</v>
          </cell>
          <cell r="CB221">
            <v>779959</v>
          </cell>
          <cell r="CC221">
            <v>881343</v>
          </cell>
          <cell r="CD221">
            <v>848659</v>
          </cell>
          <cell r="CE221">
            <v>867758</v>
          </cell>
          <cell r="CF221">
            <v>870048</v>
          </cell>
          <cell r="CG221">
            <v>917859</v>
          </cell>
          <cell r="CH221">
            <v>922637</v>
          </cell>
          <cell r="CI221">
            <v>917632</v>
          </cell>
          <cell r="CJ221">
            <v>934646</v>
          </cell>
          <cell r="CK221">
            <v>941372</v>
          </cell>
          <cell r="CL221">
            <v>947340</v>
          </cell>
          <cell r="CM221">
            <v>966548</v>
          </cell>
          <cell r="CN221">
            <v>970419</v>
          </cell>
          <cell r="CO221">
            <v>1083171</v>
          </cell>
          <cell r="CP221">
            <v>1023076</v>
          </cell>
          <cell r="CQ221">
            <v>1049878</v>
          </cell>
          <cell r="CR221">
            <v>1046814</v>
          </cell>
          <cell r="CS221">
            <v>1060312</v>
          </cell>
          <cell r="CT221">
            <v>1043433</v>
          </cell>
          <cell r="CU221">
            <v>1050096</v>
          </cell>
          <cell r="CV221">
            <v>1055830</v>
          </cell>
          <cell r="CW221">
            <v>1061658</v>
          </cell>
          <cell r="CX221">
            <v>1057517</v>
          </cell>
          <cell r="CY221">
            <v>1061485</v>
          </cell>
          <cell r="CZ221">
            <v>1075422</v>
          </cell>
          <cell r="DA221">
            <v>1159738</v>
          </cell>
          <cell r="DB221">
            <v>1120803</v>
          </cell>
          <cell r="DC221">
            <v>1144426</v>
          </cell>
          <cell r="DD221">
            <v>1177848</v>
          </cell>
          <cell r="DE221">
            <v>1220143</v>
          </cell>
          <cell r="DF221">
            <v>1195501</v>
          </cell>
          <cell r="DG221">
            <v>1179771</v>
          </cell>
          <cell r="DH221">
            <v>1225267</v>
          </cell>
          <cell r="DI221">
            <v>1205294</v>
          </cell>
          <cell r="DJ221">
            <v>1271051</v>
          </cell>
          <cell r="DK221">
            <v>1336101</v>
          </cell>
          <cell r="DL221">
            <v>1261445</v>
          </cell>
          <cell r="DM221">
            <v>1203415</v>
          </cell>
          <cell r="DN221">
            <v>1260382</v>
          </cell>
          <cell r="DO221">
            <v>1278012</v>
          </cell>
          <cell r="DP221">
            <v>1248636</v>
          </cell>
          <cell r="DQ221">
            <v>1293761</v>
          </cell>
          <cell r="DR221">
            <v>1288652</v>
          </cell>
          <cell r="DS221">
            <v>1296020</v>
          </cell>
          <cell r="DT221">
            <v>1340916</v>
          </cell>
          <cell r="DU221">
            <v>1336434</v>
          </cell>
          <cell r="DV221">
            <v>1339981</v>
          </cell>
          <cell r="DW221">
            <v>1319322</v>
          </cell>
          <cell r="DX221">
            <v>1283997</v>
          </cell>
          <cell r="DY221">
            <v>1492304</v>
          </cell>
          <cell r="DZ221">
            <v>0</v>
          </cell>
          <cell r="EA221">
            <v>0</v>
          </cell>
          <cell r="EB221">
            <v>1519591.733</v>
          </cell>
          <cell r="EC221">
            <v>1452528.683</v>
          </cell>
          <cell r="ED221">
            <v>1459469.7379999999</v>
          </cell>
          <cell r="EE221">
            <v>1578998.071</v>
          </cell>
          <cell r="EF221">
            <v>1588798.916</v>
          </cell>
          <cell r="EG221">
            <v>1575217.5330000001</v>
          </cell>
          <cell r="EH221">
            <v>1579471.6640000001</v>
          </cell>
          <cell r="EI221">
            <v>1670813</v>
          </cell>
          <cell r="EJ221">
            <v>1689093.08</v>
          </cell>
          <cell r="EK221">
            <v>1740483.96</v>
          </cell>
          <cell r="EL221">
            <v>1650173.9</v>
          </cell>
          <cell r="EM221">
            <v>1637218.96</v>
          </cell>
          <cell r="EN221">
            <v>1634821.96</v>
          </cell>
          <cell r="EO221">
            <v>1758317.8</v>
          </cell>
          <cell r="EP221">
            <v>1821542.8</v>
          </cell>
          <cell r="EQ221">
            <v>1866349.8</v>
          </cell>
          <cell r="ER221">
            <v>1910356.4850000001</v>
          </cell>
          <cell r="ES221">
            <v>1926321.8629999999</v>
          </cell>
          <cell r="ET221">
            <v>1908354.1510000001</v>
          </cell>
          <cell r="EU221">
            <v>1916470.6159999999</v>
          </cell>
          <cell r="EV221">
            <v>1900732.4339999999</v>
          </cell>
          <cell r="EW221">
            <v>1925401.2830000001</v>
          </cell>
          <cell r="EX221">
            <v>1877233.88</v>
          </cell>
          <cell r="EY221">
            <v>1866277.54</v>
          </cell>
          <cell r="EZ221">
            <v>1881208.811</v>
          </cell>
          <cell r="FA221">
            <v>1961431.469</v>
          </cell>
          <cell r="FB221">
            <v>1953471.2679999999</v>
          </cell>
          <cell r="FC221">
            <v>1944613.0330000001</v>
          </cell>
          <cell r="FD221">
            <v>1960552.622</v>
          </cell>
          <cell r="FE221">
            <v>1968246.996</v>
          </cell>
          <cell r="FF221">
            <v>1959144.5660000001</v>
          </cell>
          <cell r="FG221">
            <v>1963779.196</v>
          </cell>
          <cell r="FH221">
            <v>1960875.331</v>
          </cell>
          <cell r="FI221">
            <v>1895800.5930000001</v>
          </cell>
          <cell r="FJ221">
            <v>1827813.2709999999</v>
          </cell>
          <cell r="FK221">
            <v>1938885.824</v>
          </cell>
          <cell r="FL221">
            <v>1937756.024</v>
          </cell>
          <cell r="FM221">
            <v>1943982.9180000001</v>
          </cell>
          <cell r="FN221">
            <v>1974024.929</v>
          </cell>
          <cell r="FO221">
            <v>1995034.0209999999</v>
          </cell>
          <cell r="FP221">
            <v>2048242.3689999999</v>
          </cell>
          <cell r="FQ221">
            <v>2060537.0519999999</v>
          </cell>
          <cell r="FR221">
            <v>1928550.3770000001</v>
          </cell>
          <cell r="FS221">
            <v>1931244.0970000001</v>
          </cell>
          <cell r="FT221">
            <v>2044155.048</v>
          </cell>
          <cell r="FU221">
            <v>1971349.219</v>
          </cell>
          <cell r="FV221">
            <v>2062493.65</v>
          </cell>
          <cell r="FW221">
            <v>2040206.557</v>
          </cell>
          <cell r="FX221">
            <v>2012717.388</v>
          </cell>
          <cell r="FY221">
            <v>2084276.977</v>
          </cell>
          <cell r="FZ221">
            <v>2085109.466</v>
          </cell>
          <cell r="GA221">
            <v>2060666.2239999999</v>
          </cell>
          <cell r="GB221">
            <v>2039221.824</v>
          </cell>
          <cell r="GC221">
            <v>2034757.0349999999</v>
          </cell>
          <cell r="GD221">
            <v>2042424.44</v>
          </cell>
          <cell r="GE221">
            <v>2080216.33</v>
          </cell>
          <cell r="GF221">
            <v>2063319.162</v>
          </cell>
          <cell r="GG221">
            <v>2064942.398</v>
          </cell>
          <cell r="GH221">
            <v>2026810.5970000001</v>
          </cell>
          <cell r="GI221">
            <v>2061358.909</v>
          </cell>
          <cell r="GJ221">
            <v>2041994.909</v>
          </cell>
          <cell r="GK221">
            <v>2131669.1669999999</v>
          </cell>
          <cell r="GL221">
            <v>2160735.0090000001</v>
          </cell>
          <cell r="GM221">
            <v>2088823.388</v>
          </cell>
          <cell r="GN221">
            <v>2079443.524</v>
          </cell>
          <cell r="GO221">
            <v>2080711.2209999999</v>
          </cell>
          <cell r="GP221">
            <v>2068619.8959999999</v>
          </cell>
          <cell r="GQ221">
            <v>2134990.3960000002</v>
          </cell>
          <cell r="GR221">
            <v>2088393.9890000001</v>
          </cell>
          <cell r="GS221">
            <v>2153449.7059999998</v>
          </cell>
          <cell r="GT221">
            <v>0</v>
          </cell>
          <cell r="GU221">
            <v>0</v>
          </cell>
          <cell r="GV221">
            <v>2585510.1250970396</v>
          </cell>
          <cell r="GW221">
            <v>0</v>
          </cell>
          <cell r="GX221">
            <v>0</v>
          </cell>
          <cell r="GY221">
            <v>2291518.1439797669</v>
          </cell>
          <cell r="GZ221">
            <v>0</v>
          </cell>
          <cell r="HA221">
            <v>0</v>
          </cell>
          <cell r="HB221">
            <v>2402857.4408399533</v>
          </cell>
          <cell r="HC221">
            <v>0</v>
          </cell>
          <cell r="HD221">
            <v>0</v>
          </cell>
          <cell r="HE221">
            <v>2270391.0042709475</v>
          </cell>
          <cell r="HF221">
            <v>0</v>
          </cell>
          <cell r="HG221">
            <v>0</v>
          </cell>
          <cell r="HH221">
            <v>2301722.8473241222</v>
          </cell>
          <cell r="HI221">
            <v>0</v>
          </cell>
          <cell r="HJ221">
            <v>0</v>
          </cell>
          <cell r="HK221">
            <v>2404885.972009955</v>
          </cell>
          <cell r="HL221">
            <v>0</v>
          </cell>
          <cell r="HM221">
            <v>0</v>
          </cell>
          <cell r="HN221">
            <v>2366547.3499119547</v>
          </cell>
          <cell r="HO221">
            <v>0</v>
          </cell>
          <cell r="HP221">
            <v>0</v>
          </cell>
          <cell r="HQ221">
            <v>2254053.3819197565</v>
          </cell>
          <cell r="HR221">
            <v>0</v>
          </cell>
          <cell r="HS221">
            <v>0</v>
          </cell>
          <cell r="HT221">
            <v>2399929.3544330164</v>
          </cell>
          <cell r="HU221">
            <v>0</v>
          </cell>
          <cell r="HV221">
            <v>0</v>
          </cell>
          <cell r="HW221">
            <v>2519608.1128862267</v>
          </cell>
          <cell r="HX221">
            <v>0</v>
          </cell>
          <cell r="HY221">
            <v>0</v>
          </cell>
          <cell r="HZ221">
            <v>0</v>
          </cell>
          <cell r="IA221">
            <v>0</v>
          </cell>
          <cell r="IB221">
            <v>0</v>
          </cell>
          <cell r="IC221">
            <v>0</v>
          </cell>
        </row>
        <row r="222">
          <cell r="AX222">
            <v>102311</v>
          </cell>
          <cell r="AY222">
            <v>107783</v>
          </cell>
          <cell r="AZ222">
            <v>105400</v>
          </cell>
          <cell r="BA222">
            <v>108085</v>
          </cell>
          <cell r="BB222">
            <v>109396</v>
          </cell>
          <cell r="BC222">
            <v>91462</v>
          </cell>
          <cell r="BD222">
            <v>88917</v>
          </cell>
          <cell r="BE222">
            <v>95407</v>
          </cell>
          <cell r="BF222">
            <v>92667</v>
          </cell>
          <cell r="BG222">
            <v>87744</v>
          </cell>
          <cell r="BH222">
            <v>95220</v>
          </cell>
          <cell r="BI222">
            <v>82928</v>
          </cell>
          <cell r="BJ222">
            <v>82902</v>
          </cell>
          <cell r="BK222">
            <v>82140</v>
          </cell>
          <cell r="BL222">
            <v>80762</v>
          </cell>
          <cell r="BM222">
            <v>80385</v>
          </cell>
          <cell r="BN222">
            <v>79798</v>
          </cell>
          <cell r="BO222">
            <v>90909</v>
          </cell>
          <cell r="BP222">
            <v>104397</v>
          </cell>
          <cell r="BQ222">
            <v>103888</v>
          </cell>
          <cell r="BR222">
            <v>102556</v>
          </cell>
          <cell r="BS222">
            <v>101259</v>
          </cell>
          <cell r="BT222">
            <v>99348</v>
          </cell>
          <cell r="BU222">
            <v>100648</v>
          </cell>
          <cell r="BV222">
            <v>100911</v>
          </cell>
          <cell r="BW222">
            <v>101964</v>
          </cell>
          <cell r="BX222">
            <v>100248</v>
          </cell>
          <cell r="BY222">
            <v>107508</v>
          </cell>
          <cell r="BZ222">
            <v>111777</v>
          </cell>
          <cell r="CA222">
            <v>111349</v>
          </cell>
          <cell r="CB222">
            <v>123368</v>
          </cell>
          <cell r="CC222">
            <v>136630</v>
          </cell>
          <cell r="CD222">
            <v>137846</v>
          </cell>
          <cell r="CE222">
            <v>138076</v>
          </cell>
          <cell r="CF222">
            <v>138338</v>
          </cell>
          <cell r="CG222">
            <v>143760</v>
          </cell>
          <cell r="CH222">
            <v>144331</v>
          </cell>
          <cell r="CI222">
            <v>157647</v>
          </cell>
          <cell r="CJ222">
            <v>153468</v>
          </cell>
          <cell r="CK222">
            <v>155438</v>
          </cell>
          <cell r="CL222">
            <v>153908</v>
          </cell>
          <cell r="CM222">
            <v>151061</v>
          </cell>
          <cell r="CN222">
            <v>152457</v>
          </cell>
          <cell r="CO222">
            <v>151552</v>
          </cell>
          <cell r="CP222">
            <v>153238</v>
          </cell>
          <cell r="CQ222">
            <v>155196</v>
          </cell>
          <cell r="CR222">
            <v>156382</v>
          </cell>
          <cell r="CS222">
            <v>153712</v>
          </cell>
          <cell r="CT222">
            <v>152572</v>
          </cell>
          <cell r="CU222">
            <v>172640</v>
          </cell>
          <cell r="CV222">
            <v>170592</v>
          </cell>
          <cell r="CW222">
            <v>171483</v>
          </cell>
          <cell r="CX222">
            <v>171302</v>
          </cell>
          <cell r="CY222">
            <v>184714</v>
          </cell>
          <cell r="CZ222">
            <v>186029</v>
          </cell>
          <cell r="DA222">
            <v>193808</v>
          </cell>
          <cell r="DB222">
            <v>180654</v>
          </cell>
          <cell r="DC222">
            <v>179389</v>
          </cell>
          <cell r="DD222">
            <v>186689</v>
          </cell>
          <cell r="DE222">
            <v>186518</v>
          </cell>
          <cell r="DF222">
            <v>186911</v>
          </cell>
          <cell r="DG222">
            <v>222968</v>
          </cell>
          <cell r="DH222">
            <v>214210</v>
          </cell>
          <cell r="DI222">
            <v>217112</v>
          </cell>
          <cell r="DJ222">
            <v>272409</v>
          </cell>
          <cell r="DK222">
            <v>253954</v>
          </cell>
          <cell r="DL222">
            <v>358603</v>
          </cell>
          <cell r="DM222">
            <v>355963</v>
          </cell>
          <cell r="DN222">
            <v>354431</v>
          </cell>
          <cell r="DO222">
            <v>393117</v>
          </cell>
          <cell r="DP222">
            <v>389574</v>
          </cell>
          <cell r="DQ222">
            <v>395256</v>
          </cell>
          <cell r="DR222">
            <v>388694</v>
          </cell>
          <cell r="DS222">
            <v>391717</v>
          </cell>
          <cell r="DT222">
            <v>385519</v>
          </cell>
          <cell r="DU222">
            <v>378774</v>
          </cell>
          <cell r="DV222">
            <v>372266</v>
          </cell>
          <cell r="DW222">
            <v>379453</v>
          </cell>
          <cell r="DX222">
            <v>379571</v>
          </cell>
          <cell r="DY222">
            <v>382356</v>
          </cell>
          <cell r="DZ222">
            <v>0</v>
          </cell>
          <cell r="EA222">
            <v>0</v>
          </cell>
          <cell r="EB222">
            <v>389094.61</v>
          </cell>
          <cell r="EC222">
            <v>356733.913</v>
          </cell>
          <cell r="ED222">
            <v>339665.18300000002</v>
          </cell>
          <cell r="EE222">
            <v>346039.978</v>
          </cell>
          <cell r="EF222">
            <v>339913.63900000002</v>
          </cell>
          <cell r="EG222">
            <v>316500.337</v>
          </cell>
          <cell r="EH222">
            <v>321716.51299999998</v>
          </cell>
          <cell r="EI222">
            <v>348544</v>
          </cell>
          <cell r="EJ222">
            <v>365590</v>
          </cell>
          <cell r="EK222">
            <v>371528</v>
          </cell>
          <cell r="EL222">
            <v>383179.5</v>
          </cell>
          <cell r="EM222">
            <v>388224</v>
          </cell>
          <cell r="EN222">
            <v>428806</v>
          </cell>
          <cell r="EO222">
            <v>390840</v>
          </cell>
          <cell r="EP222">
            <v>374030</v>
          </cell>
          <cell r="EQ222">
            <v>365325</v>
          </cell>
          <cell r="ER222">
            <v>368561.36</v>
          </cell>
          <cell r="ES222">
            <v>390520.18</v>
          </cell>
          <cell r="ET222">
            <v>382598.5</v>
          </cell>
          <cell r="EU222">
            <v>381359</v>
          </cell>
          <cell r="EV222">
            <v>382098.5</v>
          </cell>
          <cell r="EW222">
            <v>366522.5</v>
          </cell>
          <cell r="EX222">
            <v>363887</v>
          </cell>
          <cell r="EY222">
            <v>370614</v>
          </cell>
          <cell r="EZ222">
            <v>362516.5</v>
          </cell>
          <cell r="FA222">
            <v>356580.5</v>
          </cell>
          <cell r="FB222">
            <v>356039.5</v>
          </cell>
          <cell r="FC222">
            <v>353510</v>
          </cell>
          <cell r="FD222">
            <v>365538</v>
          </cell>
          <cell r="FE222">
            <v>374159.5</v>
          </cell>
          <cell r="FF222">
            <v>372504</v>
          </cell>
          <cell r="FG222">
            <v>369227.52000000002</v>
          </cell>
          <cell r="FH222">
            <v>362320.02</v>
          </cell>
          <cell r="FI222">
            <v>360732</v>
          </cell>
          <cell r="FJ222">
            <v>340423.353</v>
          </cell>
          <cell r="FK222">
            <v>360293.495</v>
          </cell>
          <cell r="FL222">
            <v>350700.95699999999</v>
          </cell>
          <cell r="FM222">
            <v>343017.821</v>
          </cell>
          <cell r="FN222">
            <v>336035.25699999998</v>
          </cell>
          <cell r="FO222">
            <v>334886.38699999999</v>
          </cell>
          <cell r="FP222">
            <v>337790.94699999999</v>
          </cell>
          <cell r="FQ222">
            <v>336680.00599999999</v>
          </cell>
          <cell r="FR222">
            <v>323671.42300000001</v>
          </cell>
          <cell r="FS222">
            <v>317499.049</v>
          </cell>
          <cell r="FT222">
            <v>318950.36599999998</v>
          </cell>
          <cell r="FU222">
            <v>308861.62300000002</v>
          </cell>
          <cell r="FV222">
            <v>332067.924</v>
          </cell>
          <cell r="FW222">
            <v>321864.93199999997</v>
          </cell>
          <cell r="FX222">
            <v>336979.76899999997</v>
          </cell>
          <cell r="FY222">
            <v>323065.21000000002</v>
          </cell>
          <cell r="FZ222">
            <v>331735.125</v>
          </cell>
          <cell r="GA222">
            <v>322118.29700000002</v>
          </cell>
          <cell r="GB222">
            <v>311014.99900000001</v>
          </cell>
          <cell r="GC222">
            <v>325606.13</v>
          </cell>
          <cell r="GD222">
            <v>293394.43599999999</v>
          </cell>
          <cell r="GE222">
            <v>310507.28000000003</v>
          </cell>
          <cell r="GF222">
            <v>292217.74300000002</v>
          </cell>
          <cell r="GG222">
            <v>318314.15700000001</v>
          </cell>
          <cell r="GH222">
            <v>318637.41399999999</v>
          </cell>
          <cell r="GI222">
            <v>333766.05099999998</v>
          </cell>
          <cell r="GJ222">
            <v>334798.68800000002</v>
          </cell>
          <cell r="GK222">
            <v>333905.70789999998</v>
          </cell>
          <cell r="GL222">
            <v>329944.3309</v>
          </cell>
          <cell r="GM222">
            <v>309495.21399999998</v>
          </cell>
          <cell r="GN222">
            <v>313785.24650000001</v>
          </cell>
          <cell r="GO222">
            <v>311983.3358</v>
          </cell>
          <cell r="GP222">
            <v>280427.59899999999</v>
          </cell>
          <cell r="GQ222">
            <v>282956.26899999997</v>
          </cell>
          <cell r="GR222">
            <v>275214.92320000002</v>
          </cell>
          <cell r="GS222">
            <v>264683.842</v>
          </cell>
          <cell r="GT222">
            <v>0</v>
          </cell>
          <cell r="GU222">
            <v>0</v>
          </cell>
          <cell r="GV222">
            <v>547158.96233560657</v>
          </cell>
          <cell r="GW222">
            <v>0</v>
          </cell>
          <cell r="GX222">
            <v>0</v>
          </cell>
          <cell r="GY222">
            <v>546701.94233854162</v>
          </cell>
          <cell r="GZ222">
            <v>0</v>
          </cell>
          <cell r="HA222">
            <v>0</v>
          </cell>
          <cell r="HB222">
            <v>525106.61727514106</v>
          </cell>
          <cell r="HC222">
            <v>0</v>
          </cell>
          <cell r="HD222">
            <v>0</v>
          </cell>
          <cell r="HE222">
            <v>534211.84927425557</v>
          </cell>
          <cell r="HF222">
            <v>0</v>
          </cell>
          <cell r="HG222">
            <v>0</v>
          </cell>
          <cell r="HH222">
            <v>516627.55279124581</v>
          </cell>
          <cell r="HI222">
            <v>0</v>
          </cell>
          <cell r="HJ222">
            <v>0</v>
          </cell>
          <cell r="HK222">
            <v>483517.20103816089</v>
          </cell>
          <cell r="HL222">
            <v>0</v>
          </cell>
          <cell r="HM222">
            <v>0</v>
          </cell>
          <cell r="HN222">
            <v>477216.24662183208</v>
          </cell>
          <cell r="HO222">
            <v>0</v>
          </cell>
          <cell r="HP222">
            <v>0</v>
          </cell>
          <cell r="HQ222">
            <v>464706.74014539144</v>
          </cell>
          <cell r="HR222">
            <v>0</v>
          </cell>
          <cell r="HS222">
            <v>0</v>
          </cell>
          <cell r="HT222">
            <v>421433.09493449674</v>
          </cell>
          <cell r="HU222">
            <v>0</v>
          </cell>
          <cell r="HV222">
            <v>0</v>
          </cell>
          <cell r="HW222">
            <v>408528.52299709123</v>
          </cell>
          <cell r="HX222">
            <v>0</v>
          </cell>
          <cell r="HY222">
            <v>0</v>
          </cell>
          <cell r="HZ222">
            <v>0</v>
          </cell>
          <cell r="IA222">
            <v>0</v>
          </cell>
          <cell r="IB222">
            <v>0</v>
          </cell>
          <cell r="IC222">
            <v>0</v>
          </cell>
        </row>
        <row r="224">
          <cell r="AS224">
            <v>92188</v>
          </cell>
          <cell r="AT224">
            <v>83351</v>
          </cell>
          <cell r="AU224">
            <v>84096</v>
          </cell>
          <cell r="AV224">
            <v>77289</v>
          </cell>
          <cell r="AW224">
            <v>76830</v>
          </cell>
          <cell r="AX224">
            <v>77080</v>
          </cell>
          <cell r="AY224">
            <v>77566</v>
          </cell>
          <cell r="AZ224">
            <v>76905</v>
          </cell>
          <cell r="BA224">
            <v>75559</v>
          </cell>
          <cell r="BB224">
            <v>75449</v>
          </cell>
          <cell r="BC224">
            <v>75032</v>
          </cell>
          <cell r="BD224">
            <v>76073</v>
          </cell>
          <cell r="BE224">
            <v>90048</v>
          </cell>
          <cell r="BF224">
            <v>84942</v>
          </cell>
          <cell r="BG224">
            <v>86123</v>
          </cell>
          <cell r="BH224">
            <v>89561</v>
          </cell>
          <cell r="BI224">
            <v>90665</v>
          </cell>
          <cell r="BJ224">
            <v>90757</v>
          </cell>
          <cell r="BK224">
            <v>92699</v>
          </cell>
          <cell r="BL224">
            <v>91125</v>
          </cell>
          <cell r="BM224">
            <v>91303</v>
          </cell>
          <cell r="BN224">
            <v>95595</v>
          </cell>
          <cell r="BO224">
            <v>96987</v>
          </cell>
          <cell r="BP224">
            <v>94872</v>
          </cell>
          <cell r="BQ224">
            <v>107991</v>
          </cell>
          <cell r="BR224">
            <v>98421</v>
          </cell>
          <cell r="BS224">
            <v>102822</v>
          </cell>
          <cell r="BT224">
            <v>104541</v>
          </cell>
          <cell r="BU224">
            <v>107714</v>
          </cell>
          <cell r="BV224">
            <v>107487</v>
          </cell>
          <cell r="BW224">
            <v>111323</v>
          </cell>
          <cell r="BX224">
            <v>110637</v>
          </cell>
          <cell r="BY224">
            <v>108924</v>
          </cell>
          <cell r="BZ224">
            <v>108210</v>
          </cell>
          <cell r="CA224">
            <v>106795</v>
          </cell>
          <cell r="CB224">
            <v>107499</v>
          </cell>
          <cell r="CC224">
            <v>137981</v>
          </cell>
          <cell r="CD224">
            <v>128379</v>
          </cell>
          <cell r="CE224">
            <v>133727</v>
          </cell>
          <cell r="CF224">
            <v>127203</v>
          </cell>
          <cell r="CG224">
            <v>127471</v>
          </cell>
          <cell r="CH224">
            <v>128823</v>
          </cell>
          <cell r="CI224">
            <v>128891</v>
          </cell>
          <cell r="CJ224">
            <v>130248</v>
          </cell>
          <cell r="CK224">
            <v>130684</v>
          </cell>
          <cell r="CL224">
            <v>129288</v>
          </cell>
          <cell r="CM224">
            <v>132805</v>
          </cell>
          <cell r="CN224">
            <v>131182</v>
          </cell>
          <cell r="CO224">
            <v>130785</v>
          </cell>
          <cell r="CP224">
            <v>128433</v>
          </cell>
          <cell r="CQ224">
            <v>129747</v>
          </cell>
          <cell r="CR224">
            <v>125638</v>
          </cell>
          <cell r="CS224">
            <v>126463</v>
          </cell>
          <cell r="CT224">
            <v>125567</v>
          </cell>
          <cell r="CU224">
            <v>127162</v>
          </cell>
          <cell r="CV224">
            <v>127555</v>
          </cell>
          <cell r="CW224">
            <v>127620</v>
          </cell>
          <cell r="CX224">
            <v>128361</v>
          </cell>
          <cell r="CY224">
            <v>129650</v>
          </cell>
          <cell r="CZ224">
            <v>129738</v>
          </cell>
          <cell r="DA224">
            <v>138594</v>
          </cell>
          <cell r="DB224">
            <v>135678</v>
          </cell>
          <cell r="DC224">
            <v>134826</v>
          </cell>
          <cell r="DD224">
            <v>139987</v>
          </cell>
          <cell r="DE224">
            <v>141958</v>
          </cell>
          <cell r="DF224">
            <v>139840</v>
          </cell>
          <cell r="DG224">
            <v>148083</v>
          </cell>
          <cell r="DH224">
            <v>147668</v>
          </cell>
          <cell r="DI224">
            <v>147751</v>
          </cell>
          <cell r="DJ224">
            <v>146791</v>
          </cell>
          <cell r="DK224">
            <v>166811</v>
          </cell>
          <cell r="DL224">
            <v>168318</v>
          </cell>
          <cell r="DM224">
            <v>180480</v>
          </cell>
          <cell r="DN224">
            <v>175535</v>
          </cell>
          <cell r="DO224">
            <v>174705</v>
          </cell>
          <cell r="DP224">
            <v>176219</v>
          </cell>
          <cell r="DQ224">
            <v>176803</v>
          </cell>
          <cell r="DR224">
            <v>178881</v>
          </cell>
          <cell r="DS224">
            <v>177999</v>
          </cell>
          <cell r="DT224">
            <v>178949</v>
          </cell>
          <cell r="DU224">
            <v>180366</v>
          </cell>
          <cell r="DV224">
            <v>182339</v>
          </cell>
          <cell r="DW224">
            <v>182484</v>
          </cell>
          <cell r="DX224">
            <v>182424</v>
          </cell>
          <cell r="DY224">
            <v>200893</v>
          </cell>
          <cell r="DZ224">
            <v>198292</v>
          </cell>
          <cell r="EA224">
            <v>199591</v>
          </cell>
          <cell r="EB224">
            <v>202574</v>
          </cell>
          <cell r="EC224">
            <v>198411</v>
          </cell>
          <cell r="ED224">
            <v>201708</v>
          </cell>
          <cell r="EE224">
            <v>192997</v>
          </cell>
          <cell r="EF224">
            <v>188508</v>
          </cell>
          <cell r="EG224">
            <v>189477</v>
          </cell>
          <cell r="EH224">
            <v>195362</v>
          </cell>
          <cell r="EI224">
            <v>201452</v>
          </cell>
          <cell r="EJ224">
            <v>198285</v>
          </cell>
          <cell r="EK224">
            <v>233725</v>
          </cell>
          <cell r="EL224">
            <v>236883</v>
          </cell>
          <cell r="EM224">
            <v>225287</v>
          </cell>
          <cell r="EN224">
            <v>235229</v>
          </cell>
          <cell r="EO224">
            <v>247216</v>
          </cell>
          <cell r="EP224">
            <v>248176</v>
          </cell>
          <cell r="EQ224">
            <v>240569</v>
          </cell>
          <cell r="ER224">
            <v>232139</v>
          </cell>
          <cell r="ES224">
            <v>224739</v>
          </cell>
          <cell r="ET224">
            <v>219100</v>
          </cell>
          <cell r="EU224">
            <v>215408</v>
          </cell>
          <cell r="EV224">
            <v>212845</v>
          </cell>
          <cell r="EW224">
            <v>222254</v>
          </cell>
          <cell r="EX224">
            <v>210324</v>
          </cell>
          <cell r="EY224">
            <v>218996</v>
          </cell>
          <cell r="EZ224">
            <v>220707</v>
          </cell>
          <cell r="FA224">
            <v>206173</v>
          </cell>
          <cell r="FB224">
            <v>213756</v>
          </cell>
          <cell r="FC224">
            <v>237020</v>
          </cell>
          <cell r="FD224">
            <v>232473</v>
          </cell>
          <cell r="FE224">
            <v>240282</v>
          </cell>
          <cell r="FF224">
            <v>237143</v>
          </cell>
          <cell r="FG224">
            <v>238777</v>
          </cell>
          <cell r="FH224">
            <v>226663</v>
          </cell>
          <cell r="FI224">
            <v>177740</v>
          </cell>
          <cell r="FJ224">
            <v>176703</v>
          </cell>
          <cell r="FK224">
            <v>173902</v>
          </cell>
          <cell r="FL224">
            <v>166209</v>
          </cell>
          <cell r="FM224">
            <v>162321</v>
          </cell>
          <cell r="FN224">
            <v>162736</v>
          </cell>
          <cell r="FO224">
            <v>168468</v>
          </cell>
          <cell r="FP224">
            <v>163970</v>
          </cell>
          <cell r="FQ224">
            <v>164435</v>
          </cell>
          <cell r="FR224">
            <v>244220</v>
          </cell>
          <cell r="FS224">
            <v>241212</v>
          </cell>
          <cell r="FT224">
            <v>254525</v>
          </cell>
          <cell r="FU224">
            <v>222651</v>
          </cell>
          <cell r="FV224">
            <v>197894</v>
          </cell>
          <cell r="FW224">
            <v>178424</v>
          </cell>
          <cell r="FX224">
            <v>176798</v>
          </cell>
          <cell r="FY224">
            <v>174578</v>
          </cell>
          <cell r="FZ224">
            <v>174590</v>
          </cell>
          <cell r="GA224">
            <v>198740</v>
          </cell>
          <cell r="GB224">
            <v>192572</v>
          </cell>
          <cell r="GC224">
            <v>188703</v>
          </cell>
          <cell r="GD224">
            <v>180348</v>
          </cell>
          <cell r="GE224">
            <v>179706</v>
          </cell>
          <cell r="GF224">
            <v>177088</v>
          </cell>
          <cell r="GG224">
            <v>192438</v>
          </cell>
          <cell r="GH224">
            <v>189397</v>
          </cell>
          <cell r="GI224">
            <v>189759</v>
          </cell>
          <cell r="GJ224">
            <v>191601</v>
          </cell>
          <cell r="GK224">
            <v>194744</v>
          </cell>
          <cell r="GL224">
            <v>189309</v>
          </cell>
          <cell r="GM224">
            <v>181414</v>
          </cell>
          <cell r="GN224">
            <v>178720</v>
          </cell>
          <cell r="GO224">
            <v>175602</v>
          </cell>
          <cell r="GP224">
            <v>175255</v>
          </cell>
          <cell r="GQ224">
            <v>175139</v>
          </cell>
          <cell r="GR224">
            <v>170004</v>
          </cell>
          <cell r="GS224">
            <v>129462</v>
          </cell>
          <cell r="GT224">
            <v>128542</v>
          </cell>
          <cell r="GU224">
            <v>127076</v>
          </cell>
          <cell r="GV224">
            <v>132524</v>
          </cell>
          <cell r="GW224">
            <v>119750</v>
          </cell>
          <cell r="GX224">
            <v>118401</v>
          </cell>
          <cell r="GY224">
            <v>503786</v>
          </cell>
          <cell r="GZ224">
            <v>511441</v>
          </cell>
          <cell r="HA224">
            <v>515884</v>
          </cell>
          <cell r="HB224">
            <v>644174</v>
          </cell>
          <cell r="HC224">
            <v>643679</v>
          </cell>
          <cell r="HD224">
            <v>724652</v>
          </cell>
          <cell r="HE224">
            <v>666914</v>
          </cell>
          <cell r="HF224">
            <v>748431</v>
          </cell>
          <cell r="HG224">
            <v>698501</v>
          </cell>
          <cell r="HH224">
            <v>253127</v>
          </cell>
          <cell r="HI224">
            <v>197136</v>
          </cell>
          <cell r="HJ224">
            <v>192909</v>
          </cell>
          <cell r="HK224">
            <v>178841</v>
          </cell>
          <cell r="HL224">
            <v>174098</v>
          </cell>
          <cell r="HM224">
            <v>165733</v>
          </cell>
          <cell r="HN224">
            <v>187539</v>
          </cell>
          <cell r="HO224">
            <v>180773</v>
          </cell>
          <cell r="HP224">
            <v>130901</v>
          </cell>
          <cell r="HQ224">
            <v>162126</v>
          </cell>
          <cell r="HR224">
            <v>168360</v>
          </cell>
          <cell r="HS224">
            <v>163616</v>
          </cell>
          <cell r="HT224">
            <v>126408</v>
          </cell>
          <cell r="HU224">
            <v>114009</v>
          </cell>
          <cell r="HV224">
            <v>99254</v>
          </cell>
          <cell r="HW224">
            <v>104094</v>
          </cell>
          <cell r="HX224">
            <v>103508</v>
          </cell>
          <cell r="HY224">
            <v>101594</v>
          </cell>
          <cell r="HZ224">
            <v>0</v>
          </cell>
          <cell r="IA224">
            <v>0</v>
          </cell>
          <cell r="IB224">
            <v>0</v>
          </cell>
          <cell r="IC224">
            <v>0</v>
          </cell>
        </row>
        <row r="225">
          <cell r="AS225">
            <v>336662</v>
          </cell>
          <cell r="AT225">
            <v>367112</v>
          </cell>
          <cell r="AU225">
            <v>443725</v>
          </cell>
          <cell r="AV225">
            <v>351958</v>
          </cell>
          <cell r="AW225">
            <v>394972</v>
          </cell>
          <cell r="AX225">
            <v>420733</v>
          </cell>
          <cell r="AY225">
            <v>403596</v>
          </cell>
          <cell r="AZ225">
            <v>414621</v>
          </cell>
          <cell r="BA225">
            <v>387185</v>
          </cell>
          <cell r="BB225">
            <v>432342</v>
          </cell>
          <cell r="BC225">
            <v>406036</v>
          </cell>
          <cell r="BD225">
            <v>416224</v>
          </cell>
          <cell r="BE225">
            <v>394312</v>
          </cell>
          <cell r="BF225">
            <v>382798</v>
          </cell>
          <cell r="BG225">
            <v>424152</v>
          </cell>
          <cell r="BH225">
            <v>400894</v>
          </cell>
          <cell r="BI225">
            <v>421045</v>
          </cell>
          <cell r="BJ225">
            <v>444811</v>
          </cell>
          <cell r="BK225">
            <v>468067</v>
          </cell>
          <cell r="BL225">
            <v>469610</v>
          </cell>
          <cell r="BM225">
            <v>446009</v>
          </cell>
          <cell r="BN225">
            <v>488535</v>
          </cell>
          <cell r="BO225">
            <v>450434</v>
          </cell>
          <cell r="BP225">
            <v>489484</v>
          </cell>
          <cell r="BQ225">
            <v>426057</v>
          </cell>
          <cell r="BR225">
            <v>427006</v>
          </cell>
          <cell r="BS225">
            <v>431403</v>
          </cell>
          <cell r="BT225">
            <v>455656</v>
          </cell>
          <cell r="BU225">
            <v>456324</v>
          </cell>
          <cell r="BV225">
            <v>481257</v>
          </cell>
          <cell r="BW225">
            <v>568946</v>
          </cell>
          <cell r="BX225">
            <v>524622</v>
          </cell>
          <cell r="BY225">
            <v>505070</v>
          </cell>
          <cell r="BZ225">
            <v>537244</v>
          </cell>
          <cell r="CA225">
            <v>595926</v>
          </cell>
          <cell r="CB225">
            <v>631845</v>
          </cell>
          <cell r="CC225">
            <v>473785</v>
          </cell>
          <cell r="CD225">
            <v>528194</v>
          </cell>
          <cell r="CE225">
            <v>574495</v>
          </cell>
          <cell r="CF225">
            <v>665478</v>
          </cell>
          <cell r="CG225">
            <v>675735</v>
          </cell>
          <cell r="CH225">
            <v>757866</v>
          </cell>
          <cell r="CI225">
            <v>695509</v>
          </cell>
          <cell r="CJ225">
            <v>670312</v>
          </cell>
          <cell r="CK225">
            <v>682396</v>
          </cell>
          <cell r="CL225">
            <v>765156</v>
          </cell>
          <cell r="CM225">
            <v>779071</v>
          </cell>
          <cell r="CN225">
            <v>848150</v>
          </cell>
          <cell r="CO225">
            <v>711966</v>
          </cell>
          <cell r="CP225">
            <v>790470</v>
          </cell>
          <cell r="CQ225">
            <v>879260</v>
          </cell>
          <cell r="CR225">
            <v>817013</v>
          </cell>
          <cell r="CS225">
            <v>827871</v>
          </cell>
          <cell r="CT225">
            <v>864712</v>
          </cell>
          <cell r="CU225">
            <v>811570</v>
          </cell>
          <cell r="CV225">
            <v>747543</v>
          </cell>
          <cell r="CW225">
            <v>756464</v>
          </cell>
          <cell r="CX225">
            <v>770942</v>
          </cell>
          <cell r="CY225">
            <v>854017</v>
          </cell>
          <cell r="CZ225">
            <v>871137</v>
          </cell>
          <cell r="DA225">
            <v>813289</v>
          </cell>
          <cell r="DB225">
            <v>886200</v>
          </cell>
          <cell r="DC225">
            <v>908250</v>
          </cell>
          <cell r="DD225">
            <v>1010284</v>
          </cell>
          <cell r="DE225">
            <v>1057862</v>
          </cell>
          <cell r="DF225">
            <v>1031197</v>
          </cell>
          <cell r="DG225">
            <v>1141192</v>
          </cell>
          <cell r="DH225">
            <v>957287</v>
          </cell>
          <cell r="DI225">
            <v>1074737</v>
          </cell>
          <cell r="DJ225">
            <v>980466</v>
          </cell>
          <cell r="DK225">
            <v>1062917</v>
          </cell>
          <cell r="DL225">
            <v>1201470</v>
          </cell>
          <cell r="DM225">
            <v>1144866</v>
          </cell>
          <cell r="DN225">
            <v>1030978</v>
          </cell>
          <cell r="DO225">
            <v>1154874</v>
          </cell>
          <cell r="DP225">
            <v>1176430</v>
          </cell>
          <cell r="DQ225">
            <v>1301655</v>
          </cell>
          <cell r="DR225">
            <v>1283989</v>
          </cell>
          <cell r="DS225">
            <v>1221593</v>
          </cell>
          <cell r="DT225">
            <v>1225646</v>
          </cell>
          <cell r="DU225">
            <v>1199436</v>
          </cell>
          <cell r="DV225">
            <v>1196760</v>
          </cell>
          <cell r="DW225">
            <v>1245508</v>
          </cell>
          <cell r="DX225">
            <v>1276556</v>
          </cell>
          <cell r="DY225">
            <v>1221657</v>
          </cell>
          <cell r="DZ225">
            <v>1269103</v>
          </cell>
          <cell r="EA225">
            <v>1349371</v>
          </cell>
          <cell r="EB225">
            <v>1570366</v>
          </cell>
          <cell r="EC225">
            <v>1540201</v>
          </cell>
          <cell r="ED225">
            <v>1606649</v>
          </cell>
          <cell r="EE225">
            <v>1706601</v>
          </cell>
          <cell r="EF225">
            <v>1672795</v>
          </cell>
          <cell r="EG225">
            <v>1634907</v>
          </cell>
          <cell r="EH225">
            <v>1622274</v>
          </cell>
          <cell r="EI225">
            <v>2726469</v>
          </cell>
          <cell r="EJ225">
            <v>2077019</v>
          </cell>
          <cell r="EK225">
            <v>1837444</v>
          </cell>
          <cell r="EL225">
            <v>2279893</v>
          </cell>
          <cell r="EM225">
            <v>2167372</v>
          </cell>
          <cell r="EN225">
            <v>1966557</v>
          </cell>
          <cell r="EO225">
            <v>1570567</v>
          </cell>
          <cell r="EP225">
            <v>1486102</v>
          </cell>
          <cell r="EQ225">
            <v>1429505</v>
          </cell>
          <cell r="ER225">
            <v>1266445</v>
          </cell>
          <cell r="ES225">
            <v>1333096</v>
          </cell>
          <cell r="ET225">
            <v>1284942</v>
          </cell>
          <cell r="EU225">
            <v>1291512</v>
          </cell>
          <cell r="EV225">
            <v>1337022</v>
          </cell>
          <cell r="EW225">
            <v>1226486</v>
          </cell>
          <cell r="EX225">
            <v>1331907</v>
          </cell>
          <cell r="EY225">
            <v>1228300</v>
          </cell>
          <cell r="EZ225">
            <v>1221509</v>
          </cell>
          <cell r="FA225">
            <v>1142049</v>
          </cell>
          <cell r="FB225">
            <v>1396986</v>
          </cell>
          <cell r="FC225">
            <v>1792000</v>
          </cell>
          <cell r="FD225">
            <v>1423465</v>
          </cell>
          <cell r="FE225">
            <v>1740577</v>
          </cell>
          <cell r="FF225">
            <v>1425879</v>
          </cell>
          <cell r="FG225">
            <v>1248829</v>
          </cell>
          <cell r="FH225">
            <v>1572538</v>
          </cell>
          <cell r="FI225">
            <v>1547938</v>
          </cell>
          <cell r="FJ225">
            <v>1340781</v>
          </cell>
          <cell r="FK225">
            <v>1325812</v>
          </cell>
          <cell r="FL225">
            <v>1311078</v>
          </cell>
          <cell r="FM225">
            <v>1338441</v>
          </cell>
          <cell r="FN225">
            <v>1399107</v>
          </cell>
          <cell r="FO225">
            <v>1417869</v>
          </cell>
          <cell r="FP225">
            <v>1546514</v>
          </cell>
          <cell r="FQ225">
            <v>1417108</v>
          </cell>
          <cell r="FR225">
            <v>1543853</v>
          </cell>
          <cell r="FS225">
            <v>1666734</v>
          </cell>
          <cell r="FT225">
            <v>1707829</v>
          </cell>
          <cell r="FU225">
            <v>1686664</v>
          </cell>
          <cell r="FV225">
            <v>1439096</v>
          </cell>
          <cell r="FW225">
            <v>1284766</v>
          </cell>
          <cell r="FX225">
            <v>1195119</v>
          </cell>
          <cell r="FY225">
            <v>1227582</v>
          </cell>
          <cell r="FZ225">
            <v>1352025</v>
          </cell>
          <cell r="GA225">
            <v>1130060</v>
          </cell>
          <cell r="GB225">
            <v>982829</v>
          </cell>
          <cell r="GC225">
            <v>1008103</v>
          </cell>
          <cell r="GD225">
            <v>1003666</v>
          </cell>
          <cell r="GE225">
            <v>1015424</v>
          </cell>
          <cell r="GF225">
            <v>955695</v>
          </cell>
          <cell r="GG225">
            <v>1199862</v>
          </cell>
          <cell r="GH225">
            <v>1061718</v>
          </cell>
          <cell r="GI225">
            <v>1086291</v>
          </cell>
          <cell r="GJ225">
            <v>1181633</v>
          </cell>
          <cell r="GK225">
            <v>1050583</v>
          </cell>
          <cell r="GL225">
            <v>1007254</v>
          </cell>
          <cell r="GM225">
            <v>988159</v>
          </cell>
          <cell r="GN225">
            <v>1006394</v>
          </cell>
          <cell r="GO225">
            <v>1002029</v>
          </cell>
          <cell r="GP225">
            <v>950659</v>
          </cell>
          <cell r="GQ225">
            <v>912392</v>
          </cell>
          <cell r="GR225">
            <v>967273</v>
          </cell>
          <cell r="GS225">
            <v>919578</v>
          </cell>
          <cell r="GT225">
            <v>1158492</v>
          </cell>
          <cell r="GU225">
            <v>1046553</v>
          </cell>
          <cell r="GV225">
            <v>942160</v>
          </cell>
          <cell r="GW225">
            <v>900318</v>
          </cell>
          <cell r="GX225">
            <v>870653</v>
          </cell>
          <cell r="GY225">
            <v>887076</v>
          </cell>
          <cell r="GZ225">
            <v>936854</v>
          </cell>
          <cell r="HA225">
            <v>1009906</v>
          </cell>
          <cell r="HB225">
            <v>861130</v>
          </cell>
          <cell r="HC225">
            <v>874573</v>
          </cell>
          <cell r="HD225">
            <v>880895</v>
          </cell>
          <cell r="HE225">
            <v>969509</v>
          </cell>
          <cell r="HF225">
            <v>1216997</v>
          </cell>
          <cell r="HG225">
            <v>1080720</v>
          </cell>
          <cell r="HH225">
            <v>1083974</v>
          </cell>
          <cell r="HI225">
            <v>1047715</v>
          </cell>
          <cell r="HJ225">
            <v>1027331</v>
          </cell>
          <cell r="HK225">
            <v>942417</v>
          </cell>
          <cell r="HL225">
            <v>885919</v>
          </cell>
          <cell r="HM225">
            <v>917499</v>
          </cell>
          <cell r="HN225">
            <v>854874</v>
          </cell>
          <cell r="HO225">
            <v>838837</v>
          </cell>
          <cell r="HP225">
            <v>853618</v>
          </cell>
          <cell r="HQ225">
            <v>887081</v>
          </cell>
          <cell r="HR225">
            <v>805899</v>
          </cell>
          <cell r="HS225">
            <v>849820</v>
          </cell>
          <cell r="HT225">
            <v>857343</v>
          </cell>
          <cell r="HU225">
            <v>804762</v>
          </cell>
          <cell r="HV225">
            <v>835301</v>
          </cell>
          <cell r="HW225">
            <v>778867</v>
          </cell>
          <cell r="HX225">
            <v>755003</v>
          </cell>
          <cell r="HY225">
            <v>814152</v>
          </cell>
          <cell r="HZ225">
            <v>0</v>
          </cell>
          <cell r="IA225">
            <v>0</v>
          </cell>
          <cell r="IB225">
            <v>0</v>
          </cell>
          <cell r="IC225">
            <v>0</v>
          </cell>
        </row>
        <row r="226">
          <cell r="AS226">
            <v>672699</v>
          </cell>
          <cell r="AT226">
            <v>695627</v>
          </cell>
          <cell r="AU226">
            <v>701900</v>
          </cell>
          <cell r="AV226">
            <v>713694</v>
          </cell>
          <cell r="AW226">
            <v>724284</v>
          </cell>
          <cell r="AX226">
            <v>755714</v>
          </cell>
          <cell r="AY226">
            <v>754189</v>
          </cell>
          <cell r="AZ226">
            <v>755798</v>
          </cell>
          <cell r="BA226">
            <v>772037</v>
          </cell>
          <cell r="BB226">
            <v>779975</v>
          </cell>
          <cell r="BC226">
            <v>794258</v>
          </cell>
          <cell r="BD226">
            <v>813011</v>
          </cell>
          <cell r="BE226">
            <v>770542</v>
          </cell>
          <cell r="BF226">
            <v>810105</v>
          </cell>
          <cell r="BG226">
            <v>819327</v>
          </cell>
          <cell r="BH226">
            <v>811775</v>
          </cell>
          <cell r="BI226">
            <v>825668</v>
          </cell>
          <cell r="BJ226">
            <v>833025</v>
          </cell>
          <cell r="BK226">
            <v>849762</v>
          </cell>
          <cell r="BL226">
            <v>861207</v>
          </cell>
          <cell r="BM226">
            <v>875640</v>
          </cell>
          <cell r="BN226">
            <v>887586</v>
          </cell>
          <cell r="BO226">
            <v>900744</v>
          </cell>
          <cell r="BP226">
            <v>912067</v>
          </cell>
          <cell r="BQ226">
            <v>888627</v>
          </cell>
          <cell r="BR226">
            <v>921409</v>
          </cell>
          <cell r="BS226">
            <v>932637</v>
          </cell>
          <cell r="BT226">
            <v>949087</v>
          </cell>
          <cell r="BU226">
            <v>967480</v>
          </cell>
          <cell r="BV226">
            <v>992429</v>
          </cell>
          <cell r="BW226">
            <v>1000893</v>
          </cell>
          <cell r="BX226">
            <v>1023894</v>
          </cell>
          <cell r="BY226">
            <v>1046772</v>
          </cell>
          <cell r="BZ226">
            <v>1068999</v>
          </cell>
          <cell r="CA226">
            <v>1095238</v>
          </cell>
          <cell r="CB226">
            <v>1108991</v>
          </cell>
          <cell r="CC226">
            <v>1070491</v>
          </cell>
          <cell r="CD226">
            <v>1128740</v>
          </cell>
          <cell r="CE226">
            <v>1133020</v>
          </cell>
          <cell r="CF226">
            <v>1145298</v>
          </cell>
          <cell r="CG226">
            <v>1167731</v>
          </cell>
          <cell r="CH226">
            <v>1192300</v>
          </cell>
          <cell r="CI226">
            <v>1224164</v>
          </cell>
          <cell r="CJ226">
            <v>1233744</v>
          </cell>
          <cell r="CK226">
            <v>1264795</v>
          </cell>
          <cell r="CL226">
            <v>1292442</v>
          </cell>
          <cell r="CM226">
            <v>1309573</v>
          </cell>
          <cell r="CN226">
            <v>1333730</v>
          </cell>
          <cell r="CO226">
            <v>1261848</v>
          </cell>
          <cell r="CP226">
            <v>1330718</v>
          </cell>
          <cell r="CQ226">
            <v>1358098</v>
          </cell>
          <cell r="CR226">
            <v>1402583</v>
          </cell>
          <cell r="CS226">
            <v>1413611</v>
          </cell>
          <cell r="CT226">
            <v>1419104</v>
          </cell>
          <cell r="CU226">
            <v>1448113</v>
          </cell>
          <cell r="CV226">
            <v>1461177</v>
          </cell>
          <cell r="CW226">
            <v>1495865</v>
          </cell>
          <cell r="CX226">
            <v>1517186</v>
          </cell>
          <cell r="CY226">
            <v>1526446</v>
          </cell>
          <cell r="CZ226">
            <v>1551440</v>
          </cell>
          <cell r="DA226">
            <v>1442483</v>
          </cell>
          <cell r="DB226">
            <v>1519533</v>
          </cell>
          <cell r="DC226">
            <v>1578615</v>
          </cell>
          <cell r="DD226">
            <v>1579044</v>
          </cell>
          <cell r="DE226">
            <v>1597297</v>
          </cell>
          <cell r="DF226">
            <v>1633597</v>
          </cell>
          <cell r="DG226">
            <v>1642177</v>
          </cell>
          <cell r="DH226">
            <v>1677348</v>
          </cell>
          <cell r="DI226">
            <v>1715075</v>
          </cell>
          <cell r="DJ226">
            <v>1743861</v>
          </cell>
          <cell r="DK226">
            <v>1829531</v>
          </cell>
          <cell r="DL226">
            <v>1849172</v>
          </cell>
          <cell r="DM226">
            <v>1715358</v>
          </cell>
          <cell r="DN226">
            <v>1872558</v>
          </cell>
          <cell r="DO226">
            <v>1902310</v>
          </cell>
          <cell r="DP226">
            <v>1876744</v>
          </cell>
          <cell r="DQ226">
            <v>1889289</v>
          </cell>
          <cell r="DR226">
            <v>1933962</v>
          </cell>
          <cell r="DS226">
            <v>1945913</v>
          </cell>
          <cell r="DT226">
            <v>1985846</v>
          </cell>
          <cell r="DU226">
            <v>2012460</v>
          </cell>
          <cell r="DV226">
            <v>2037196</v>
          </cell>
          <cell r="DW226">
            <v>2026492</v>
          </cell>
          <cell r="DX226">
            <v>2047020</v>
          </cell>
          <cell r="DY226">
            <v>2003740</v>
          </cell>
          <cell r="DZ226">
            <v>2052222</v>
          </cell>
          <cell r="EA226">
            <v>2104377</v>
          </cell>
          <cell r="EB226">
            <v>2109989</v>
          </cell>
          <cell r="EC226">
            <v>2122496</v>
          </cell>
          <cell r="ED226">
            <v>2158352</v>
          </cell>
          <cell r="EE226">
            <v>2203026</v>
          </cell>
          <cell r="EF226">
            <v>2233511</v>
          </cell>
          <cell r="EG226">
            <v>2271523</v>
          </cell>
          <cell r="EH226">
            <v>2403496</v>
          </cell>
          <cell r="EI226">
            <v>2350316</v>
          </cell>
          <cell r="EJ226">
            <v>2365024</v>
          </cell>
          <cell r="EK226">
            <v>2185182</v>
          </cell>
          <cell r="EL226">
            <v>2224152</v>
          </cell>
          <cell r="EM226">
            <v>2158020</v>
          </cell>
          <cell r="EN226">
            <v>2236379</v>
          </cell>
          <cell r="EO226">
            <v>2237667</v>
          </cell>
          <cell r="EP226">
            <v>2317339</v>
          </cell>
          <cell r="EQ226">
            <v>2340084</v>
          </cell>
          <cell r="ER226">
            <v>2440324</v>
          </cell>
          <cell r="ES226">
            <v>2464233</v>
          </cell>
          <cell r="ET226">
            <v>2474606</v>
          </cell>
          <cell r="EU226">
            <v>2500222</v>
          </cell>
          <cell r="EV226">
            <v>2501891</v>
          </cell>
          <cell r="EW226">
            <v>2396098</v>
          </cell>
          <cell r="EX226">
            <v>2460222</v>
          </cell>
          <cell r="EY226">
            <v>2489074</v>
          </cell>
          <cell r="EZ226">
            <v>2555698</v>
          </cell>
          <cell r="FA226">
            <v>2581765</v>
          </cell>
          <cell r="FB226">
            <v>2632626</v>
          </cell>
          <cell r="FC226">
            <v>2545126</v>
          </cell>
          <cell r="FD226">
            <v>2521121</v>
          </cell>
          <cell r="FE226">
            <v>2563756</v>
          </cell>
          <cell r="FF226">
            <v>2493532</v>
          </cell>
          <cell r="FG226">
            <v>2489335</v>
          </cell>
          <cell r="FH226">
            <v>2510060</v>
          </cell>
          <cell r="FI226">
            <v>2321905</v>
          </cell>
          <cell r="FJ226">
            <v>2484056</v>
          </cell>
          <cell r="FK226">
            <v>2486239</v>
          </cell>
          <cell r="FL226">
            <v>2505720</v>
          </cell>
          <cell r="FM226">
            <v>2496720</v>
          </cell>
          <cell r="FN226">
            <v>2546428</v>
          </cell>
          <cell r="FO226">
            <v>2582864</v>
          </cell>
          <cell r="FP226">
            <v>2589070</v>
          </cell>
          <cell r="FQ226">
            <v>2652298</v>
          </cell>
          <cell r="FR226">
            <v>2517630</v>
          </cell>
          <cell r="FS226">
            <v>2504135</v>
          </cell>
          <cell r="FT226">
            <v>2642815</v>
          </cell>
          <cell r="FU226">
            <v>2333949</v>
          </cell>
          <cell r="FV226">
            <v>2516266</v>
          </cell>
          <cell r="FW226">
            <v>2482802</v>
          </cell>
          <cell r="FX226">
            <v>2575979</v>
          </cell>
          <cell r="FY226">
            <v>2574963</v>
          </cell>
          <cell r="FZ226">
            <v>2623185</v>
          </cell>
          <cell r="GA226">
            <v>2546194</v>
          </cell>
          <cell r="GB226">
            <v>2567850</v>
          </cell>
          <cell r="GC226">
            <v>2600778</v>
          </cell>
          <cell r="GD226">
            <v>2558564</v>
          </cell>
          <cell r="GE226">
            <v>2604369</v>
          </cell>
          <cell r="GF226">
            <v>2623697</v>
          </cell>
          <cell r="GG226">
            <v>2466569</v>
          </cell>
          <cell r="GH226">
            <v>2528902</v>
          </cell>
          <cell r="GI226">
            <v>2569243</v>
          </cell>
          <cell r="GJ226">
            <v>2611803</v>
          </cell>
          <cell r="GK226">
            <v>2657029</v>
          </cell>
          <cell r="GL226">
            <v>2699655</v>
          </cell>
          <cell r="GM226">
            <v>2611176</v>
          </cell>
          <cell r="GN226">
            <v>2625792</v>
          </cell>
          <cell r="GO226">
            <v>2648834</v>
          </cell>
          <cell r="GP226">
            <v>2627798</v>
          </cell>
          <cell r="GQ226">
            <v>2687339</v>
          </cell>
          <cell r="GR226">
            <v>2655654</v>
          </cell>
          <cell r="GS226">
            <v>2670453</v>
          </cell>
          <cell r="GT226">
            <v>2726382</v>
          </cell>
          <cell r="GU226">
            <v>2813238</v>
          </cell>
          <cell r="GV226">
            <v>2842772</v>
          </cell>
          <cell r="GW226">
            <v>2877548</v>
          </cell>
          <cell r="GX226">
            <v>2913862</v>
          </cell>
          <cell r="GY226">
            <v>2473542</v>
          </cell>
          <cell r="GZ226">
            <v>2481635</v>
          </cell>
          <cell r="HA226">
            <v>2500874</v>
          </cell>
          <cell r="HB226">
            <v>2595097</v>
          </cell>
          <cell r="HC226">
            <v>2594517</v>
          </cell>
          <cell r="HD226">
            <v>2591547</v>
          </cell>
          <cell r="HE226">
            <v>2417306</v>
          </cell>
          <cell r="HF226">
            <v>2612409</v>
          </cell>
          <cell r="HG226">
            <v>2523456</v>
          </cell>
          <cell r="HH226">
            <v>2559254</v>
          </cell>
          <cell r="HI226">
            <v>2579624</v>
          </cell>
          <cell r="HJ226">
            <v>2607009</v>
          </cell>
          <cell r="HK226">
            <v>2655098</v>
          </cell>
          <cell r="HL226">
            <v>2643967</v>
          </cell>
          <cell r="HM226">
            <v>2652595</v>
          </cell>
          <cell r="HN226">
            <v>2644784</v>
          </cell>
          <cell r="HO226">
            <v>2639306</v>
          </cell>
          <cell r="HP226">
            <v>2713257</v>
          </cell>
          <cell r="HQ226">
            <v>2423761</v>
          </cell>
          <cell r="HR226">
            <v>2531690</v>
          </cell>
          <cell r="HS226">
            <v>2599641</v>
          </cell>
          <cell r="HT226">
            <v>2713513</v>
          </cell>
          <cell r="HU226">
            <v>2748307</v>
          </cell>
          <cell r="HV226">
            <v>2777789</v>
          </cell>
          <cell r="HW226">
            <v>2837012</v>
          </cell>
          <cell r="HX226">
            <v>2950596</v>
          </cell>
          <cell r="HY226">
            <v>2978138</v>
          </cell>
          <cell r="HZ226">
            <v>0</v>
          </cell>
          <cell r="IA226">
            <v>0</v>
          </cell>
          <cell r="IB226">
            <v>0</v>
          </cell>
          <cell r="IC226">
            <v>0</v>
          </cell>
        </row>
        <row r="227">
          <cell r="AS227">
            <v>341710</v>
          </cell>
          <cell r="AT227">
            <v>341710</v>
          </cell>
          <cell r="AU227">
            <v>342210</v>
          </cell>
          <cell r="AV227">
            <v>342210</v>
          </cell>
          <cell r="AW227">
            <v>345332</v>
          </cell>
          <cell r="AX227">
            <v>348846</v>
          </cell>
          <cell r="AY227">
            <v>348846</v>
          </cell>
          <cell r="AZ227">
            <v>325578</v>
          </cell>
          <cell r="BA227">
            <v>325675</v>
          </cell>
          <cell r="BB227">
            <v>325675</v>
          </cell>
          <cell r="BC227">
            <v>325685</v>
          </cell>
          <cell r="BD227">
            <v>336295</v>
          </cell>
          <cell r="BE227">
            <v>336795</v>
          </cell>
          <cell r="BF227">
            <v>337295</v>
          </cell>
          <cell r="BG227">
            <v>340295</v>
          </cell>
          <cell r="BH227">
            <v>340295</v>
          </cell>
          <cell r="BI227">
            <v>343015</v>
          </cell>
          <cell r="BJ227">
            <v>343615</v>
          </cell>
          <cell r="BK227">
            <v>346215</v>
          </cell>
          <cell r="BL227">
            <v>344419</v>
          </cell>
          <cell r="BM227">
            <v>344419</v>
          </cell>
          <cell r="BN227">
            <v>343249</v>
          </cell>
          <cell r="BO227">
            <v>343299</v>
          </cell>
          <cell r="BP227">
            <v>346149</v>
          </cell>
          <cell r="BQ227">
            <v>346699</v>
          </cell>
          <cell r="BR227">
            <v>350299</v>
          </cell>
          <cell r="BS227">
            <v>348149</v>
          </cell>
          <cell r="BT227">
            <v>348150</v>
          </cell>
          <cell r="BU227">
            <v>351943</v>
          </cell>
          <cell r="BV227">
            <v>355933</v>
          </cell>
          <cell r="BW227">
            <v>359433</v>
          </cell>
          <cell r="BX227">
            <v>358733</v>
          </cell>
          <cell r="BY227">
            <v>358733</v>
          </cell>
          <cell r="BZ227">
            <v>360733</v>
          </cell>
          <cell r="CA227">
            <v>362883</v>
          </cell>
          <cell r="CB227">
            <v>362883</v>
          </cell>
          <cell r="CC227">
            <v>375883</v>
          </cell>
          <cell r="CD227">
            <v>375483</v>
          </cell>
          <cell r="CE227">
            <v>375483</v>
          </cell>
          <cell r="CF227">
            <v>375483</v>
          </cell>
          <cell r="CG227">
            <v>375483</v>
          </cell>
          <cell r="CH227">
            <v>376233</v>
          </cell>
          <cell r="CI227">
            <v>382471</v>
          </cell>
          <cell r="CJ227">
            <v>377541</v>
          </cell>
          <cell r="CK227">
            <v>377791</v>
          </cell>
          <cell r="CL227">
            <v>382380</v>
          </cell>
          <cell r="CM227">
            <v>382380</v>
          </cell>
          <cell r="CN227">
            <v>382380</v>
          </cell>
          <cell r="CO227">
            <v>384964</v>
          </cell>
          <cell r="CP227">
            <v>384963</v>
          </cell>
          <cell r="CQ227">
            <v>384963</v>
          </cell>
          <cell r="CR227">
            <v>384871</v>
          </cell>
          <cell r="CS227">
            <v>384872</v>
          </cell>
          <cell r="CT227">
            <v>382659</v>
          </cell>
          <cell r="CU227">
            <v>384296</v>
          </cell>
          <cell r="CV227">
            <v>383426</v>
          </cell>
          <cell r="CW227">
            <v>384596</v>
          </cell>
          <cell r="CX227">
            <v>384595</v>
          </cell>
          <cell r="CY227">
            <v>384595</v>
          </cell>
          <cell r="CZ227">
            <v>384595</v>
          </cell>
          <cell r="DA227">
            <v>401296</v>
          </cell>
          <cell r="DB227">
            <v>401296</v>
          </cell>
          <cell r="DC227">
            <v>401296</v>
          </cell>
          <cell r="DD227">
            <v>401296</v>
          </cell>
          <cell r="DE227">
            <v>401306</v>
          </cell>
          <cell r="DF227">
            <v>403256</v>
          </cell>
          <cell r="DG227">
            <v>403256</v>
          </cell>
          <cell r="DH227">
            <v>403256</v>
          </cell>
          <cell r="DI227">
            <v>403506</v>
          </cell>
          <cell r="DJ227">
            <v>403256</v>
          </cell>
          <cell r="DK227">
            <v>413451</v>
          </cell>
          <cell r="DL227">
            <v>427461</v>
          </cell>
          <cell r="DM227">
            <v>431471</v>
          </cell>
          <cell r="DN227">
            <v>433490</v>
          </cell>
          <cell r="DO227">
            <v>433490</v>
          </cell>
          <cell r="DP227">
            <v>434225</v>
          </cell>
          <cell r="DQ227">
            <v>434225</v>
          </cell>
          <cell r="DR227">
            <v>449585</v>
          </cell>
          <cell r="DS227">
            <v>449174</v>
          </cell>
          <cell r="DT227">
            <v>449174</v>
          </cell>
          <cell r="DU227">
            <v>442099</v>
          </cell>
          <cell r="DV227">
            <v>451789</v>
          </cell>
          <cell r="DW227">
            <v>448789</v>
          </cell>
          <cell r="DX227">
            <v>448789</v>
          </cell>
          <cell r="DY227">
            <v>463115</v>
          </cell>
          <cell r="DZ227">
            <v>463115</v>
          </cell>
          <cell r="EA227">
            <v>463115</v>
          </cell>
          <cell r="EB227">
            <v>458325</v>
          </cell>
          <cell r="EC227">
            <v>458325</v>
          </cell>
          <cell r="ED227">
            <v>473625</v>
          </cell>
          <cell r="EE227">
            <v>480367</v>
          </cell>
          <cell r="EF227">
            <v>480367</v>
          </cell>
          <cell r="EG227">
            <v>480367</v>
          </cell>
          <cell r="EH227">
            <v>481243</v>
          </cell>
          <cell r="EI227">
            <v>460340</v>
          </cell>
          <cell r="EJ227">
            <v>462432</v>
          </cell>
          <cell r="EK227">
            <v>462432</v>
          </cell>
          <cell r="EL227">
            <v>445408</v>
          </cell>
          <cell r="EM227">
            <v>443418</v>
          </cell>
          <cell r="EN227">
            <v>444717</v>
          </cell>
          <cell r="EO227">
            <v>445717</v>
          </cell>
          <cell r="EP227">
            <v>460134</v>
          </cell>
          <cell r="EQ227">
            <v>467634</v>
          </cell>
          <cell r="ER227">
            <v>513149</v>
          </cell>
          <cell r="ES227">
            <v>513926</v>
          </cell>
          <cell r="ET227">
            <v>513926</v>
          </cell>
          <cell r="EU227">
            <v>513926</v>
          </cell>
          <cell r="EV227">
            <v>513936</v>
          </cell>
          <cell r="EW227">
            <v>511524</v>
          </cell>
          <cell r="EX227">
            <v>511524</v>
          </cell>
          <cell r="EY227">
            <v>511524</v>
          </cell>
          <cell r="EZ227">
            <v>512849</v>
          </cell>
          <cell r="FA227">
            <v>512849</v>
          </cell>
          <cell r="FB227">
            <v>512849</v>
          </cell>
          <cell r="FC227">
            <v>512849</v>
          </cell>
          <cell r="FD227">
            <v>508235</v>
          </cell>
          <cell r="FE227">
            <v>509508</v>
          </cell>
          <cell r="FF227">
            <v>510389</v>
          </cell>
          <cell r="FG227">
            <v>510389</v>
          </cell>
          <cell r="FH227">
            <v>510586</v>
          </cell>
          <cell r="FI227">
            <v>524556</v>
          </cell>
          <cell r="FJ227">
            <v>531257</v>
          </cell>
          <cell r="FK227">
            <v>531256</v>
          </cell>
          <cell r="FL227">
            <v>531256</v>
          </cell>
          <cell r="FM227">
            <v>592846</v>
          </cell>
          <cell r="FN227">
            <v>592846</v>
          </cell>
          <cell r="FO227">
            <v>592846</v>
          </cell>
          <cell r="FP227">
            <v>584736</v>
          </cell>
          <cell r="FQ227">
            <v>624736</v>
          </cell>
          <cell r="FR227">
            <v>626736</v>
          </cell>
          <cell r="FS227">
            <v>626736</v>
          </cell>
          <cell r="FT227">
            <v>665826</v>
          </cell>
          <cell r="FU227">
            <v>665418</v>
          </cell>
          <cell r="FV227">
            <v>779101</v>
          </cell>
          <cell r="FW227">
            <v>785165</v>
          </cell>
          <cell r="FX227">
            <v>808368</v>
          </cell>
          <cell r="FY227">
            <v>808420</v>
          </cell>
          <cell r="FZ227">
            <v>808420</v>
          </cell>
          <cell r="GA227">
            <v>808430</v>
          </cell>
          <cell r="GB227">
            <v>808430</v>
          </cell>
          <cell r="GC227">
            <v>808430</v>
          </cell>
          <cell r="GD227">
            <v>812430</v>
          </cell>
          <cell r="GE227">
            <v>847760</v>
          </cell>
          <cell r="GF227">
            <v>877760</v>
          </cell>
          <cell r="GG227">
            <v>877931</v>
          </cell>
          <cell r="GH227">
            <v>879231</v>
          </cell>
          <cell r="GI227">
            <v>772908</v>
          </cell>
          <cell r="GJ227">
            <v>772967</v>
          </cell>
          <cell r="GK227">
            <v>809924</v>
          </cell>
          <cell r="GL227">
            <v>809924</v>
          </cell>
          <cell r="GM227">
            <v>810673</v>
          </cell>
          <cell r="GN227">
            <v>810673</v>
          </cell>
          <cell r="GO227">
            <v>810673</v>
          </cell>
          <cell r="GP227">
            <v>810673</v>
          </cell>
          <cell r="GQ227">
            <v>816071</v>
          </cell>
          <cell r="GR227">
            <v>814071</v>
          </cell>
          <cell r="GS227">
            <v>818175</v>
          </cell>
          <cell r="GT227">
            <v>820375</v>
          </cell>
          <cell r="GU227">
            <v>902236</v>
          </cell>
          <cell r="GV227">
            <v>902236</v>
          </cell>
          <cell r="GW227">
            <v>902236</v>
          </cell>
          <cell r="GX227">
            <v>905223</v>
          </cell>
          <cell r="GY227">
            <v>905250</v>
          </cell>
          <cell r="GZ227">
            <v>905250</v>
          </cell>
          <cell r="HA227">
            <v>905250</v>
          </cell>
          <cell r="HB227">
            <v>909292</v>
          </cell>
          <cell r="HC227">
            <v>909292</v>
          </cell>
          <cell r="HD227">
            <v>903180</v>
          </cell>
          <cell r="HE227">
            <v>903205</v>
          </cell>
          <cell r="HF227">
            <v>903211</v>
          </cell>
          <cell r="HG227">
            <v>892303</v>
          </cell>
          <cell r="HH227">
            <v>892303</v>
          </cell>
          <cell r="HI227">
            <v>892403</v>
          </cell>
          <cell r="HJ227">
            <v>892403</v>
          </cell>
          <cell r="HK227">
            <v>892403</v>
          </cell>
          <cell r="HL227">
            <v>892403</v>
          </cell>
          <cell r="HM227">
            <v>892402</v>
          </cell>
          <cell r="HN227">
            <v>892717</v>
          </cell>
          <cell r="HO227">
            <v>892727</v>
          </cell>
          <cell r="HP227">
            <v>797727</v>
          </cell>
          <cell r="HQ227">
            <v>797727</v>
          </cell>
          <cell r="HR227">
            <v>799108</v>
          </cell>
          <cell r="HS227">
            <v>803357</v>
          </cell>
          <cell r="HT227">
            <v>803357</v>
          </cell>
          <cell r="HU227">
            <v>803357</v>
          </cell>
          <cell r="HV227">
            <v>770502</v>
          </cell>
          <cell r="HW227">
            <v>770557</v>
          </cell>
          <cell r="HX227">
            <v>817557</v>
          </cell>
          <cell r="HY227">
            <v>817557</v>
          </cell>
          <cell r="HZ227">
            <v>0</v>
          </cell>
          <cell r="IA227">
            <v>0</v>
          </cell>
          <cell r="IB227">
            <v>0</v>
          </cell>
          <cell r="IC227">
            <v>0</v>
          </cell>
        </row>
        <row r="228">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-47</v>
          </cell>
          <cell r="CJ228">
            <v>0</v>
          </cell>
          <cell r="CK228">
            <v>0</v>
          </cell>
          <cell r="CL228">
            <v>0</v>
          </cell>
          <cell r="CM228">
            <v>0</v>
          </cell>
          <cell r="CN228">
            <v>0</v>
          </cell>
          <cell r="CO228">
            <v>0</v>
          </cell>
          <cell r="CP228">
            <v>0</v>
          </cell>
          <cell r="CQ228">
            <v>0</v>
          </cell>
          <cell r="CR228">
            <v>0</v>
          </cell>
          <cell r="CS228">
            <v>0</v>
          </cell>
          <cell r="CT228">
            <v>0</v>
          </cell>
          <cell r="CU228">
            <v>-16</v>
          </cell>
          <cell r="CV228">
            <v>-16</v>
          </cell>
          <cell r="CW228">
            <v>-16</v>
          </cell>
          <cell r="CX228">
            <v>-16</v>
          </cell>
          <cell r="CY228">
            <v>-16</v>
          </cell>
          <cell r="CZ228">
            <v>-16</v>
          </cell>
          <cell r="DA228">
            <v>0</v>
          </cell>
          <cell r="DB228">
            <v>-16</v>
          </cell>
          <cell r="DC228">
            <v>-120</v>
          </cell>
          <cell r="DD228">
            <v>-17</v>
          </cell>
          <cell r="DE228">
            <v>-17</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9064</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-750</v>
          </cell>
          <cell r="HV228">
            <v>-750</v>
          </cell>
          <cell r="HW228">
            <v>-500</v>
          </cell>
          <cell r="HX228">
            <v>-500</v>
          </cell>
          <cell r="HY228">
            <v>0</v>
          </cell>
          <cell r="HZ228">
            <v>0</v>
          </cell>
          <cell r="IA228">
            <v>0</v>
          </cell>
          <cell r="IB228">
            <v>0</v>
          </cell>
          <cell r="IC228">
            <v>0</v>
          </cell>
        </row>
        <row r="229">
          <cell r="AS229">
            <v>76384</v>
          </cell>
          <cell r="AT229">
            <v>79025</v>
          </cell>
          <cell r="AU229">
            <v>76394</v>
          </cell>
          <cell r="AV229">
            <v>76384</v>
          </cell>
          <cell r="AW229">
            <v>74807</v>
          </cell>
          <cell r="AX229">
            <v>74760</v>
          </cell>
          <cell r="AY229">
            <v>74762</v>
          </cell>
          <cell r="AZ229">
            <v>72512</v>
          </cell>
          <cell r="BA229">
            <v>72527</v>
          </cell>
          <cell r="BB229">
            <v>72329</v>
          </cell>
          <cell r="BC229">
            <v>72319</v>
          </cell>
          <cell r="BD229">
            <v>74321</v>
          </cell>
          <cell r="BE229">
            <v>72117</v>
          </cell>
          <cell r="BF229">
            <v>71693</v>
          </cell>
          <cell r="BG229">
            <v>72837</v>
          </cell>
          <cell r="BH229">
            <v>71516</v>
          </cell>
          <cell r="BI229">
            <v>71519</v>
          </cell>
          <cell r="BJ229">
            <v>71492</v>
          </cell>
          <cell r="BK229">
            <v>71109</v>
          </cell>
          <cell r="BL229">
            <v>71151</v>
          </cell>
          <cell r="BM229">
            <v>71150</v>
          </cell>
          <cell r="BN229">
            <v>70121</v>
          </cell>
          <cell r="BO229">
            <v>70162</v>
          </cell>
          <cell r="BP229">
            <v>70521</v>
          </cell>
          <cell r="BQ229">
            <v>70400</v>
          </cell>
          <cell r="BR229">
            <v>70402</v>
          </cell>
          <cell r="BS229">
            <v>70229</v>
          </cell>
          <cell r="BT229">
            <v>68428</v>
          </cell>
          <cell r="BU229">
            <v>68428</v>
          </cell>
          <cell r="BV229">
            <v>68428</v>
          </cell>
          <cell r="BW229">
            <v>68428</v>
          </cell>
          <cell r="BX229">
            <v>67957</v>
          </cell>
          <cell r="BY229">
            <v>67957</v>
          </cell>
          <cell r="BZ229">
            <v>67957</v>
          </cell>
          <cell r="CA229">
            <v>67957</v>
          </cell>
          <cell r="CB229">
            <v>67957</v>
          </cell>
          <cell r="CC229">
            <v>80671</v>
          </cell>
          <cell r="CD229">
            <v>81121</v>
          </cell>
          <cell r="CE229">
            <v>81121</v>
          </cell>
          <cell r="CF229">
            <v>81121</v>
          </cell>
          <cell r="CG229">
            <v>81121</v>
          </cell>
          <cell r="CH229">
            <v>81121</v>
          </cell>
          <cell r="CI229">
            <v>82455</v>
          </cell>
          <cell r="CJ229">
            <v>93698</v>
          </cell>
          <cell r="CK229">
            <v>93794</v>
          </cell>
          <cell r="CL229">
            <v>81915</v>
          </cell>
          <cell r="CM229">
            <v>83285</v>
          </cell>
          <cell r="CN229">
            <v>83289</v>
          </cell>
          <cell r="CO229">
            <v>72807</v>
          </cell>
          <cell r="CP229">
            <v>72808</v>
          </cell>
          <cell r="CQ229">
            <v>72808</v>
          </cell>
          <cell r="CR229">
            <v>72808</v>
          </cell>
          <cell r="CS229">
            <v>72807</v>
          </cell>
          <cell r="CT229">
            <v>73098</v>
          </cell>
          <cell r="CU229">
            <v>74664</v>
          </cell>
          <cell r="CV229">
            <v>74664</v>
          </cell>
          <cell r="CW229">
            <v>74663</v>
          </cell>
          <cell r="CX229">
            <v>74664</v>
          </cell>
          <cell r="CY229">
            <v>74663</v>
          </cell>
          <cell r="CZ229">
            <v>74663</v>
          </cell>
          <cell r="DA229">
            <v>74648</v>
          </cell>
          <cell r="DB229">
            <v>74662</v>
          </cell>
          <cell r="DC229">
            <v>104013</v>
          </cell>
          <cell r="DD229">
            <v>104013</v>
          </cell>
          <cell r="DE229">
            <v>104378</v>
          </cell>
          <cell r="DF229">
            <v>105095</v>
          </cell>
          <cell r="DG229">
            <v>105095</v>
          </cell>
          <cell r="DH229">
            <v>125419</v>
          </cell>
          <cell r="DI229">
            <v>125419</v>
          </cell>
          <cell r="DJ229">
            <v>125419</v>
          </cell>
          <cell r="DK229">
            <v>129283</v>
          </cell>
          <cell r="DL229">
            <v>129683</v>
          </cell>
          <cell r="DM229">
            <v>133678</v>
          </cell>
          <cell r="DN229">
            <v>146649</v>
          </cell>
          <cell r="DO229">
            <v>146649</v>
          </cell>
          <cell r="DP229">
            <v>149348</v>
          </cell>
          <cell r="DQ229">
            <v>149348</v>
          </cell>
          <cell r="DR229">
            <v>153188</v>
          </cell>
          <cell r="DS229">
            <v>155807</v>
          </cell>
          <cell r="DT229">
            <v>155849</v>
          </cell>
          <cell r="DU229">
            <v>156257</v>
          </cell>
          <cell r="DV229">
            <v>158918</v>
          </cell>
          <cell r="DW229">
            <v>178902</v>
          </cell>
          <cell r="DX229">
            <v>178902</v>
          </cell>
          <cell r="DY229">
            <v>178901</v>
          </cell>
          <cell r="DZ229">
            <v>178903</v>
          </cell>
          <cell r="EA229">
            <v>178946</v>
          </cell>
          <cell r="EB229">
            <v>182225</v>
          </cell>
          <cell r="EC229">
            <v>182226</v>
          </cell>
          <cell r="ED229">
            <v>182323</v>
          </cell>
          <cell r="EE229">
            <v>198184</v>
          </cell>
          <cell r="EF229">
            <v>198184</v>
          </cell>
          <cell r="EG229">
            <v>198184</v>
          </cell>
          <cell r="EH229">
            <v>200855</v>
          </cell>
          <cell r="EI229">
            <v>203203</v>
          </cell>
          <cell r="EJ229">
            <v>203203</v>
          </cell>
          <cell r="EK229">
            <v>203203</v>
          </cell>
          <cell r="EL229">
            <v>202295</v>
          </cell>
          <cell r="EM229">
            <v>204204</v>
          </cell>
          <cell r="EN229">
            <v>227179</v>
          </cell>
          <cell r="EO229">
            <v>227179</v>
          </cell>
          <cell r="EP229">
            <v>255913</v>
          </cell>
          <cell r="EQ229">
            <v>255913</v>
          </cell>
          <cell r="ER229">
            <v>279952</v>
          </cell>
          <cell r="ES229">
            <v>279952</v>
          </cell>
          <cell r="ET229">
            <v>279952</v>
          </cell>
          <cell r="EU229">
            <v>279952</v>
          </cell>
          <cell r="EV229">
            <v>280042</v>
          </cell>
          <cell r="EW229">
            <v>280268</v>
          </cell>
          <cell r="EX229">
            <v>280268</v>
          </cell>
          <cell r="EY229">
            <v>280268</v>
          </cell>
          <cell r="EZ229">
            <v>280298</v>
          </cell>
          <cell r="FA229">
            <v>280298</v>
          </cell>
          <cell r="FB229">
            <v>280298</v>
          </cell>
          <cell r="FC229">
            <v>280897</v>
          </cell>
          <cell r="FD229">
            <v>280897</v>
          </cell>
          <cell r="FE229">
            <v>299875</v>
          </cell>
          <cell r="FF229">
            <v>308316</v>
          </cell>
          <cell r="FG229">
            <v>308316</v>
          </cell>
          <cell r="FH229">
            <v>309105</v>
          </cell>
          <cell r="FI229">
            <v>311847</v>
          </cell>
          <cell r="FJ229">
            <v>356660</v>
          </cell>
          <cell r="FK229">
            <v>356660</v>
          </cell>
          <cell r="FL229">
            <v>356660</v>
          </cell>
          <cell r="FM229">
            <v>356660</v>
          </cell>
          <cell r="FN229">
            <v>356660</v>
          </cell>
          <cell r="FO229">
            <v>312966</v>
          </cell>
          <cell r="FP229">
            <v>312830</v>
          </cell>
          <cell r="FQ229">
            <v>312830</v>
          </cell>
          <cell r="FR229">
            <v>313830</v>
          </cell>
          <cell r="FS229">
            <v>313830</v>
          </cell>
          <cell r="FT229">
            <v>454739</v>
          </cell>
          <cell r="FU229">
            <v>451478</v>
          </cell>
          <cell r="FV229">
            <v>464218</v>
          </cell>
          <cell r="FW229">
            <v>471454</v>
          </cell>
          <cell r="FX229">
            <v>506777</v>
          </cell>
          <cell r="FY229">
            <v>531824</v>
          </cell>
          <cell r="FZ229">
            <v>531824</v>
          </cell>
          <cell r="GA229">
            <v>533314</v>
          </cell>
          <cell r="GB229">
            <v>553314</v>
          </cell>
          <cell r="GC229">
            <v>553314</v>
          </cell>
          <cell r="GD229">
            <v>558378</v>
          </cell>
          <cell r="GE229">
            <v>563696</v>
          </cell>
          <cell r="GF229">
            <v>563696</v>
          </cell>
          <cell r="GG229">
            <v>620339</v>
          </cell>
          <cell r="GH229">
            <v>658540</v>
          </cell>
          <cell r="GI229">
            <v>790963</v>
          </cell>
          <cell r="GJ229">
            <v>790969</v>
          </cell>
          <cell r="GK229">
            <v>781822</v>
          </cell>
          <cell r="GL229">
            <v>827502</v>
          </cell>
          <cell r="GM229">
            <v>827743</v>
          </cell>
          <cell r="GN229">
            <v>836679</v>
          </cell>
          <cell r="GO229">
            <v>836680</v>
          </cell>
          <cell r="GP229">
            <v>836680</v>
          </cell>
          <cell r="GQ229">
            <v>877187</v>
          </cell>
          <cell r="GR229">
            <v>877187</v>
          </cell>
          <cell r="GS229">
            <v>877687</v>
          </cell>
          <cell r="GT229">
            <v>894076</v>
          </cell>
          <cell r="GU229">
            <v>894037</v>
          </cell>
          <cell r="GV229">
            <v>894231</v>
          </cell>
          <cell r="GW229">
            <v>901447</v>
          </cell>
          <cell r="GX229">
            <v>906270</v>
          </cell>
          <cell r="GY229">
            <v>906294</v>
          </cell>
          <cell r="GZ229">
            <v>921647</v>
          </cell>
          <cell r="HA229">
            <v>929318</v>
          </cell>
          <cell r="HB229">
            <v>1068686</v>
          </cell>
          <cell r="HC229">
            <v>1068686</v>
          </cell>
          <cell r="HD229">
            <v>1082235</v>
          </cell>
          <cell r="HE229">
            <v>1120260</v>
          </cell>
          <cell r="HF229">
            <v>1185628</v>
          </cell>
          <cell r="HG229">
            <v>1185550</v>
          </cell>
          <cell r="HH229">
            <v>1185550</v>
          </cell>
          <cell r="HI229">
            <v>1186650</v>
          </cell>
          <cell r="HJ229">
            <v>1186850</v>
          </cell>
          <cell r="HK229">
            <v>1230463</v>
          </cell>
          <cell r="HL229">
            <v>1230463</v>
          </cell>
          <cell r="HM229">
            <v>1230462</v>
          </cell>
          <cell r="HN229">
            <v>1230293</v>
          </cell>
          <cell r="HO229">
            <v>1231991</v>
          </cell>
          <cell r="HP229">
            <v>1326991</v>
          </cell>
          <cell r="HQ229">
            <v>1127349</v>
          </cell>
          <cell r="HR229">
            <v>1138351</v>
          </cell>
          <cell r="HS229">
            <v>1219768</v>
          </cell>
          <cell r="HT229">
            <v>1219960</v>
          </cell>
          <cell r="HU229">
            <v>1220960</v>
          </cell>
          <cell r="HV229">
            <v>1222272</v>
          </cell>
          <cell r="HW229">
            <v>1223318</v>
          </cell>
          <cell r="HX229">
            <v>1262406</v>
          </cell>
          <cell r="HY229">
            <v>1262406</v>
          </cell>
          <cell r="HZ229">
            <v>0</v>
          </cell>
          <cell r="IA229">
            <v>0</v>
          </cell>
          <cell r="IB229">
            <v>0</v>
          </cell>
          <cell r="IC229">
            <v>0</v>
          </cell>
        </row>
        <row r="230">
          <cell r="AS230">
            <v>137074</v>
          </cell>
          <cell r="AT230">
            <v>196422</v>
          </cell>
          <cell r="AU230">
            <v>196112</v>
          </cell>
          <cell r="AV230">
            <v>193745</v>
          </cell>
          <cell r="AW230">
            <v>193815</v>
          </cell>
          <cell r="AX230">
            <v>172800</v>
          </cell>
          <cell r="AY230">
            <v>172725</v>
          </cell>
          <cell r="AZ230">
            <v>193350</v>
          </cell>
          <cell r="BA230">
            <v>193341</v>
          </cell>
          <cell r="BB230">
            <v>192748</v>
          </cell>
          <cell r="BC230">
            <v>194955</v>
          </cell>
          <cell r="BD230">
            <v>195554</v>
          </cell>
          <cell r="BE230">
            <v>192177</v>
          </cell>
          <cell r="BF230">
            <v>289877</v>
          </cell>
          <cell r="BG230">
            <v>283761</v>
          </cell>
          <cell r="BH230">
            <v>266208</v>
          </cell>
          <cell r="BI230">
            <v>266680</v>
          </cell>
          <cell r="BJ230">
            <v>270100</v>
          </cell>
          <cell r="BK230">
            <v>264757</v>
          </cell>
          <cell r="BL230">
            <v>267282</v>
          </cell>
          <cell r="BM230">
            <v>269953</v>
          </cell>
          <cell r="BN230">
            <v>269321</v>
          </cell>
          <cell r="BO230">
            <v>269319</v>
          </cell>
          <cell r="BP230">
            <v>272622</v>
          </cell>
          <cell r="BQ230">
            <v>268146</v>
          </cell>
          <cell r="BR230">
            <v>373719</v>
          </cell>
          <cell r="BS230">
            <v>374335</v>
          </cell>
          <cell r="BT230">
            <v>376820</v>
          </cell>
          <cell r="BU230">
            <v>373953</v>
          </cell>
          <cell r="BV230">
            <v>371497</v>
          </cell>
          <cell r="BW230">
            <v>371603</v>
          </cell>
          <cell r="BX230">
            <v>374943</v>
          </cell>
          <cell r="BY230">
            <v>374680</v>
          </cell>
          <cell r="BZ230">
            <v>374795</v>
          </cell>
          <cell r="CA230">
            <v>375027</v>
          </cell>
          <cell r="CB230">
            <v>375034</v>
          </cell>
          <cell r="CC230">
            <v>372900</v>
          </cell>
          <cell r="CD230">
            <v>528030</v>
          </cell>
          <cell r="CE230">
            <v>512090</v>
          </cell>
          <cell r="CF230">
            <v>504576</v>
          </cell>
          <cell r="CG230">
            <v>504468</v>
          </cell>
          <cell r="CH230">
            <v>502054</v>
          </cell>
          <cell r="CI230">
            <v>500407</v>
          </cell>
          <cell r="CJ230">
            <v>487373</v>
          </cell>
          <cell r="CK230">
            <v>486828</v>
          </cell>
          <cell r="CL230">
            <v>495804</v>
          </cell>
          <cell r="CM230">
            <v>495738</v>
          </cell>
          <cell r="CN230">
            <v>495918</v>
          </cell>
          <cell r="CO230">
            <v>495160</v>
          </cell>
          <cell r="CP230">
            <v>691363</v>
          </cell>
          <cell r="CQ230">
            <v>687329</v>
          </cell>
          <cell r="CR230">
            <v>675967</v>
          </cell>
          <cell r="CS230">
            <v>674715</v>
          </cell>
          <cell r="CT230">
            <v>650972</v>
          </cell>
          <cell r="CU230">
            <v>652287</v>
          </cell>
          <cell r="CV230">
            <v>652428</v>
          </cell>
          <cell r="CW230">
            <v>652764</v>
          </cell>
          <cell r="CX230">
            <v>653013</v>
          </cell>
          <cell r="CY230">
            <v>641738</v>
          </cell>
          <cell r="CZ230">
            <v>642286</v>
          </cell>
          <cell r="DA230">
            <v>604747</v>
          </cell>
          <cell r="DB230">
            <v>795131</v>
          </cell>
          <cell r="DC230">
            <v>794471</v>
          </cell>
          <cell r="DD230">
            <v>765051</v>
          </cell>
          <cell r="DE230">
            <v>759563</v>
          </cell>
          <cell r="DF230">
            <v>757237</v>
          </cell>
          <cell r="DG230">
            <v>754319</v>
          </cell>
          <cell r="DH230">
            <v>754426</v>
          </cell>
          <cell r="DI230">
            <v>755326</v>
          </cell>
          <cell r="DJ230">
            <v>755670</v>
          </cell>
          <cell r="DK230">
            <v>806284</v>
          </cell>
          <cell r="DL230">
            <v>806516</v>
          </cell>
          <cell r="DM230">
            <v>762559</v>
          </cell>
          <cell r="DN230">
            <v>1047648</v>
          </cell>
          <cell r="DO230">
            <v>1045547</v>
          </cell>
          <cell r="DP230">
            <v>972862</v>
          </cell>
          <cell r="DQ230">
            <v>962996</v>
          </cell>
          <cell r="DR230">
            <v>954929</v>
          </cell>
          <cell r="DS230">
            <v>948104</v>
          </cell>
          <cell r="DT230">
            <v>945969</v>
          </cell>
          <cell r="DU230">
            <v>940225</v>
          </cell>
          <cell r="DV230">
            <v>931877</v>
          </cell>
          <cell r="DW230">
            <v>886485</v>
          </cell>
          <cell r="DX230">
            <v>857894</v>
          </cell>
          <cell r="DY230">
            <v>856836</v>
          </cell>
          <cell r="DZ230">
            <v>1104492</v>
          </cell>
          <cell r="EA230">
            <v>1122994</v>
          </cell>
          <cell r="EB230">
            <v>1090844</v>
          </cell>
          <cell r="EC230">
            <v>1061640</v>
          </cell>
          <cell r="ED230">
            <v>1060675</v>
          </cell>
          <cell r="EE230">
            <v>1103140</v>
          </cell>
          <cell r="EF230">
            <v>1103092</v>
          </cell>
          <cell r="EG230">
            <v>1130714</v>
          </cell>
          <cell r="EH230">
            <v>1129291</v>
          </cell>
          <cell r="EI230">
            <v>1070617</v>
          </cell>
          <cell r="EJ230">
            <v>1069687</v>
          </cell>
          <cell r="EK230">
            <v>1074304</v>
          </cell>
          <cell r="EL230">
            <v>1255790</v>
          </cell>
          <cell r="EM230">
            <v>1194844</v>
          </cell>
          <cell r="EN230">
            <v>1178042</v>
          </cell>
          <cell r="EO230">
            <v>1225329</v>
          </cell>
          <cell r="EP230">
            <v>1225407</v>
          </cell>
          <cell r="EQ230">
            <v>1225958</v>
          </cell>
          <cell r="ER230">
            <v>1226870</v>
          </cell>
          <cell r="ES230">
            <v>1228722</v>
          </cell>
          <cell r="ET230">
            <v>1228732</v>
          </cell>
          <cell r="EU230">
            <v>1228811</v>
          </cell>
          <cell r="EV230">
            <v>1228326</v>
          </cell>
          <cell r="EW230">
            <v>1224919</v>
          </cell>
          <cell r="EX230">
            <v>1374390</v>
          </cell>
          <cell r="EY230">
            <v>1333958</v>
          </cell>
          <cell r="EZ230">
            <v>1332499</v>
          </cell>
          <cell r="FA230">
            <v>1321332</v>
          </cell>
          <cell r="FB230">
            <v>1321355</v>
          </cell>
          <cell r="FC230">
            <v>1323176</v>
          </cell>
          <cell r="FD230">
            <v>1353251</v>
          </cell>
          <cell r="FE230">
            <v>1353333</v>
          </cell>
          <cell r="FF230">
            <v>1355251</v>
          </cell>
          <cell r="FG230">
            <v>1355363</v>
          </cell>
          <cell r="FH230">
            <v>1354419</v>
          </cell>
          <cell r="FI230">
            <v>1285171</v>
          </cell>
          <cell r="FJ230">
            <v>1342570</v>
          </cell>
          <cell r="FK230">
            <v>1338328</v>
          </cell>
          <cell r="FL230">
            <v>1328914</v>
          </cell>
          <cell r="FM230">
            <v>1266722</v>
          </cell>
          <cell r="FN230">
            <v>1273799</v>
          </cell>
          <cell r="FO230">
            <v>1312971</v>
          </cell>
          <cell r="FP230">
            <v>1310597</v>
          </cell>
          <cell r="FQ230">
            <v>1310300</v>
          </cell>
          <cell r="FR230">
            <v>1302474</v>
          </cell>
          <cell r="FS230">
            <v>1302620</v>
          </cell>
          <cell r="FT230">
            <v>1302548</v>
          </cell>
          <cell r="FU230">
            <v>1288473</v>
          </cell>
          <cell r="FV230">
            <v>1086963</v>
          </cell>
          <cell r="FW230">
            <v>1007134</v>
          </cell>
          <cell r="FX230">
            <v>1004473</v>
          </cell>
          <cell r="FY230">
            <v>989667</v>
          </cell>
          <cell r="FZ230">
            <v>988371</v>
          </cell>
          <cell r="GA230">
            <v>988410</v>
          </cell>
          <cell r="GB230">
            <v>988464</v>
          </cell>
          <cell r="GC230">
            <v>988474</v>
          </cell>
          <cell r="GD230">
            <v>985341</v>
          </cell>
          <cell r="GE230">
            <v>985591</v>
          </cell>
          <cell r="GF230">
            <v>985389</v>
          </cell>
          <cell r="GG230">
            <v>981761</v>
          </cell>
          <cell r="GH230">
            <v>729049</v>
          </cell>
          <cell r="GI230">
            <v>721888</v>
          </cell>
          <cell r="GJ230">
            <v>720898</v>
          </cell>
          <cell r="GK230">
            <v>730858</v>
          </cell>
          <cell r="GL230">
            <v>730354</v>
          </cell>
          <cell r="GM230">
            <v>715584</v>
          </cell>
          <cell r="GN230">
            <v>715635</v>
          </cell>
          <cell r="GO230">
            <v>715800</v>
          </cell>
          <cell r="GP230">
            <v>713287</v>
          </cell>
          <cell r="GQ230">
            <v>712898</v>
          </cell>
          <cell r="GR230">
            <v>709767</v>
          </cell>
          <cell r="GS230">
            <v>746185</v>
          </cell>
          <cell r="GT230">
            <v>678362</v>
          </cell>
          <cell r="GU230">
            <v>670670</v>
          </cell>
          <cell r="GV230">
            <v>666549</v>
          </cell>
          <cell r="GW230">
            <v>666294</v>
          </cell>
          <cell r="GX230">
            <v>656495</v>
          </cell>
          <cell r="GY230">
            <v>645163</v>
          </cell>
          <cell r="GZ230">
            <v>633985</v>
          </cell>
          <cell r="HA230">
            <v>633268</v>
          </cell>
          <cell r="HB230">
            <v>638330</v>
          </cell>
          <cell r="HC230">
            <v>627040</v>
          </cell>
          <cell r="HD230">
            <v>632296</v>
          </cell>
          <cell r="HE230">
            <v>546556</v>
          </cell>
          <cell r="HF230">
            <v>111074</v>
          </cell>
          <cell r="HG230">
            <v>86394</v>
          </cell>
          <cell r="HH230">
            <v>88126</v>
          </cell>
          <cell r="HI230">
            <v>85438</v>
          </cell>
          <cell r="HJ230">
            <v>85626</v>
          </cell>
          <cell r="HK230">
            <v>86503</v>
          </cell>
          <cell r="HL230">
            <v>85457</v>
          </cell>
          <cell r="HM230">
            <v>85427</v>
          </cell>
          <cell r="HN230">
            <v>141310</v>
          </cell>
          <cell r="HO230">
            <v>130503</v>
          </cell>
          <cell r="HP230">
            <v>131312</v>
          </cell>
          <cell r="HQ230">
            <v>326895</v>
          </cell>
          <cell r="HR230">
            <v>416273</v>
          </cell>
          <cell r="HS230">
            <v>364132</v>
          </cell>
          <cell r="HT230">
            <v>332541</v>
          </cell>
          <cell r="HU230">
            <v>331717</v>
          </cell>
          <cell r="HV230">
            <v>363853</v>
          </cell>
          <cell r="HW230">
            <v>364832</v>
          </cell>
          <cell r="HX230">
            <v>365090</v>
          </cell>
          <cell r="HY230">
            <v>364813</v>
          </cell>
          <cell r="HZ230">
            <v>0</v>
          </cell>
          <cell r="IA230">
            <v>0</v>
          </cell>
          <cell r="IB230">
            <v>0</v>
          </cell>
          <cell r="IC230">
            <v>0</v>
          </cell>
        </row>
        <row r="231">
          <cell r="AS231">
            <v>191</v>
          </cell>
          <cell r="AT231">
            <v>191</v>
          </cell>
          <cell r="AU231">
            <v>191</v>
          </cell>
          <cell r="AV231">
            <v>191</v>
          </cell>
          <cell r="AW231">
            <v>191</v>
          </cell>
          <cell r="AX231">
            <v>191</v>
          </cell>
          <cell r="AY231">
            <v>191</v>
          </cell>
          <cell r="AZ231">
            <v>191</v>
          </cell>
          <cell r="BA231">
            <v>191</v>
          </cell>
          <cell r="BB231">
            <v>191</v>
          </cell>
          <cell r="BC231">
            <v>191</v>
          </cell>
          <cell r="BD231">
            <v>191</v>
          </cell>
          <cell r="BE231">
            <v>338</v>
          </cell>
          <cell r="BF231">
            <v>396</v>
          </cell>
          <cell r="BG231">
            <v>396</v>
          </cell>
          <cell r="BH231">
            <v>388</v>
          </cell>
          <cell r="BI231">
            <v>330</v>
          </cell>
          <cell r="BJ231">
            <v>330</v>
          </cell>
          <cell r="BK231">
            <v>330</v>
          </cell>
          <cell r="BL231">
            <v>330</v>
          </cell>
          <cell r="BM231">
            <v>330</v>
          </cell>
          <cell r="BN231">
            <v>330</v>
          </cell>
          <cell r="BO231">
            <v>330</v>
          </cell>
          <cell r="BP231">
            <v>330</v>
          </cell>
          <cell r="BQ231">
            <v>323</v>
          </cell>
          <cell r="BR231">
            <v>323</v>
          </cell>
          <cell r="BS231">
            <v>323</v>
          </cell>
          <cell r="BT231">
            <v>323</v>
          </cell>
          <cell r="BU231">
            <v>323</v>
          </cell>
          <cell r="BV231">
            <v>323</v>
          </cell>
          <cell r="BW231">
            <v>323</v>
          </cell>
          <cell r="BX231">
            <v>323</v>
          </cell>
          <cell r="BY231">
            <v>323</v>
          </cell>
          <cell r="BZ231">
            <v>323</v>
          </cell>
          <cell r="CA231">
            <v>323</v>
          </cell>
          <cell r="CB231">
            <v>319</v>
          </cell>
          <cell r="CC231">
            <v>667</v>
          </cell>
          <cell r="CD231">
            <v>667</v>
          </cell>
          <cell r="CE231">
            <v>667</v>
          </cell>
          <cell r="CF231">
            <v>1743</v>
          </cell>
          <cell r="CG231">
            <v>1570</v>
          </cell>
          <cell r="CH231">
            <v>1583</v>
          </cell>
          <cell r="CI231">
            <v>1277</v>
          </cell>
          <cell r="CJ231">
            <v>1754</v>
          </cell>
          <cell r="CK231">
            <v>1703</v>
          </cell>
          <cell r="CL231">
            <v>1962</v>
          </cell>
          <cell r="CM231">
            <v>2413</v>
          </cell>
          <cell r="CN231">
            <v>3068</v>
          </cell>
          <cell r="CO231">
            <v>2429</v>
          </cell>
          <cell r="CP231">
            <v>8006</v>
          </cell>
          <cell r="CQ231">
            <v>10902</v>
          </cell>
          <cell r="CR231">
            <v>8066</v>
          </cell>
          <cell r="CS231">
            <v>6000</v>
          </cell>
          <cell r="CT231">
            <v>5852</v>
          </cell>
          <cell r="CU231">
            <v>8008</v>
          </cell>
          <cell r="CV231">
            <v>8274</v>
          </cell>
          <cell r="CW231">
            <v>10192</v>
          </cell>
          <cell r="CX231">
            <v>5899</v>
          </cell>
          <cell r="CY231">
            <v>4304</v>
          </cell>
          <cell r="CZ231">
            <v>4122</v>
          </cell>
          <cell r="DA231">
            <v>3743</v>
          </cell>
          <cell r="DB231">
            <v>3771</v>
          </cell>
          <cell r="DC231">
            <v>4073</v>
          </cell>
          <cell r="DD231">
            <v>3681</v>
          </cell>
          <cell r="DE231">
            <v>4821</v>
          </cell>
          <cell r="DF231">
            <v>4921</v>
          </cell>
          <cell r="DG231">
            <v>-305</v>
          </cell>
          <cell r="DH231">
            <v>-452</v>
          </cell>
          <cell r="DI231">
            <v>-902</v>
          </cell>
          <cell r="DJ231">
            <v>-959</v>
          </cell>
          <cell r="DK231">
            <v>673</v>
          </cell>
          <cell r="DL231">
            <v>1443</v>
          </cell>
          <cell r="DM231">
            <v>2543</v>
          </cell>
          <cell r="DN231">
            <v>1300</v>
          </cell>
          <cell r="DO231">
            <v>1165</v>
          </cell>
          <cell r="DP231">
            <v>4501</v>
          </cell>
          <cell r="DQ231">
            <v>6897</v>
          </cell>
          <cell r="DR231">
            <v>6965</v>
          </cell>
          <cell r="DS231">
            <v>8562</v>
          </cell>
          <cell r="DT231">
            <v>7025</v>
          </cell>
          <cell r="DU231">
            <v>6020</v>
          </cell>
          <cell r="DV231">
            <v>7940</v>
          </cell>
          <cell r="DW231">
            <v>7319</v>
          </cell>
          <cell r="DX231">
            <v>5016</v>
          </cell>
          <cell r="DY231">
            <v>3339</v>
          </cell>
          <cell r="DZ231">
            <v>3618</v>
          </cell>
          <cell r="EA231">
            <v>610</v>
          </cell>
          <cell r="EB231">
            <v>-2218</v>
          </cell>
          <cell r="EC231">
            <v>-812</v>
          </cell>
          <cell r="ED231">
            <v>-465</v>
          </cell>
          <cell r="EE231">
            <v>-2031</v>
          </cell>
          <cell r="EF231">
            <v>3055</v>
          </cell>
          <cell r="EG231">
            <v>1769</v>
          </cell>
          <cell r="EH231">
            <v>172</v>
          </cell>
          <cell r="EI231">
            <v>-7118</v>
          </cell>
          <cell r="EJ231">
            <v>340</v>
          </cell>
          <cell r="EK231">
            <v>732</v>
          </cell>
          <cell r="EL231">
            <v>-2104</v>
          </cell>
          <cell r="EM231">
            <v>-9067</v>
          </cell>
          <cell r="EN231">
            <v>-8720</v>
          </cell>
          <cell r="EO231">
            <v>-3419</v>
          </cell>
          <cell r="EP231">
            <v>-5993</v>
          </cell>
          <cell r="EQ231">
            <v>-9191</v>
          </cell>
          <cell r="ER231">
            <v>-197</v>
          </cell>
          <cell r="ES231">
            <v>3396</v>
          </cell>
          <cell r="ET231">
            <v>415</v>
          </cell>
          <cell r="EU231">
            <v>1077</v>
          </cell>
          <cell r="EV231">
            <v>1989</v>
          </cell>
          <cell r="EW231">
            <v>-3423</v>
          </cell>
          <cell r="EX231">
            <v>-1605</v>
          </cell>
          <cell r="EY231">
            <v>3462</v>
          </cell>
          <cell r="EZ231">
            <v>11986</v>
          </cell>
          <cell r="FA231">
            <v>14019</v>
          </cell>
          <cell r="FB231">
            <v>10756</v>
          </cell>
          <cell r="FC231">
            <v>5941</v>
          </cell>
          <cell r="FD231">
            <v>5411</v>
          </cell>
          <cell r="FE231">
            <v>922</v>
          </cell>
          <cell r="FF231">
            <v>7232</v>
          </cell>
          <cell r="FG231">
            <v>6622</v>
          </cell>
          <cell r="FH231">
            <v>183</v>
          </cell>
          <cell r="FI231">
            <v>220</v>
          </cell>
          <cell r="FJ231">
            <v>879</v>
          </cell>
          <cell r="FK231">
            <v>4338</v>
          </cell>
          <cell r="FL231">
            <v>4820</v>
          </cell>
          <cell r="FM231">
            <v>4624</v>
          </cell>
          <cell r="FN231">
            <v>4107</v>
          </cell>
          <cell r="FO231">
            <v>6556</v>
          </cell>
          <cell r="FP231">
            <v>5714</v>
          </cell>
          <cell r="FQ231">
            <v>12388</v>
          </cell>
          <cell r="FR231">
            <v>4687</v>
          </cell>
          <cell r="FS231">
            <v>773</v>
          </cell>
          <cell r="FT231">
            <v>3961</v>
          </cell>
          <cell r="FU231">
            <v>6983</v>
          </cell>
          <cell r="FV231">
            <v>10047</v>
          </cell>
          <cell r="FW231">
            <v>9789</v>
          </cell>
          <cell r="FX231">
            <v>9753</v>
          </cell>
          <cell r="FY231">
            <v>9474</v>
          </cell>
          <cell r="FZ231">
            <v>11643</v>
          </cell>
          <cell r="GA231">
            <v>12319</v>
          </cell>
          <cell r="GB231">
            <v>12259</v>
          </cell>
          <cell r="GC231">
            <v>12897</v>
          </cell>
          <cell r="GD231">
            <v>14177</v>
          </cell>
          <cell r="GE231">
            <v>13359</v>
          </cell>
          <cell r="GF231">
            <v>15556</v>
          </cell>
          <cell r="GG231">
            <v>19024</v>
          </cell>
          <cell r="GH231">
            <v>19685</v>
          </cell>
          <cell r="GI231">
            <v>21805</v>
          </cell>
          <cell r="GJ231">
            <v>20618</v>
          </cell>
          <cell r="GK231">
            <v>22868</v>
          </cell>
          <cell r="GL231">
            <v>17150</v>
          </cell>
          <cell r="GM231">
            <v>8183</v>
          </cell>
          <cell r="GN231">
            <v>6148</v>
          </cell>
          <cell r="GO231">
            <v>5548</v>
          </cell>
          <cell r="GP231">
            <v>13936</v>
          </cell>
          <cell r="GQ231">
            <v>19895</v>
          </cell>
          <cell r="GR231">
            <v>17365</v>
          </cell>
          <cell r="GS231">
            <v>20697</v>
          </cell>
          <cell r="GT231">
            <v>14405</v>
          </cell>
          <cell r="GU231">
            <v>12558</v>
          </cell>
          <cell r="GV231">
            <v>16075</v>
          </cell>
          <cell r="GW231">
            <v>25550</v>
          </cell>
          <cell r="GX231">
            <v>31497</v>
          </cell>
          <cell r="GY231">
            <v>32995</v>
          </cell>
          <cell r="GZ231">
            <v>17195</v>
          </cell>
          <cell r="HA231">
            <v>19665</v>
          </cell>
          <cell r="HB231">
            <v>21828</v>
          </cell>
          <cell r="HC231">
            <v>23260</v>
          </cell>
          <cell r="HD231">
            <v>25354</v>
          </cell>
          <cell r="HE231">
            <v>22334</v>
          </cell>
          <cell r="HF231">
            <v>31326</v>
          </cell>
          <cell r="HG231">
            <v>26174</v>
          </cell>
          <cell r="HH231">
            <v>22078</v>
          </cell>
          <cell r="HI231">
            <v>20964</v>
          </cell>
          <cell r="HJ231">
            <v>20711</v>
          </cell>
          <cell r="HK231">
            <v>17897</v>
          </cell>
          <cell r="HL231">
            <v>18145</v>
          </cell>
          <cell r="HM231">
            <v>19627</v>
          </cell>
          <cell r="HN231">
            <v>24519</v>
          </cell>
          <cell r="HO231">
            <v>21362</v>
          </cell>
          <cell r="HP231">
            <v>21390</v>
          </cell>
          <cell r="HQ231">
            <v>26670</v>
          </cell>
          <cell r="HR231">
            <v>35879</v>
          </cell>
          <cell r="HS231">
            <v>30948</v>
          </cell>
          <cell r="HT231">
            <v>38957</v>
          </cell>
          <cell r="HU231">
            <v>27222</v>
          </cell>
          <cell r="HV231">
            <v>22036</v>
          </cell>
          <cell r="HW231">
            <v>19774</v>
          </cell>
          <cell r="HX231">
            <v>27141</v>
          </cell>
          <cell r="HY231">
            <v>24967</v>
          </cell>
          <cell r="HZ231">
            <v>0</v>
          </cell>
          <cell r="IA231">
            <v>0</v>
          </cell>
          <cell r="IB231">
            <v>0</v>
          </cell>
          <cell r="IC231">
            <v>0</v>
          </cell>
        </row>
        <row r="232">
          <cell r="AS232">
            <v>62047</v>
          </cell>
          <cell r="AT232">
            <v>62434</v>
          </cell>
          <cell r="AU232">
            <v>62598</v>
          </cell>
          <cell r="AV232">
            <v>63070</v>
          </cell>
          <cell r="AW232">
            <v>63002</v>
          </cell>
          <cell r="AX232">
            <v>61981</v>
          </cell>
          <cell r="AY232">
            <v>62047</v>
          </cell>
          <cell r="AZ232">
            <v>62702</v>
          </cell>
          <cell r="BA232">
            <v>62702</v>
          </cell>
          <cell r="BB232">
            <v>62680</v>
          </cell>
          <cell r="BC232">
            <v>62680</v>
          </cell>
          <cell r="BD232">
            <v>62681</v>
          </cell>
          <cell r="BE232">
            <v>73089</v>
          </cell>
          <cell r="BF232">
            <v>70357</v>
          </cell>
          <cell r="BG232">
            <v>71146</v>
          </cell>
          <cell r="BH232">
            <v>73407</v>
          </cell>
          <cell r="BI232">
            <v>73607</v>
          </cell>
          <cell r="BJ232">
            <v>73045</v>
          </cell>
          <cell r="BK232">
            <v>73044</v>
          </cell>
          <cell r="BL232">
            <v>73207</v>
          </cell>
          <cell r="BM232">
            <v>73207</v>
          </cell>
          <cell r="BN232">
            <v>73206</v>
          </cell>
          <cell r="BO232">
            <v>73206</v>
          </cell>
          <cell r="BP232">
            <v>73206</v>
          </cell>
          <cell r="BQ232">
            <v>84005</v>
          </cell>
          <cell r="BR232">
            <v>82052</v>
          </cell>
          <cell r="BS232">
            <v>82477</v>
          </cell>
          <cell r="BT232">
            <v>84355</v>
          </cell>
          <cell r="BU232">
            <v>86312</v>
          </cell>
          <cell r="BV232">
            <v>85818</v>
          </cell>
          <cell r="BW232">
            <v>85893</v>
          </cell>
          <cell r="BX232">
            <v>88298</v>
          </cell>
          <cell r="BY232">
            <v>88298</v>
          </cell>
          <cell r="BZ232">
            <v>88435</v>
          </cell>
          <cell r="CA232">
            <v>88705</v>
          </cell>
          <cell r="CB232">
            <v>90917</v>
          </cell>
          <cell r="CC232">
            <v>99664</v>
          </cell>
          <cell r="CD232">
            <v>96709</v>
          </cell>
          <cell r="CE232">
            <v>98115</v>
          </cell>
          <cell r="CF232">
            <v>97980</v>
          </cell>
          <cell r="CG232">
            <v>101742</v>
          </cell>
          <cell r="CH232">
            <v>102746</v>
          </cell>
          <cell r="CI232">
            <v>102807</v>
          </cell>
          <cell r="CJ232">
            <v>106206</v>
          </cell>
          <cell r="CK232">
            <v>106286</v>
          </cell>
          <cell r="CL232">
            <v>106644</v>
          </cell>
          <cell r="CM232">
            <v>109667</v>
          </cell>
          <cell r="CN232">
            <v>109861</v>
          </cell>
          <cell r="CO232">
            <v>126100</v>
          </cell>
          <cell r="CP232">
            <v>116176</v>
          </cell>
          <cell r="CQ232">
            <v>120135</v>
          </cell>
          <cell r="CR232">
            <v>124279</v>
          </cell>
          <cell r="CS232">
            <v>128726</v>
          </cell>
          <cell r="CT232">
            <v>130836</v>
          </cell>
          <cell r="CU232">
            <v>130904</v>
          </cell>
          <cell r="CV232">
            <v>134033</v>
          </cell>
          <cell r="CW232">
            <v>134092</v>
          </cell>
          <cell r="CX232">
            <v>134461</v>
          </cell>
          <cell r="CY232">
            <v>137720</v>
          </cell>
          <cell r="CZ232">
            <v>137793</v>
          </cell>
          <cell r="DA232">
            <v>153403</v>
          </cell>
          <cell r="DB232">
            <v>147330</v>
          </cell>
          <cell r="DC232">
            <v>146073</v>
          </cell>
          <cell r="DD232">
            <v>151228</v>
          </cell>
          <cell r="DE232">
            <v>156432</v>
          </cell>
          <cell r="DF232">
            <v>158283</v>
          </cell>
          <cell r="DG232">
            <v>158347</v>
          </cell>
          <cell r="DH232">
            <v>162015</v>
          </cell>
          <cell r="DI232">
            <v>162084</v>
          </cell>
          <cell r="DJ232">
            <v>162418</v>
          </cell>
          <cell r="DK232">
            <v>166654</v>
          </cell>
          <cell r="DL232">
            <v>172281</v>
          </cell>
          <cell r="DM232">
            <v>185009</v>
          </cell>
          <cell r="DN232">
            <v>179993</v>
          </cell>
          <cell r="DO232">
            <v>180186</v>
          </cell>
          <cell r="DP232">
            <v>185158</v>
          </cell>
          <cell r="DQ232">
            <v>189394</v>
          </cell>
          <cell r="DR232">
            <v>189376</v>
          </cell>
          <cell r="DS232">
            <v>190715</v>
          </cell>
          <cell r="DT232">
            <v>193681</v>
          </cell>
          <cell r="DU232">
            <v>192695</v>
          </cell>
          <cell r="DV232">
            <v>193069</v>
          </cell>
          <cell r="DW232">
            <v>191609</v>
          </cell>
          <cell r="DX232">
            <v>191648</v>
          </cell>
          <cell r="DY232">
            <v>213327</v>
          </cell>
          <cell r="DZ232">
            <v>203746</v>
          </cell>
          <cell r="EA232">
            <v>203806</v>
          </cell>
          <cell r="EB232">
            <v>208497</v>
          </cell>
          <cell r="EC232">
            <v>217629</v>
          </cell>
          <cell r="ED232">
            <v>216111</v>
          </cell>
          <cell r="EE232">
            <v>216386</v>
          </cell>
          <cell r="EF232">
            <v>218641</v>
          </cell>
          <cell r="EG232">
            <v>218737</v>
          </cell>
          <cell r="EH232">
            <v>221080</v>
          </cell>
          <cell r="EI232">
            <v>231982</v>
          </cell>
          <cell r="EJ232">
            <v>232541</v>
          </cell>
          <cell r="EK232">
            <v>233394</v>
          </cell>
          <cell r="EL232">
            <v>226493</v>
          </cell>
          <cell r="EM232">
            <v>218527</v>
          </cell>
          <cell r="EN232">
            <v>220091</v>
          </cell>
          <cell r="EO232">
            <v>229426</v>
          </cell>
          <cell r="EP232">
            <v>230717</v>
          </cell>
          <cell r="EQ232">
            <v>230841</v>
          </cell>
          <cell r="ER232">
            <v>234633</v>
          </cell>
          <cell r="ES232">
            <v>234745</v>
          </cell>
          <cell r="ET232">
            <v>234805</v>
          </cell>
          <cell r="EU232">
            <v>235752</v>
          </cell>
          <cell r="EV232">
            <v>235970</v>
          </cell>
          <cell r="EW232">
            <v>243697</v>
          </cell>
          <cell r="EX232">
            <v>243764</v>
          </cell>
          <cell r="EY232">
            <v>243014</v>
          </cell>
          <cell r="EZ232">
            <v>244604</v>
          </cell>
          <cell r="FA232">
            <v>253345</v>
          </cell>
          <cell r="FB232">
            <v>253544</v>
          </cell>
          <cell r="FC232">
            <v>252847</v>
          </cell>
          <cell r="FD232">
            <v>252970</v>
          </cell>
          <cell r="FE232">
            <v>252980</v>
          </cell>
          <cell r="FF232">
            <v>252960</v>
          </cell>
          <cell r="FG232">
            <v>253158</v>
          </cell>
          <cell r="FH232">
            <v>253175</v>
          </cell>
          <cell r="FI232">
            <v>209543</v>
          </cell>
          <cell r="FJ232">
            <v>231484</v>
          </cell>
          <cell r="FK232">
            <v>215370</v>
          </cell>
          <cell r="FL232">
            <v>209893</v>
          </cell>
          <cell r="FM232">
            <v>213204</v>
          </cell>
          <cell r="FN232">
            <v>213558</v>
          </cell>
          <cell r="FO232">
            <v>213750</v>
          </cell>
          <cell r="FP232">
            <v>220970</v>
          </cell>
          <cell r="FQ232">
            <v>221004</v>
          </cell>
          <cell r="FR232">
            <v>220952</v>
          </cell>
          <cell r="FS232">
            <v>224219</v>
          </cell>
          <cell r="FT232">
            <v>223893</v>
          </cell>
          <cell r="FU232">
            <v>203298</v>
          </cell>
          <cell r="FV232">
            <v>201462</v>
          </cell>
          <cell r="FW232">
            <v>201938</v>
          </cell>
          <cell r="FX232">
            <v>202177</v>
          </cell>
          <cell r="FY232">
            <v>208635</v>
          </cell>
          <cell r="FZ232">
            <v>208670</v>
          </cell>
          <cell r="GA232">
            <v>208566</v>
          </cell>
          <cell r="GB232">
            <v>206494</v>
          </cell>
          <cell r="GC232">
            <v>206508</v>
          </cell>
          <cell r="GD232">
            <v>206473</v>
          </cell>
          <cell r="GE232">
            <v>207441</v>
          </cell>
          <cell r="GF232">
            <v>207683</v>
          </cell>
          <cell r="GG232">
            <v>218505</v>
          </cell>
          <cell r="GH232">
            <v>217822</v>
          </cell>
          <cell r="GI232">
            <v>218436</v>
          </cell>
          <cell r="GJ232">
            <v>218428</v>
          </cell>
          <cell r="GK232">
            <v>226779</v>
          </cell>
          <cell r="GL232">
            <v>226845</v>
          </cell>
          <cell r="GM232">
            <v>226827</v>
          </cell>
          <cell r="GN232">
            <v>228185</v>
          </cell>
          <cell r="GO232">
            <v>228185</v>
          </cell>
          <cell r="GP232">
            <v>229136</v>
          </cell>
          <cell r="GQ232">
            <v>232089</v>
          </cell>
          <cell r="GR232">
            <v>232089</v>
          </cell>
          <cell r="GS232">
            <v>238701</v>
          </cell>
          <cell r="GT232">
            <v>237324</v>
          </cell>
          <cell r="GU232">
            <v>239166</v>
          </cell>
          <cell r="GV232">
            <v>239252</v>
          </cell>
          <cell r="GW232">
            <v>244288</v>
          </cell>
          <cell r="GX232">
            <v>244269</v>
          </cell>
          <cell r="GY232">
            <v>239270</v>
          </cell>
          <cell r="GZ232">
            <v>239272</v>
          </cell>
          <cell r="HA232">
            <v>239271</v>
          </cell>
          <cell r="HB232">
            <v>239978</v>
          </cell>
          <cell r="HC232">
            <v>239562</v>
          </cell>
          <cell r="HD232">
            <v>239976</v>
          </cell>
          <cell r="HE232">
            <v>159744</v>
          </cell>
          <cell r="HF232">
            <v>227432</v>
          </cell>
          <cell r="HG232">
            <v>174899</v>
          </cell>
          <cell r="HH232">
            <v>160289</v>
          </cell>
          <cell r="HI232">
            <v>165155</v>
          </cell>
          <cell r="HJ232">
            <v>164161</v>
          </cell>
          <cell r="HK232">
            <v>164161</v>
          </cell>
          <cell r="HL232">
            <v>168071</v>
          </cell>
          <cell r="HM232">
            <v>168071</v>
          </cell>
          <cell r="HN232">
            <v>124180</v>
          </cell>
          <cell r="HO232">
            <v>132403</v>
          </cell>
          <cell r="HP232">
            <v>132460</v>
          </cell>
          <cell r="HQ232">
            <v>84059</v>
          </cell>
          <cell r="HR232">
            <v>92792</v>
          </cell>
          <cell r="HS232">
            <v>79137</v>
          </cell>
          <cell r="HT232">
            <v>84030</v>
          </cell>
          <cell r="HU232">
            <v>96752</v>
          </cell>
          <cell r="HV232">
            <v>96783</v>
          </cell>
          <cell r="HW232">
            <v>96332</v>
          </cell>
          <cell r="HX232">
            <v>100907</v>
          </cell>
          <cell r="HY232">
            <v>100936</v>
          </cell>
          <cell r="HZ232">
            <v>0</v>
          </cell>
          <cell r="IA232">
            <v>0</v>
          </cell>
          <cell r="IB232">
            <v>0</v>
          </cell>
          <cell r="IC232">
            <v>0</v>
          </cell>
        </row>
        <row r="233">
          <cell r="AS233">
            <v>55293</v>
          </cell>
          <cell r="AT233">
            <v>15845</v>
          </cell>
          <cell r="AU233">
            <v>24395</v>
          </cell>
          <cell r="AV233">
            <v>38094</v>
          </cell>
          <cell r="AW233">
            <v>47137</v>
          </cell>
          <cell r="AX233">
            <v>76129</v>
          </cell>
          <cell r="AY233">
            <v>74622</v>
          </cell>
          <cell r="AZ233">
            <v>80493</v>
          </cell>
          <cell r="BA233">
            <v>96622</v>
          </cell>
          <cell r="BB233">
            <v>104971</v>
          </cell>
          <cell r="BC233">
            <v>117071</v>
          </cell>
          <cell r="BD233">
            <v>122640</v>
          </cell>
          <cell r="BE233">
            <v>74448</v>
          </cell>
          <cell r="BF233">
            <v>18255</v>
          </cell>
          <cell r="BG233">
            <v>29106</v>
          </cell>
          <cell r="BH233">
            <v>36976</v>
          </cell>
          <cell r="BI233">
            <v>48068</v>
          </cell>
          <cell r="BJ233">
            <v>55050</v>
          </cell>
          <cell r="BK233">
            <v>70847</v>
          </cell>
          <cell r="BL233">
            <v>81379</v>
          </cell>
          <cell r="BM233">
            <v>95810</v>
          </cell>
          <cell r="BN233">
            <v>108708</v>
          </cell>
          <cell r="BO233">
            <v>121789</v>
          </cell>
          <cell r="BP233">
            <v>130681</v>
          </cell>
          <cell r="BQ233">
            <v>97234</v>
          </cell>
          <cell r="BR233">
            <v>23447</v>
          </cell>
          <cell r="BS233">
            <v>36538</v>
          </cell>
          <cell r="BT233">
            <v>51651</v>
          </cell>
          <cell r="BU233">
            <v>68713</v>
          </cell>
          <cell r="BV233">
            <v>93189</v>
          </cell>
          <cell r="BW233">
            <v>97869</v>
          </cell>
          <cell r="BX233">
            <v>116333</v>
          </cell>
          <cell r="BY233">
            <v>139171</v>
          </cell>
          <cell r="BZ233">
            <v>159095</v>
          </cell>
          <cell r="CA233">
            <v>182861</v>
          </cell>
          <cell r="CB233">
            <v>194833</v>
          </cell>
          <cell r="CC233">
            <v>121185</v>
          </cell>
          <cell r="CD233">
            <v>28155</v>
          </cell>
          <cell r="CE233">
            <v>46504</v>
          </cell>
          <cell r="CF233">
            <v>65433</v>
          </cell>
          <cell r="CG233">
            <v>84902</v>
          </cell>
          <cell r="CH233">
            <v>112191</v>
          </cell>
          <cell r="CI233">
            <v>136915</v>
          </cell>
          <cell r="CJ233">
            <v>149346</v>
          </cell>
          <cell r="CK233">
            <v>180687</v>
          </cell>
          <cell r="CL233">
            <v>205680</v>
          </cell>
          <cell r="CM233">
            <v>218124</v>
          </cell>
          <cell r="CN233">
            <v>241576</v>
          </cell>
          <cell r="CO233">
            <v>161704</v>
          </cell>
          <cell r="CP233">
            <v>38995</v>
          </cell>
          <cell r="CQ233">
            <v>63569</v>
          </cell>
          <cell r="CR233">
            <v>111011</v>
          </cell>
          <cell r="CS233">
            <v>121112</v>
          </cell>
          <cell r="CT233">
            <v>151466</v>
          </cell>
          <cell r="CU233">
            <v>174328</v>
          </cell>
          <cell r="CV233">
            <v>184868</v>
          </cell>
          <cell r="CW233">
            <v>216409</v>
          </cell>
          <cell r="CX233">
            <v>241747</v>
          </cell>
          <cell r="CY233">
            <v>249342</v>
          </cell>
          <cell r="CZ233">
            <v>274448</v>
          </cell>
          <cell r="DA233">
            <v>159439</v>
          </cell>
          <cell r="DB233">
            <v>42466</v>
          </cell>
          <cell r="DC233">
            <v>73787</v>
          </cell>
          <cell r="DD233">
            <v>98935</v>
          </cell>
          <cell r="DE233">
            <v>116040</v>
          </cell>
          <cell r="DF233">
            <v>150514</v>
          </cell>
          <cell r="DG233">
            <v>167356</v>
          </cell>
          <cell r="DH233">
            <v>178682</v>
          </cell>
          <cell r="DI233">
            <v>216440</v>
          </cell>
          <cell r="DJ233">
            <v>244955</v>
          </cell>
          <cell r="DK233">
            <v>309513</v>
          </cell>
          <cell r="DL233">
            <v>308346</v>
          </cell>
          <cell r="DM233">
            <v>193867</v>
          </cell>
          <cell r="DN233">
            <v>55323</v>
          </cell>
          <cell r="DO233">
            <v>86504</v>
          </cell>
          <cell r="DP233">
            <v>121811</v>
          </cell>
          <cell r="DQ233">
            <v>137842</v>
          </cell>
          <cell r="DR233">
            <v>171839</v>
          </cell>
          <cell r="DS233">
            <v>186120</v>
          </cell>
          <cell r="DT233">
            <v>224584</v>
          </cell>
          <cell r="DU233">
            <v>259420</v>
          </cell>
          <cell r="DV233">
            <v>268918</v>
          </cell>
          <cell r="DW233">
            <v>280751</v>
          </cell>
          <cell r="DX233">
            <v>303542</v>
          </cell>
          <cell r="DY233">
            <v>226548</v>
          </cell>
          <cell r="DZ233">
            <v>37092</v>
          </cell>
          <cell r="EA233">
            <v>57098</v>
          </cell>
          <cell r="EB233">
            <v>78214</v>
          </cell>
          <cell r="EC233">
            <v>109525</v>
          </cell>
          <cell r="ED233">
            <v>133068</v>
          </cell>
          <cell r="EE233">
            <v>156487</v>
          </cell>
          <cell r="EF233">
            <v>179660</v>
          </cell>
          <cell r="EG233">
            <v>218864</v>
          </cell>
          <cell r="EH233">
            <v>348296</v>
          </cell>
          <cell r="EI233">
            <v>332582</v>
          </cell>
          <cell r="EJ233">
            <v>336629</v>
          </cell>
          <cell r="EK233">
            <v>150407</v>
          </cell>
          <cell r="EL233">
            <v>35509</v>
          </cell>
          <cell r="EM233">
            <v>42843</v>
          </cell>
          <cell r="EN233">
            <v>98257</v>
          </cell>
          <cell r="EO233">
            <v>100804</v>
          </cell>
          <cell r="EP233">
            <v>138290</v>
          </cell>
          <cell r="EQ233">
            <v>156590</v>
          </cell>
          <cell r="ER233">
            <v>173499</v>
          </cell>
          <cell r="ES233">
            <v>193691</v>
          </cell>
          <cell r="ET233">
            <v>207035</v>
          </cell>
          <cell r="EU233">
            <v>231020</v>
          </cell>
          <cell r="EV233">
            <v>231481</v>
          </cell>
          <cell r="EW233">
            <v>127316</v>
          </cell>
          <cell r="EX233">
            <v>41213</v>
          </cell>
          <cell r="EY233">
            <v>75399</v>
          </cell>
          <cell r="EZ233">
            <v>132085</v>
          </cell>
          <cell r="FA233">
            <v>158484</v>
          </cell>
          <cell r="FB233">
            <v>212454</v>
          </cell>
          <cell r="FC233">
            <v>128122</v>
          </cell>
          <cell r="FD233">
            <v>109132</v>
          </cell>
          <cell r="FE233">
            <v>135845</v>
          </cell>
          <cell r="FF233">
            <v>49811</v>
          </cell>
          <cell r="FG233">
            <v>46027</v>
          </cell>
          <cell r="FH233">
            <v>73215</v>
          </cell>
          <cell r="FI233">
            <v>-19698</v>
          </cell>
          <cell r="FJ233">
            <v>11135</v>
          </cell>
          <cell r="FK233">
            <v>30078</v>
          </cell>
          <cell r="FL233">
            <v>63941</v>
          </cell>
          <cell r="FM233">
            <v>52534</v>
          </cell>
          <cell r="FN233">
            <v>95716</v>
          </cell>
          <cell r="FO233">
            <v>133878</v>
          </cell>
          <cell r="FP233">
            <v>144638</v>
          </cell>
          <cell r="FQ233">
            <v>161102</v>
          </cell>
          <cell r="FR233">
            <v>33264</v>
          </cell>
          <cell r="FS233">
            <v>20355</v>
          </cell>
          <cell r="FT233">
            <v>-23889</v>
          </cell>
          <cell r="FU233">
            <v>-298754</v>
          </cell>
          <cell r="FV233">
            <v>-38855</v>
          </cell>
          <cell r="FW233">
            <v>-6165</v>
          </cell>
          <cell r="FX233">
            <v>30809</v>
          </cell>
          <cell r="FY233">
            <v>13224</v>
          </cell>
          <cell r="FZ233">
            <v>60577</v>
          </cell>
          <cell r="GA233">
            <v>-16111</v>
          </cell>
          <cell r="GB233">
            <v>-12325</v>
          </cell>
          <cell r="GC233">
            <v>10890</v>
          </cell>
          <cell r="GD233">
            <v>-29289</v>
          </cell>
          <cell r="GE233">
            <v>-24426</v>
          </cell>
          <cell r="GF233">
            <v>-37456</v>
          </cell>
          <cell r="GG233">
            <v>-262025</v>
          </cell>
          <cell r="GH233">
            <v>14044</v>
          </cell>
          <cell r="GI233">
            <v>32691</v>
          </cell>
          <cell r="GJ233">
            <v>77530</v>
          </cell>
          <cell r="GK233">
            <v>74191</v>
          </cell>
          <cell r="GL233">
            <v>77719</v>
          </cell>
          <cell r="GM233">
            <v>8813</v>
          </cell>
          <cell r="GN233">
            <v>15167</v>
          </cell>
          <cell r="GO233">
            <v>38809</v>
          </cell>
          <cell r="GP233">
            <v>11433</v>
          </cell>
          <cell r="GQ233">
            <v>15605</v>
          </cell>
          <cell r="GR233">
            <v>-7561</v>
          </cell>
          <cell r="GS233">
            <v>-86073</v>
          </cell>
          <cell r="GT233">
            <v>24667</v>
          </cell>
          <cell r="GU233">
            <v>41521</v>
          </cell>
          <cell r="GV233">
            <v>71775</v>
          </cell>
          <cell r="GW233">
            <v>85170</v>
          </cell>
          <cell r="GX233">
            <v>118173</v>
          </cell>
          <cell r="GY233">
            <v>-307192</v>
          </cell>
          <cell r="GZ233">
            <v>-287104</v>
          </cell>
          <cell r="HA233">
            <v>-278005</v>
          </cell>
          <cell r="HB233">
            <v>-330795</v>
          </cell>
          <cell r="HC233">
            <v>-320842</v>
          </cell>
          <cell r="HD233">
            <v>-338742</v>
          </cell>
          <cell r="HE233">
            <v>-457612</v>
          </cell>
          <cell r="HF233">
            <v>30837</v>
          </cell>
          <cell r="HG233">
            <v>35444</v>
          </cell>
          <cell r="HH233">
            <v>84893</v>
          </cell>
          <cell r="HI233">
            <v>102081</v>
          </cell>
          <cell r="HJ233">
            <v>129550</v>
          </cell>
          <cell r="HK233">
            <v>136842</v>
          </cell>
          <cell r="HL233">
            <v>121553</v>
          </cell>
          <cell r="HM233">
            <v>128763</v>
          </cell>
          <cell r="HN233">
            <v>175487</v>
          </cell>
          <cell r="HO233">
            <v>174592</v>
          </cell>
          <cell r="HP233">
            <v>248461</v>
          </cell>
          <cell r="HQ233">
            <v>5614</v>
          </cell>
          <cell r="HR233">
            <v>-6251</v>
          </cell>
          <cell r="HS233">
            <v>46841</v>
          </cell>
          <cell r="HT233">
            <v>179098</v>
          </cell>
          <cell r="HU233">
            <v>213089</v>
          </cell>
          <cell r="HV233">
            <v>245837</v>
          </cell>
          <cell r="HW233">
            <v>305462</v>
          </cell>
          <cell r="HX233">
            <v>321042</v>
          </cell>
          <cell r="HY233">
            <v>350231</v>
          </cell>
          <cell r="HZ233">
            <v>0</v>
          </cell>
          <cell r="IA233">
            <v>0</v>
          </cell>
          <cell r="IB233">
            <v>0</v>
          </cell>
          <cell r="IC233">
            <v>0</v>
          </cell>
        </row>
        <row r="234">
          <cell r="AX234">
            <v>21007</v>
          </cell>
          <cell r="AY234">
            <v>20996</v>
          </cell>
          <cell r="AZ234">
            <v>20972</v>
          </cell>
          <cell r="BA234">
            <v>20979</v>
          </cell>
          <cell r="BB234">
            <v>21381</v>
          </cell>
          <cell r="BC234">
            <v>21357</v>
          </cell>
          <cell r="BD234">
            <v>21329</v>
          </cell>
          <cell r="BE234">
            <v>21578</v>
          </cell>
          <cell r="BF234">
            <v>22232</v>
          </cell>
          <cell r="BG234">
            <v>21786</v>
          </cell>
          <cell r="BH234">
            <v>22985</v>
          </cell>
          <cell r="BI234">
            <v>22449</v>
          </cell>
          <cell r="BJ234">
            <v>19393</v>
          </cell>
          <cell r="BK234">
            <v>23460</v>
          </cell>
          <cell r="BL234">
            <v>23439</v>
          </cell>
          <cell r="BM234">
            <v>20771</v>
          </cell>
          <cell r="BN234">
            <v>22651</v>
          </cell>
          <cell r="BO234">
            <v>22639</v>
          </cell>
          <cell r="BP234">
            <v>18558</v>
          </cell>
          <cell r="BQ234">
            <v>21820</v>
          </cell>
          <cell r="BR234">
            <v>21167</v>
          </cell>
          <cell r="BS234">
            <v>20586</v>
          </cell>
          <cell r="BT234">
            <v>19360</v>
          </cell>
          <cell r="BU234">
            <v>17808</v>
          </cell>
          <cell r="BV234">
            <v>17241</v>
          </cell>
          <cell r="BW234">
            <v>17344</v>
          </cell>
          <cell r="BX234">
            <v>17307</v>
          </cell>
          <cell r="BY234">
            <v>17610</v>
          </cell>
          <cell r="BZ234">
            <v>17661</v>
          </cell>
          <cell r="CA234">
            <v>17482</v>
          </cell>
          <cell r="CB234">
            <v>17048</v>
          </cell>
          <cell r="CC234">
            <v>19521</v>
          </cell>
          <cell r="CD234">
            <v>18575</v>
          </cell>
          <cell r="CE234">
            <v>19040</v>
          </cell>
          <cell r="CF234">
            <v>18962</v>
          </cell>
          <cell r="CG234">
            <v>18445</v>
          </cell>
          <cell r="CH234">
            <v>16372</v>
          </cell>
          <cell r="CI234">
            <v>17879</v>
          </cell>
          <cell r="CJ234">
            <v>17826</v>
          </cell>
          <cell r="CK234">
            <v>17706</v>
          </cell>
          <cell r="CL234">
            <v>18057</v>
          </cell>
          <cell r="CM234">
            <v>17966</v>
          </cell>
          <cell r="CN234">
            <v>17638</v>
          </cell>
          <cell r="CO234">
            <v>18684</v>
          </cell>
          <cell r="CP234">
            <v>18407</v>
          </cell>
          <cell r="CQ234">
            <v>18392</v>
          </cell>
          <cell r="CR234">
            <v>25581</v>
          </cell>
          <cell r="CS234">
            <v>25379</v>
          </cell>
          <cell r="CT234">
            <v>24221</v>
          </cell>
          <cell r="CU234">
            <v>23642</v>
          </cell>
          <cell r="CV234">
            <v>23500</v>
          </cell>
          <cell r="CW234">
            <v>23165</v>
          </cell>
          <cell r="CX234">
            <v>22823</v>
          </cell>
          <cell r="CY234">
            <v>34100</v>
          </cell>
          <cell r="CZ234">
            <v>33549</v>
          </cell>
          <cell r="DA234">
            <v>45207</v>
          </cell>
          <cell r="DB234">
            <v>54893</v>
          </cell>
          <cell r="DC234">
            <v>55022</v>
          </cell>
          <cell r="DD234">
            <v>54857</v>
          </cell>
          <cell r="DE234">
            <v>54774</v>
          </cell>
          <cell r="DF234">
            <v>54291</v>
          </cell>
          <cell r="DG234">
            <v>54109</v>
          </cell>
          <cell r="DH234">
            <v>54002</v>
          </cell>
          <cell r="DI234">
            <v>53202</v>
          </cell>
          <cell r="DJ234">
            <v>53102</v>
          </cell>
          <cell r="DK234">
            <v>3673</v>
          </cell>
          <cell r="DL234">
            <v>3442</v>
          </cell>
          <cell r="DM234">
            <v>6231</v>
          </cell>
          <cell r="DN234">
            <v>8155</v>
          </cell>
          <cell r="DO234">
            <v>8769</v>
          </cell>
          <cell r="DP234">
            <v>8839</v>
          </cell>
          <cell r="DQ234">
            <v>8587</v>
          </cell>
          <cell r="DR234">
            <v>8080</v>
          </cell>
          <cell r="DS234">
            <v>7431</v>
          </cell>
          <cell r="DT234">
            <v>9564</v>
          </cell>
          <cell r="DU234">
            <v>15744</v>
          </cell>
          <cell r="DV234">
            <v>24685</v>
          </cell>
          <cell r="DW234">
            <v>32637</v>
          </cell>
          <cell r="DX234">
            <v>61229</v>
          </cell>
          <cell r="DY234">
            <v>61674</v>
          </cell>
          <cell r="DZ234">
            <v>61256</v>
          </cell>
          <cell r="EA234">
            <v>77808</v>
          </cell>
          <cell r="EB234">
            <v>94102</v>
          </cell>
          <cell r="EC234">
            <v>93963</v>
          </cell>
          <cell r="ED234">
            <v>93015</v>
          </cell>
          <cell r="EE234">
            <v>50493</v>
          </cell>
          <cell r="EF234">
            <v>50512</v>
          </cell>
          <cell r="EG234">
            <v>22888</v>
          </cell>
          <cell r="EH234">
            <v>22559</v>
          </cell>
          <cell r="EI234">
            <v>58710</v>
          </cell>
          <cell r="EJ234">
            <v>60192</v>
          </cell>
          <cell r="EK234">
            <v>60710</v>
          </cell>
          <cell r="EL234">
            <v>60761</v>
          </cell>
          <cell r="EM234">
            <v>63251</v>
          </cell>
          <cell r="EN234">
            <v>76813</v>
          </cell>
          <cell r="EO234">
            <v>12631</v>
          </cell>
          <cell r="EP234">
            <v>12871</v>
          </cell>
          <cell r="EQ234">
            <v>12339</v>
          </cell>
          <cell r="ER234">
            <v>12418</v>
          </cell>
          <cell r="ES234">
            <v>9801</v>
          </cell>
          <cell r="ET234">
            <v>9741</v>
          </cell>
          <cell r="EU234">
            <v>9684</v>
          </cell>
          <cell r="EV234">
            <v>10147</v>
          </cell>
          <cell r="EW234">
            <v>11797</v>
          </cell>
          <cell r="EX234">
            <v>10668</v>
          </cell>
          <cell r="EY234">
            <v>41449</v>
          </cell>
          <cell r="EZ234">
            <v>41377</v>
          </cell>
          <cell r="FA234">
            <v>41438</v>
          </cell>
          <cell r="FB234">
            <v>41370</v>
          </cell>
          <cell r="FC234">
            <v>41294</v>
          </cell>
          <cell r="FD234">
            <v>11225</v>
          </cell>
          <cell r="FE234">
            <v>11293</v>
          </cell>
          <cell r="FF234">
            <v>9573</v>
          </cell>
          <cell r="FG234">
            <v>9460</v>
          </cell>
          <cell r="FH234">
            <v>9377</v>
          </cell>
          <cell r="FI234">
            <v>10266</v>
          </cell>
          <cell r="FJ234">
            <v>10071</v>
          </cell>
          <cell r="FK234">
            <v>10209</v>
          </cell>
          <cell r="FL234">
            <v>10236</v>
          </cell>
          <cell r="FM234">
            <v>10130</v>
          </cell>
          <cell r="FN234">
            <v>9742</v>
          </cell>
          <cell r="FO234">
            <v>9897</v>
          </cell>
          <cell r="FP234">
            <v>9585</v>
          </cell>
          <cell r="FQ234">
            <v>9938</v>
          </cell>
          <cell r="FR234">
            <v>15687</v>
          </cell>
          <cell r="FS234">
            <v>15602</v>
          </cell>
          <cell r="FT234">
            <v>15737</v>
          </cell>
          <cell r="FU234">
            <v>17053</v>
          </cell>
          <cell r="FV234">
            <v>13330</v>
          </cell>
          <cell r="FW234">
            <v>13487</v>
          </cell>
          <cell r="FX234">
            <v>13622</v>
          </cell>
          <cell r="FY234">
            <v>13719</v>
          </cell>
          <cell r="FZ234">
            <v>13680</v>
          </cell>
          <cell r="GA234">
            <v>11266</v>
          </cell>
          <cell r="GB234">
            <v>11214</v>
          </cell>
          <cell r="GC234">
            <v>11201</v>
          </cell>
          <cell r="GD234">
            <v>11054</v>
          </cell>
          <cell r="GE234">
            <v>10948</v>
          </cell>
          <cell r="GF234">
            <v>11069</v>
          </cell>
          <cell r="GG234">
            <v>11034</v>
          </cell>
          <cell r="GH234">
            <v>10531</v>
          </cell>
          <cell r="GI234">
            <v>10552</v>
          </cell>
          <cell r="GJ234">
            <v>10393</v>
          </cell>
          <cell r="GK234">
            <v>10587</v>
          </cell>
          <cell r="GL234">
            <v>10161</v>
          </cell>
          <cell r="GM234">
            <v>13353</v>
          </cell>
          <cell r="GN234">
            <v>13305</v>
          </cell>
          <cell r="GO234">
            <v>13139</v>
          </cell>
          <cell r="GP234">
            <v>12653</v>
          </cell>
          <cell r="GQ234">
            <v>13594</v>
          </cell>
          <cell r="GR234">
            <v>12736</v>
          </cell>
          <cell r="GS234">
            <v>55126</v>
          </cell>
          <cell r="GT234">
            <v>57173</v>
          </cell>
          <cell r="GU234">
            <v>53050</v>
          </cell>
          <cell r="GV234">
            <v>52654</v>
          </cell>
          <cell r="GW234">
            <v>52563</v>
          </cell>
          <cell r="GX234">
            <v>51935</v>
          </cell>
          <cell r="GY234">
            <v>51762</v>
          </cell>
          <cell r="GZ234">
            <v>51390</v>
          </cell>
          <cell r="HA234">
            <v>52107</v>
          </cell>
          <cell r="HB234">
            <v>47778</v>
          </cell>
          <cell r="HC234">
            <v>47519</v>
          </cell>
          <cell r="HD234">
            <v>47248</v>
          </cell>
          <cell r="HE234">
            <v>122819</v>
          </cell>
          <cell r="HF234">
            <v>122901</v>
          </cell>
          <cell r="HG234">
            <v>122692</v>
          </cell>
          <cell r="HH234">
            <v>126015</v>
          </cell>
          <cell r="HI234">
            <v>126933</v>
          </cell>
          <cell r="HJ234">
            <v>127708</v>
          </cell>
          <cell r="HK234">
            <v>126829</v>
          </cell>
          <cell r="HL234">
            <v>127875</v>
          </cell>
          <cell r="HM234">
            <v>127843</v>
          </cell>
          <cell r="HN234">
            <v>56278</v>
          </cell>
          <cell r="HO234">
            <v>55728</v>
          </cell>
          <cell r="HP234">
            <v>54916</v>
          </cell>
          <cell r="HQ234">
            <v>55447</v>
          </cell>
          <cell r="HR234">
            <v>55538</v>
          </cell>
          <cell r="HS234">
            <v>55458</v>
          </cell>
          <cell r="HT234">
            <v>55570</v>
          </cell>
          <cell r="HU234">
            <v>55960</v>
          </cell>
          <cell r="HV234">
            <v>57256</v>
          </cell>
          <cell r="HW234">
            <v>57237</v>
          </cell>
          <cell r="HX234">
            <v>56953</v>
          </cell>
          <cell r="HY234">
            <v>57228</v>
          </cell>
          <cell r="HZ234">
            <v>0</v>
          </cell>
          <cell r="IA234">
            <v>0</v>
          </cell>
          <cell r="IB234">
            <v>0</v>
          </cell>
          <cell r="IC234">
            <v>0</v>
          </cell>
        </row>
        <row r="235">
          <cell r="AS235">
            <v>568735</v>
          </cell>
          <cell r="AT235">
            <v>577795</v>
          </cell>
          <cell r="AU235">
            <v>567366</v>
          </cell>
          <cell r="AV235">
            <v>577516</v>
          </cell>
          <cell r="AW235">
            <v>601557</v>
          </cell>
          <cell r="AX235">
            <v>737762</v>
          </cell>
          <cell r="AY235">
            <v>737804</v>
          </cell>
          <cell r="AZ235">
            <v>727979</v>
          </cell>
          <cell r="BA235">
            <v>727386</v>
          </cell>
          <cell r="BB235">
            <v>731031</v>
          </cell>
          <cell r="BC235">
            <v>730668</v>
          </cell>
          <cell r="BD235">
            <v>744113</v>
          </cell>
          <cell r="BE235">
            <v>829241</v>
          </cell>
          <cell r="BF235">
            <v>781639</v>
          </cell>
          <cell r="BG235">
            <v>785771</v>
          </cell>
          <cell r="BH235">
            <v>829392</v>
          </cell>
          <cell r="BI235">
            <v>816379</v>
          </cell>
          <cell r="BJ235">
            <v>835478</v>
          </cell>
          <cell r="BK235">
            <v>839604</v>
          </cell>
          <cell r="BL235">
            <v>840729</v>
          </cell>
          <cell r="BM235">
            <v>841095</v>
          </cell>
          <cell r="BN235">
            <v>840037</v>
          </cell>
          <cell r="BO235">
            <v>840405</v>
          </cell>
          <cell r="BP235">
            <v>842685</v>
          </cell>
          <cell r="BQ235">
            <v>960341</v>
          </cell>
          <cell r="BR235">
            <v>829406</v>
          </cell>
          <cell r="BS235">
            <v>831904</v>
          </cell>
          <cell r="BT235">
            <v>866878</v>
          </cell>
          <cell r="BU235">
            <v>892470</v>
          </cell>
          <cell r="BV235">
            <v>894408</v>
          </cell>
          <cell r="BW235">
            <v>907481</v>
          </cell>
          <cell r="BX235">
            <v>929594</v>
          </cell>
          <cell r="BY235">
            <v>933057</v>
          </cell>
          <cell r="BZ235">
            <v>935330</v>
          </cell>
          <cell r="CA235">
            <v>897333</v>
          </cell>
          <cell r="CB235">
            <v>918041</v>
          </cell>
          <cell r="CC235">
            <v>1022607</v>
          </cell>
          <cell r="CD235">
            <v>1004204</v>
          </cell>
          <cell r="CE235">
            <v>1017153</v>
          </cell>
          <cell r="CF235">
            <v>1012871</v>
          </cell>
          <cell r="CG235">
            <v>1042820</v>
          </cell>
          <cell r="CH235">
            <v>1054179</v>
          </cell>
          <cell r="CI235">
            <v>1065087</v>
          </cell>
          <cell r="CJ235">
            <v>1077251</v>
          </cell>
          <cell r="CK235">
            <v>1085044</v>
          </cell>
          <cell r="CL235">
            <v>1090871</v>
          </cell>
          <cell r="CM235">
            <v>1112999</v>
          </cell>
          <cell r="CN235">
            <v>1113579</v>
          </cell>
          <cell r="CO235">
            <v>1215336</v>
          </cell>
          <cell r="CP235">
            <v>1166311</v>
          </cell>
          <cell r="CQ235">
            <v>1190506</v>
          </cell>
          <cell r="CR235">
            <v>1188384</v>
          </cell>
          <cell r="CS235">
            <v>1218992</v>
          </cell>
          <cell r="CT235">
            <v>1207646</v>
          </cell>
          <cell r="CU235">
            <v>1212933</v>
          </cell>
          <cell r="CV235">
            <v>1223736</v>
          </cell>
          <cell r="CW235">
            <v>1228989</v>
          </cell>
          <cell r="CX235">
            <v>1232283</v>
          </cell>
          <cell r="CY235">
            <v>1243618</v>
          </cell>
          <cell r="CZ235">
            <v>1245445</v>
          </cell>
          <cell r="DA235">
            <v>1338585</v>
          </cell>
          <cell r="DB235">
            <v>1300744</v>
          </cell>
          <cell r="DC235">
            <v>1318940</v>
          </cell>
          <cell r="DD235">
            <v>1361879</v>
          </cell>
          <cell r="DE235">
            <v>1413368</v>
          </cell>
          <cell r="DF235">
            <v>1414881</v>
          </cell>
          <cell r="DG235">
            <v>1416498</v>
          </cell>
          <cell r="DH235">
            <v>1464015</v>
          </cell>
          <cell r="DI235">
            <v>1465699</v>
          </cell>
          <cell r="DJ235">
            <v>1483148</v>
          </cell>
          <cell r="DK235">
            <v>1601317</v>
          </cell>
          <cell r="DL235">
            <v>1540973</v>
          </cell>
          <cell r="DM235">
            <v>1503226</v>
          </cell>
          <cell r="DN235">
            <v>1529376</v>
          </cell>
          <cell r="DO235">
            <v>1545473</v>
          </cell>
          <cell r="DP235">
            <v>1513714</v>
          </cell>
          <cell r="DQ235">
            <v>1556042</v>
          </cell>
          <cell r="DR235">
            <v>1571195</v>
          </cell>
          <cell r="DS235">
            <v>1576583</v>
          </cell>
          <cell r="DT235">
            <v>1596711</v>
          </cell>
          <cell r="DU235">
            <v>1590219</v>
          </cell>
          <cell r="DV235">
            <v>1586756</v>
          </cell>
          <cell r="DW235">
            <v>1575052</v>
          </cell>
          <cell r="DX235">
            <v>1545233</v>
          </cell>
          <cell r="DY235">
            <v>1742139</v>
          </cell>
          <cell r="EB235">
            <v>1769439.28</v>
          </cell>
          <cell r="EC235">
            <v>1716534.6800000002</v>
          </cell>
          <cell r="ED235">
            <v>1714400.56</v>
          </cell>
          <cell r="EE235">
            <v>1831186.8</v>
          </cell>
          <cell r="EF235">
            <v>1835810.16</v>
          </cell>
          <cell r="EG235">
            <v>1871518.64</v>
          </cell>
          <cell r="EH235">
            <v>1878401.1600000001</v>
          </cell>
          <cell r="EI235">
            <v>1968732</v>
          </cell>
          <cell r="EJ235">
            <v>1974262.08</v>
          </cell>
          <cell r="EK235">
            <v>2015980.96</v>
          </cell>
          <cell r="EL235">
            <v>1954276.4</v>
          </cell>
          <cell r="EM235">
            <v>1942358.96</v>
          </cell>
          <cell r="EN235">
            <v>1954827.96</v>
          </cell>
          <cell r="EO235">
            <v>2085104.8</v>
          </cell>
          <cell r="EP235">
            <v>2158193.7999999998</v>
          </cell>
          <cell r="EQ235">
            <v>2197383.7999999998</v>
          </cell>
          <cell r="ER235">
            <v>2228142.3449999997</v>
          </cell>
          <cell r="ES235">
            <v>2233885.52</v>
          </cell>
          <cell r="ET235">
            <v>2215569.6800000002</v>
          </cell>
          <cell r="EU235">
            <v>2223047.6800000002</v>
          </cell>
          <cell r="EV235">
            <v>2210266.6800000002</v>
          </cell>
          <cell r="EW235">
            <v>2224565.36</v>
          </cell>
          <cell r="EX235">
            <v>2185534.88</v>
          </cell>
          <cell r="EY235">
            <v>2164708.36</v>
          </cell>
          <cell r="EZ235">
            <v>2182632.36</v>
          </cell>
          <cell r="FA235">
            <v>2279317.7199999997</v>
          </cell>
          <cell r="FB235">
            <v>2281557.7199999997</v>
          </cell>
          <cell r="FC235">
            <v>2287302.7199999997</v>
          </cell>
          <cell r="FD235">
            <v>2289347.64</v>
          </cell>
          <cell r="FE235">
            <v>2303617.64</v>
          </cell>
          <cell r="FF235">
            <v>2274750.64</v>
          </cell>
          <cell r="FG235">
            <v>2267869.04</v>
          </cell>
          <cell r="FH235">
            <v>2280073.04</v>
          </cell>
          <cell r="FI235">
            <v>2225478.5499999998</v>
          </cell>
          <cell r="FJ235">
            <v>2171569.44</v>
          </cell>
          <cell r="FK235">
            <v>2270448.52</v>
          </cell>
          <cell r="FL235">
            <v>2262180.36</v>
          </cell>
          <cell r="FM235">
            <v>2287361.64</v>
          </cell>
          <cell r="FN235">
            <v>2300197.4500000002</v>
          </cell>
          <cell r="FO235">
            <v>2313773.64</v>
          </cell>
          <cell r="FP235">
            <v>2382381.2400000002</v>
          </cell>
          <cell r="FQ235">
            <v>2383359.713</v>
          </cell>
          <cell r="FR235">
            <v>2253838.0499999998</v>
          </cell>
          <cell r="FS235">
            <v>2273594.4049999998</v>
          </cell>
          <cell r="FT235">
            <v>2408039.0430000001</v>
          </cell>
          <cell r="FU235">
            <v>2317002.7799999998</v>
          </cell>
          <cell r="FV235">
            <v>2390701.7799999998</v>
          </cell>
          <cell r="FW235">
            <v>2361713.9700000002</v>
          </cell>
          <cell r="FX235">
            <v>2346240.7799999998</v>
          </cell>
          <cell r="FY235">
            <v>2408544.25</v>
          </cell>
          <cell r="FZ235">
            <v>2423995.25</v>
          </cell>
          <cell r="GA235">
            <v>2363956.54</v>
          </cell>
          <cell r="GB235">
            <v>2365517.39</v>
          </cell>
          <cell r="GC235">
            <v>2348524.39</v>
          </cell>
          <cell r="GD235">
            <v>2355506.39</v>
          </cell>
          <cell r="GE235">
            <v>2380462.46</v>
          </cell>
          <cell r="GF235">
            <v>2372419.1349999998</v>
          </cell>
          <cell r="GG235">
            <v>2396843.2400000002</v>
          </cell>
          <cell r="GH235">
            <v>2368310.7000000002</v>
          </cell>
          <cell r="GI235">
            <v>2414016.2400000002</v>
          </cell>
          <cell r="GJ235">
            <v>2402956.9700000002</v>
          </cell>
          <cell r="GK235">
            <v>2489645.62</v>
          </cell>
          <cell r="GL235">
            <v>2518322.81</v>
          </cell>
          <cell r="GM235">
            <v>2442058.35</v>
          </cell>
          <cell r="GN235">
            <v>2440721.0099999998</v>
          </cell>
          <cell r="GO235">
            <v>2441359.0099999998</v>
          </cell>
          <cell r="GP235">
            <v>2410492.73</v>
          </cell>
          <cell r="GQ235">
            <v>2468565.85</v>
          </cell>
          <cell r="GR235">
            <v>2430280.25</v>
          </cell>
          <cell r="GS235">
            <v>2487447.73</v>
          </cell>
        </row>
        <row r="236">
          <cell r="BR236">
            <v>2499</v>
          </cell>
          <cell r="BS236">
            <v>2639</v>
          </cell>
          <cell r="BT236">
            <v>1828</v>
          </cell>
          <cell r="BU236">
            <v>12498</v>
          </cell>
          <cell r="BV236">
            <v>11837</v>
          </cell>
          <cell r="BW236">
            <v>12839</v>
          </cell>
          <cell r="BX236">
            <v>28307</v>
          </cell>
          <cell r="BY236">
            <v>32020</v>
          </cell>
          <cell r="BZ236">
            <v>34176</v>
          </cell>
          <cell r="CA236">
            <v>36084</v>
          </cell>
          <cell r="CB236">
            <v>53228</v>
          </cell>
          <cell r="CD236">
            <v>2634</v>
          </cell>
          <cell r="CE236">
            <v>2394</v>
          </cell>
          <cell r="CF236">
            <v>2946</v>
          </cell>
          <cell r="CG236">
            <v>13003</v>
          </cell>
          <cell r="CH236">
            <v>12832</v>
          </cell>
          <cell r="CI236">
            <v>17860</v>
          </cell>
          <cell r="CJ236">
            <v>37156</v>
          </cell>
          <cell r="CK236">
            <v>44747</v>
          </cell>
          <cell r="CL236">
            <v>50560</v>
          </cell>
          <cell r="CM236">
            <v>66902</v>
          </cell>
          <cell r="CN236">
            <v>66902</v>
          </cell>
          <cell r="CP236">
            <v>6482</v>
          </cell>
          <cell r="CQ236">
            <v>3592</v>
          </cell>
          <cell r="CR236">
            <v>6961</v>
          </cell>
          <cell r="CS236">
            <v>27051</v>
          </cell>
          <cell r="CT236">
            <v>26493</v>
          </cell>
          <cell r="CU236">
            <v>26589</v>
          </cell>
          <cell r="CV236">
            <v>42445</v>
          </cell>
          <cell r="CW236">
            <v>46095</v>
          </cell>
          <cell r="CX236">
            <v>48582</v>
          </cell>
          <cell r="CY236">
            <v>65507</v>
          </cell>
          <cell r="CZ236">
            <v>65507</v>
          </cell>
          <cell r="DB236">
            <v>5455</v>
          </cell>
          <cell r="DC236">
            <v>5546</v>
          </cell>
          <cell r="DD236">
            <v>24377</v>
          </cell>
          <cell r="DE236">
            <v>47607</v>
          </cell>
          <cell r="DF236">
            <v>30064</v>
          </cell>
          <cell r="DG236">
            <v>31989</v>
          </cell>
          <cell r="DH236">
            <v>53097</v>
          </cell>
          <cell r="DI236">
            <v>53097</v>
          </cell>
          <cell r="DJ236">
            <v>55342</v>
          </cell>
          <cell r="DK236">
            <v>82901</v>
          </cell>
          <cell r="DL236">
            <v>134654</v>
          </cell>
          <cell r="DN236">
            <v>6873</v>
          </cell>
          <cell r="DO236">
            <v>6566</v>
          </cell>
          <cell r="DP236">
            <v>7604</v>
          </cell>
          <cell r="DQ236">
            <v>33329</v>
          </cell>
          <cell r="DR236">
            <v>33081</v>
          </cell>
          <cell r="DS236">
            <v>40448</v>
          </cell>
          <cell r="DT236">
            <v>57628</v>
          </cell>
          <cell r="DU236">
            <v>57628</v>
          </cell>
          <cell r="DV236">
            <v>61062</v>
          </cell>
          <cell r="DW236">
            <v>77313</v>
          </cell>
          <cell r="DX236">
            <v>77313</v>
          </cell>
          <cell r="EB236">
            <v>0</v>
          </cell>
          <cell r="EC236">
            <v>25200</v>
          </cell>
          <cell r="ED236">
            <v>26684</v>
          </cell>
          <cell r="EE236">
            <v>45657</v>
          </cell>
          <cell r="EF236">
            <v>48819</v>
          </cell>
          <cell r="EG236">
            <v>52586</v>
          </cell>
          <cell r="EH236">
            <v>55863</v>
          </cell>
          <cell r="EI236">
            <v>208174</v>
          </cell>
          <cell r="EJ236">
            <v>210370</v>
          </cell>
          <cell r="EL236">
            <v>0</v>
          </cell>
          <cell r="EM236">
            <v>-122</v>
          </cell>
          <cell r="EN236">
            <v>0</v>
          </cell>
          <cell r="EO236">
            <v>58283</v>
          </cell>
          <cell r="EP236">
            <v>66099</v>
          </cell>
          <cell r="EQ236">
            <v>66099</v>
          </cell>
          <cell r="ER236">
            <v>97910</v>
          </cell>
          <cell r="ES236">
            <v>97910</v>
          </cell>
          <cell r="ET236">
            <v>98373</v>
          </cell>
          <cell r="EU236">
            <v>106417</v>
          </cell>
          <cell r="EV236">
            <v>106417</v>
          </cell>
          <cell r="EW236">
            <v>140890</v>
          </cell>
          <cell r="EX236">
            <v>809</v>
          </cell>
          <cell r="EY236">
            <v>6009</v>
          </cell>
          <cell r="EZ236">
            <v>5946</v>
          </cell>
          <cell r="FA236">
            <v>68639</v>
          </cell>
          <cell r="FB236">
            <v>67614</v>
          </cell>
          <cell r="FC236">
            <v>68579</v>
          </cell>
          <cell r="FD236">
            <v>61784</v>
          </cell>
          <cell r="FE236">
            <v>61742</v>
          </cell>
          <cell r="FF236">
            <v>61693</v>
          </cell>
          <cell r="FG236">
            <v>75375</v>
          </cell>
          <cell r="FH236">
            <v>75375</v>
          </cell>
          <cell r="FI236">
            <v>105892</v>
          </cell>
          <cell r="FJ236">
            <v>1132</v>
          </cell>
          <cell r="FK236">
            <v>642</v>
          </cell>
          <cell r="FL236">
            <v>488</v>
          </cell>
          <cell r="FM236">
            <v>19290</v>
          </cell>
          <cell r="FN236">
            <v>19138</v>
          </cell>
          <cell r="FO236">
            <v>19189</v>
          </cell>
          <cell r="FP236">
            <v>86933</v>
          </cell>
          <cell r="FQ236">
            <v>88697</v>
          </cell>
          <cell r="FR236">
            <v>81596</v>
          </cell>
          <cell r="FS236">
            <v>108290</v>
          </cell>
          <cell r="FT236">
            <v>108290</v>
          </cell>
          <cell r="FU236">
            <v>110545</v>
          </cell>
          <cell r="FV236">
            <v>0</v>
          </cell>
          <cell r="FW236">
            <v>0</v>
          </cell>
          <cell r="FX236">
            <v>185</v>
          </cell>
          <cell r="FY236">
            <v>39126</v>
          </cell>
          <cell r="FZ236">
            <v>40646</v>
          </cell>
          <cell r="GA236">
            <v>38941</v>
          </cell>
          <cell r="GB236">
            <v>11813</v>
          </cell>
          <cell r="GC236">
            <v>11813</v>
          </cell>
          <cell r="GD236">
            <v>11813</v>
          </cell>
          <cell r="GE236">
            <v>12022</v>
          </cell>
          <cell r="GF236">
            <v>12022</v>
          </cell>
          <cell r="GG236">
            <v>54120</v>
          </cell>
          <cell r="GH236">
            <v>0</v>
          </cell>
          <cell r="GI236">
            <v>0</v>
          </cell>
          <cell r="GJ236">
            <v>78</v>
          </cell>
          <cell r="GK236">
            <v>64591</v>
          </cell>
          <cell r="GL236">
            <v>65304</v>
          </cell>
          <cell r="GM236">
            <v>64513</v>
          </cell>
          <cell r="GN236">
            <v>67300</v>
          </cell>
          <cell r="GO236">
            <v>67300</v>
          </cell>
          <cell r="GP236">
            <v>75141</v>
          </cell>
          <cell r="GQ236">
            <v>89225</v>
          </cell>
          <cell r="GR236">
            <v>89225</v>
          </cell>
          <cell r="GS236">
            <v>88589</v>
          </cell>
          <cell r="GT236">
            <v>0</v>
          </cell>
          <cell r="GU236">
            <v>0</v>
          </cell>
          <cell r="GV236">
            <v>27766.631725716667</v>
          </cell>
          <cell r="GW236">
            <v>0</v>
          </cell>
          <cell r="GX236">
            <v>0</v>
          </cell>
          <cell r="GY236">
            <v>-325163.00106791314</v>
          </cell>
          <cell r="GZ236">
            <v>0</v>
          </cell>
          <cell r="HA236">
            <v>0</v>
          </cell>
          <cell r="HB236">
            <v>-377600.81191243313</v>
          </cell>
          <cell r="HC236">
            <v>0</v>
          </cell>
          <cell r="HD236">
            <v>0</v>
          </cell>
          <cell r="HE236">
            <v>-457952.44417461171</v>
          </cell>
          <cell r="HF236">
            <v>0</v>
          </cell>
          <cell r="HG236">
            <v>0</v>
          </cell>
          <cell r="HH236">
            <v>-39087.109879599586</v>
          </cell>
          <cell r="HI236">
            <v>0</v>
          </cell>
          <cell r="HJ236">
            <v>0</v>
          </cell>
          <cell r="HK236">
            <v>34572.067580606941</v>
          </cell>
          <cell r="HL236">
            <v>0</v>
          </cell>
          <cell r="HM236">
            <v>0</v>
          </cell>
          <cell r="HN236">
            <v>53954.524930248663</v>
          </cell>
          <cell r="HO236">
            <v>0</v>
          </cell>
          <cell r="HP236">
            <v>0</v>
          </cell>
          <cell r="HQ236">
            <v>5252.8619450839005</v>
          </cell>
          <cell r="HR236">
            <v>0</v>
          </cell>
          <cell r="HS236">
            <v>0</v>
          </cell>
          <cell r="HT236">
            <v>-8364.2006842807004</v>
          </cell>
          <cell r="HU236">
            <v>0</v>
          </cell>
          <cell r="HV236">
            <v>0</v>
          </cell>
          <cell r="HW236">
            <v>145191.16301736998</v>
          </cell>
          <cell r="HX236">
            <v>0</v>
          </cell>
          <cell r="HY236">
            <v>0</v>
          </cell>
          <cell r="HZ236">
            <v>0</v>
          </cell>
          <cell r="IA236">
            <v>0</v>
          </cell>
          <cell r="IB236">
            <v>0</v>
          </cell>
          <cell r="IC236">
            <v>0</v>
          </cell>
        </row>
        <row r="237">
          <cell r="CP237">
            <v>179350</v>
          </cell>
          <cell r="CQ237">
            <v>179921</v>
          </cell>
          <cell r="CR237">
            <v>213092</v>
          </cell>
          <cell r="CS237">
            <v>214821</v>
          </cell>
          <cell r="CT237">
            <v>216266</v>
          </cell>
          <cell r="CU237">
            <v>236542</v>
          </cell>
          <cell r="CV237">
            <v>234861</v>
          </cell>
          <cell r="CW237">
            <v>232456</v>
          </cell>
          <cell r="CX237">
            <v>232354</v>
          </cell>
          <cell r="CY237">
            <v>247204</v>
          </cell>
          <cell r="CZ237">
            <v>247926</v>
          </cell>
          <cell r="DA237">
            <v>252662</v>
          </cell>
          <cell r="DB237">
            <v>239147</v>
          </cell>
          <cell r="DC237">
            <v>239732</v>
          </cell>
          <cell r="DD237">
            <v>250270</v>
          </cell>
          <cell r="DE237">
            <v>250959</v>
          </cell>
          <cell r="DF237">
            <v>250035</v>
          </cell>
          <cell r="DG237">
            <v>288842</v>
          </cell>
          <cell r="DH237">
            <v>278668</v>
          </cell>
          <cell r="DI237">
            <v>278315</v>
          </cell>
          <cell r="DJ237">
            <v>366389</v>
          </cell>
          <cell r="DK237">
            <v>386711</v>
          </cell>
          <cell r="DL237">
            <v>512716</v>
          </cell>
          <cell r="DM237">
            <v>511409</v>
          </cell>
          <cell r="DN237">
            <v>515342</v>
          </cell>
          <cell r="DO237">
            <v>550839</v>
          </cell>
          <cell r="DP237">
            <v>545223</v>
          </cell>
          <cell r="DQ237">
            <v>550208</v>
          </cell>
          <cell r="DR237">
            <v>555219</v>
          </cell>
          <cell r="DS237">
            <v>547410</v>
          </cell>
          <cell r="DT237">
            <v>568881</v>
          </cell>
          <cell r="DU237">
            <v>572179</v>
          </cell>
          <cell r="DV237">
            <v>562808</v>
          </cell>
          <cell r="DW237">
            <v>573771</v>
          </cell>
          <cell r="DX237">
            <v>576441</v>
          </cell>
          <cell r="DY237">
            <v>573571</v>
          </cell>
          <cell r="EB237">
            <v>581409.5</v>
          </cell>
          <cell r="EC237">
            <v>557978.5</v>
          </cell>
          <cell r="ED237">
            <v>531542</v>
          </cell>
          <cell r="EE237">
            <v>539500</v>
          </cell>
          <cell r="EF237">
            <v>531154</v>
          </cell>
          <cell r="EG237">
            <v>540696</v>
          </cell>
          <cell r="EH237">
            <v>550028</v>
          </cell>
          <cell r="EI237">
            <v>592987</v>
          </cell>
          <cell r="EJ237">
            <v>595498</v>
          </cell>
          <cell r="EK237">
            <v>604883</v>
          </cell>
          <cell r="EL237">
            <v>640844</v>
          </cell>
          <cell r="EM237">
            <v>642919</v>
          </cell>
          <cell r="EN237">
            <v>694928</v>
          </cell>
          <cell r="EO237">
            <v>658656</v>
          </cell>
          <cell r="EP237">
            <v>640082</v>
          </cell>
          <cell r="EQ237">
            <v>618295</v>
          </cell>
          <cell r="ER237">
            <v>613980.36</v>
          </cell>
          <cell r="ES237">
            <v>628858</v>
          </cell>
          <cell r="ET237">
            <v>622012</v>
          </cell>
          <cell r="EU237">
            <v>620467</v>
          </cell>
          <cell r="EV237">
            <v>620909</v>
          </cell>
          <cell r="EW237">
            <v>604188</v>
          </cell>
          <cell r="EX237">
            <v>606166</v>
          </cell>
          <cell r="EY237">
            <v>616014</v>
          </cell>
          <cell r="EZ237">
            <v>613545</v>
          </cell>
          <cell r="FA237">
            <v>614306</v>
          </cell>
          <cell r="FB237">
            <v>624157</v>
          </cell>
          <cell r="FC237">
            <v>640380</v>
          </cell>
          <cell r="FD237">
            <v>636404</v>
          </cell>
          <cell r="FE237">
            <v>650758</v>
          </cell>
          <cell r="FF237">
            <v>622045</v>
          </cell>
          <cell r="FG237">
            <v>613039</v>
          </cell>
          <cell r="FH237">
            <v>623244</v>
          </cell>
          <cell r="FI237">
            <v>599818</v>
          </cell>
          <cell r="FJ237">
            <v>579604</v>
          </cell>
          <cell r="FK237">
            <v>591397</v>
          </cell>
          <cell r="FL237">
            <v>576907.5</v>
          </cell>
          <cell r="FM237">
            <v>570499.5</v>
          </cell>
          <cell r="FN237">
            <v>568979.5</v>
          </cell>
          <cell r="FO237">
            <v>566783</v>
          </cell>
          <cell r="FP237">
            <v>575383</v>
          </cell>
          <cell r="FQ237">
            <v>576885.39</v>
          </cell>
          <cell r="FR237">
            <v>585526.5</v>
          </cell>
          <cell r="FS237">
            <v>593073.9</v>
          </cell>
          <cell r="FT237">
            <v>619512.07999999996</v>
          </cell>
          <cell r="FU237">
            <v>599967</v>
          </cell>
          <cell r="FV237">
            <v>608348</v>
          </cell>
          <cell r="FW237">
            <v>591097</v>
          </cell>
          <cell r="FX237">
            <v>611018.97</v>
          </cell>
          <cell r="FY237">
            <v>590167.74</v>
          </cell>
          <cell r="FZ237">
            <v>611804.81999999995</v>
          </cell>
          <cell r="GA237">
            <v>607805.24</v>
          </cell>
          <cell r="GB237">
            <v>592191.42000000004</v>
          </cell>
          <cell r="GC237">
            <v>610963.92000000004</v>
          </cell>
          <cell r="GD237">
            <v>584632.37</v>
          </cell>
          <cell r="GE237">
            <v>592297.15</v>
          </cell>
          <cell r="GF237">
            <v>581186.77</v>
          </cell>
          <cell r="GG237">
            <v>624847.35</v>
          </cell>
          <cell r="GH237">
            <v>623828.08799999999</v>
          </cell>
          <cell r="GI237">
            <v>618920.35499999998</v>
          </cell>
          <cell r="GJ237">
            <v>624504.78899999999</v>
          </cell>
          <cell r="GK237">
            <v>621773.55290000001</v>
          </cell>
          <cell r="GL237">
            <v>615388.23089999997</v>
          </cell>
          <cell r="GM237">
            <v>590019.43900000001</v>
          </cell>
          <cell r="GN237">
            <v>596343.57149999996</v>
          </cell>
          <cell r="GO237">
            <v>595126.65079999994</v>
          </cell>
          <cell r="GP237">
            <v>543450.11600000004</v>
          </cell>
          <cell r="GQ237">
            <v>539328.26500000001</v>
          </cell>
          <cell r="GR237">
            <v>537084.50419999997</v>
          </cell>
          <cell r="GS237">
            <v>522347.516</v>
          </cell>
        </row>
        <row r="238">
          <cell r="AS238">
            <v>139692</v>
          </cell>
          <cell r="AT238">
            <v>139776</v>
          </cell>
          <cell r="AU238">
            <v>140588</v>
          </cell>
          <cell r="AV238">
            <v>142462</v>
          </cell>
          <cell r="AW238">
            <v>141858</v>
          </cell>
          <cell r="AX238">
            <v>134253</v>
          </cell>
          <cell r="AY238">
            <v>125460</v>
          </cell>
          <cell r="AZ238">
            <v>126317</v>
          </cell>
          <cell r="BA238">
            <v>127569</v>
          </cell>
          <cell r="BB238">
            <v>129512</v>
          </cell>
          <cell r="BC238">
            <v>128914</v>
          </cell>
          <cell r="BD238">
            <v>128006</v>
          </cell>
          <cell r="BE238">
            <v>125808</v>
          </cell>
          <cell r="BF238">
            <v>123563</v>
          </cell>
          <cell r="BG238">
            <v>124495</v>
          </cell>
          <cell r="BH238">
            <v>128343</v>
          </cell>
          <cell r="BI238">
            <v>127388</v>
          </cell>
          <cell r="BJ238">
            <v>120612</v>
          </cell>
          <cell r="BK238">
            <v>119646</v>
          </cell>
          <cell r="BL238">
            <v>120638</v>
          </cell>
          <cell r="BM238">
            <v>120618</v>
          </cell>
          <cell r="BN238">
            <v>119821</v>
          </cell>
          <cell r="BO238">
            <v>127940</v>
          </cell>
          <cell r="BP238">
            <v>127958</v>
          </cell>
          <cell r="BQ238">
            <v>130833</v>
          </cell>
          <cell r="BR238">
            <v>132923</v>
          </cell>
          <cell r="BS238">
            <v>134033</v>
          </cell>
          <cell r="BT238">
            <v>135600</v>
          </cell>
          <cell r="BU238">
            <v>134519</v>
          </cell>
          <cell r="BV238">
            <v>132873</v>
          </cell>
          <cell r="BW238">
            <v>140256</v>
          </cell>
          <cell r="BX238">
            <v>139615</v>
          </cell>
          <cell r="BY238">
            <v>141776</v>
          </cell>
          <cell r="BZ238">
            <v>138821</v>
          </cell>
          <cell r="CA238">
            <v>139165</v>
          </cell>
          <cell r="CB238">
            <v>155627</v>
          </cell>
          <cell r="CC238">
            <v>175532</v>
          </cell>
          <cell r="CD238">
            <v>171371</v>
          </cell>
          <cell r="CE238">
            <v>169782</v>
          </cell>
          <cell r="CF238">
            <v>168231</v>
          </cell>
          <cell r="CG238">
            <v>170686</v>
          </cell>
          <cell r="CH238">
            <v>170486</v>
          </cell>
          <cell r="CI238">
            <v>185046</v>
          </cell>
          <cell r="CJ238">
            <v>181684</v>
          </cell>
          <cell r="CK238">
            <v>182542</v>
          </cell>
          <cell r="CL238">
            <v>177814</v>
          </cell>
          <cell r="CM238">
            <v>176458</v>
          </cell>
          <cell r="CN238">
            <v>176709</v>
          </cell>
          <cell r="CO238">
            <v>181453</v>
          </cell>
          <cell r="CP238">
            <v>177130</v>
          </cell>
          <cell r="CQ238">
            <v>177584</v>
          </cell>
          <cell r="CR238">
            <v>214217</v>
          </cell>
          <cell r="CS238">
            <v>215271</v>
          </cell>
          <cell r="CT238">
            <v>218690</v>
          </cell>
          <cell r="CU238">
            <v>234293</v>
          </cell>
          <cell r="CV238">
            <v>232184</v>
          </cell>
          <cell r="CW238">
            <v>231712</v>
          </cell>
          <cell r="CX238">
            <v>236354</v>
          </cell>
          <cell r="CY238">
            <v>252939</v>
          </cell>
          <cell r="CZ238">
            <v>255230</v>
          </cell>
          <cell r="DA238">
            <v>270553</v>
          </cell>
          <cell r="DB238">
            <v>264562</v>
          </cell>
          <cell r="DC238">
            <v>265265</v>
          </cell>
          <cell r="DD238">
            <v>279278</v>
          </cell>
          <cell r="DE238">
            <v>277619</v>
          </cell>
          <cell r="DF238">
            <v>273276</v>
          </cell>
          <cell r="DG238">
            <v>324975</v>
          </cell>
          <cell r="DH238">
            <v>301033</v>
          </cell>
          <cell r="DI238">
            <v>304001</v>
          </cell>
          <cell r="DJ238">
            <v>392161</v>
          </cell>
          <cell r="DK238">
            <v>410463</v>
          </cell>
          <cell r="DL238">
            <v>534356</v>
          </cell>
          <cell r="DM238">
            <v>541319</v>
          </cell>
          <cell r="DN238">
            <v>544387</v>
          </cell>
          <cell r="DO238">
            <v>590999</v>
          </cell>
          <cell r="DP238">
            <v>572291</v>
          </cell>
          <cell r="DQ238">
            <v>570543</v>
          </cell>
          <cell r="DR238">
            <v>580515</v>
          </cell>
          <cell r="DS238">
            <v>567063</v>
          </cell>
          <cell r="DT238">
            <v>595256</v>
          </cell>
          <cell r="DU238">
            <v>603096</v>
          </cell>
          <cell r="DV238">
            <v>584210</v>
          </cell>
          <cell r="DW238">
            <v>596221</v>
          </cell>
          <cell r="DX238">
            <v>601354</v>
          </cell>
          <cell r="DY238">
            <v>601299</v>
          </cell>
          <cell r="DZ238">
            <v>611263</v>
          </cell>
          <cell r="EA238">
            <v>622320</v>
          </cell>
          <cell r="EB238">
            <v>615547</v>
          </cell>
          <cell r="EC238">
            <v>600800</v>
          </cell>
          <cell r="ED238">
            <v>572634</v>
          </cell>
          <cell r="EE238">
            <v>567785</v>
          </cell>
          <cell r="EF238">
            <v>554266</v>
          </cell>
          <cell r="EG238">
            <v>558304</v>
          </cell>
          <cell r="EH238">
            <v>569591</v>
          </cell>
          <cell r="EI238">
            <v>621424</v>
          </cell>
          <cell r="EJ238">
            <v>617923</v>
          </cell>
          <cell r="EK238">
            <v>640419</v>
          </cell>
          <cell r="EL238">
            <v>690617</v>
          </cell>
          <cell r="EM238">
            <v>702787</v>
          </cell>
          <cell r="EN238">
            <v>755929</v>
          </cell>
          <cell r="EO238">
            <v>708377</v>
          </cell>
          <cell r="EP238">
            <v>691133</v>
          </cell>
          <cell r="EQ238">
            <v>668204</v>
          </cell>
          <cell r="ER238">
            <v>653974</v>
          </cell>
          <cell r="ES238">
            <v>664764</v>
          </cell>
          <cell r="ET238">
            <v>660799</v>
          </cell>
          <cell r="EU238">
            <v>661147</v>
          </cell>
          <cell r="EV238">
            <v>660631</v>
          </cell>
          <cell r="EW238">
            <v>662331</v>
          </cell>
          <cell r="EX238">
            <v>655779</v>
          </cell>
          <cell r="EY238">
            <v>655779</v>
          </cell>
          <cell r="EZ238">
            <v>655779</v>
          </cell>
          <cell r="FA238">
            <v>655779</v>
          </cell>
          <cell r="FB238">
            <v>655779</v>
          </cell>
          <cell r="FC238">
            <v>655779</v>
          </cell>
          <cell r="FD238">
            <v>655779</v>
          </cell>
          <cell r="FE238">
            <v>655779</v>
          </cell>
          <cell r="FF238">
            <v>655779</v>
          </cell>
          <cell r="FG238">
            <v>655779</v>
          </cell>
          <cell r="FH238">
            <v>655779</v>
          </cell>
          <cell r="FI238">
            <v>655779</v>
          </cell>
          <cell r="FJ238">
            <v>624839</v>
          </cell>
          <cell r="FK238">
            <v>641307</v>
          </cell>
          <cell r="FL238">
            <v>626378</v>
          </cell>
          <cell r="FM238">
            <v>622629</v>
          </cell>
          <cell r="FN238">
            <v>628794</v>
          </cell>
          <cell r="FO238">
            <v>607996</v>
          </cell>
          <cell r="FP238">
            <v>618226</v>
          </cell>
          <cell r="FQ238">
            <v>620122</v>
          </cell>
          <cell r="FR238">
            <v>664960</v>
          </cell>
          <cell r="FS238">
            <v>686747</v>
          </cell>
          <cell r="FT238">
            <v>720230</v>
          </cell>
          <cell r="FU238">
            <v>720142</v>
          </cell>
          <cell r="FV238">
            <v>679463</v>
          </cell>
          <cell r="FW238">
            <v>670290</v>
          </cell>
          <cell r="FX238">
            <v>701621</v>
          </cell>
          <cell r="FY238">
            <v>676641</v>
          </cell>
          <cell r="FZ238">
            <v>706310</v>
          </cell>
          <cell r="GA238">
            <v>706558</v>
          </cell>
          <cell r="GB238">
            <v>684689</v>
          </cell>
          <cell r="GC238">
            <v>695645</v>
          </cell>
          <cell r="GD238">
            <v>694935</v>
          </cell>
          <cell r="GE238">
            <v>694609</v>
          </cell>
          <cell r="GF238">
            <v>687363</v>
          </cell>
          <cell r="GG238">
            <v>753317</v>
          </cell>
          <cell r="GH238">
            <v>754721</v>
          </cell>
          <cell r="GI238">
            <v>735295</v>
          </cell>
          <cell r="GJ238">
            <v>755101</v>
          </cell>
          <cell r="GK238">
            <v>744288</v>
          </cell>
          <cell r="GL238">
            <v>738411</v>
          </cell>
          <cell r="GM238">
            <v>735093</v>
          </cell>
          <cell r="GN238">
            <v>746627</v>
          </cell>
          <cell r="GO238">
            <v>744090</v>
          </cell>
          <cell r="GP238">
            <v>739296</v>
          </cell>
          <cell r="GQ238">
            <v>729413</v>
          </cell>
          <cell r="GR238">
            <v>745023</v>
          </cell>
          <cell r="GS238">
            <v>689200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row>
        <row r="239">
          <cell r="AS239">
            <v>24123</v>
          </cell>
          <cell r="AT239">
            <v>24128</v>
          </cell>
          <cell r="AU239">
            <v>24151</v>
          </cell>
          <cell r="AV239">
            <v>24163</v>
          </cell>
          <cell r="AW239">
            <v>24177</v>
          </cell>
          <cell r="AX239">
            <v>23861</v>
          </cell>
          <cell r="AY239">
            <v>23647</v>
          </cell>
          <cell r="AZ239">
            <v>23754</v>
          </cell>
          <cell r="BA239">
            <v>23929</v>
          </cell>
          <cell r="BB239">
            <v>24128</v>
          </cell>
          <cell r="BC239">
            <v>24146</v>
          </cell>
          <cell r="BD239">
            <v>24111</v>
          </cell>
          <cell r="BE239">
            <v>24040</v>
          </cell>
          <cell r="BF239">
            <v>23999</v>
          </cell>
          <cell r="BG239">
            <v>24070</v>
          </cell>
          <cell r="BH239">
            <v>24022</v>
          </cell>
          <cell r="BI239">
            <v>24034</v>
          </cell>
          <cell r="BJ239">
            <v>24041</v>
          </cell>
          <cell r="BK239">
            <v>23984</v>
          </cell>
          <cell r="BL239">
            <v>24010</v>
          </cell>
          <cell r="BM239">
            <v>24022</v>
          </cell>
          <cell r="BN239">
            <v>23986</v>
          </cell>
          <cell r="BO239">
            <v>20825</v>
          </cell>
          <cell r="BP239">
            <v>20786</v>
          </cell>
          <cell r="BQ239">
            <v>22577</v>
          </cell>
          <cell r="BR239">
            <v>22655</v>
          </cell>
          <cell r="BS239">
            <v>22661</v>
          </cell>
          <cell r="BT239">
            <v>22695</v>
          </cell>
          <cell r="BU239">
            <v>22685</v>
          </cell>
          <cell r="BV239">
            <v>20922</v>
          </cell>
          <cell r="BW239">
            <v>19587</v>
          </cell>
          <cell r="BX239">
            <v>19570</v>
          </cell>
          <cell r="BY239">
            <v>18859</v>
          </cell>
          <cell r="BZ239">
            <v>18844</v>
          </cell>
          <cell r="CA239">
            <v>17000</v>
          </cell>
          <cell r="CB239">
            <v>17006</v>
          </cell>
          <cell r="CC239">
            <v>17626</v>
          </cell>
          <cell r="CD239">
            <v>17626</v>
          </cell>
          <cell r="CE239">
            <v>17634</v>
          </cell>
          <cell r="CF239">
            <v>17636</v>
          </cell>
          <cell r="CG239">
            <v>17637</v>
          </cell>
          <cell r="CH239">
            <v>17642</v>
          </cell>
          <cell r="CI239">
            <v>17022</v>
          </cell>
          <cell r="CJ239">
            <v>17024</v>
          </cell>
          <cell r="CK239">
            <v>17029</v>
          </cell>
          <cell r="CL239">
            <v>17032</v>
          </cell>
          <cell r="CM239">
            <v>17032</v>
          </cell>
          <cell r="CN239">
            <v>17032</v>
          </cell>
          <cell r="CO239">
            <v>17632</v>
          </cell>
          <cell r="CP239">
            <v>17632</v>
          </cell>
          <cell r="CQ239">
            <v>17632</v>
          </cell>
          <cell r="CR239">
            <v>17632</v>
          </cell>
          <cell r="CS239">
            <v>17632</v>
          </cell>
          <cell r="CT239">
            <v>17032</v>
          </cell>
          <cell r="CU239">
            <v>17032</v>
          </cell>
          <cell r="CV239">
            <v>17032</v>
          </cell>
          <cell r="CW239">
            <v>17032</v>
          </cell>
          <cell r="CX239">
            <v>17032</v>
          </cell>
          <cell r="CY239">
            <v>17032</v>
          </cell>
          <cell r="CZ239">
            <v>17032</v>
          </cell>
          <cell r="DA239">
            <v>18381</v>
          </cell>
          <cell r="DB239">
            <v>18380</v>
          </cell>
          <cell r="DC239">
            <v>18380</v>
          </cell>
          <cell r="DD239">
            <v>17033</v>
          </cell>
          <cell r="DE239">
            <v>18133</v>
          </cell>
          <cell r="DF239">
            <v>18132</v>
          </cell>
          <cell r="DG239">
            <v>18132</v>
          </cell>
          <cell r="DH239">
            <v>18131</v>
          </cell>
          <cell r="DI239">
            <v>18132</v>
          </cell>
          <cell r="DJ239">
            <v>18131</v>
          </cell>
          <cell r="DK239">
            <v>18131</v>
          </cell>
          <cell r="DL239">
            <v>21442</v>
          </cell>
          <cell r="DM239">
            <v>23656</v>
          </cell>
          <cell r="DN239">
            <v>23712</v>
          </cell>
          <cell r="DO239">
            <v>23680</v>
          </cell>
          <cell r="DP239">
            <v>20609</v>
          </cell>
          <cell r="DQ239">
            <v>20596</v>
          </cell>
          <cell r="DR239">
            <v>20636</v>
          </cell>
          <cell r="DS239">
            <v>20091</v>
          </cell>
          <cell r="DT239">
            <v>20139</v>
          </cell>
          <cell r="DU239">
            <v>20233</v>
          </cell>
          <cell r="DV239">
            <v>20200</v>
          </cell>
          <cell r="DW239">
            <v>20204</v>
          </cell>
          <cell r="DX239">
            <v>20226</v>
          </cell>
          <cell r="DY239">
            <v>20226</v>
          </cell>
          <cell r="DZ239">
            <v>20288</v>
          </cell>
          <cell r="EA239">
            <v>21565</v>
          </cell>
          <cell r="EB239">
            <v>20286</v>
          </cell>
          <cell r="EC239">
            <v>20227</v>
          </cell>
          <cell r="ED239">
            <v>20100</v>
          </cell>
          <cell r="EE239">
            <v>20062</v>
          </cell>
          <cell r="EF239">
            <v>19945</v>
          </cell>
          <cell r="EG239">
            <v>20014</v>
          </cell>
          <cell r="EH239">
            <v>20064</v>
          </cell>
          <cell r="EI239">
            <v>20945</v>
          </cell>
          <cell r="EJ239">
            <v>20931</v>
          </cell>
          <cell r="EK239">
            <v>21372</v>
          </cell>
          <cell r="EL239">
            <v>24653</v>
          </cell>
          <cell r="EM239">
            <v>24683</v>
          </cell>
          <cell r="EN239">
            <v>25625</v>
          </cell>
          <cell r="EO239">
            <v>27929</v>
          </cell>
          <cell r="EP239">
            <v>24800</v>
          </cell>
          <cell r="EQ239">
            <v>24600</v>
          </cell>
          <cell r="ER239">
            <v>24467</v>
          </cell>
          <cell r="ES239">
            <v>24608</v>
          </cell>
          <cell r="ET239">
            <v>24588</v>
          </cell>
          <cell r="EU239">
            <v>24628</v>
          </cell>
          <cell r="EV239">
            <v>24628</v>
          </cell>
          <cell r="EW239">
            <v>24660</v>
          </cell>
          <cell r="EX239">
            <v>25565</v>
          </cell>
          <cell r="EY239">
            <v>25565</v>
          </cell>
          <cell r="EZ239">
            <v>25565</v>
          </cell>
          <cell r="FA239">
            <v>25565</v>
          </cell>
          <cell r="FB239">
            <v>25565</v>
          </cell>
          <cell r="FC239">
            <v>25565</v>
          </cell>
          <cell r="FD239">
            <v>25565</v>
          </cell>
          <cell r="FE239">
            <v>25565</v>
          </cell>
          <cell r="FF239">
            <v>25565</v>
          </cell>
          <cell r="FG239">
            <v>25565</v>
          </cell>
          <cell r="FH239">
            <v>25565</v>
          </cell>
          <cell r="FI239">
            <v>25565</v>
          </cell>
          <cell r="FJ239">
            <v>25479</v>
          </cell>
          <cell r="FK239">
            <v>25471</v>
          </cell>
          <cell r="FL239">
            <v>25239</v>
          </cell>
          <cell r="FM239">
            <v>25232</v>
          </cell>
          <cell r="FN239">
            <v>25448</v>
          </cell>
          <cell r="FO239">
            <v>25465</v>
          </cell>
          <cell r="FP239">
            <v>25740</v>
          </cell>
          <cell r="FQ239">
            <v>25632</v>
          </cell>
          <cell r="FR239">
            <v>25862</v>
          </cell>
          <cell r="FS239">
            <v>25976</v>
          </cell>
          <cell r="FT239">
            <v>26416</v>
          </cell>
          <cell r="FU239">
            <v>26389</v>
          </cell>
          <cell r="FV239">
            <v>26015</v>
          </cell>
          <cell r="FW239">
            <v>25913</v>
          </cell>
          <cell r="FX239">
            <v>26037</v>
          </cell>
          <cell r="FY239">
            <v>25847</v>
          </cell>
          <cell r="FZ239">
            <v>26124</v>
          </cell>
          <cell r="GA239">
            <v>55247</v>
          </cell>
          <cell r="GB239">
            <v>54545</v>
          </cell>
          <cell r="GC239">
            <v>54888</v>
          </cell>
          <cell r="GD239">
            <v>54864</v>
          </cell>
          <cell r="GE239">
            <v>54855</v>
          </cell>
          <cell r="GF239">
            <v>54631</v>
          </cell>
          <cell r="GG239">
            <v>54994</v>
          </cell>
          <cell r="GH239">
            <v>54994</v>
          </cell>
          <cell r="GI239">
            <v>25494</v>
          </cell>
          <cell r="GJ239">
            <v>25681</v>
          </cell>
          <cell r="GK239">
            <v>25563</v>
          </cell>
          <cell r="GL239">
            <v>25437</v>
          </cell>
          <cell r="GM239">
            <v>25425</v>
          </cell>
          <cell r="GN239">
            <v>25242</v>
          </cell>
          <cell r="GO239">
            <v>25249</v>
          </cell>
          <cell r="GP239">
            <v>28214</v>
          </cell>
          <cell r="GQ239">
            <v>28340</v>
          </cell>
          <cell r="GR239">
            <v>28543</v>
          </cell>
          <cell r="GS239">
            <v>34399</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row>
        <row r="240">
          <cell r="AS240">
            <v>115569</v>
          </cell>
          <cell r="AT240">
            <v>115648</v>
          </cell>
          <cell r="AU240">
            <v>116437</v>
          </cell>
          <cell r="AV240">
            <v>118299</v>
          </cell>
          <cell r="AW240">
            <v>117681</v>
          </cell>
          <cell r="AX240">
            <v>110392</v>
          </cell>
          <cell r="AY240">
            <v>101813</v>
          </cell>
          <cell r="AZ240">
            <v>102563</v>
          </cell>
          <cell r="BA240">
            <v>103640</v>
          </cell>
          <cell r="BB240">
            <v>105384</v>
          </cell>
          <cell r="BC240">
            <v>104768</v>
          </cell>
          <cell r="BD240">
            <v>103895</v>
          </cell>
          <cell r="BE240">
            <v>101768</v>
          </cell>
          <cell r="BF240">
            <v>99564</v>
          </cell>
          <cell r="BG240">
            <v>100425</v>
          </cell>
          <cell r="BH240">
            <v>104321</v>
          </cell>
          <cell r="BI240">
            <v>103354</v>
          </cell>
          <cell r="BJ240">
            <v>96571</v>
          </cell>
          <cell r="BK240">
            <v>95662</v>
          </cell>
          <cell r="BL240">
            <v>96628</v>
          </cell>
          <cell r="BM240">
            <v>96596</v>
          </cell>
          <cell r="BN240">
            <v>95835</v>
          </cell>
          <cell r="BO240">
            <v>107115</v>
          </cell>
          <cell r="BP240">
            <v>107172</v>
          </cell>
          <cell r="BQ240">
            <v>108256</v>
          </cell>
          <cell r="BR240">
            <v>110268</v>
          </cell>
          <cell r="BS240">
            <v>111372</v>
          </cell>
          <cell r="BT240">
            <v>112905</v>
          </cell>
          <cell r="BU240">
            <v>111834</v>
          </cell>
          <cell r="BV240">
            <v>111951</v>
          </cell>
          <cell r="BW240">
            <v>120669</v>
          </cell>
          <cell r="BX240">
            <v>120045</v>
          </cell>
          <cell r="BY240">
            <v>122917</v>
          </cell>
          <cell r="BZ240">
            <v>119977</v>
          </cell>
          <cell r="CA240">
            <v>122165</v>
          </cell>
          <cell r="CB240">
            <v>138621</v>
          </cell>
          <cell r="CC240">
            <v>157906</v>
          </cell>
          <cell r="CD240">
            <v>153745</v>
          </cell>
          <cell r="CE240">
            <v>152148</v>
          </cell>
          <cell r="CF240">
            <v>150595</v>
          </cell>
          <cell r="CG240">
            <v>153049</v>
          </cell>
          <cell r="CH240">
            <v>152844</v>
          </cell>
          <cell r="CI240">
            <v>168024</v>
          </cell>
          <cell r="CJ240">
            <v>164660</v>
          </cell>
          <cell r="CK240">
            <v>165513</v>
          </cell>
          <cell r="CL240">
            <v>160782</v>
          </cell>
          <cell r="CM240">
            <v>159426</v>
          </cell>
          <cell r="CN240">
            <v>159677</v>
          </cell>
          <cell r="CO240">
            <v>163821</v>
          </cell>
          <cell r="CP240">
            <v>159498</v>
          </cell>
          <cell r="CQ240">
            <v>159952</v>
          </cell>
          <cell r="CR240">
            <v>196585</v>
          </cell>
          <cell r="CS240">
            <v>197639</v>
          </cell>
          <cell r="CT240">
            <v>201658</v>
          </cell>
          <cell r="CU240">
            <v>217261</v>
          </cell>
          <cell r="CV240">
            <v>215152</v>
          </cell>
          <cell r="CW240">
            <v>214680</v>
          </cell>
          <cell r="CX240">
            <v>219322</v>
          </cell>
          <cell r="CY240">
            <v>235907</v>
          </cell>
          <cell r="CZ240">
            <v>238198</v>
          </cell>
          <cell r="DA240">
            <v>252172</v>
          </cell>
          <cell r="DB240">
            <v>246182</v>
          </cell>
          <cell r="DC240">
            <v>246885</v>
          </cell>
          <cell r="DD240">
            <v>262245</v>
          </cell>
          <cell r="DE240">
            <v>259486</v>
          </cell>
          <cell r="DF240">
            <v>255144</v>
          </cell>
          <cell r="DG240">
            <v>306843</v>
          </cell>
          <cell r="DH240">
            <v>282902</v>
          </cell>
          <cell r="DI240">
            <v>285869</v>
          </cell>
          <cell r="DJ240">
            <v>374030</v>
          </cell>
          <cell r="DK240">
            <v>392332</v>
          </cell>
          <cell r="DL240">
            <v>512914</v>
          </cell>
          <cell r="DM240">
            <v>517663</v>
          </cell>
          <cell r="DN240">
            <v>520675</v>
          </cell>
          <cell r="DO240">
            <v>567319</v>
          </cell>
          <cell r="DP240">
            <v>551682</v>
          </cell>
          <cell r="DQ240">
            <v>549947</v>
          </cell>
          <cell r="DR240">
            <v>559879</v>
          </cell>
          <cell r="DS240">
            <v>546972</v>
          </cell>
          <cell r="DT240">
            <v>575117</v>
          </cell>
          <cell r="DU240">
            <v>582863</v>
          </cell>
          <cell r="DV240">
            <v>564010</v>
          </cell>
          <cell r="DW240">
            <v>576017</v>
          </cell>
          <cell r="DX240">
            <v>581128</v>
          </cell>
          <cell r="DY240">
            <v>581073</v>
          </cell>
          <cell r="DZ240">
            <v>590975</v>
          </cell>
          <cell r="EA240">
            <v>600755</v>
          </cell>
          <cell r="EB240">
            <v>595261</v>
          </cell>
          <cell r="EC240">
            <v>580573</v>
          </cell>
          <cell r="ED240">
            <v>552534</v>
          </cell>
          <cell r="EE240">
            <v>547723</v>
          </cell>
          <cell r="EF240">
            <v>534321</v>
          </cell>
          <cell r="EG240">
            <v>538290</v>
          </cell>
          <cell r="EH240">
            <v>549527</v>
          </cell>
          <cell r="EI240">
            <v>600479</v>
          </cell>
          <cell r="EJ240">
            <v>596992</v>
          </cell>
          <cell r="EK240">
            <v>619047</v>
          </cell>
          <cell r="EL240">
            <v>665964</v>
          </cell>
          <cell r="EM240">
            <v>678104</v>
          </cell>
          <cell r="EN240">
            <v>730304</v>
          </cell>
          <cell r="EO240">
            <v>680448</v>
          </cell>
          <cell r="EP240">
            <v>666333</v>
          </cell>
          <cell r="EQ240">
            <v>643604</v>
          </cell>
          <cell r="ER240">
            <v>629507</v>
          </cell>
          <cell r="ES240">
            <v>640156</v>
          </cell>
          <cell r="ET240">
            <v>636211</v>
          </cell>
          <cell r="EU240">
            <v>636519</v>
          </cell>
          <cell r="EV240">
            <v>636003</v>
          </cell>
          <cell r="EW240">
            <v>637671</v>
          </cell>
          <cell r="EX240">
            <v>630214</v>
          </cell>
          <cell r="EY240">
            <v>630214</v>
          </cell>
          <cell r="EZ240">
            <v>630214</v>
          </cell>
          <cell r="FA240">
            <v>630214</v>
          </cell>
          <cell r="FB240">
            <v>630214</v>
          </cell>
          <cell r="FC240">
            <v>630214</v>
          </cell>
          <cell r="FD240">
            <v>630214</v>
          </cell>
          <cell r="FE240">
            <v>630214</v>
          </cell>
          <cell r="FF240">
            <v>630214</v>
          </cell>
          <cell r="FG240">
            <v>630214</v>
          </cell>
          <cell r="FH240">
            <v>630214</v>
          </cell>
          <cell r="FI240">
            <v>630214</v>
          </cell>
          <cell r="FJ240">
            <v>599360</v>
          </cell>
          <cell r="FK240">
            <v>615836</v>
          </cell>
          <cell r="FL240">
            <v>601139</v>
          </cell>
          <cell r="FM240">
            <v>597397</v>
          </cell>
          <cell r="FN240">
            <v>603346</v>
          </cell>
          <cell r="FO240">
            <v>582531</v>
          </cell>
          <cell r="FP240">
            <v>592486</v>
          </cell>
          <cell r="FQ240">
            <v>594490</v>
          </cell>
          <cell r="FR240">
            <v>639098</v>
          </cell>
          <cell r="FS240">
            <v>660771</v>
          </cell>
          <cell r="FT240">
            <v>693814</v>
          </cell>
          <cell r="FU240">
            <v>693753</v>
          </cell>
          <cell r="FV240">
            <v>653448</v>
          </cell>
          <cell r="FW240">
            <v>644377</v>
          </cell>
          <cell r="FX240">
            <v>675584</v>
          </cell>
          <cell r="FY240">
            <v>650794</v>
          </cell>
          <cell r="FZ240">
            <v>680186</v>
          </cell>
          <cell r="GA240">
            <v>651311</v>
          </cell>
          <cell r="GB240">
            <v>630144</v>
          </cell>
          <cell r="GC240">
            <v>640757</v>
          </cell>
          <cell r="GD240">
            <v>640071</v>
          </cell>
          <cell r="GE240">
            <v>639754</v>
          </cell>
          <cell r="GF240">
            <v>632732</v>
          </cell>
          <cell r="GG240">
            <v>698323</v>
          </cell>
          <cell r="GH240">
            <v>699727</v>
          </cell>
          <cell r="GI240">
            <v>709801</v>
          </cell>
          <cell r="GJ240">
            <v>729420</v>
          </cell>
          <cell r="GK240">
            <v>718725</v>
          </cell>
          <cell r="GL240">
            <v>712974</v>
          </cell>
          <cell r="GM240">
            <v>709668</v>
          </cell>
          <cell r="GN240">
            <v>721385</v>
          </cell>
          <cell r="GO240">
            <v>718841</v>
          </cell>
          <cell r="GP240">
            <v>711082</v>
          </cell>
          <cell r="GQ240">
            <v>701073</v>
          </cell>
          <cell r="GR240">
            <v>716480</v>
          </cell>
          <cell r="GS240">
            <v>654801</v>
          </cell>
        </row>
        <row r="241">
          <cell r="AS241">
            <v>117822</v>
          </cell>
          <cell r="AT241">
            <v>118345</v>
          </cell>
          <cell r="AU241">
            <v>118374</v>
          </cell>
          <cell r="AV241">
            <v>119035</v>
          </cell>
          <cell r="AW241">
            <v>119551</v>
          </cell>
          <cell r="AX241">
            <v>115947</v>
          </cell>
          <cell r="AY241">
            <v>111320</v>
          </cell>
          <cell r="AZ241">
            <v>112908</v>
          </cell>
          <cell r="BA241">
            <v>114181</v>
          </cell>
          <cell r="BB241">
            <v>114948</v>
          </cell>
          <cell r="BC241">
            <v>113041</v>
          </cell>
          <cell r="BD241">
            <v>110957</v>
          </cell>
          <cell r="BE241">
            <v>109191</v>
          </cell>
          <cell r="BF241">
            <v>106494</v>
          </cell>
          <cell r="BG241">
            <v>103727</v>
          </cell>
          <cell r="BH241">
            <v>111710</v>
          </cell>
          <cell r="BI241">
            <v>107253</v>
          </cell>
          <cell r="BJ241">
            <v>105596</v>
          </cell>
          <cell r="BK241">
            <v>104536</v>
          </cell>
          <cell r="BL241">
            <v>103435</v>
          </cell>
          <cell r="BM241">
            <v>102755</v>
          </cell>
          <cell r="BN241">
            <v>102185</v>
          </cell>
          <cell r="BO241">
            <v>112985</v>
          </cell>
          <cell r="BP241">
            <v>111396</v>
          </cell>
          <cell r="BQ241">
            <v>110458</v>
          </cell>
          <cell r="BR241">
            <v>112540</v>
          </cell>
          <cell r="BS241">
            <v>113629</v>
          </cell>
          <cell r="BT241">
            <v>115017</v>
          </cell>
          <cell r="BU241">
            <v>114181</v>
          </cell>
          <cell r="BV241">
            <v>114274</v>
          </cell>
          <cell r="BW241">
            <v>120188</v>
          </cell>
          <cell r="BX241">
            <v>117865</v>
          </cell>
          <cell r="BY241">
            <v>127299</v>
          </cell>
          <cell r="BZ241">
            <v>126806</v>
          </cell>
          <cell r="CA241">
            <v>128272</v>
          </cell>
          <cell r="CB241">
            <v>143201</v>
          </cell>
          <cell r="CC241">
            <v>154422</v>
          </cell>
          <cell r="CD241">
            <v>157022</v>
          </cell>
          <cell r="CE241">
            <v>154992</v>
          </cell>
          <cell r="CF241">
            <v>151674</v>
          </cell>
          <cell r="CG241">
            <v>153818</v>
          </cell>
          <cell r="CH241">
            <v>155263</v>
          </cell>
          <cell r="CI241">
            <v>172180</v>
          </cell>
          <cell r="CJ241">
            <v>167115</v>
          </cell>
          <cell r="CK241">
            <v>165845</v>
          </cell>
          <cell r="CL241">
            <v>163599</v>
          </cell>
          <cell r="CM241">
            <v>162431</v>
          </cell>
          <cell r="CN241">
            <v>162774</v>
          </cell>
          <cell r="CO241">
            <v>158144</v>
          </cell>
          <cell r="CP241">
            <v>158709</v>
          </cell>
          <cell r="CQ241">
            <v>156384</v>
          </cell>
          <cell r="CR241">
            <v>192391</v>
          </cell>
          <cell r="CS241">
            <v>196186</v>
          </cell>
          <cell r="CT241">
            <v>197779</v>
          </cell>
          <cell r="CU241">
            <v>215899</v>
          </cell>
          <cell r="CV241">
            <v>213952</v>
          </cell>
          <cell r="CW241">
            <v>209629</v>
          </cell>
          <cell r="CX241">
            <v>213820</v>
          </cell>
          <cell r="CY241">
            <v>230265</v>
          </cell>
          <cell r="CZ241">
            <v>231169</v>
          </cell>
          <cell r="DA241">
            <v>236284</v>
          </cell>
          <cell r="DB241">
            <v>235376</v>
          </cell>
          <cell r="DC241">
            <v>235659</v>
          </cell>
          <cell r="DD241">
            <v>246589</v>
          </cell>
          <cell r="DE241">
            <v>246138</v>
          </cell>
          <cell r="DF241">
            <v>245114</v>
          </cell>
          <cell r="DG241">
            <v>289147</v>
          </cell>
          <cell r="DH241">
            <v>279120</v>
          </cell>
          <cell r="DI241">
            <v>279217</v>
          </cell>
          <cell r="DJ241">
            <v>367348</v>
          </cell>
          <cell r="DK241">
            <v>386038</v>
          </cell>
          <cell r="DL241">
            <v>383283</v>
          </cell>
          <cell r="DM241">
            <v>382716</v>
          </cell>
          <cell r="DN241">
            <v>385022</v>
          </cell>
          <cell r="DO241">
            <v>422279</v>
          </cell>
          <cell r="DP241">
            <v>416807</v>
          </cell>
          <cell r="DQ241">
            <v>420101</v>
          </cell>
          <cell r="DR241">
            <v>423079</v>
          </cell>
          <cell r="DS241">
            <v>415898</v>
          </cell>
          <cell r="DT241">
            <v>436501</v>
          </cell>
          <cell r="DU241">
            <v>439129</v>
          </cell>
          <cell r="DV241">
            <v>429488</v>
          </cell>
          <cell r="DW241">
            <v>440887</v>
          </cell>
          <cell r="DX241">
            <v>444710</v>
          </cell>
          <cell r="DY241">
            <v>443557</v>
          </cell>
        </row>
        <row r="242">
          <cell r="AS242">
            <v>49390</v>
          </cell>
          <cell r="AT242">
            <v>56100</v>
          </cell>
          <cell r="AU242">
            <v>49684</v>
          </cell>
          <cell r="AV242">
            <v>49563</v>
          </cell>
          <cell r="AW242">
            <v>48657</v>
          </cell>
          <cell r="AX242">
            <v>38447</v>
          </cell>
          <cell r="AY242">
            <v>37881</v>
          </cell>
          <cell r="AZ242">
            <v>38174</v>
          </cell>
          <cell r="BA242">
            <v>37965</v>
          </cell>
          <cell r="BB242">
            <v>40904</v>
          </cell>
          <cell r="BC242">
            <v>40933</v>
          </cell>
          <cell r="BD242">
            <v>41197</v>
          </cell>
          <cell r="BE242">
            <v>40264</v>
          </cell>
          <cell r="BF242">
            <v>41981</v>
          </cell>
          <cell r="BG242">
            <v>44188</v>
          </cell>
          <cell r="BH242">
            <v>47438</v>
          </cell>
          <cell r="BI242">
            <v>52065</v>
          </cell>
          <cell r="BJ242">
            <v>50596</v>
          </cell>
          <cell r="BK242">
            <v>52907</v>
          </cell>
          <cell r="BL242">
            <v>50514</v>
          </cell>
          <cell r="BM242">
            <v>51873</v>
          </cell>
          <cell r="BN242">
            <v>57358</v>
          </cell>
          <cell r="BO242">
            <v>57322</v>
          </cell>
          <cell r="BP242">
            <v>61214</v>
          </cell>
          <cell r="BQ242">
            <v>66977</v>
          </cell>
          <cell r="BR242">
            <v>68156</v>
          </cell>
          <cell r="BS242">
            <v>70085</v>
          </cell>
          <cell r="BT242">
            <v>70270</v>
          </cell>
          <cell r="BU242">
            <v>71826</v>
          </cell>
          <cell r="BV242">
            <v>74946</v>
          </cell>
          <cell r="BW242">
            <v>73499</v>
          </cell>
          <cell r="BX242">
            <v>73096</v>
          </cell>
          <cell r="BY242">
            <v>72447</v>
          </cell>
          <cell r="BZ242">
            <v>68283</v>
          </cell>
          <cell r="CA242">
            <v>107178</v>
          </cell>
          <cell r="CB242">
            <v>109573</v>
          </cell>
          <cell r="CC242">
            <v>119369</v>
          </cell>
          <cell r="CD242">
            <v>116990</v>
          </cell>
          <cell r="CE242">
            <v>116269</v>
          </cell>
          <cell r="CF242">
            <v>116492</v>
          </cell>
          <cell r="CG242">
            <v>116588</v>
          </cell>
          <cell r="CH242">
            <v>115887</v>
          </cell>
          <cell r="CI242">
            <v>117047</v>
          </cell>
          <cell r="CJ242">
            <v>113052</v>
          </cell>
          <cell r="CK242">
            <v>117139</v>
          </cell>
          <cell r="CL242">
            <v>116850</v>
          </cell>
          <cell r="CM242">
            <v>115068</v>
          </cell>
          <cell r="CN242">
            <v>115092</v>
          </cell>
          <cell r="CO242">
            <v>114225</v>
          </cell>
          <cell r="CP242">
            <v>114615</v>
          </cell>
          <cell r="CQ242">
            <v>115175</v>
          </cell>
          <cell r="CR242">
            <v>139542</v>
          </cell>
          <cell r="CS242">
            <v>141316</v>
          </cell>
          <cell r="CT242">
            <v>142861</v>
          </cell>
          <cell r="CU242">
            <v>143896</v>
          </cell>
          <cell r="CV242">
            <v>148004</v>
          </cell>
          <cell r="CW242">
            <v>147402</v>
          </cell>
          <cell r="CX242">
            <v>150628</v>
          </cell>
          <cell r="CY242">
            <v>151282</v>
          </cell>
          <cell r="CZ242">
            <v>153051</v>
          </cell>
          <cell r="DA242">
            <v>159873</v>
          </cell>
          <cell r="DB242">
            <v>161021</v>
          </cell>
          <cell r="DC242">
            <v>159777</v>
          </cell>
          <cell r="DD242">
            <v>168443</v>
          </cell>
          <cell r="DE242">
            <v>169999</v>
          </cell>
          <cell r="DF242">
            <v>199306</v>
          </cell>
          <cell r="DG242">
            <v>210025</v>
          </cell>
          <cell r="DH242">
            <v>217342</v>
          </cell>
          <cell r="DI242">
            <v>234403</v>
          </cell>
          <cell r="DJ242">
            <v>227024</v>
          </cell>
          <cell r="DK242">
            <v>298734</v>
          </cell>
          <cell r="DL242">
            <v>341188</v>
          </cell>
          <cell r="DM242">
            <v>335790</v>
          </cell>
          <cell r="DN242">
            <v>321959</v>
          </cell>
          <cell r="DO242">
            <v>319743</v>
          </cell>
          <cell r="DP242">
            <v>315696</v>
          </cell>
          <cell r="DQ242">
            <v>312354</v>
          </cell>
          <cell r="DR242">
            <v>339974</v>
          </cell>
          <cell r="DS242">
            <v>344075</v>
          </cell>
          <cell r="DT242">
            <v>348484</v>
          </cell>
          <cell r="DU242">
            <v>365251</v>
          </cell>
          <cell r="DV242">
            <v>358085</v>
          </cell>
          <cell r="DW242">
            <v>365723</v>
          </cell>
          <cell r="DX242">
            <v>373164</v>
          </cell>
          <cell r="DY242">
            <v>368886</v>
          </cell>
          <cell r="EB242">
            <v>376089</v>
          </cell>
          <cell r="EC242">
            <v>376726</v>
          </cell>
          <cell r="ED242">
            <v>366708</v>
          </cell>
          <cell r="EE242">
            <v>369746</v>
          </cell>
          <cell r="EF242">
            <v>364724</v>
          </cell>
          <cell r="EG242">
            <v>424059</v>
          </cell>
          <cell r="EH242">
            <v>418199</v>
          </cell>
          <cell r="EI242">
            <v>443085</v>
          </cell>
          <cell r="EJ242">
            <v>416722</v>
          </cell>
          <cell r="EK242">
            <v>413482</v>
          </cell>
          <cell r="EL242">
            <v>455210</v>
          </cell>
          <cell r="EM242">
            <v>452072</v>
          </cell>
          <cell r="EN242">
            <v>471423</v>
          </cell>
          <cell r="EO242">
            <v>468455</v>
          </cell>
          <cell r="EP242">
            <v>485289</v>
          </cell>
          <cell r="EQ242">
            <v>469404</v>
          </cell>
          <cell r="ER242">
            <v>457971</v>
          </cell>
          <cell r="ES242">
            <v>464011</v>
          </cell>
          <cell r="ET242">
            <v>467708</v>
          </cell>
          <cell r="EU242">
            <v>469625</v>
          </cell>
          <cell r="EV242">
            <v>462637</v>
          </cell>
          <cell r="EW242">
            <v>470334</v>
          </cell>
          <cell r="EX242">
            <v>477168</v>
          </cell>
          <cell r="EY242">
            <v>469532</v>
          </cell>
          <cell r="EZ242">
            <v>481223</v>
          </cell>
          <cell r="FA242">
            <v>483891</v>
          </cell>
          <cell r="FB242">
            <v>505351</v>
          </cell>
          <cell r="FC242">
            <v>537141</v>
          </cell>
          <cell r="FD242">
            <v>521445</v>
          </cell>
          <cell r="FE242">
            <v>529345</v>
          </cell>
          <cell r="FF242">
            <v>491629</v>
          </cell>
          <cell r="FG242">
            <v>492139</v>
          </cell>
          <cell r="FH242">
            <v>521972</v>
          </cell>
          <cell r="FI242">
            <v>501777</v>
          </cell>
          <cell r="FJ242">
            <v>490133</v>
          </cell>
          <cell r="FK242">
            <v>485221</v>
          </cell>
          <cell r="FL242">
            <v>476507</v>
          </cell>
          <cell r="FM242">
            <v>476745</v>
          </cell>
          <cell r="FN242">
            <v>486784</v>
          </cell>
          <cell r="FO242">
            <v>483274</v>
          </cell>
          <cell r="FP242">
            <v>491418</v>
          </cell>
          <cell r="FQ242">
            <v>490413</v>
          </cell>
          <cell r="FR242">
            <v>521072</v>
          </cell>
          <cell r="FS242">
            <v>539828</v>
          </cell>
          <cell r="FT242">
            <v>565168</v>
          </cell>
          <cell r="FU242">
            <v>530895</v>
          </cell>
          <cell r="FV242">
            <v>532951</v>
          </cell>
          <cell r="FW242">
            <v>513933</v>
          </cell>
          <cell r="FX242">
            <v>527055</v>
          </cell>
          <cell r="FY242">
            <v>517280</v>
          </cell>
          <cell r="FZ242">
            <v>541840</v>
          </cell>
          <cell r="GA242">
            <v>520058</v>
          </cell>
          <cell r="GB242">
            <v>513597</v>
          </cell>
          <cell r="GC242">
            <v>521123</v>
          </cell>
          <cell r="GD242">
            <v>523023</v>
          </cell>
          <cell r="GE242">
            <v>506420</v>
          </cell>
          <cell r="GF242">
            <v>520717</v>
          </cell>
          <cell r="GG242">
            <v>556415</v>
          </cell>
          <cell r="GH242">
            <v>550970</v>
          </cell>
          <cell r="GI242">
            <v>560574</v>
          </cell>
          <cell r="GJ242">
            <v>578881</v>
          </cell>
          <cell r="GK242">
            <v>571390</v>
          </cell>
          <cell r="GL242">
            <v>567227</v>
          </cell>
          <cell r="GM242">
            <v>554988</v>
          </cell>
          <cell r="GN242">
            <v>559466</v>
          </cell>
          <cell r="GO242">
            <v>562255</v>
          </cell>
          <cell r="GP242">
            <v>535662</v>
          </cell>
          <cell r="GQ242">
            <v>522647</v>
          </cell>
          <cell r="GR242">
            <v>528726</v>
          </cell>
          <cell r="GS242">
            <v>522703</v>
          </cell>
          <cell r="GV242">
            <v>4358.9459109999998</v>
          </cell>
          <cell r="GY242">
            <v>3592.851056</v>
          </cell>
          <cell r="HB242">
            <v>3221.6161000000002</v>
          </cell>
          <cell r="HE242">
            <v>4431.1985014815</v>
          </cell>
          <cell r="HF242">
            <v>0</v>
          </cell>
          <cell r="HG242">
            <v>0</v>
          </cell>
          <cell r="HH242">
            <v>3886.0844664984998</v>
          </cell>
          <cell r="HI242">
            <v>0</v>
          </cell>
          <cell r="HJ242">
            <v>0</v>
          </cell>
          <cell r="HK242">
            <v>2410.495931729969</v>
          </cell>
          <cell r="HL242">
            <v>0</v>
          </cell>
          <cell r="HM242">
            <v>0</v>
          </cell>
          <cell r="HN242">
            <v>1538.5251671744991</v>
          </cell>
          <cell r="HO242">
            <v>0</v>
          </cell>
          <cell r="HP242">
            <v>0</v>
          </cell>
          <cell r="HQ242">
            <v>1356.172624</v>
          </cell>
          <cell r="HR242">
            <v>0</v>
          </cell>
          <cell r="HS242">
            <v>0</v>
          </cell>
          <cell r="HT242">
            <v>2828.8106309999998</v>
          </cell>
          <cell r="HU242">
            <v>0</v>
          </cell>
          <cell r="HV242">
            <v>0</v>
          </cell>
          <cell r="HW242">
            <v>2820.7338359999999</v>
          </cell>
          <cell r="HX242">
            <v>0</v>
          </cell>
          <cell r="HY242">
            <v>0</v>
          </cell>
          <cell r="HZ242">
            <v>0</v>
          </cell>
          <cell r="IA242">
            <v>0</v>
          </cell>
          <cell r="IB242">
            <v>0</v>
          </cell>
          <cell r="IC242">
            <v>0</v>
          </cell>
        </row>
        <row r="243">
          <cell r="AS243">
            <v>44062</v>
          </cell>
          <cell r="AT243">
            <v>39935</v>
          </cell>
          <cell r="AU243">
            <v>37471</v>
          </cell>
          <cell r="AV243">
            <v>34813</v>
          </cell>
          <cell r="AW243">
            <v>30936</v>
          </cell>
          <cell r="AX243">
            <v>53832</v>
          </cell>
          <cell r="AY243">
            <v>51379</v>
          </cell>
          <cell r="AZ243">
            <v>66602</v>
          </cell>
          <cell r="BA243">
            <v>64189</v>
          </cell>
          <cell r="BB243">
            <v>50874</v>
          </cell>
          <cell r="BC243">
            <v>84895</v>
          </cell>
          <cell r="BD243">
            <v>84288</v>
          </cell>
          <cell r="BE243">
            <v>70582</v>
          </cell>
          <cell r="BF243">
            <v>57226</v>
          </cell>
          <cell r="BG243">
            <v>52118</v>
          </cell>
          <cell r="BH243">
            <v>55563</v>
          </cell>
          <cell r="BI243">
            <v>57717</v>
          </cell>
          <cell r="BJ243">
            <v>60507</v>
          </cell>
          <cell r="BK243">
            <v>55134</v>
          </cell>
          <cell r="BL243">
            <v>58228</v>
          </cell>
          <cell r="BM243">
            <v>66006</v>
          </cell>
          <cell r="BN243">
            <v>76108</v>
          </cell>
          <cell r="BO243">
            <v>77551</v>
          </cell>
          <cell r="BP243">
            <v>77925</v>
          </cell>
          <cell r="BQ243">
            <v>59994</v>
          </cell>
          <cell r="BR243">
            <v>46924</v>
          </cell>
          <cell r="BS243">
            <v>56367</v>
          </cell>
          <cell r="BT243">
            <v>63776</v>
          </cell>
          <cell r="BU243">
            <v>60288</v>
          </cell>
          <cell r="BV243">
            <v>56758</v>
          </cell>
          <cell r="BW243">
            <v>71005</v>
          </cell>
          <cell r="BX243">
            <v>73373</v>
          </cell>
          <cell r="BY243">
            <v>62116</v>
          </cell>
          <cell r="BZ243">
            <v>48116</v>
          </cell>
          <cell r="CA243">
            <v>43649</v>
          </cell>
          <cell r="CB243">
            <v>60966</v>
          </cell>
          <cell r="CC243">
            <v>60886</v>
          </cell>
          <cell r="CD243">
            <v>70703</v>
          </cell>
          <cell r="CE243">
            <v>63191</v>
          </cell>
          <cell r="CF243">
            <v>53892</v>
          </cell>
          <cell r="CG243">
            <v>32483</v>
          </cell>
          <cell r="CH243">
            <v>40652</v>
          </cell>
          <cell r="CI243">
            <v>58700</v>
          </cell>
          <cell r="CJ243">
            <v>57436</v>
          </cell>
          <cell r="CK243">
            <v>51125</v>
          </cell>
          <cell r="CL243">
            <v>50816</v>
          </cell>
          <cell r="CM243">
            <v>57648</v>
          </cell>
          <cell r="CN243">
            <v>53935</v>
          </cell>
          <cell r="CO243">
            <v>39596</v>
          </cell>
          <cell r="CP243">
            <v>54732</v>
          </cell>
          <cell r="CQ243">
            <v>50178</v>
          </cell>
          <cell r="CR243">
            <v>58738</v>
          </cell>
          <cell r="CS243">
            <v>78473</v>
          </cell>
          <cell r="CT243">
            <v>85046</v>
          </cell>
          <cell r="CU243">
            <v>82843</v>
          </cell>
          <cell r="CV243">
            <v>84171</v>
          </cell>
          <cell r="CW243">
            <v>80902</v>
          </cell>
          <cell r="CX243">
            <v>85190</v>
          </cell>
          <cell r="CY243">
            <v>93341</v>
          </cell>
          <cell r="CZ243">
            <v>78869</v>
          </cell>
          <cell r="DA243">
            <v>77828</v>
          </cell>
          <cell r="DB243">
            <v>77413</v>
          </cell>
          <cell r="DC243">
            <v>75080</v>
          </cell>
          <cell r="DD243">
            <v>79169</v>
          </cell>
          <cell r="DE243">
            <v>87667</v>
          </cell>
          <cell r="DF243">
            <v>83198</v>
          </cell>
          <cell r="DG243">
            <v>92576</v>
          </cell>
          <cell r="DH243">
            <v>85864</v>
          </cell>
          <cell r="DI243">
            <v>87205</v>
          </cell>
          <cell r="DJ243">
            <v>79053</v>
          </cell>
          <cell r="DK243">
            <v>99239</v>
          </cell>
          <cell r="DL243">
            <v>92453</v>
          </cell>
          <cell r="DM243">
            <v>119467</v>
          </cell>
          <cell r="DN243">
            <v>107946</v>
          </cell>
          <cell r="DO243">
            <v>105440</v>
          </cell>
          <cell r="DP243">
            <v>105031</v>
          </cell>
          <cell r="DQ243">
            <v>104879</v>
          </cell>
          <cell r="DR243">
            <v>109094</v>
          </cell>
          <cell r="DS243">
            <v>92181</v>
          </cell>
          <cell r="DT243">
            <v>90673</v>
          </cell>
          <cell r="DU243">
            <v>81939</v>
          </cell>
          <cell r="DV243">
            <v>79232</v>
          </cell>
          <cell r="DW243">
            <v>84325</v>
          </cell>
          <cell r="DX243">
            <v>84942</v>
          </cell>
          <cell r="DY243">
            <v>72164</v>
          </cell>
          <cell r="EB243">
            <v>66073.437000000034</v>
          </cell>
          <cell r="EC243">
            <v>93523.584000000032</v>
          </cell>
          <cell r="ED243">
            <v>85084.638999999966</v>
          </cell>
          <cell r="EE243">
            <v>80885.750999999989</v>
          </cell>
          <cell r="EF243">
            <v>78510.604999999981</v>
          </cell>
          <cell r="EG243">
            <v>101420.77000000002</v>
          </cell>
          <cell r="EH243">
            <v>114040.98300000001</v>
          </cell>
          <cell r="EI243">
            <v>99277</v>
          </cell>
          <cell r="EJ243">
            <v>95317</v>
          </cell>
          <cell r="EK243">
            <v>95370</v>
          </cell>
          <cell r="EL243">
            <v>106557</v>
          </cell>
          <cell r="EM243">
            <v>107763</v>
          </cell>
          <cell r="EN243">
            <v>114705</v>
          </cell>
          <cell r="EO243">
            <v>126148</v>
          </cell>
          <cell r="EP243">
            <v>117414</v>
          </cell>
          <cell r="EQ243">
            <v>114600</v>
          </cell>
          <cell r="ER243">
            <v>105233.85999999999</v>
          </cell>
          <cell r="ES243">
            <v>81890.476999999955</v>
          </cell>
          <cell r="ET243">
            <v>78921.02899999998</v>
          </cell>
          <cell r="EU243">
            <v>76060.064000000013</v>
          </cell>
          <cell r="EV243">
            <v>80888.746000000043</v>
          </cell>
          <cell r="EW243">
            <v>66495.577000000048</v>
          </cell>
          <cell r="EX243">
            <v>73412</v>
          </cell>
          <cell r="EY243">
            <v>74298.820000000065</v>
          </cell>
          <cell r="EZ243">
            <v>71229.048999999999</v>
          </cell>
          <cell r="FA243">
            <v>91720.751000000047</v>
          </cell>
          <cell r="FB243">
            <v>90852.952000000048</v>
          </cell>
          <cell r="FC243">
            <v>92418.687000000034</v>
          </cell>
          <cell r="FD243">
            <v>78216.017999999924</v>
          </cell>
          <cell r="FE243">
            <v>82624.143999999971</v>
          </cell>
          <cell r="FF243">
            <v>73518.074000000022</v>
          </cell>
          <cell r="FG243">
            <v>55762.324000000022</v>
          </cell>
          <cell r="FH243">
            <v>58149.689000000013</v>
          </cell>
          <cell r="FI243">
            <v>66986.956999999937</v>
          </cell>
          <cell r="FJ243">
            <v>92803.816000000006</v>
          </cell>
          <cell r="FK243">
            <v>77445.201000000001</v>
          </cell>
          <cell r="FL243">
            <v>74123.879000000001</v>
          </cell>
          <cell r="FM243">
            <v>94115.400999999998</v>
          </cell>
          <cell r="FN243">
            <v>72332.763999999996</v>
          </cell>
          <cell r="FO243">
            <v>67362.232000000004</v>
          </cell>
          <cell r="FP243">
            <v>80312.923999999999</v>
          </cell>
          <cell r="FQ243">
            <v>72615.044999999998</v>
          </cell>
          <cell r="FR243">
            <v>66070.75</v>
          </cell>
          <cell r="FS243">
            <v>78097.159</v>
          </cell>
          <cell r="FT243">
            <v>99277.709000000003</v>
          </cell>
          <cell r="FU243">
            <v>105863.93799999999</v>
          </cell>
          <cell r="FV243">
            <v>71537.206000000006</v>
          </cell>
          <cell r="FW243">
            <v>76806.481</v>
          </cell>
          <cell r="FX243">
            <v>80507.592999999993</v>
          </cell>
          <cell r="FY243">
            <v>74089.803</v>
          </cell>
          <cell r="FZ243">
            <v>77115.479000000007</v>
          </cell>
          <cell r="GA243">
            <v>68919.259000000005</v>
          </cell>
          <cell r="GB243">
            <v>93874.986999999994</v>
          </cell>
          <cell r="GC243">
            <v>78002.145000000004</v>
          </cell>
          <cell r="GD243">
            <v>81296.884000000005</v>
          </cell>
          <cell r="GE243">
            <v>75616</v>
          </cell>
          <cell r="GF243">
            <v>77352</v>
          </cell>
          <cell r="GG243">
            <v>82019.035000000003</v>
          </cell>
          <cell r="GH243">
            <v>95720.777000000002</v>
          </cell>
          <cell r="GI243">
            <v>77237.634999999995</v>
          </cell>
          <cell r="GJ243">
            <v>71787.161999999997</v>
          </cell>
          <cell r="GK243">
            <v>74454.297999999995</v>
          </cell>
          <cell r="GL243">
            <v>75804.701000000001</v>
          </cell>
          <cell r="GM243">
            <v>78771.187000000005</v>
          </cell>
          <cell r="GN243">
            <v>84369.811000000002</v>
          </cell>
          <cell r="GO243">
            <v>81536.104000000007</v>
          </cell>
          <cell r="GP243">
            <v>69233.350999999995</v>
          </cell>
          <cell r="GQ243">
            <v>67300.45</v>
          </cell>
          <cell r="GR243">
            <v>75029.842000000004</v>
          </cell>
          <cell r="GS243">
            <v>68958.698000000004</v>
          </cell>
          <cell r="GV243">
            <v>0</v>
          </cell>
          <cell r="GY243">
            <v>0</v>
          </cell>
          <cell r="HB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row>
        <row r="244">
          <cell r="AS244">
            <v>642580.94999999995</v>
          </cell>
          <cell r="AT244">
            <v>656290.94999999995</v>
          </cell>
          <cell r="AU244">
            <v>648354.94999999995</v>
          </cell>
          <cell r="AV244">
            <v>661823.94999999995</v>
          </cell>
          <cell r="AW244">
            <v>690011.95</v>
          </cell>
          <cell r="AX244">
            <v>628902</v>
          </cell>
          <cell r="AY244">
            <v>677346</v>
          </cell>
          <cell r="AZ244">
            <v>656639</v>
          </cell>
          <cell r="BA244">
            <v>661499</v>
          </cell>
          <cell r="BB244">
            <v>673003</v>
          </cell>
          <cell r="BC244">
            <v>636766</v>
          </cell>
          <cell r="BD244">
            <v>649600</v>
          </cell>
          <cell r="BE244">
            <v>744760</v>
          </cell>
          <cell r="BF244">
            <v>735881</v>
          </cell>
          <cell r="BG244">
            <v>752419</v>
          </cell>
          <cell r="BH244">
            <v>753008</v>
          </cell>
          <cell r="BI244">
            <v>744545</v>
          </cell>
          <cell r="BJ244">
            <v>744617</v>
          </cell>
          <cell r="BK244">
            <v>746824</v>
          </cell>
          <cell r="BL244">
            <v>749570</v>
          </cell>
          <cell r="BM244">
            <v>743001</v>
          </cell>
          <cell r="BN244">
            <v>724829</v>
          </cell>
          <cell r="BO244">
            <v>731264</v>
          </cell>
          <cell r="BP244">
            <v>725404</v>
          </cell>
          <cell r="BQ244">
            <v>847809</v>
          </cell>
          <cell r="BR244">
            <v>813436</v>
          </cell>
          <cell r="BS244">
            <v>807714</v>
          </cell>
          <cell r="BT244">
            <v>837349</v>
          </cell>
          <cell r="BU244">
            <v>863227</v>
          </cell>
          <cell r="BV244">
            <v>866813</v>
          </cell>
          <cell r="BW244">
            <v>868802</v>
          </cell>
          <cell r="BX244">
            <v>885175</v>
          </cell>
          <cell r="BY244">
            <v>914136</v>
          </cell>
          <cell r="BZ244">
            <v>929410</v>
          </cell>
          <cell r="CA244">
            <v>859865</v>
          </cell>
          <cell r="CB244">
            <v>873341</v>
          </cell>
          <cell r="CC244">
            <v>970550</v>
          </cell>
          <cell r="CD244">
            <v>951454</v>
          </cell>
          <cell r="CE244">
            <v>970661</v>
          </cell>
          <cell r="CF244">
            <v>974460</v>
          </cell>
          <cell r="CG244">
            <v>1029481</v>
          </cell>
          <cell r="CH244">
            <v>1030788</v>
          </cell>
          <cell r="CI244">
            <v>1043069</v>
          </cell>
          <cell r="CJ244">
            <v>1055535</v>
          </cell>
          <cell r="CK244">
            <v>1066481</v>
          </cell>
          <cell r="CL244">
            <v>1066762</v>
          </cell>
          <cell r="CM244">
            <v>1079547</v>
          </cell>
          <cell r="CN244">
            <v>1086431</v>
          </cell>
          <cell r="CO244">
            <v>1200251</v>
          </cell>
          <cell r="CP244">
            <v>1140630</v>
          </cell>
          <cell r="CQ244">
            <v>1165187</v>
          </cell>
          <cell r="CR244">
            <v>1157742</v>
          </cell>
          <cell r="CS244">
            <v>1167974</v>
          </cell>
          <cell r="CT244">
            <v>1154071</v>
          </cell>
          <cell r="CU244">
            <v>1181342</v>
          </cell>
          <cell r="CV244">
            <v>1185661</v>
          </cell>
          <cell r="CW244">
            <v>1192445</v>
          </cell>
          <cell r="CX244">
            <v>1184617</v>
          </cell>
          <cell r="CY244">
            <v>1200676</v>
          </cell>
          <cell r="CZ244">
            <v>1214921</v>
          </cell>
          <cell r="DA244">
            <v>1308751</v>
          </cell>
          <cell r="DB244">
            <v>1249732</v>
          </cell>
          <cell r="DC244">
            <v>1268528</v>
          </cell>
          <cell r="DD244">
            <v>1306259</v>
          </cell>
          <cell r="DE244">
            <v>1354449</v>
          </cell>
          <cell r="DF244">
            <v>1323835</v>
          </cell>
          <cell r="DG244">
            <v>1340115</v>
          </cell>
          <cell r="DH244">
            <v>1382834</v>
          </cell>
          <cell r="DI244">
            <v>1357982</v>
          </cell>
          <cell r="DJ244">
            <v>1478538</v>
          </cell>
          <cell r="DK244">
            <v>1524551</v>
          </cell>
          <cell r="DL244">
            <v>1547536</v>
          </cell>
          <cell r="DM244">
            <v>1486756</v>
          </cell>
          <cell r="DN244">
            <v>1550803</v>
          </cell>
          <cell r="DO244">
            <v>1610016</v>
          </cell>
          <cell r="DP244">
            <v>1578665</v>
          </cell>
          <cell r="DQ244">
            <v>1629341</v>
          </cell>
          <cell r="DR244">
            <v>1620587</v>
          </cell>
          <cell r="DS244">
            <v>1628621</v>
          </cell>
          <cell r="DT244">
            <v>1671897</v>
          </cell>
          <cell r="DU244">
            <v>1655867</v>
          </cell>
          <cell r="DV244">
            <v>1654672</v>
          </cell>
          <cell r="DW244">
            <v>1639891</v>
          </cell>
          <cell r="DX244">
            <v>1601786</v>
          </cell>
          <cell r="DY244">
            <v>1820822</v>
          </cell>
          <cell r="EB244">
            <v>1909893.8430000001</v>
          </cell>
          <cell r="EC244">
            <v>1806060.0959999999</v>
          </cell>
          <cell r="ED244">
            <v>1795667.9210000001</v>
          </cell>
          <cell r="EE244">
            <v>1911401.0489999999</v>
          </cell>
          <cell r="EF244">
            <v>1912398.5549999999</v>
          </cell>
          <cell r="EG244">
            <v>1875679.87</v>
          </cell>
          <cell r="EH244">
            <v>1882750.1770000001</v>
          </cell>
          <cell r="EI244">
            <v>2009423</v>
          </cell>
          <cell r="EJ244">
            <v>2046683.08</v>
          </cell>
          <cell r="EK244">
            <v>2106853.96</v>
          </cell>
          <cell r="EL244">
            <v>2030521.8406666671</v>
          </cell>
          <cell r="EM244">
            <v>2028652.8313333329</v>
          </cell>
          <cell r="EN244">
            <v>2065273.196</v>
          </cell>
          <cell r="EO244">
            <v>2150035.7999999998</v>
          </cell>
          <cell r="EP244">
            <v>2195832.7999999998</v>
          </cell>
          <cell r="EQ244">
            <v>2231597.7999999998</v>
          </cell>
          <cell r="ER244">
            <v>2278866.8449999997</v>
          </cell>
          <cell r="ES244">
            <v>2317405.0430000001</v>
          </cell>
          <cell r="ET244">
            <v>2290831.6510000001</v>
          </cell>
          <cell r="EU244">
            <v>2298587.6159999999</v>
          </cell>
          <cell r="EV244">
            <v>2288860.9339999999</v>
          </cell>
          <cell r="EW244">
            <v>2291404.7829999998</v>
          </cell>
          <cell r="EX244">
            <v>2240483.88</v>
          </cell>
          <cell r="EY244">
            <v>2236557.54</v>
          </cell>
          <cell r="EZ244">
            <v>2243169.3109999998</v>
          </cell>
          <cell r="FA244">
            <v>2317402.969</v>
          </cell>
          <cell r="FB244">
            <v>2309231.7680000002</v>
          </cell>
          <cell r="FC244">
            <v>2304949.4680000003</v>
          </cell>
          <cell r="FD244">
            <v>2330482.622</v>
          </cell>
          <cell r="FE244">
            <v>2346442.4960000003</v>
          </cell>
          <cell r="FF244">
            <v>2338675.5660000001</v>
          </cell>
          <cell r="FG244">
            <v>2339025.716</v>
          </cell>
          <cell r="FH244">
            <v>2328809.3509999998</v>
          </cell>
          <cell r="FI244">
            <v>2261588.5929999999</v>
          </cell>
          <cell r="FJ244">
            <v>2168687.6239999998</v>
          </cell>
          <cell r="FK244">
            <v>2303514.3190000001</v>
          </cell>
          <cell r="FL244">
            <v>2292251.9810000001</v>
          </cell>
          <cell r="FM244">
            <v>2289084.7390000001</v>
          </cell>
          <cell r="FN244">
            <v>2312844.1860000002</v>
          </cell>
          <cell r="FO244">
            <v>2332823.4079999998</v>
          </cell>
          <cell r="FP244">
            <v>2390830.3160000001</v>
          </cell>
          <cell r="FQ244">
            <v>2401897.868667</v>
          </cell>
          <cell r="FR244">
            <v>2256849.4580000001</v>
          </cell>
          <cell r="FS244">
            <v>2254175.2226669998</v>
          </cell>
          <cell r="FT244">
            <v>2366816.0313329999</v>
          </cell>
          <cell r="FU244">
            <v>2284294.5880010002</v>
          </cell>
          <cell r="FV244">
            <v>2399732.6313339998</v>
          </cell>
          <cell r="FW244">
            <v>2365220.0576670002</v>
          </cell>
          <cell r="FX244">
            <v>2352940.9943340002</v>
          </cell>
          <cell r="FY244">
            <v>2410737.6469999999</v>
          </cell>
          <cell r="FZ244">
            <v>2419920.169667</v>
          </cell>
          <cell r="GA244">
            <v>2386163.6963340002</v>
          </cell>
          <cell r="GB244">
            <v>2353305.0566670001</v>
          </cell>
          <cell r="GC244">
            <v>2363830.2163340002</v>
          </cell>
          <cell r="GD244">
            <v>2339207.3433329999</v>
          </cell>
          <cell r="GE244">
            <v>2391325.1433330001</v>
          </cell>
          <cell r="GF244">
            <v>2355666.7450000001</v>
          </cell>
          <cell r="GG244">
            <v>2387624.2353329998</v>
          </cell>
          <cell r="GH244">
            <v>2349109.6779999998</v>
          </cell>
          <cell r="GI244">
            <v>2399042.526333</v>
          </cell>
          <cell r="GJ244">
            <v>2380333.868667</v>
          </cell>
          <cell r="GK244">
            <v>2468876.0825669998</v>
          </cell>
          <cell r="GL244">
            <v>2494114.2648999998</v>
          </cell>
          <cell r="GM244">
            <v>2402391.3736669999</v>
          </cell>
          <cell r="GN244">
            <v>2397462.9921670002</v>
          </cell>
          <cell r="GO244">
            <v>2396614.7424670001</v>
          </cell>
          <cell r="GP244">
            <v>2352346.418333</v>
          </cell>
          <cell r="GQ244">
            <v>2419600.5016669999</v>
          </cell>
          <cell r="GR244">
            <v>2365552.4411999998</v>
          </cell>
          <cell r="GS244">
            <v>2418204.548</v>
          </cell>
          <cell r="GV244">
            <v>3132684.0874336413</v>
          </cell>
          <cell r="GY244">
            <v>2838220.0863197395</v>
          </cell>
          <cell r="HB244">
            <v>2927964.0581150954</v>
          </cell>
          <cell r="HE244">
            <v>2804602.8535452019</v>
          </cell>
          <cell r="HF244">
            <v>0</v>
          </cell>
          <cell r="HG244">
            <v>0</v>
          </cell>
          <cell r="HH244">
            <v>2818350.4001143696</v>
          </cell>
          <cell r="HI244">
            <v>0</v>
          </cell>
          <cell r="HJ244">
            <v>0</v>
          </cell>
          <cell r="HK244">
            <v>2888403.1730491123</v>
          </cell>
          <cell r="HL244">
            <v>0</v>
          </cell>
          <cell r="HM244">
            <v>0</v>
          </cell>
          <cell r="HN244">
            <v>2843763.5965337888</v>
          </cell>
          <cell r="HO244">
            <v>0</v>
          </cell>
          <cell r="HP244">
            <v>0</v>
          </cell>
          <cell r="HQ244">
            <v>2718760.1220651474</v>
          </cell>
          <cell r="HR244">
            <v>0</v>
          </cell>
          <cell r="HS244">
            <v>0</v>
          </cell>
          <cell r="HT244">
            <v>2821362.4493665127</v>
          </cell>
          <cell r="HU244">
            <v>0</v>
          </cell>
          <cell r="HV244">
            <v>0</v>
          </cell>
          <cell r="HW244">
            <v>2928136.6358823115</v>
          </cell>
          <cell r="HX244">
            <v>0</v>
          </cell>
          <cell r="HY244">
            <v>0</v>
          </cell>
          <cell r="HZ244">
            <v>0</v>
          </cell>
          <cell r="IA244">
            <v>0</v>
          </cell>
          <cell r="IB244">
            <v>0</v>
          </cell>
          <cell r="IC244">
            <v>0</v>
          </cell>
        </row>
        <row r="245">
          <cell r="EB245">
            <v>1460144.1369999999</v>
          </cell>
          <cell r="EC245">
            <v>1469598.32</v>
          </cell>
          <cell r="ED245">
            <v>1404617.6379999998</v>
          </cell>
          <cell r="EE245">
            <v>1409949.503</v>
          </cell>
          <cell r="EF245">
            <v>1416632.7430000007</v>
          </cell>
          <cell r="EG245">
            <v>1463140.0940000003</v>
          </cell>
          <cell r="EH245">
            <v>1477590.7619999996</v>
          </cell>
          <cell r="EI245">
            <v>1614263.2220000001</v>
          </cell>
          <cell r="EJ245">
            <v>1529963.5705000001</v>
          </cell>
          <cell r="EK245">
            <v>1500206.3365000002</v>
          </cell>
          <cell r="EL245">
            <v>1587883.8937000001</v>
          </cell>
          <cell r="EM245">
            <v>1582469.6991999997</v>
          </cell>
          <cell r="EN245">
            <v>1609394.2231000001</v>
          </cell>
          <cell r="EO245">
            <v>1524978.2006999999</v>
          </cell>
          <cell r="EP245">
            <v>1491316.6767000002</v>
          </cell>
          <cell r="EQ245">
            <v>1450977.0563000003</v>
          </cell>
          <cell r="ER245">
            <v>1406547.3642000002</v>
          </cell>
          <cell r="ES245">
            <v>1414922.0411999999</v>
          </cell>
          <cell r="ET245">
            <v>1401619.4422999998</v>
          </cell>
          <cell r="EU245">
            <v>1401655.4076999999</v>
          </cell>
          <cell r="EV245">
            <v>1392850.3926999997</v>
          </cell>
          <cell r="EW245">
            <v>1397305.6122999999</v>
          </cell>
          <cell r="EX245">
            <v>1401174.5487000004</v>
          </cell>
          <cell r="EY245">
            <v>1405341.6182000001</v>
          </cell>
          <cell r="EZ245">
            <v>1379684.6032000002</v>
          </cell>
          <cell r="FA245">
            <v>1362072.8022000005</v>
          </cell>
          <cell r="FB245">
            <v>1415184.4151999999</v>
          </cell>
          <cell r="FC245">
            <v>1472074.0952000008</v>
          </cell>
          <cell r="FD245">
            <v>1442468.4286400003</v>
          </cell>
          <cell r="FE245">
            <v>1467690.2891999998</v>
          </cell>
          <cell r="FF245">
            <v>1417440.5712000001</v>
          </cell>
          <cell r="FG245">
            <v>1404878.1552000002</v>
          </cell>
          <cell r="FH245">
            <v>1438041.588</v>
          </cell>
          <cell r="FI245">
            <v>1391217.7211500001</v>
          </cell>
          <cell r="FJ245">
            <v>1298325.0484499999</v>
          </cell>
          <cell r="FK245">
            <v>1354177.9844500001</v>
          </cell>
          <cell r="FL245">
            <v>1328973.3494500001</v>
          </cell>
          <cell r="FM245">
            <v>1351711.5662499999</v>
          </cell>
          <cell r="FN245">
            <v>1365935.2814499999</v>
          </cell>
          <cell r="FO245">
            <v>1356519.42545</v>
          </cell>
          <cell r="FP245">
            <v>1385722.7504499999</v>
          </cell>
          <cell r="FQ245">
            <v>1387175.43845</v>
          </cell>
          <cell r="FR245">
            <v>1420959.2274499999</v>
          </cell>
          <cell r="FS245">
            <v>1447541.82745</v>
          </cell>
          <cell r="FT245">
            <v>1442447.98545</v>
          </cell>
          <cell r="FU245">
            <v>1406077.0054250001</v>
          </cell>
          <cell r="FV245">
            <v>1338991.49024</v>
          </cell>
          <cell r="FW245">
            <v>1312580.6580000001</v>
          </cell>
          <cell r="FX245">
            <v>1319080.8127850001</v>
          </cell>
          <cell r="FY245">
            <v>1315845.4129999999</v>
          </cell>
          <cell r="FZ245">
            <v>1336108.581</v>
          </cell>
          <cell r="GA245">
            <v>1290834.95</v>
          </cell>
          <cell r="GB245">
            <v>1263102.68</v>
          </cell>
          <cell r="GC245">
            <v>1291072.8030000001</v>
          </cell>
          <cell r="GD245">
            <v>1273122.9180000001</v>
          </cell>
          <cell r="GE245">
            <v>1266352.2860000001</v>
          </cell>
          <cell r="GF245">
            <v>1237796.077</v>
          </cell>
          <cell r="GG245">
            <v>1209299.7468000001</v>
          </cell>
          <cell r="GH245">
            <v>1187977.9539999999</v>
          </cell>
          <cell r="GI245">
            <v>1186896.9088000001</v>
          </cell>
          <cell r="GJ245">
            <v>1217784.4577929999</v>
          </cell>
          <cell r="GK245">
            <v>1204567.5317929999</v>
          </cell>
          <cell r="GL245">
            <v>1189965.7657930001</v>
          </cell>
          <cell r="GM245">
            <v>1162952.0719989999</v>
          </cell>
          <cell r="GN245">
            <v>1147723.388999</v>
          </cell>
          <cell r="GO245">
            <v>1158645.1949990001</v>
          </cell>
          <cell r="GP245">
            <v>1143776.0696070001</v>
          </cell>
          <cell r="GQ245">
            <v>1129859.1900510001</v>
          </cell>
          <cell r="GR245">
            <v>1131747.6769999999</v>
          </cell>
          <cell r="GS245">
            <v>1111902.3843400001</v>
          </cell>
        </row>
        <row r="246">
          <cell r="EB246">
            <v>1277116.4130000002</v>
          </cell>
          <cell r="EC246">
            <v>1283685.51</v>
          </cell>
          <cell r="ED246">
            <v>1226738.834</v>
          </cell>
          <cell r="EE246">
            <v>1207227.2249999999</v>
          </cell>
          <cell r="EF246">
            <v>1209008.6969999999</v>
          </cell>
          <cell r="EG246">
            <v>1235709.5319999999</v>
          </cell>
          <cell r="EH246">
            <v>1268354.5379999999</v>
          </cell>
          <cell r="EI246">
            <v>1383858.652</v>
          </cell>
          <cell r="EJ246">
            <v>1339346.139</v>
          </cell>
          <cell r="EK246">
            <v>1312921.4709999999</v>
          </cell>
          <cell r="EL246">
            <v>1410449.905</v>
          </cell>
          <cell r="EM246">
            <v>1401157.0840000003</v>
          </cell>
          <cell r="EN246">
            <v>1433264.675</v>
          </cell>
          <cell r="EO246">
            <v>1347318.7609999997</v>
          </cell>
          <cell r="EP246">
            <v>1307708.5759999999</v>
          </cell>
          <cell r="EQ246">
            <v>1264163.7579999999</v>
          </cell>
          <cell r="ER246">
            <v>1216507.5959999999</v>
          </cell>
          <cell r="ES246">
            <v>1228004.4639999999</v>
          </cell>
          <cell r="ET246">
            <v>1221624.6829999997</v>
          </cell>
          <cell r="EU246">
            <v>1222814.311</v>
          </cell>
          <cell r="EV246">
            <v>1212963.2619999999</v>
          </cell>
          <cell r="EW246">
            <v>1215366.3149999999</v>
          </cell>
          <cell r="EX246">
            <v>1219899.3999999999</v>
          </cell>
          <cell r="EY246">
            <v>1220456.3999999999</v>
          </cell>
          <cell r="EZ246">
            <v>1189134.6409999998</v>
          </cell>
          <cell r="FA246">
            <v>1165437.608</v>
          </cell>
          <cell r="FB246">
            <v>1211200.3590000002</v>
          </cell>
          <cell r="FC246">
            <v>1259910.7140000002</v>
          </cell>
          <cell r="FD246">
            <v>1234198.6114399997</v>
          </cell>
          <cell r="FE246">
            <v>1257150.1230000001</v>
          </cell>
          <cell r="FF246">
            <v>1205286.5280000002</v>
          </cell>
          <cell r="FG246">
            <v>1195462.933</v>
          </cell>
          <cell r="FH246">
            <v>1231679.5289999999</v>
          </cell>
          <cell r="FI246">
            <v>1184779.595</v>
          </cell>
          <cell r="FJ246">
            <v>1100371.317</v>
          </cell>
          <cell r="FK246">
            <v>1149122.611</v>
          </cell>
          <cell r="FL246">
            <v>1124864.6669999999</v>
          </cell>
          <cell r="FM246">
            <v>1128923.098</v>
          </cell>
          <cell r="FN246">
            <v>1141338.662</v>
          </cell>
          <cell r="FO246">
            <v>1130292.9609999999</v>
          </cell>
          <cell r="FP246">
            <v>1159565.2039999999</v>
          </cell>
          <cell r="FQ246">
            <v>1159934.808</v>
          </cell>
          <cell r="FR246">
            <v>1184569.75</v>
          </cell>
          <cell r="FS246">
            <v>1203623.1000000001</v>
          </cell>
          <cell r="FT246">
            <v>1206293.0419999999</v>
          </cell>
          <cell r="FU246">
            <v>1171889.291</v>
          </cell>
          <cell r="FV246">
            <v>1112609.612</v>
          </cell>
          <cell r="FW246">
            <v>1090506.5630000001</v>
          </cell>
          <cell r="FX246">
            <v>1095420.0930000001</v>
          </cell>
          <cell r="FY246">
            <v>1076253.0330000001</v>
          </cell>
          <cell r="FZ246">
            <v>1096493.5689999999</v>
          </cell>
          <cell r="GA246">
            <v>1049108.976</v>
          </cell>
          <cell r="GB246">
            <v>1025604.252</v>
          </cell>
          <cell r="GC246">
            <v>1055107.2109999999</v>
          </cell>
          <cell r="GD246">
            <v>1034929.057</v>
          </cell>
          <cell r="GE246">
            <v>1030157.373</v>
          </cell>
          <cell r="GF246">
            <v>1002214.6189999999</v>
          </cell>
          <cell r="GG246">
            <v>1006201.286</v>
          </cell>
          <cell r="GH246">
            <v>982778.326</v>
          </cell>
          <cell r="GI246">
            <v>985948.473</v>
          </cell>
          <cell r="GJ246">
            <v>1020700.728</v>
          </cell>
          <cell r="GK246">
            <v>1008811.5919999999</v>
          </cell>
          <cell r="GL246">
            <v>995957.04700000002</v>
          </cell>
          <cell r="GM246">
            <v>968489.53700000001</v>
          </cell>
          <cell r="GN246">
            <v>951983.152</v>
          </cell>
          <cell r="GO246">
            <v>964507.83299999998</v>
          </cell>
          <cell r="GP246">
            <v>952660.21299999999</v>
          </cell>
          <cell r="GQ246">
            <v>942163.68299999996</v>
          </cell>
          <cell r="GR246">
            <v>945541.59</v>
          </cell>
          <cell r="GS246">
            <v>920046.11548799998</v>
          </cell>
        </row>
        <row r="247">
          <cell r="AX247">
            <v>11132</v>
          </cell>
          <cell r="AY247">
            <v>10739</v>
          </cell>
          <cell r="AZ247">
            <v>10011</v>
          </cell>
          <cell r="BA247">
            <v>9063</v>
          </cell>
          <cell r="BB247">
            <v>9334</v>
          </cell>
          <cell r="BC247">
            <v>11681</v>
          </cell>
          <cell r="BD247">
            <v>10433</v>
          </cell>
          <cell r="BE247">
            <v>12245</v>
          </cell>
          <cell r="BF247">
            <v>11912</v>
          </cell>
          <cell r="BG247">
            <v>10196</v>
          </cell>
          <cell r="BH247">
            <v>15017</v>
          </cell>
          <cell r="BI247">
            <v>14686</v>
          </cell>
          <cell r="BJ247">
            <v>17618</v>
          </cell>
          <cell r="BK247">
            <v>16240</v>
          </cell>
          <cell r="BL247">
            <v>13805</v>
          </cell>
          <cell r="BM247">
            <v>14427</v>
          </cell>
          <cell r="BN247">
            <v>12851</v>
          </cell>
          <cell r="BO247">
            <v>15071</v>
          </cell>
          <cell r="BP247">
            <v>19497</v>
          </cell>
          <cell r="BQ247">
            <v>18277</v>
          </cell>
          <cell r="BR247">
            <v>26086</v>
          </cell>
          <cell r="BS247">
            <v>24020</v>
          </cell>
          <cell r="BT247">
            <v>24205</v>
          </cell>
          <cell r="BU247">
            <v>24437</v>
          </cell>
          <cell r="BV247">
            <v>23492</v>
          </cell>
          <cell r="BW247">
            <v>28859</v>
          </cell>
          <cell r="BX247">
            <v>30583</v>
          </cell>
          <cell r="BY247">
            <v>25695</v>
          </cell>
          <cell r="BZ247">
            <v>30014</v>
          </cell>
          <cell r="CA247">
            <v>28765</v>
          </cell>
          <cell r="CB247">
            <v>31896</v>
          </cell>
          <cell r="CC247">
            <v>40362</v>
          </cell>
          <cell r="CD247">
            <v>36044</v>
          </cell>
          <cell r="CE247">
            <v>35913</v>
          </cell>
          <cell r="CF247">
            <v>34528</v>
          </cell>
          <cell r="CG247">
            <v>32716</v>
          </cell>
          <cell r="CH247">
            <v>36684</v>
          </cell>
          <cell r="CI247">
            <v>32749</v>
          </cell>
          <cell r="CJ247">
            <v>33129</v>
          </cell>
          <cell r="CK247">
            <v>30746</v>
          </cell>
          <cell r="CL247">
            <v>34865</v>
          </cell>
          <cell r="CM247">
            <v>38504</v>
          </cell>
          <cell r="CN247">
            <v>36818</v>
          </cell>
          <cell r="CO247">
            <v>34845</v>
          </cell>
          <cell r="CP247">
            <v>36106</v>
          </cell>
          <cell r="CQ247">
            <v>40289</v>
          </cell>
          <cell r="CR247">
            <v>45834</v>
          </cell>
          <cell r="CS247">
            <v>47316</v>
          </cell>
          <cell r="CT247">
            <v>42313</v>
          </cell>
          <cell r="CU247">
            <v>41866</v>
          </cell>
          <cell r="CV247">
            <v>41003</v>
          </cell>
          <cell r="CW247">
            <v>40932</v>
          </cell>
          <cell r="CX247">
            <v>44528</v>
          </cell>
          <cell r="CY247">
            <v>45901</v>
          </cell>
          <cell r="CZ247">
            <v>46954</v>
          </cell>
          <cell r="DA247">
            <v>45125</v>
          </cell>
          <cell r="DB247">
            <v>52082</v>
          </cell>
          <cell r="DC247">
            <v>55614</v>
          </cell>
          <cell r="DD247">
            <v>58748</v>
          </cell>
          <cell r="DE247">
            <v>52614</v>
          </cell>
          <cell r="DF247">
            <v>58914</v>
          </cell>
          <cell r="DG247">
            <v>63151</v>
          </cell>
          <cell r="DH247">
            <v>57014</v>
          </cell>
          <cell r="DI247">
            <v>64792</v>
          </cell>
          <cell r="DJ247">
            <v>64922</v>
          </cell>
          <cell r="DK247">
            <v>65692</v>
          </cell>
          <cell r="DL247">
            <v>72689</v>
          </cell>
          <cell r="DM247">
            <v>72783</v>
          </cell>
          <cell r="DN247">
            <v>64158</v>
          </cell>
          <cell r="DO247">
            <v>61319</v>
          </cell>
          <cell r="DP247">
            <v>59722</v>
          </cell>
          <cell r="DQ247">
            <v>59790</v>
          </cell>
          <cell r="DR247">
            <v>56873</v>
          </cell>
          <cell r="DS247">
            <v>59240</v>
          </cell>
          <cell r="DT247">
            <v>58710</v>
          </cell>
          <cell r="DU247">
            <v>63204</v>
          </cell>
          <cell r="DV247">
            <v>61718</v>
          </cell>
          <cell r="DW247">
            <v>58884</v>
          </cell>
          <cell r="DX247">
            <v>61783</v>
          </cell>
          <cell r="DY247">
            <v>53942</v>
          </cell>
          <cell r="EB247">
            <v>54612.265999999996</v>
          </cell>
          <cell r="EC247">
            <v>57975.137999999992</v>
          </cell>
          <cell r="ED247">
            <v>50334.17</v>
          </cell>
          <cell r="EE247">
            <v>74179.297999999995</v>
          </cell>
          <cell r="EF247">
            <v>79262.411999999982</v>
          </cell>
          <cell r="EG247">
            <v>93363.676000000007</v>
          </cell>
          <cell r="EH247">
            <v>74453.728000000003</v>
          </cell>
          <cell r="EI247">
            <v>98449.683000000005</v>
          </cell>
          <cell r="EJ247">
            <v>58514.5455</v>
          </cell>
          <cell r="EK247">
            <v>54009.157500000008</v>
          </cell>
          <cell r="EL247">
            <v>52726.491999999998</v>
          </cell>
          <cell r="EM247">
            <v>55518.215500000006</v>
          </cell>
          <cell r="EN247">
            <v>54477.907499999994</v>
          </cell>
          <cell r="EO247">
            <v>54257.128000000004</v>
          </cell>
          <cell r="EP247">
            <v>59406.146000000001</v>
          </cell>
          <cell r="EQ247">
            <v>55388.460999999996</v>
          </cell>
          <cell r="ER247">
            <v>58112.215499999998</v>
          </cell>
          <cell r="ES247">
            <v>54938.797500000001</v>
          </cell>
          <cell r="ET247">
            <v>51116.688999999998</v>
          </cell>
          <cell r="EU247">
            <v>51862.211000000003</v>
          </cell>
          <cell r="EV247">
            <v>52895.858</v>
          </cell>
          <cell r="EW247">
            <v>54664.308000000005</v>
          </cell>
          <cell r="EX247">
            <v>53218.380500000007</v>
          </cell>
          <cell r="EY247">
            <v>57421.547999999995</v>
          </cell>
          <cell r="EZ247">
            <v>47034.372000000003</v>
          </cell>
          <cell r="FA247">
            <v>49953.616999999998</v>
          </cell>
          <cell r="FB247">
            <v>56216.290999999997</v>
          </cell>
          <cell r="FC247">
            <v>59314.836000000592</v>
          </cell>
          <cell r="FD247">
            <v>57400.419000000002</v>
          </cell>
          <cell r="FE247">
            <v>59967.677000000003</v>
          </cell>
          <cell r="FF247">
            <v>61465.006000000001</v>
          </cell>
          <cell r="FG247">
            <v>58971.645000000004</v>
          </cell>
          <cell r="FH247">
            <v>55929.446000000004</v>
          </cell>
          <cell r="FI247">
            <v>55382.118999999999</v>
          </cell>
          <cell r="FJ247">
            <v>56780.491999999998</v>
          </cell>
          <cell r="FK247">
            <v>57086.631999999998</v>
          </cell>
          <cell r="FL247">
            <v>53113.27</v>
          </cell>
          <cell r="FM247">
            <v>50573.9908</v>
          </cell>
          <cell r="FN247">
            <v>52065.091999999997</v>
          </cell>
          <cell r="FO247">
            <v>52816.646000000001</v>
          </cell>
          <cell r="FP247">
            <v>53797.752</v>
          </cell>
          <cell r="FQ247">
            <v>56184.860999999997</v>
          </cell>
          <cell r="FR247">
            <v>69281.574999999997</v>
          </cell>
          <cell r="FS247">
            <v>75503.217999999993</v>
          </cell>
          <cell r="FT247">
            <v>69504.278999999995</v>
          </cell>
          <cell r="FU247">
            <v>65996.509000000005</v>
          </cell>
          <cell r="FV247">
            <v>58624.009239999999</v>
          </cell>
          <cell r="FW247">
            <v>54437.517</v>
          </cell>
          <cell r="FX247">
            <v>54154.553999999996</v>
          </cell>
          <cell r="FY247">
            <v>56610.762999999999</v>
          </cell>
          <cell r="FZ247">
            <v>56347.097000000002</v>
          </cell>
          <cell r="GA247">
            <v>57806.296000000002</v>
          </cell>
          <cell r="GB247">
            <v>53598.326000000001</v>
          </cell>
          <cell r="GC247">
            <v>52056.688999999998</v>
          </cell>
          <cell r="GD247">
            <v>53893.74</v>
          </cell>
          <cell r="GE247">
            <v>51879.373</v>
          </cell>
          <cell r="GF247">
            <v>51250.182999999997</v>
          </cell>
          <cell r="GG247">
            <v>54539.803</v>
          </cell>
          <cell r="GH247">
            <v>57353.127</v>
          </cell>
          <cell r="GI247">
            <v>55788.987000000001</v>
          </cell>
          <cell r="GJ247">
            <v>55784.648000000001</v>
          </cell>
          <cell r="GK247">
            <v>56993.161</v>
          </cell>
          <cell r="GL247">
            <v>55229.154999999999</v>
          </cell>
          <cell r="GM247">
            <v>53249.156999999999</v>
          </cell>
          <cell r="GN247">
            <v>54579.307999999997</v>
          </cell>
          <cell r="GO247">
            <v>52973.540999999997</v>
          </cell>
          <cell r="GP247">
            <v>54300.341</v>
          </cell>
          <cell r="GQ247">
            <v>50421.942999999999</v>
          </cell>
          <cell r="GR247">
            <v>49266.750999999997</v>
          </cell>
          <cell r="GS247">
            <v>46963.712</v>
          </cell>
        </row>
        <row r="248">
          <cell r="EB248">
            <v>128415.458</v>
          </cell>
          <cell r="EC248">
            <v>127653.67200000001</v>
          </cell>
          <cell r="ED248">
            <v>127543.63400000001</v>
          </cell>
          <cell r="EE248">
            <v>128541.98000000001</v>
          </cell>
          <cell r="EF248">
            <v>128361.63400000001</v>
          </cell>
          <cell r="EG248">
            <v>129135.886</v>
          </cell>
          <cell r="EH248">
            <v>129471.49600000001</v>
          </cell>
          <cell r="EI248">
            <v>126702.887</v>
          </cell>
          <cell r="EJ248">
            <v>127019.88600000001</v>
          </cell>
          <cell r="EK248">
            <v>128381.708</v>
          </cell>
          <cell r="EL248">
            <v>121745.49669999999</v>
          </cell>
          <cell r="EM248">
            <v>122649.39969999999</v>
          </cell>
          <cell r="EN248">
            <v>121651.6406</v>
          </cell>
          <cell r="EO248">
            <v>122680.27769999999</v>
          </cell>
          <cell r="EP248">
            <v>122811.89569999999</v>
          </cell>
          <cell r="EQ248">
            <v>130040.3783</v>
          </cell>
          <cell r="ER248">
            <v>130106.8107</v>
          </cell>
          <cell r="ES248">
            <v>130221.6847</v>
          </cell>
          <cell r="ET248">
            <v>126034.47930000001</v>
          </cell>
          <cell r="EU248">
            <v>125957.77370000001</v>
          </cell>
          <cell r="EV248">
            <v>125919.77370000001</v>
          </cell>
          <cell r="EW248">
            <v>126149.02930000001</v>
          </cell>
          <cell r="EX248">
            <v>125762.83120000002</v>
          </cell>
          <cell r="EY248">
            <v>126332.73120000002</v>
          </cell>
          <cell r="EZ248">
            <v>142326.2752</v>
          </cell>
          <cell r="FA248">
            <v>145476.9472</v>
          </cell>
          <cell r="FB248">
            <v>146662.6612</v>
          </cell>
          <cell r="FC248">
            <v>148697.47220000002</v>
          </cell>
          <cell r="FD248">
            <v>148616.85820000002</v>
          </cell>
          <cell r="FE248">
            <v>148408.85820000002</v>
          </cell>
          <cell r="FF248">
            <v>148471.90120000002</v>
          </cell>
          <cell r="FG248">
            <v>148213.30120000002</v>
          </cell>
          <cell r="FH248">
            <v>148212.90100000001</v>
          </cell>
          <cell r="FI248">
            <v>148742.83714999998</v>
          </cell>
          <cell r="FJ248">
            <v>139900.54845</v>
          </cell>
          <cell r="FK248">
            <v>146488.34245</v>
          </cell>
          <cell r="FL248">
            <v>149425.33645</v>
          </cell>
          <cell r="FM248">
            <v>170606.70744999999</v>
          </cell>
          <cell r="FN248">
            <v>170968.11744999999</v>
          </cell>
          <cell r="FO248">
            <v>172067.64645</v>
          </cell>
          <cell r="FP248">
            <v>171073.64645</v>
          </cell>
          <cell r="FQ248">
            <v>170854.64645</v>
          </cell>
          <cell r="FR248">
            <v>165546.82845</v>
          </cell>
          <cell r="FS248">
            <v>165546.82845</v>
          </cell>
          <cell r="FT248">
            <v>165567.82845</v>
          </cell>
          <cell r="FU248">
            <v>167098.08442500001</v>
          </cell>
          <cell r="FV248">
            <v>166734.204</v>
          </cell>
          <cell r="FW248">
            <v>166478.31400000001</v>
          </cell>
          <cell r="FX248">
            <v>167845.178785</v>
          </cell>
          <cell r="FY248">
            <v>181840.59700000001</v>
          </cell>
          <cell r="FZ248">
            <v>182108.59599999999</v>
          </cell>
          <cell r="GA248">
            <v>182715.027</v>
          </cell>
          <cell r="GB248">
            <v>182683.23199999999</v>
          </cell>
          <cell r="GC248">
            <v>182699.027</v>
          </cell>
          <cell r="GD248">
            <v>183075.29300000001</v>
          </cell>
          <cell r="GE248">
            <v>183075.29300000001</v>
          </cell>
          <cell r="GF248">
            <v>183063.29300000001</v>
          </cell>
          <cell r="GG248">
            <v>147310.0318</v>
          </cell>
          <cell r="GH248">
            <v>146573.99900000001</v>
          </cell>
          <cell r="GI248">
            <v>143880.49780000001</v>
          </cell>
          <cell r="GJ248">
            <v>140039.118793</v>
          </cell>
          <cell r="GK248">
            <v>137470.213793</v>
          </cell>
          <cell r="GL248">
            <v>137503.485793</v>
          </cell>
          <cell r="GM248">
            <v>139936.112999</v>
          </cell>
          <cell r="GN248">
            <v>139880.10899899999</v>
          </cell>
          <cell r="GO248">
            <v>139882.10899899999</v>
          </cell>
          <cell r="GP248">
            <v>135534.07460699999</v>
          </cell>
          <cell r="GQ248">
            <v>135998.05705100001</v>
          </cell>
          <cell r="GR248">
            <v>135675.057</v>
          </cell>
          <cell r="GS248">
            <v>143695.15385199999</v>
          </cell>
        </row>
        <row r="249">
          <cell r="AS249">
            <v>266646.76234300004</v>
          </cell>
          <cell r="AT249">
            <v>270557.302563</v>
          </cell>
          <cell r="AU249">
            <v>256560.82721799999</v>
          </cell>
          <cell r="AV249">
            <v>265462.59222000005</v>
          </cell>
          <cell r="AW249">
            <v>285055.39236599999</v>
          </cell>
          <cell r="AX249">
            <v>265643.48301799997</v>
          </cell>
          <cell r="AY249">
            <v>274828.571986</v>
          </cell>
          <cell r="AZ249">
            <v>253102.32162999999</v>
          </cell>
          <cell r="BA249">
            <v>249983.93257199999</v>
          </cell>
          <cell r="BB249">
            <v>262372.34519599995</v>
          </cell>
          <cell r="BC249">
            <v>224433.48328799999</v>
          </cell>
          <cell r="BD249">
            <v>228519.85550400001</v>
          </cell>
          <cell r="BE249">
            <v>315716.21307000006</v>
          </cell>
          <cell r="BF249">
            <v>292000.80424600007</v>
          </cell>
          <cell r="BG249">
            <v>304294.14143299998</v>
          </cell>
          <cell r="BH249">
            <v>305038.10105</v>
          </cell>
          <cell r="BI249">
            <v>285897.38304400002</v>
          </cell>
          <cell r="BJ249">
            <v>267630.612953</v>
          </cell>
          <cell r="BK249">
            <v>270435.28363199998</v>
          </cell>
          <cell r="BL249">
            <v>258546.83374400006</v>
          </cell>
          <cell r="BM249">
            <v>245649.31801199997</v>
          </cell>
          <cell r="BN249">
            <v>220024.40120100003</v>
          </cell>
          <cell r="BO249">
            <v>219819.66271999996</v>
          </cell>
          <cell r="BP249">
            <v>200290.38688999997</v>
          </cell>
          <cell r="BQ249">
            <v>327202.83192000003</v>
          </cell>
          <cell r="BR249">
            <v>285551.73195000004</v>
          </cell>
          <cell r="BS249">
            <v>276994.61636400002</v>
          </cell>
          <cell r="BT249">
            <v>294347.02856200008</v>
          </cell>
          <cell r="BU249">
            <v>308502.64058599999</v>
          </cell>
          <cell r="BV249">
            <v>294451.96014800004</v>
          </cell>
          <cell r="BW249">
            <v>271179.46920300002</v>
          </cell>
          <cell r="BX249">
            <v>271656.61365899997</v>
          </cell>
          <cell r="BY249">
            <v>301064.64668799995</v>
          </cell>
          <cell r="BZ249">
            <v>313928.2670639999</v>
          </cell>
          <cell r="CA249">
            <v>224962.16137800002</v>
          </cell>
          <cell r="CB249">
            <v>224691.3706816</v>
          </cell>
          <cell r="CC249">
            <v>308007.23368799989</v>
          </cell>
          <cell r="CD249">
            <v>276549.82580400002</v>
          </cell>
          <cell r="CE249">
            <v>296971.39630500006</v>
          </cell>
          <cell r="CF249">
            <v>292160.7640831999</v>
          </cell>
          <cell r="CG249">
            <v>328826.20975949999</v>
          </cell>
          <cell r="CH249">
            <v>320010.98673060001</v>
          </cell>
          <cell r="CI249">
            <v>327927.39197400003</v>
          </cell>
          <cell r="CJ249">
            <v>330398.43247019988</v>
          </cell>
          <cell r="CK249">
            <v>329775.58476899995</v>
          </cell>
          <cell r="CL249">
            <v>323308.16664999991</v>
          </cell>
          <cell r="CM249">
            <v>353891.68285500002</v>
          </cell>
          <cell r="CN249">
            <v>325764.58578099997</v>
          </cell>
          <cell r="CO249">
            <v>428610.10415999999</v>
          </cell>
          <cell r="CP249">
            <v>361684.10145000013</v>
          </cell>
          <cell r="CQ249">
            <v>381301.51406600006</v>
          </cell>
          <cell r="CR249">
            <v>361345.90033799992</v>
          </cell>
          <cell r="CS249">
            <v>365242.15000000008</v>
          </cell>
          <cell r="CT249">
            <v>332828.33279800008</v>
          </cell>
          <cell r="CU249">
            <v>361066.50250199996</v>
          </cell>
          <cell r="CV249">
            <v>358543.510717</v>
          </cell>
          <cell r="CW249">
            <v>353633.463498</v>
          </cell>
          <cell r="CX249">
            <v>324749.68005199998</v>
          </cell>
          <cell r="CY249">
            <v>310331.10212399991</v>
          </cell>
          <cell r="CZ249">
            <v>309302.15247600002</v>
          </cell>
          <cell r="DA249">
            <v>402916.27980800008</v>
          </cell>
          <cell r="DB249">
            <v>325187.32061200007</v>
          </cell>
          <cell r="DC249">
            <v>333103.43234400009</v>
          </cell>
          <cell r="DD249">
            <v>339001.48590600007</v>
          </cell>
          <cell r="DE249">
            <v>379384.59156000003</v>
          </cell>
          <cell r="DF249">
            <v>331427.16356799996</v>
          </cell>
          <cell r="DG249">
            <v>299338.69171500002</v>
          </cell>
          <cell r="DH249">
            <v>332936.84502299991</v>
          </cell>
          <cell r="DI249">
            <v>265049.96266499988</v>
          </cell>
          <cell r="DJ249">
            <v>395745.44991099997</v>
          </cell>
          <cell r="DK249">
            <v>441919.27250099985</v>
          </cell>
          <cell r="DL249">
            <v>454296.77958800009</v>
          </cell>
          <cell r="DM249">
            <v>406657.46928000002</v>
          </cell>
          <cell r="DN249">
            <v>446871.0939264</v>
          </cell>
          <cell r="DO249">
            <v>498655.77368099993</v>
          </cell>
          <cell r="DP249">
            <v>473302.03037649998</v>
          </cell>
          <cell r="DQ249">
            <v>524039.5691912999</v>
          </cell>
          <cell r="DR249">
            <v>484866.83065959997</v>
          </cell>
          <cell r="DS249">
            <v>475851.55942530005</v>
          </cell>
          <cell r="DT249">
            <v>485377.88127760007</v>
          </cell>
          <cell r="DU249">
            <v>433169.42936759983</v>
          </cell>
          <cell r="DV249">
            <v>429127.15325159999</v>
          </cell>
          <cell r="DW249">
            <v>405730.19731000013</v>
          </cell>
          <cell r="DX249">
            <v>331284.80455000006</v>
          </cell>
          <cell r="DY249">
            <v>527208.86446800013</v>
          </cell>
          <cell r="EB249">
            <v>449749.70600000024</v>
          </cell>
          <cell r="EC249">
            <v>336461.77599999984</v>
          </cell>
          <cell r="ED249">
            <v>391050.28300000029</v>
          </cell>
          <cell r="EE249">
            <v>501451.54599999986</v>
          </cell>
          <cell r="EF249">
            <v>495765.81199999922</v>
          </cell>
          <cell r="EG249">
            <v>412539.77599999984</v>
          </cell>
          <cell r="EH249">
            <v>405159.4150000005</v>
          </cell>
          <cell r="EI249">
            <v>395159.77799999993</v>
          </cell>
          <cell r="EJ249">
            <v>516719.50949999993</v>
          </cell>
          <cell r="EK249">
            <v>606647.62349999975</v>
          </cell>
          <cell r="EL249">
            <v>442637.94696666696</v>
          </cell>
          <cell r="EM249">
            <v>446183.13213333325</v>
          </cell>
          <cell r="EN249">
            <v>455878.97289999994</v>
          </cell>
          <cell r="EO249">
            <v>625057.59929999989</v>
          </cell>
          <cell r="EP249">
            <v>704516.12329999963</v>
          </cell>
          <cell r="EQ249">
            <v>780620.74369999953</v>
          </cell>
          <cell r="ER249">
            <v>872319.48079999955</v>
          </cell>
          <cell r="ES249">
            <v>902483.0018000002</v>
          </cell>
          <cell r="ET249">
            <v>889212.20870000031</v>
          </cell>
          <cell r="EU249">
            <v>896932.20830000006</v>
          </cell>
          <cell r="EV249">
            <v>896010.54130000016</v>
          </cell>
          <cell r="EW249">
            <v>894099.1706999999</v>
          </cell>
          <cell r="EX249">
            <v>839309.3312999995</v>
          </cell>
          <cell r="EY249">
            <v>831215.92179999989</v>
          </cell>
          <cell r="EZ249">
            <v>863484.70779999951</v>
          </cell>
          <cell r="FA249">
            <v>955330.16679999954</v>
          </cell>
          <cell r="FB249">
            <v>894047.35280000023</v>
          </cell>
          <cell r="FC249">
            <v>832875.37279999955</v>
          </cell>
          <cell r="FD249">
            <v>888014.19335999968</v>
          </cell>
          <cell r="FE249">
            <v>878752.20680000051</v>
          </cell>
          <cell r="FF249">
            <v>921234.99479999999</v>
          </cell>
          <cell r="FG249">
            <v>934147.56079999986</v>
          </cell>
          <cell r="FH249">
            <v>890767.7629999998</v>
          </cell>
          <cell r="FI249">
            <v>870370.87184999976</v>
          </cell>
          <cell r="FJ249">
            <v>870362.57554999995</v>
          </cell>
          <cell r="FK249">
            <v>949336.33455000003</v>
          </cell>
          <cell r="FL249">
            <v>963278.63155000005</v>
          </cell>
          <cell r="FM249">
            <v>937373.17275000003</v>
          </cell>
          <cell r="FN249">
            <v>946908.90454999998</v>
          </cell>
          <cell r="FO249">
            <v>976303.98254999996</v>
          </cell>
          <cell r="FP249">
            <v>1005107.5655500001</v>
          </cell>
          <cell r="FQ249">
            <v>1014722.430217</v>
          </cell>
          <cell r="FR249">
            <v>835890.23054999998</v>
          </cell>
          <cell r="FS249">
            <v>806633.39521700004</v>
          </cell>
          <cell r="FT249">
            <v>924368.04588300001</v>
          </cell>
          <cell r="FU249">
            <v>878217.58257600002</v>
          </cell>
          <cell r="FV249">
            <v>1060741.1410940001</v>
          </cell>
          <cell r="FW249">
            <v>1052639.3996669999</v>
          </cell>
          <cell r="FX249">
            <v>1033860.181549</v>
          </cell>
          <cell r="FY249">
            <v>1094892.2339999999</v>
          </cell>
          <cell r="FZ249">
            <v>1083811.5886669999</v>
          </cell>
          <cell r="GA249">
            <v>1095328.746334</v>
          </cell>
          <cell r="GB249">
            <v>1090202.3766669999</v>
          </cell>
          <cell r="GC249">
            <v>1072757.4133339999</v>
          </cell>
          <cell r="GD249">
            <v>1066084.425333</v>
          </cell>
          <cell r="GE249">
            <v>1124972.8573330001</v>
          </cell>
          <cell r="GF249">
            <v>1117870.6680000001</v>
          </cell>
          <cell r="GG249">
            <v>1178324.488533</v>
          </cell>
          <cell r="GH249">
            <v>1161131.7239999999</v>
          </cell>
          <cell r="GI249">
            <v>1212145.617533</v>
          </cell>
          <cell r="GJ249">
            <v>1162549.4108740001</v>
          </cell>
          <cell r="GK249">
            <v>1264308.5507739999</v>
          </cell>
          <cell r="GL249">
            <v>1304148.499107</v>
          </cell>
          <cell r="GM249">
            <v>1239439.3016679999</v>
          </cell>
          <cell r="GN249">
            <v>1249739.603168</v>
          </cell>
          <cell r="GO249">
            <v>1237969.5474680001</v>
          </cell>
          <cell r="GP249">
            <v>1208570.3487259999</v>
          </cell>
          <cell r="GQ249">
            <v>1289741.311616</v>
          </cell>
          <cell r="GR249">
            <v>1233804.7642000001</v>
          </cell>
          <cell r="GS249">
            <v>1306302.1636600001</v>
          </cell>
          <cell r="GV249">
            <v>1958863.2520294576</v>
          </cell>
          <cell r="GY249">
            <v>1670534.5771727355</v>
          </cell>
          <cell r="HB249">
            <v>1745859.5120052926</v>
          </cell>
          <cell r="HE249">
            <v>1636165.1762858899</v>
          </cell>
          <cell r="HH249">
            <v>1690858.9896617327</v>
          </cell>
          <cell r="HK249">
            <v>1780577.0137582491</v>
          </cell>
          <cell r="HN249">
            <v>1743060.8885208494</v>
          </cell>
          <cell r="HQ249">
            <v>1640405.5016330311</v>
          </cell>
          <cell r="HT249">
            <v>1717065.9585872574</v>
          </cell>
          <cell r="HW249">
            <v>1821864.6993757947</v>
          </cell>
          <cell r="HZ249">
            <v>0</v>
          </cell>
          <cell r="IC249">
            <v>0</v>
          </cell>
        </row>
        <row r="250">
          <cell r="AS250">
            <v>4699201</v>
          </cell>
          <cell r="AT250">
            <v>4821651</v>
          </cell>
          <cell r="AU250">
            <v>4897414</v>
          </cell>
          <cell r="AV250">
            <v>4954509</v>
          </cell>
          <cell r="AW250">
            <v>5061982</v>
          </cell>
          <cell r="AX250">
            <v>4540759</v>
          </cell>
          <cell r="AY250">
            <v>5031463</v>
          </cell>
          <cell r="AZ250">
            <v>5044190</v>
          </cell>
          <cell r="BA250">
            <v>5143914</v>
          </cell>
          <cell r="BB250">
            <v>5132881</v>
          </cell>
          <cell r="BC250">
            <v>5154177</v>
          </cell>
          <cell r="BD250">
            <v>5263494</v>
          </cell>
          <cell r="BE250">
            <v>5363030</v>
          </cell>
          <cell r="BF250">
            <v>5548498</v>
          </cell>
          <cell r="BG250">
            <v>5601571</v>
          </cell>
          <cell r="BH250">
            <v>5599598</v>
          </cell>
          <cell r="BI250">
            <v>5733083</v>
          </cell>
          <cell r="BJ250">
            <v>5962319</v>
          </cell>
          <cell r="BK250">
            <v>5954888</v>
          </cell>
          <cell r="BL250">
            <v>6137756</v>
          </cell>
          <cell r="BM250">
            <v>6216924</v>
          </cell>
          <cell r="BN250">
            <v>6310029</v>
          </cell>
          <cell r="BO250">
            <v>6393080</v>
          </cell>
          <cell r="BP250">
            <v>6563885</v>
          </cell>
          <cell r="BQ250">
            <v>6507614</v>
          </cell>
          <cell r="BR250">
            <v>6598538</v>
          </cell>
          <cell r="BS250">
            <v>6633966</v>
          </cell>
          <cell r="BT250">
            <v>6787507</v>
          </cell>
          <cell r="BU250">
            <v>6934046</v>
          </cell>
          <cell r="BV250">
            <v>7154533</v>
          </cell>
          <cell r="BW250">
            <v>7470303</v>
          </cell>
          <cell r="BX250">
            <v>7668933</v>
          </cell>
          <cell r="BY250">
            <v>7663408</v>
          </cell>
          <cell r="BZ250">
            <v>7693566</v>
          </cell>
          <cell r="CA250">
            <v>7936293</v>
          </cell>
          <cell r="CB250">
            <v>8108089.2999999998</v>
          </cell>
          <cell r="CC250">
            <v>8281768</v>
          </cell>
          <cell r="CD250">
            <v>8436284</v>
          </cell>
          <cell r="CE250">
            <v>8421137</v>
          </cell>
          <cell r="CF250">
            <v>8528747.1999999993</v>
          </cell>
          <cell r="CG250">
            <v>8758189.0999999996</v>
          </cell>
          <cell r="CH250">
            <v>8884751.6999999993</v>
          </cell>
          <cell r="CI250">
            <v>8939248.5</v>
          </cell>
          <cell r="CJ250">
            <v>9064180.1999999993</v>
          </cell>
          <cell r="CK250">
            <v>9208779</v>
          </cell>
          <cell r="CL250">
            <v>9293135</v>
          </cell>
          <cell r="CM250">
            <v>9070657</v>
          </cell>
          <cell r="CN250">
            <v>9508321</v>
          </cell>
          <cell r="CO250">
            <v>9645560</v>
          </cell>
          <cell r="CP250">
            <v>9736825</v>
          </cell>
          <cell r="CQ250">
            <v>9798569</v>
          </cell>
          <cell r="CR250">
            <v>9954981</v>
          </cell>
          <cell r="CS250">
            <v>10034125</v>
          </cell>
          <cell r="CT250">
            <v>10265509</v>
          </cell>
          <cell r="CU250">
            <v>10253493</v>
          </cell>
          <cell r="CV250">
            <v>10338923</v>
          </cell>
          <cell r="CW250">
            <v>10485174</v>
          </cell>
          <cell r="CX250">
            <v>10748318</v>
          </cell>
          <cell r="CY250">
            <v>11129361</v>
          </cell>
          <cell r="CZ250">
            <v>11320212</v>
          </cell>
          <cell r="DA250">
            <v>11322962</v>
          </cell>
          <cell r="DB250">
            <v>11556874</v>
          </cell>
          <cell r="DC250">
            <v>11692763</v>
          </cell>
          <cell r="DD250">
            <v>12090787</v>
          </cell>
          <cell r="DE250">
            <v>12188280</v>
          </cell>
          <cell r="DF250">
            <v>12405104</v>
          </cell>
          <cell r="DG250">
            <v>13009635</v>
          </cell>
          <cell r="DH250">
            <v>13123767</v>
          </cell>
          <cell r="DI250">
            <v>13661665</v>
          </cell>
          <cell r="DJ250">
            <v>13534849</v>
          </cell>
          <cell r="DK250">
            <v>13532974.199999999</v>
          </cell>
          <cell r="DL250">
            <v>13665527</v>
          </cell>
          <cell r="DM250">
            <v>13501244</v>
          </cell>
          <cell r="DN250">
            <v>13799132.1</v>
          </cell>
          <cell r="DO250">
            <v>13892067.800000001</v>
          </cell>
          <cell r="DP250">
            <v>13817020.300000001</v>
          </cell>
          <cell r="DQ250">
            <v>13816329.699999999</v>
          </cell>
          <cell r="DR250">
            <v>14196487.4</v>
          </cell>
          <cell r="DS250">
            <v>14409701.1</v>
          </cell>
          <cell r="DT250">
            <v>14831567.6</v>
          </cell>
          <cell r="DU250">
            <v>15283657.800000001</v>
          </cell>
          <cell r="DV250">
            <v>15319404.300000001</v>
          </cell>
          <cell r="DW250">
            <v>15427003.699999999</v>
          </cell>
          <cell r="DX250">
            <v>15881342.5</v>
          </cell>
          <cell r="DY250">
            <v>16170067</v>
          </cell>
          <cell r="EB250">
            <v>18251801.712500002</v>
          </cell>
          <cell r="EC250">
            <v>18369979</v>
          </cell>
          <cell r="ED250">
            <v>17557720.475000001</v>
          </cell>
          <cell r="EE250">
            <v>17624368.787500001</v>
          </cell>
          <cell r="EF250">
            <v>17707909.287500001</v>
          </cell>
          <cell r="EG250">
            <v>18289251.175000001</v>
          </cell>
          <cell r="EH250">
            <v>18469884.525000002</v>
          </cell>
          <cell r="EI250">
            <v>20178290.275000002</v>
          </cell>
          <cell r="EJ250">
            <v>19268969.631249998</v>
          </cell>
          <cell r="EK250">
            <v>18752579.206250001</v>
          </cell>
          <cell r="EL250">
            <v>19848548.671250001</v>
          </cell>
          <cell r="EM250">
            <v>19780871.239999998</v>
          </cell>
          <cell r="EN250">
            <v>20117427.78875</v>
          </cell>
          <cell r="EO250">
            <v>19062227.508749999</v>
          </cell>
          <cell r="EP250">
            <v>18641458.458749998</v>
          </cell>
          <cell r="EQ250">
            <v>18137213.203749999</v>
          </cell>
          <cell r="ER250">
            <v>17581842.052499998</v>
          </cell>
          <cell r="ES250">
            <v>17686525.515000001</v>
          </cell>
          <cell r="ET250">
            <v>17520243.028749999</v>
          </cell>
          <cell r="EU250">
            <v>17520692.596250001</v>
          </cell>
          <cell r="EV250">
            <v>17442167.408750001</v>
          </cell>
          <cell r="EW250">
            <v>17466320.153749999</v>
          </cell>
          <cell r="EX250">
            <v>17514681.858750001</v>
          </cell>
          <cell r="EY250">
            <v>17566770.227499999</v>
          </cell>
          <cell r="EZ250">
            <v>17246057.539999999</v>
          </cell>
          <cell r="FA250">
            <v>17025910.0275</v>
          </cell>
          <cell r="FB250">
            <v>17689805.189999998</v>
          </cell>
          <cell r="FC250">
            <v>18400926.190000009</v>
          </cell>
          <cell r="FD250">
            <v>18030855.357999999</v>
          </cell>
          <cell r="FE250">
            <v>18346128.614999998</v>
          </cell>
          <cell r="FF250">
            <v>17718007.139999997</v>
          </cell>
          <cell r="FG250">
            <v>17560976.939999998</v>
          </cell>
          <cell r="FH250">
            <v>17975519.850000001</v>
          </cell>
          <cell r="FI250">
            <v>17390221.514375001</v>
          </cell>
          <cell r="FJ250">
            <v>16229063.105624998</v>
          </cell>
          <cell r="FK250">
            <v>16927224.805625003</v>
          </cell>
          <cell r="FL250">
            <v>16612166.868125001</v>
          </cell>
          <cell r="FM250">
            <v>16896394.578125</v>
          </cell>
          <cell r="FN250">
            <v>17074191.018124998</v>
          </cell>
          <cell r="FO250">
            <v>16956492.818124998</v>
          </cell>
          <cell r="FP250">
            <v>17321534.380624998</v>
          </cell>
          <cell r="FQ250">
            <v>17339692.980625</v>
          </cell>
          <cell r="FR250">
            <v>17761990.343124997</v>
          </cell>
          <cell r="FS250">
            <v>18094272.843125001</v>
          </cell>
          <cell r="FT250">
            <v>18030599.818125002</v>
          </cell>
          <cell r="FU250">
            <v>17575962.567812502</v>
          </cell>
          <cell r="FV250">
            <v>16737393.627999999</v>
          </cell>
          <cell r="FW250">
            <v>16407258.225000001</v>
          </cell>
          <cell r="FX250">
            <v>16488510.159812501</v>
          </cell>
          <cell r="FY250">
            <v>16448067.6625</v>
          </cell>
          <cell r="FZ250">
            <v>16701357.262499999</v>
          </cell>
          <cell r="GA250">
            <v>16135436.875</v>
          </cell>
          <cell r="GB250">
            <v>15788783.5</v>
          </cell>
          <cell r="GC250">
            <v>16138410.037500001</v>
          </cell>
          <cell r="GD250">
            <v>15914036.475000001</v>
          </cell>
          <cell r="GE250">
            <v>15829403.575000001</v>
          </cell>
          <cell r="GF250">
            <v>15472450.9625</v>
          </cell>
          <cell r="GG250">
            <v>15116246.835000001</v>
          </cell>
          <cell r="GH250">
            <v>14849724.424999999</v>
          </cell>
          <cell r="GI250">
            <v>14836211.360000001</v>
          </cell>
          <cell r="GJ250">
            <v>15222305.722412499</v>
          </cell>
          <cell r="GK250">
            <v>15057094.147412499</v>
          </cell>
          <cell r="GL250">
            <v>14874572.072412502</v>
          </cell>
          <cell r="GM250">
            <v>14536900.899987498</v>
          </cell>
          <cell r="GN250">
            <v>14346542.362487499</v>
          </cell>
          <cell r="GO250">
            <v>14483064.937487502</v>
          </cell>
          <cell r="GP250">
            <v>14297200.870087501</v>
          </cell>
          <cell r="GQ250">
            <v>14123239.875637501</v>
          </cell>
          <cell r="GR250">
            <v>14146845.962499999</v>
          </cell>
          <cell r="GS250">
            <v>13898779.804250002</v>
          </cell>
          <cell r="GV250">
            <v>14672760.442552296</v>
          </cell>
          <cell r="GY250">
            <v>14596068.864337549</v>
          </cell>
          <cell r="HB250">
            <v>14776306.826372536</v>
          </cell>
          <cell r="HE250">
            <v>14605470.9657414</v>
          </cell>
          <cell r="HH250">
            <v>14093642.63065796</v>
          </cell>
          <cell r="HK250">
            <v>13847826.991135791</v>
          </cell>
          <cell r="HN250">
            <v>13758783.850161742</v>
          </cell>
          <cell r="HQ250">
            <v>13479432.755401455</v>
          </cell>
          <cell r="HT250">
            <v>13803706.134740692</v>
          </cell>
          <cell r="HW250">
            <v>13828399.206331458</v>
          </cell>
          <cell r="HZ250">
            <v>0</v>
          </cell>
          <cell r="IC250">
            <v>0</v>
          </cell>
        </row>
        <row r="251">
          <cell r="AS251">
            <v>13.674300000000001</v>
          </cell>
          <cell r="AT251">
            <v>13.6113</v>
          </cell>
          <cell r="AU251">
            <v>13.2387</v>
          </cell>
          <cell r="AV251">
            <v>13.358000000000001</v>
          </cell>
          <cell r="AW251">
            <v>13.6313</v>
          </cell>
          <cell r="AX251">
            <v>13.850199999999999</v>
          </cell>
          <cell r="AY251">
            <v>13.462199999999999</v>
          </cell>
          <cell r="AZ251">
            <v>13.0177</v>
          </cell>
          <cell r="BA251">
            <v>12.8598</v>
          </cell>
          <cell r="BB251">
            <v>13.111599999999999</v>
          </cell>
          <cell r="BC251">
            <v>12.3544</v>
          </cell>
          <cell r="BD251">
            <v>12.3416</v>
          </cell>
          <cell r="BE251">
            <v>13.886900000000001</v>
          </cell>
          <cell r="BF251">
            <v>13.262700000000001</v>
          </cell>
          <cell r="BG251">
            <v>13.4323</v>
          </cell>
          <cell r="BH251">
            <v>13.4475</v>
          </cell>
          <cell r="BI251">
            <v>12.986800000000001</v>
          </cell>
          <cell r="BJ251">
            <v>12.4887</v>
          </cell>
          <cell r="BK251">
            <v>12.541399999999999</v>
          </cell>
          <cell r="BL251">
            <v>12.212400000000001</v>
          </cell>
          <cell r="BM251">
            <v>11.9513</v>
          </cell>
          <cell r="BN251">
            <v>11.4869</v>
          </cell>
          <cell r="BO251">
            <v>11.4384</v>
          </cell>
          <cell r="BP251">
            <v>11.051399999999999</v>
          </cell>
          <cell r="BQ251">
            <v>13.028</v>
          </cell>
          <cell r="BR251">
            <v>12.327500000000001</v>
          </cell>
          <cell r="BS251">
            <v>12.1754</v>
          </cell>
          <cell r="BT251">
            <v>12.336600000000001</v>
          </cell>
          <cell r="BU251">
            <v>12.4491</v>
          </cell>
          <cell r="BV251">
            <v>12.115600000000001</v>
          </cell>
          <cell r="BW251">
            <v>11.630100000000001</v>
          </cell>
          <cell r="BX251">
            <v>11.542299999999999</v>
          </cell>
          <cell r="BY251">
            <v>11.928599999999999</v>
          </cell>
          <cell r="BZ251">
            <v>12.080399999999999</v>
          </cell>
          <cell r="CA251">
            <v>10.8346</v>
          </cell>
          <cell r="CB251">
            <v>10.7712</v>
          </cell>
          <cell r="CC251">
            <v>11.719099999999999</v>
          </cell>
          <cell r="CD251">
            <v>11.2781</v>
          </cell>
          <cell r="CE251">
            <v>11.5265</v>
          </cell>
          <cell r="CF251">
            <v>11.425599999999999</v>
          </cell>
          <cell r="CG251">
            <v>11.7545</v>
          </cell>
          <cell r="CH251">
            <v>11.601800000000001</v>
          </cell>
          <cell r="CI251">
            <v>11.6684</v>
          </cell>
          <cell r="CJ251">
            <v>11.645099999999999</v>
          </cell>
          <cell r="CK251">
            <v>11.581099999999999</v>
          </cell>
          <cell r="CL251">
            <v>11.478999999999999</v>
          </cell>
          <cell r="CM251">
            <v>11.9015</v>
          </cell>
          <cell r="CN251">
            <v>11.4261</v>
          </cell>
          <cell r="CO251">
            <v>12.4436</v>
          </cell>
          <cell r="CP251">
            <v>11.714600000000001</v>
          </cell>
          <cell r="CQ251">
            <v>11.891400000000001</v>
          </cell>
          <cell r="CR251">
            <v>11.629799999999999</v>
          </cell>
          <cell r="CS251">
            <v>11.64</v>
          </cell>
          <cell r="CT251">
            <v>11.2422</v>
          </cell>
          <cell r="CU251">
            <v>11.5214</v>
          </cell>
          <cell r="CV251">
            <v>11.4679</v>
          </cell>
          <cell r="CW251">
            <v>11.3727</v>
          </cell>
          <cell r="CX251">
            <v>11.0214</v>
          </cell>
          <cell r="CY251">
            <v>10.788399999999999</v>
          </cell>
          <cell r="CZ251">
            <v>10.7323</v>
          </cell>
          <cell r="DA251">
            <v>11.558400000000001</v>
          </cell>
          <cell r="DB251">
            <v>10.813800000000001</v>
          </cell>
          <cell r="DC251">
            <v>10.848800000000001</v>
          </cell>
          <cell r="DD251">
            <v>10.803800000000001</v>
          </cell>
          <cell r="DE251">
            <v>11.1127</v>
          </cell>
          <cell r="DF251">
            <v>10.6717</v>
          </cell>
          <cell r="DG251">
            <v>10.3009</v>
          </cell>
          <cell r="DH251">
            <v>10.536899999999999</v>
          </cell>
          <cell r="DI251">
            <v>9.9400999999999993</v>
          </cell>
          <cell r="DJ251">
            <v>10.9239</v>
          </cell>
          <cell r="DK251">
            <v>11.265499999999999</v>
          </cell>
          <cell r="DL251">
            <v>11.324400000000001</v>
          </cell>
          <cell r="DM251">
            <v>11.012</v>
          </cell>
          <cell r="DN251">
            <v>11.2384</v>
          </cell>
          <cell r="DO251">
            <v>11.589499999999999</v>
          </cell>
          <cell r="DP251">
            <v>11.4255</v>
          </cell>
          <cell r="DQ251">
            <v>11.792899999999999</v>
          </cell>
          <cell r="DR251">
            <v>11.4154</v>
          </cell>
          <cell r="DS251">
            <v>11.302300000000001</v>
          </cell>
          <cell r="DT251">
            <v>11.272600000000001</v>
          </cell>
          <cell r="DU251">
            <v>10.834199999999999</v>
          </cell>
          <cell r="DV251">
            <v>10.8012</v>
          </cell>
          <cell r="DW251">
            <v>10.63</v>
          </cell>
          <cell r="DX251">
            <v>10.086</v>
          </cell>
          <cell r="DY251">
            <v>11.260400000000001</v>
          </cell>
          <cell r="EB251">
            <v>10.46</v>
          </cell>
          <cell r="EC251">
            <v>9.83</v>
          </cell>
          <cell r="ED251">
            <v>10.23</v>
          </cell>
          <cell r="EE251">
            <v>10.85</v>
          </cell>
          <cell r="EF251">
            <v>10.8</v>
          </cell>
          <cell r="EG251">
            <v>10.26</v>
          </cell>
          <cell r="EH251">
            <v>10.19</v>
          </cell>
          <cell r="EI251">
            <v>9.9600000000000009</v>
          </cell>
          <cell r="EJ251">
            <v>10.7</v>
          </cell>
          <cell r="EK251">
            <v>11.24</v>
          </cell>
          <cell r="EL251">
            <v>10.23</v>
          </cell>
          <cell r="EM251">
            <v>10.26</v>
          </cell>
          <cell r="EN251">
            <v>10.27</v>
          </cell>
          <cell r="EO251">
            <v>11.28</v>
          </cell>
          <cell r="EP251">
            <v>11.78</v>
          </cell>
          <cell r="EQ251">
            <v>12.3</v>
          </cell>
          <cell r="ER251">
            <v>12.96</v>
          </cell>
          <cell r="ES251">
            <v>13.1</v>
          </cell>
          <cell r="ET251">
            <v>13.08</v>
          </cell>
          <cell r="EU251">
            <v>13.12</v>
          </cell>
          <cell r="EV251">
            <v>13.15</v>
          </cell>
          <cell r="EW251">
            <v>13.12</v>
          </cell>
          <cell r="EX251">
            <v>12.79</v>
          </cell>
          <cell r="EY251">
            <v>12.73</v>
          </cell>
          <cell r="EZ251">
            <v>13.01</v>
          </cell>
          <cell r="FA251">
            <v>13.61</v>
          </cell>
          <cell r="FB251">
            <v>13.05</v>
          </cell>
          <cell r="FC251">
            <v>12.53</v>
          </cell>
          <cell r="FD251">
            <v>12.92</v>
          </cell>
          <cell r="FE251">
            <v>12.79</v>
          </cell>
          <cell r="FF251">
            <v>13.2</v>
          </cell>
          <cell r="FG251">
            <v>13.32</v>
          </cell>
          <cell r="FH251">
            <v>12.96</v>
          </cell>
          <cell r="FI251">
            <v>13</v>
          </cell>
          <cell r="FJ251">
            <v>13.36298719</v>
          </cell>
          <cell r="FK251">
            <v>13.60834009</v>
          </cell>
          <cell r="FL251">
            <v>13.79863325</v>
          </cell>
          <cell r="FM251">
            <v>13.54777037</v>
          </cell>
          <cell r="FN251">
            <v>13.545849309999999</v>
          </cell>
          <cell r="FO251">
            <v>13.757699969999999</v>
          </cell>
          <cell r="FP251">
            <v>13.802647410000001</v>
          </cell>
          <cell r="FQ251">
            <v>13.85202074</v>
          </cell>
          <cell r="FR251">
            <v>12.70606173</v>
          </cell>
          <cell r="FS251">
            <v>12.45794867</v>
          </cell>
          <cell r="FT251">
            <v>13.12666276</v>
          </cell>
          <cell r="FU251">
            <v>12.996696930000001</v>
          </cell>
          <cell r="FV251">
            <v>14.3375527</v>
          </cell>
          <cell r="FW251">
            <v>14.4156935</v>
          </cell>
          <cell r="FX251">
            <v>14.270185550000001</v>
          </cell>
          <cell r="FY251">
            <v>14.65666178</v>
          </cell>
          <cell r="FZ251">
            <v>14.48936234</v>
          </cell>
          <cell r="GA251">
            <v>14.78834267</v>
          </cell>
          <cell r="GB251">
            <v>14.90491688</v>
          </cell>
          <cell r="GC251">
            <v>14.64723111</v>
          </cell>
          <cell r="GD251">
            <v>14.69901962</v>
          </cell>
          <cell r="GE251">
            <v>15.106855619999999</v>
          </cell>
          <cell r="GF251">
            <v>15.22491007</v>
          </cell>
          <cell r="GG251">
            <v>15.795086319999999</v>
          </cell>
          <cell r="GH251">
            <v>15.81921395</v>
          </cell>
          <cell r="GI251">
            <v>16.170182990000001</v>
          </cell>
          <cell r="GJ251">
            <v>15.637144019999999</v>
          </cell>
          <cell r="GK251">
            <v>16.396763270000001</v>
          </cell>
          <cell r="GL251">
            <v>16.767637100000002</v>
          </cell>
          <cell r="GM251">
            <v>16.526159119999999</v>
          </cell>
          <cell r="GN251">
            <v>16.71108572</v>
          </cell>
          <cell r="GO251">
            <v>16.54770418</v>
          </cell>
          <cell r="GP251">
            <v>16.453195560000001</v>
          </cell>
          <cell r="GQ251">
            <v>17.132049890000001</v>
          </cell>
          <cell r="GR251">
            <v>16.721412300000001</v>
          </cell>
          <cell r="GS251">
            <v>17.398682350000001</v>
          </cell>
          <cell r="GV251">
            <v>21.350338950000001</v>
          </cell>
          <cell r="GY251">
            <v>19.44509931</v>
          </cell>
          <cell r="HB251">
            <v>19.815262990000001</v>
          </cell>
          <cell r="HE251">
            <v>19.202412989999999</v>
          </cell>
          <cell r="HH251">
            <v>19.997317049999999</v>
          </cell>
          <cell r="HK251">
            <v>20.858169119999999</v>
          </cell>
          <cell r="HN251">
            <v>20.668713369999999</v>
          </cell>
          <cell r="HQ251">
            <v>20.169692390000002</v>
          </cell>
          <cell r="HT251">
            <v>20.439166279999998</v>
          </cell>
          <cell r="HW251">
            <v>21.174805500000002</v>
          </cell>
          <cell r="HZ251">
            <v>0</v>
          </cell>
          <cell r="IC251">
            <v>0</v>
          </cell>
        </row>
      </sheetData>
      <sheetData sheetId="9">
        <row r="1">
          <cell r="A1" t="str">
            <v>belső hivatkozás</v>
          </cell>
        </row>
      </sheetData>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kv"/>
      <sheetName val="projekt"/>
      <sheetName val="táj_adat"/>
      <sheetName val="e_f átl"/>
      <sheetName val="hitel"/>
      <sheetName val="devhit_betét"/>
      <sheetName val="egyéb_info"/>
      <sheetName val="tul_str"/>
      <sheetName val="fel"/>
      <sheetName val="kamat"/>
      <sheetName val="lejárati"/>
      <sheetName val="értékv"/>
      <sheetName val="céltart"/>
      <sheetName val="port_lejárt_8AP"/>
      <sheetName val="portfolió_átstrukt_8PBC"/>
      <sheetName val="port_lejárt_8NAC"/>
      <sheetName val="port_lejárt_8AB"/>
      <sheetName val="portfolió"/>
      <sheetName val="eredmény"/>
      <sheetName val="TMM"/>
      <sheetName val="felügyeleti"/>
    </sheetNames>
    <sheetDataSet>
      <sheetData sheetId="0"/>
      <sheetData sheetId="1"/>
      <sheetData sheetId="2">
        <row r="45">
          <cell r="C45">
            <v>30430</v>
          </cell>
        </row>
      </sheetData>
      <sheetData sheetId="3"/>
      <sheetData sheetId="4">
        <row r="6">
          <cell r="G6">
            <v>767</v>
          </cell>
        </row>
      </sheetData>
      <sheetData sheetId="5">
        <row r="12">
          <cell r="R12">
            <v>15947</v>
          </cell>
        </row>
      </sheetData>
      <sheetData sheetId="6"/>
      <sheetData sheetId="7">
        <row r="6">
          <cell r="I6">
            <v>0.87576566395433009</v>
          </cell>
        </row>
      </sheetData>
      <sheetData sheetId="8">
        <row r="5">
          <cell r="C5">
            <v>15282616</v>
          </cell>
        </row>
      </sheetData>
      <sheetData sheetId="9">
        <row r="54">
          <cell r="D54">
            <v>-1650519.3570000001</v>
          </cell>
        </row>
      </sheetData>
      <sheetData sheetId="10">
        <row r="9">
          <cell r="D9">
            <v>99100</v>
          </cell>
        </row>
      </sheetData>
      <sheetData sheetId="11">
        <row r="5">
          <cell r="D5">
            <v>211714</v>
          </cell>
        </row>
      </sheetData>
      <sheetData sheetId="12"/>
      <sheetData sheetId="13"/>
      <sheetData sheetId="14">
        <row r="6">
          <cell r="C6">
            <v>504</v>
          </cell>
        </row>
      </sheetData>
      <sheetData sheetId="15">
        <row r="12">
          <cell r="E12">
            <v>116655</v>
          </cell>
        </row>
      </sheetData>
      <sheetData sheetId="16">
        <row r="9">
          <cell r="F9">
            <v>418675</v>
          </cell>
        </row>
      </sheetData>
      <sheetData sheetId="17">
        <row r="5">
          <cell r="C5">
            <v>13533513</v>
          </cell>
        </row>
      </sheetData>
      <sheetData sheetId="18">
        <row r="3">
          <cell r="C3">
            <v>41670</v>
          </cell>
        </row>
      </sheetData>
      <sheetData sheetId="19">
        <row r="6">
          <cell r="D6">
            <v>3132684.0874336413</v>
          </cell>
        </row>
        <row r="181">
          <cell r="D181">
            <v>17.529275001607267</v>
          </cell>
          <cell r="E181">
            <v>15.724814540819418</v>
          </cell>
          <cell r="F181">
            <v>16.473973567362236</v>
          </cell>
          <cell r="G181">
            <v>15.421435711488632</v>
          </cell>
        </row>
        <row r="183">
          <cell r="D183">
            <v>17.62115680426999</v>
          </cell>
          <cell r="E183">
            <v>15.69955695110904</v>
          </cell>
          <cell r="F183">
            <v>16.261556213433312</v>
          </cell>
          <cell r="G183">
            <v>15.544798312881378</v>
          </cell>
        </row>
      </sheetData>
      <sheetData sheetId="20">
        <row r="3">
          <cell r="A3">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kv"/>
      <sheetName val="projekt"/>
      <sheetName val="táj_adat"/>
      <sheetName val="hitel"/>
      <sheetName val="devhit_betét"/>
      <sheetName val="egyéb_info"/>
      <sheetName val="tul_str"/>
      <sheetName val="fel"/>
      <sheetName val="kamat"/>
      <sheetName val="lejárati"/>
      <sheetName val="értékv"/>
      <sheetName val="céltart"/>
      <sheetName val="portfolió_átstrukt"/>
      <sheetName val="nemteljesítő"/>
      <sheetName val="eredmény"/>
      <sheetName val="TMM"/>
      <sheetName val="felügyeleti"/>
    </sheetNames>
    <sheetDataSet>
      <sheetData sheetId="0" refreshError="1"/>
      <sheetData sheetId="1" refreshError="1"/>
      <sheetData sheetId="2" refreshError="1"/>
      <sheetData sheetId="3">
        <row r="6">
          <cell r="J6">
            <v>3310</v>
          </cell>
        </row>
      </sheetData>
      <sheetData sheetId="4" refreshError="1"/>
      <sheetData sheetId="5" refreshError="1"/>
      <sheetData sheetId="6" refreshError="1"/>
      <sheetData sheetId="7">
        <row r="5">
          <cell r="C5">
            <v>17794275</v>
          </cell>
        </row>
      </sheetData>
      <sheetData sheetId="8" refreshError="1"/>
      <sheetData sheetId="9" refreshError="1"/>
      <sheetData sheetId="10">
        <row r="22">
          <cell r="D22">
            <v>74870</v>
          </cell>
        </row>
      </sheetData>
      <sheetData sheetId="11" refreshError="1"/>
      <sheetData sheetId="12">
        <row r="14">
          <cell r="D14">
            <v>208086</v>
          </cell>
        </row>
      </sheetData>
      <sheetData sheetId="13">
        <row r="16">
          <cell r="C16">
            <v>21648232</v>
          </cell>
        </row>
      </sheetData>
      <sheetData sheetId="14" refreshError="1"/>
      <sheetData sheetId="15" refreshError="1">
        <row r="6">
          <cell r="D6">
            <v>2818350.4001143696</v>
          </cell>
        </row>
        <row r="182">
          <cell r="D182">
            <v>16.109080890127061</v>
          </cell>
          <cell r="E182">
            <v>17.130419679281175</v>
          </cell>
          <cell r="F182">
            <v>16.963573144974113</v>
          </cell>
          <cell r="G182">
            <v>16.257238115104027</v>
          </cell>
        </row>
        <row r="184">
          <cell r="D184">
            <v>16.331639077587898</v>
          </cell>
          <cell r="E184">
            <v>17.3665223688118</v>
          </cell>
          <cell r="F184">
            <v>17.200284235752161</v>
          </cell>
          <cell r="G184">
            <v>16.493113635633058</v>
          </cell>
        </row>
      </sheetData>
      <sheetData sheetId="16">
        <row r="3">
          <cell r="A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kv"/>
      <sheetName val="projekt"/>
      <sheetName val="táj_adat"/>
      <sheetName val="hitel"/>
      <sheetName val="devhit_betét"/>
      <sheetName val="egyéb_info"/>
      <sheetName val="tul_str"/>
      <sheetName val="fel"/>
      <sheetName val="kamat"/>
      <sheetName val="lejárati"/>
      <sheetName val="értékv"/>
      <sheetName val="céltart"/>
      <sheetName val="portfolió_átstrukt"/>
      <sheetName val="nemteljesítő"/>
      <sheetName val="eredmény"/>
      <sheetName val="TMM"/>
      <sheetName val="felügyeleti"/>
    </sheetNames>
    <sheetDataSet>
      <sheetData sheetId="0"/>
      <sheetData sheetId="1"/>
      <sheetData sheetId="2"/>
      <sheetData sheetId="3">
        <row r="14">
          <cell r="E14">
            <v>318893</v>
          </cell>
        </row>
      </sheetData>
      <sheetData sheetId="4"/>
      <sheetData sheetId="5"/>
      <sheetData sheetId="6"/>
      <sheetData sheetId="7"/>
      <sheetData sheetId="8"/>
      <sheetData sheetId="9"/>
      <sheetData sheetId="10"/>
      <sheetData sheetId="11"/>
      <sheetData sheetId="12"/>
      <sheetData sheetId="13"/>
      <sheetData sheetId="14"/>
      <sheetData sheetId="15">
        <row r="182">
          <cell r="D182">
            <v>17.132314763693294</v>
          </cell>
          <cell r="E182">
            <v>18.219624007811596</v>
          </cell>
        </row>
        <row r="184">
          <cell r="D184">
            <v>17.386123197689329</v>
          </cell>
          <cell r="E184">
            <v>18.220347149916783</v>
          </cell>
        </row>
      </sheetData>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ok_Ügyfélfájl"/>
      <sheetName val="Egyedi adatok"/>
      <sheetName val="Tőkeadatok"/>
      <sheetName val="Tőkeszámítások"/>
      <sheetName val="waterfall_chart"/>
      <sheetName val="adózás_előtti_eredmény"/>
      <sheetName val="roe_roa_12_m_gördülő"/>
      <sheetName val="roe_roa_12_m_gördülő_otp"/>
      <sheetName val="roe_12_m_gördülő_évenbelüli"/>
      <sheetName val="12_m_tisztított_roe"/>
      <sheetName val="eredmény_felbontás_roe"/>
      <sheetName val="eredmény_felbontás_roa"/>
      <sheetName val="net_interest_income"/>
      <sheetName val="egyedi_eredmény_eloszlás"/>
      <sheetName val="veszteséges_intézmények_száma"/>
      <sheetName val="értékvesztés"/>
      <sheetName val="cost"/>
      <sheetName val="TMM"/>
      <sheetName val="TMM_SREP_puffer"/>
      <sheetName val="egyedi_TMM_SREP_puffer"/>
      <sheetName val="TMM_dekomp"/>
      <sheetName val="szövik"/>
      <sheetName val="PVk"/>
      <sheetName val="EU_ROE_ábra"/>
      <sheetName val="cbd_net_int"/>
      <sheetName val="EU_CTI_ábra"/>
      <sheetName val="ekb_cbd_roe_forrás"/>
      <sheetName val="ekb_cbd_roe_adatok"/>
      <sheetName val="ekb_cbd_cti_forrás"/>
      <sheetName val="működési költség_stabj_mell"/>
      <sheetName val="Értékvesztés V1"/>
      <sheetName val="értékvesztés v2"/>
      <sheetName val="Tisztított Q2 eredmény"/>
      <sheetName val="értékvesztés v3"/>
      <sheetName val="Sheet1"/>
    </sheetNames>
    <sheetDataSet>
      <sheetData sheetId="0">
        <row r="1">
          <cell r="C1">
            <v>37072</v>
          </cell>
        </row>
      </sheetData>
      <sheetData sheetId="1"/>
      <sheetData sheetId="2"/>
      <sheetData sheetId="3"/>
      <sheetData sheetId="4">
        <row r="18">
          <cell r="C18">
            <v>151.71</v>
          </cell>
          <cell r="G18">
            <v>0</v>
          </cell>
        </row>
        <row r="19">
          <cell r="C19">
            <v>34.571000000000026</v>
          </cell>
          <cell r="G19">
            <v>151.71</v>
          </cell>
        </row>
        <row r="20">
          <cell r="C20">
            <v>5.6620000000000061</v>
          </cell>
          <cell r="G20">
            <v>180.61900000000003</v>
          </cell>
        </row>
        <row r="21">
          <cell r="C21">
            <v>15.698</v>
          </cell>
          <cell r="G21">
            <v>180.61900000000003</v>
          </cell>
        </row>
        <row r="22">
          <cell r="C22">
            <v>32.980999999999995</v>
          </cell>
          <cell r="G22">
            <v>196.31700000000004</v>
          </cell>
        </row>
        <row r="23">
          <cell r="C23">
            <v>4.6820000000000164</v>
          </cell>
          <cell r="G23">
            <v>224.61600000000001</v>
          </cell>
        </row>
        <row r="24">
          <cell r="C24">
            <v>43.067</v>
          </cell>
          <cell r="G24">
            <v>224.61600000000001</v>
          </cell>
        </row>
        <row r="25">
          <cell r="C25">
            <v>46.888000000000005</v>
          </cell>
          <cell r="G25">
            <v>267.68299999999999</v>
          </cell>
        </row>
        <row r="26">
          <cell r="C26">
            <v>38.594000000000008</v>
          </cell>
          <cell r="G26">
            <v>314.57100000000003</v>
          </cell>
        </row>
        <row r="27">
          <cell r="C27">
            <v>353.16500000000002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s>
    <sheetDataSet>
      <sheetData sheetId="0">
        <row r="1">
          <cell r="C1">
            <v>2007</v>
          </cell>
          <cell r="D1">
            <v>2008</v>
          </cell>
          <cell r="E1">
            <v>2009</v>
          </cell>
          <cell r="F1">
            <v>2010</v>
          </cell>
          <cell r="G1">
            <v>2011</v>
          </cell>
          <cell r="H1">
            <v>2012</v>
          </cell>
          <cell r="I1">
            <v>2013</v>
          </cell>
          <cell r="J1">
            <v>2014</v>
          </cell>
          <cell r="K1">
            <v>2015</v>
          </cell>
          <cell r="L1" t="str">
            <v>2016*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queryTables/queryTable1.xml><?xml version="1.0" encoding="utf-8"?>
<queryTable xmlns="http://schemas.openxmlformats.org/spreadsheetml/2006/main" name="debt" connectionId="1" autoFormatId="16" applyNumberFormats="0" applyBorderFormats="0" applyFontFormats="1" applyPatternFormats="1" applyAlignmentFormats="0" applyWidthHeightFormats="0"/>
</file>

<file path=xl/theme/theme1.xml><?xml version="1.0" encoding="utf-8"?>
<a:theme xmlns:a="http://schemas.openxmlformats.org/drawingml/2006/main" name="MNB_Theme">
  <a:themeElements>
    <a:clrScheme name="MNB_Theme_2">
      <a:dk1>
        <a:sysClr val="windowText" lastClr="000000"/>
      </a:dk1>
      <a:lt1>
        <a:sysClr val="window" lastClr="FFFFFF"/>
      </a:lt1>
      <a:dk2>
        <a:srgbClr val="898D8D"/>
      </a:dk2>
      <a:lt2>
        <a:srgbClr val="AC9F70"/>
      </a:lt2>
      <a:accent1>
        <a:srgbClr val="7E5C1D"/>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10.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2.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7"/>
  <sheetViews>
    <sheetView zoomScale="75" zoomScaleNormal="75" workbookViewId="0">
      <selection activeCell="B2" sqref="B2"/>
    </sheetView>
  </sheetViews>
  <sheetFormatPr defaultRowHeight="15.75"/>
  <cols>
    <col min="1" max="1" width="22.28515625" style="183" bestFit="1" customWidth="1"/>
    <col min="2" max="2" width="103.28515625" style="183" customWidth="1"/>
    <col min="3" max="3" width="150.85546875" style="183" customWidth="1"/>
    <col min="4" max="16384" width="9.140625" style="183"/>
  </cols>
  <sheetData>
    <row r="1" spans="1:3">
      <c r="A1" s="181"/>
      <c r="B1" s="181" t="s">
        <v>867</v>
      </c>
      <c r="C1" s="181" t="s">
        <v>868</v>
      </c>
    </row>
    <row r="2" spans="1:3">
      <c r="A2" s="690" t="s">
        <v>869</v>
      </c>
      <c r="B2" s="182" t="str">
        <f>+'1_ábra_chart'!$B$1</f>
        <v>A makrogazdasági környezet alakulása az eurózónában és az USA-ban</v>
      </c>
      <c r="C2" s="182" t="str">
        <f>+'1_ábra_chart'!$B$2</f>
        <v>Changes in the macroeconomic outlook in the USA and the euro area</v>
      </c>
    </row>
    <row r="3" spans="1:3">
      <c r="A3" s="690" t="s">
        <v>934</v>
      </c>
      <c r="B3" s="182" t="str">
        <f>+'2_ábra_chart'!$B$1</f>
        <v>Az EKB GDP-arányos eszközállománya és monetáris politikai célú értékpapír állománya</v>
      </c>
      <c r="C3" s="182" t="str">
        <f>+'2_ábra_chart'!$B$2</f>
        <v>Changes in ECB balance sheet total to GDP and the volume of securities related to monetary policy operations</v>
      </c>
    </row>
    <row r="4" spans="1:3">
      <c r="A4" s="690" t="s">
        <v>870</v>
      </c>
      <c r="B4" s="182" t="str">
        <f>+'3_ábra_chart'!$B$1</f>
        <v>A magánszektor hitelállományának éves növekedési üteme az Eurozónában</v>
      </c>
      <c r="C4" s="182" t="str">
        <f>+'3_ábra_chart'!$B$2</f>
        <v>Annual growth rate of the private sector’s outstanding loans in the euro area</v>
      </c>
    </row>
    <row r="5" spans="1:3">
      <c r="A5" s="690" t="s">
        <v>871</v>
      </c>
      <c r="B5" s="182" t="str">
        <f>+'4_ábra_chart'!$B$1</f>
        <v>Az EU országainak növekedése, GDP arányos államadóssága 2015-ben és a historikus maximum szintje</v>
      </c>
      <c r="C5" s="182" t="str">
        <f>+'4_ábra_chart'!$B$2</f>
        <v>EU countries’ growth, government debt-to-GDP ratio in 2015 and the level of the historical maximum</v>
      </c>
    </row>
    <row r="6" spans="1:3">
      <c r="A6" s="690" t="s">
        <v>872</v>
      </c>
      <c r="B6" s="182" t="str">
        <f>+'5_ábra_chart'!$B$1</f>
        <v>A tőkearányos jövedelmezőség és a  a saját tőke arányában kifejezett nettó nemteljesítő állomány alakulása az EU tagállamaiban</v>
      </c>
      <c r="C6" s="182" t="str">
        <f>+'5_ábra_chart'!$B$2</f>
        <v>Return on equity and net non-performing portfolio as a proportion of total own capital in the EU Member States</v>
      </c>
    </row>
    <row r="7" spans="1:3">
      <c r="A7" s="690" t="s">
        <v>873</v>
      </c>
      <c r="B7" s="182" t="str">
        <f>+'6_ábra_chart'!$B$1</f>
        <v>Egy bankfiókra eső betétállomány európai nagybankonként</v>
      </c>
      <c r="C7" s="182" t="str">
        <f>+'6_ábra_chart'!$B$2</f>
        <v>Deposit-to-branches per bank</v>
      </c>
    </row>
    <row r="8" spans="1:3">
      <c r="A8" s="690" t="s">
        <v>874</v>
      </c>
      <c r="B8" s="182" t="str">
        <f>+'7_ábra_chart'!$B$1</f>
        <v>Az európai bankok részvényárainak alakulása</v>
      </c>
      <c r="C8" s="182" t="str">
        <f>+'7_ábra_chart'!$B$2</f>
        <v>Changes in European banks’ share prices</v>
      </c>
    </row>
    <row r="9" spans="1:3">
      <c r="A9" s="690" t="s">
        <v>875</v>
      </c>
      <c r="B9" s="182" t="str">
        <f>+'8_ábra_chart'!$B$1</f>
        <v>Negatív hozamú államkötvények arányának alakulása globálisan</v>
      </c>
      <c r="C9" s="182" t="str">
        <f>+'8_ábra_chart'!$B$2</f>
        <v xml:space="preserve"> Global changes in the ratio of negative-yield government securities</v>
      </c>
    </row>
    <row r="10" spans="1:3">
      <c r="A10" s="690" t="s">
        <v>876</v>
      </c>
      <c r="B10" s="182" t="str">
        <f>+'9_ábra_chart'!$B$1</f>
        <v>A lakásárak változása a jövedelemhez viszonyítva</v>
      </c>
      <c r="C10" s="182" t="str">
        <f>+'9_ábra_chart'!$B$2</f>
        <v>Changes in housing prices compared to income in the EU Member States</v>
      </c>
    </row>
    <row r="11" spans="1:3">
      <c r="A11" s="690" t="s">
        <v>877</v>
      </c>
      <c r="B11" s="182" t="str">
        <f>+'10_ábra_chart'!$B$1</f>
        <v>A lakásárak eltérése a becsült egyensúlyi szinttől</v>
      </c>
      <c r="C11" s="182" t="str">
        <f>+'10_ábra_chart'!$B$2</f>
        <v>Divergence of housing prices from the estimated equilibrium level</v>
      </c>
    </row>
    <row r="12" spans="1:3">
      <c r="A12" s="690" t="s">
        <v>878</v>
      </c>
      <c r="B12" s="182" t="str">
        <f>+'11_ábra_chart'!$B$1</f>
        <v>A lakásárak és a lakáspiaci tranzakciók alakulása Budapesten és országosan</v>
      </c>
      <c r="C12" s="182" t="str">
        <f>+'11_ábra_chart'!$B$2</f>
        <v>House prices and housing market transactions in Budapest and in the whole country</v>
      </c>
    </row>
    <row r="13" spans="1:3">
      <c r="A13" s="690" t="s">
        <v>879</v>
      </c>
      <c r="B13" s="182" t="str">
        <f>+'12_ábra_chart'!$B$1</f>
        <v>Átlagos négyzetméterárak a nettó átlagkeresetek arányában régiós megbontásban</v>
      </c>
      <c r="C13" s="182" t="str">
        <f>+'12_ábra_chart'!$B$2</f>
        <v>Average square meter prices to average net monthly earnings in a regional breakdown</v>
      </c>
    </row>
    <row r="14" spans="1:3">
      <c r="A14" s="690" t="s">
        <v>880</v>
      </c>
      <c r="B14" s="182" t="str">
        <f>+'13_ábra_chart'!$B$1</f>
        <v>A reál MNB-lakásárindex településtípusonként megbontva</v>
      </c>
      <c r="C14" s="182" t="str">
        <f>+'13_ábra_chart'!$B$2</f>
        <v>The MNB’s real housing price index in a breakdown by settlement type</v>
      </c>
    </row>
    <row r="15" spans="1:3">
      <c r="A15" s="690" t="s">
        <v>881</v>
      </c>
      <c r="B15" s="182" t="str">
        <f>+'14_ábra_chart'!$B$1</f>
        <v>Tisztítási ráta a háztartási szegmensben termékbontásban</v>
      </c>
      <c r="C15" s="182" t="str">
        <f>+'14_ábra_chart'!$B$2</f>
        <v>Cleaning of household loans in the banking sector</v>
      </c>
    </row>
    <row r="16" spans="1:3">
      <c r="A16" s="690" t="s">
        <v>882</v>
      </c>
      <c r="B16" s="182" t="str">
        <f>+'15_ábra_chart'!$B$1</f>
        <v>Az MNB ajánlás hatókörébe tartozó fedezetek regionális megoszlása</v>
      </c>
      <c r="C16" s="182" t="str">
        <f>+'15_ábra_chart'!$B$2</f>
        <v>Regional distribution of collaterals within the scope of the MNB recommendation</v>
      </c>
    </row>
    <row r="17" spans="1:3">
      <c r="A17" s="690" t="s">
        <v>883</v>
      </c>
      <c r="B17" s="182" t="str">
        <f>+'16_ábra_chart'!$B$1</f>
        <v>Régiók településtípus szerinti megoszlása és az ingatlanpiaci tranzakciók változása</v>
      </c>
      <c r="C17" s="182" t="str">
        <f>+'16_ábra_chart'!$B$2</f>
        <v>Regional distributions of type of settlements and changes of property transactions</v>
      </c>
    </row>
    <row r="18" spans="1:3">
      <c r="A18" s="690" t="s">
        <v>884</v>
      </c>
      <c r="B18" s="182" t="str">
        <f>+'17_ábra_chart'!$B$1</f>
        <v>Új háztartási hitelek a hitelintézeti szektorban</v>
      </c>
      <c r="C18" s="182" t="str">
        <f>+'17_ábra_chart'!$B$2</f>
        <v xml:space="preserve">New household loans in the credit institution sector </v>
      </c>
    </row>
    <row r="19" spans="1:3">
      <c r="A19" s="690" t="s">
        <v>885</v>
      </c>
      <c r="B19" s="182" t="str">
        <f>+'18_ábra_chart'!$B$1</f>
        <v xml:space="preserve">A háztartási hitelezés előrejelzése </v>
      </c>
      <c r="C19" s="182" t="str">
        <f>+'18_ábra_chart'!$B$2</f>
        <v>Household lending forecast</v>
      </c>
    </row>
    <row r="20" spans="1:3">
      <c r="A20" s="690" t="s">
        <v>886</v>
      </c>
      <c r="B20" s="182" t="str">
        <f>+'19_ábra_chart'!$B$1</f>
        <v>Az új lakáshitelek megoszlása kamatozás módja szerint</v>
      </c>
      <c r="C20" s="182" t="str">
        <f>+'19_ábra_chart'!$B$2</f>
        <v>New housing loans by interest type</v>
      </c>
    </row>
    <row r="21" spans="1:3">
      <c r="A21" s="690" t="s">
        <v>887</v>
      </c>
      <c r="B21" s="182" t="str">
        <f>+'20_ábra_chart'!$B$1</f>
        <v>Az új lakáshitelek megoszlása kamatozás módja és a futamidő hossza szerint</v>
      </c>
      <c r="C21" s="182" t="str">
        <f>+'20_ábra_chart'!$B$2</f>
        <v>New housing loans by interest type and loan term</v>
      </c>
    </row>
    <row r="22" spans="1:3">
      <c r="A22" s="690" t="s">
        <v>888</v>
      </c>
      <c r="B22" s="182" t="str">
        <f>+'21_ábra_chart'!$B$1</f>
        <v>3 éves államkötvény és 3 éves BIRS közötti különbség</v>
      </c>
      <c r="C22" s="182" t="str">
        <f>+'21_ábra_chart'!$B$2</f>
        <v>Difference in 3 year government bond yield and the 3 year BIRS-rate</v>
      </c>
    </row>
    <row r="23" spans="1:3">
      <c r="A23" s="690" t="s">
        <v>889</v>
      </c>
      <c r="B23" s="182" t="str">
        <f>+'22_ábra_chart'!$B$1</f>
        <v>Az éven túl rögzített kamatozású hitelszerződések aránya az új kibocsátáson belül, valamint az éven túli és éven belül rögzített kamatozású szerződések kamatkülönbözete</v>
      </c>
      <c r="C23" s="182" t="str">
        <f>+'22_ábra_chart'!$B$2</f>
        <v>Share of fixed rate contracts in new loans and the difference between fixed and adjustable rate premiums</v>
      </c>
    </row>
    <row r="24" spans="1:3">
      <c r="A24" s="690" t="s">
        <v>890</v>
      </c>
      <c r="B24" s="182" t="str">
        <f>+'24_ábra_chart'!$B$1</f>
        <v>A vállalati szektor hitelállománya a GDP arányában és a strukturális hitelrés alakulása</v>
      </c>
      <c r="C24" s="182" t="str">
        <f>+'24_ábra_chart'!$B$2</f>
        <v>Outstanding loans to the corporate sector as a percentage of GDP and developments in the structural gap</v>
      </c>
    </row>
    <row r="25" spans="1:3">
      <c r="A25" s="690" t="s">
        <v>891</v>
      </c>
      <c r="B25" s="182" t="str">
        <f>+'24_ábra_chart'!$B$1</f>
        <v>A vállalati szektor hitelállománya a GDP arányában és a strukturális hitelrés alakulása</v>
      </c>
      <c r="C25" s="182" t="str">
        <f>+'24_ábra_chart'!$B$2</f>
        <v>Outstanding loans to the corporate sector as a percentage of GDP and developments in the structural gap</v>
      </c>
    </row>
    <row r="26" spans="1:3">
      <c r="A26" s="690" t="s">
        <v>892</v>
      </c>
      <c r="B26" s="182" t="str">
        <f>+'25_ábra_chart'!$B$1</f>
        <v>A kkv hitelezés előrejelzése a jegybanki programok figyelembevételével</v>
      </c>
      <c r="C26" s="182" t="str">
        <f>+'25_ábra_chart'!$B$2</f>
        <v>SME lending forecast taking account of the central bank programmes</v>
      </c>
    </row>
    <row r="27" spans="1:3">
      <c r="A27" s="690" t="s">
        <v>893</v>
      </c>
      <c r="B27" s="182" t="str">
        <f>+'26_ábra_chart'!$B$1</f>
        <v>Az egyes bankok implicit PHP vállalásai és ennek félidős teljesítési aránya</v>
      </c>
      <c r="C27" s="182" t="str">
        <f>+'26_ábra_chart'!$B$2</f>
        <v>Banks’ implicit MLS undertakings and their half-time implementation ratio</v>
      </c>
    </row>
    <row r="28" spans="1:3">
      <c r="A28" s="690" t="s">
        <v>894</v>
      </c>
      <c r="B28" s="182" t="str">
        <f>+'27_ábra_chart'!$B$1</f>
        <v>Hitelezési feltételek változása és a változáshoz hozzájáruló tényezők alakulása a vállalati szegmensben</v>
      </c>
      <c r="C28" s="182" t="str">
        <f>+'27_ábra_chart'!$B$2</f>
        <v>Changes in credit conditions and factors contributing to the changes in the corporate segment</v>
      </c>
    </row>
    <row r="29" spans="1:3">
      <c r="A29" s="690" t="s">
        <v>895</v>
      </c>
      <c r="B29" s="182" t="str">
        <f>+'28_ábra_chart'!$B$1</f>
        <v xml:space="preserve"> A kkv-k által érzékelt forrásokhoz való hozzáférés változása a megelőző fél év során</v>
      </c>
      <c r="C29" s="182" t="str">
        <f>+'28_ábra_chart'!$B$2</f>
        <v>Changes in access to finance perceived by SMEs during the previous half year</v>
      </c>
    </row>
    <row r="30" spans="1:3">
      <c r="A30" s="690" t="s">
        <v>896</v>
      </c>
      <c r="B30" s="182" t="str">
        <f>+'29_ábra_chart'!$B$1</f>
        <v>A hitelkereslet változása futamidő szerint és az üzleti bizalom alakulása</v>
      </c>
      <c r="C30" s="182" t="str">
        <f>+'29_ábra_chart'!$B$2</f>
        <v>Changes in loan demand according to maturity and developments in business confidence</v>
      </c>
    </row>
    <row r="31" spans="1:3">
      <c r="A31" s="690" t="s">
        <v>897</v>
      </c>
      <c r="B31" s="182" t="str">
        <f>+'30_ábra_chart'!$B$1</f>
        <v xml:space="preserve">A vállalati szektor hiteljellegű forrásainak alakulása a GDP arányában </v>
      </c>
      <c r="C31" s="182" t="str">
        <f>+'30_ábra_chart'!$B$2</f>
        <v>Total corporate loans in proportion of GDP</v>
      </c>
    </row>
    <row r="32" spans="1:3">
      <c r="A32" s="690" t="s">
        <v>898</v>
      </c>
      <c r="B32" s="182" t="str">
        <f>+'31_ábra_chart'!$B$1</f>
        <v>A bankrendszeri TMM mutató</v>
      </c>
      <c r="C32" s="182" t="str">
        <f>+'31_ábra_chart'!$B$2</f>
        <v>CAR of the banking sector</v>
      </c>
    </row>
    <row r="33" spans="1:3">
      <c r="A33" s="690" t="s">
        <v>899</v>
      </c>
      <c r="B33" s="182" t="str">
        <f>+'32_ábra_chart'!$B$1</f>
        <v>Bankrendszer likviditási helyzete</v>
      </c>
      <c r="C33" s="182" t="str">
        <f>+'32_ábra_chart'!$B$2</f>
        <v>Liquidity position of the banking system</v>
      </c>
    </row>
    <row r="34" spans="1:3">
      <c r="A34" s="690" t="s">
        <v>900</v>
      </c>
      <c r="B34" s="182" t="str">
        <f>+'33_ábra_chart'!$B$1</f>
        <v>A bankrendszer egyes likvid eszközei</v>
      </c>
      <c r="C34" s="182" t="str">
        <f>+'33_ábra_chart'!$B$2</f>
        <v>Liquid assets in the banking sector</v>
      </c>
    </row>
    <row r="35" spans="1:3">
      <c r="A35" s="690" t="s">
        <v>901</v>
      </c>
      <c r="B35" s="182" t="str">
        <f>+'34_ábra_chart'!$B$1</f>
        <v>A nemteljesítő hitelek aránya és az értékvesztés eredményt rontó hatása a vállalati szegmensben</v>
      </c>
      <c r="C35" s="182" t="str">
        <f>+'34_ábra_chart'!$B$2</f>
        <v>Ratio of non-performing loans and the cost of provisioning in the corporate segment</v>
      </c>
    </row>
    <row r="36" spans="1:3">
      <c r="A36" s="690" t="s">
        <v>902</v>
      </c>
      <c r="B36" s="182" t="str">
        <f>+'35_ábra_chart'!$B$1</f>
        <v>A nemteljesítő hitelek aránya és az értékvesztés eredményt rontó hatása a háztartási szegmensben</v>
      </c>
      <c r="C36" s="182" t="str">
        <f>+'35_ábra_chart'!$B$2</f>
        <v>Ratio of non-performing loans and the cost of provisioning in the household segment</v>
      </c>
    </row>
    <row r="37" spans="1:3">
      <c r="A37" s="690" t="s">
        <v>903</v>
      </c>
      <c r="B37" s="182" t="str">
        <f>+'36_ábra_chart'!$B$1</f>
        <v>A GDP növekedési üteme az egyes forgatókönyvekben (előző év azonos időszakához képest)</v>
      </c>
      <c r="C37" s="182" t="str">
        <f>+'36_ábra_chart'!$B$2</f>
        <v>GDP growth rate in the scenarios (compared to the corresponding period of the previous year)</v>
      </c>
    </row>
    <row r="38" spans="1:3">
      <c r="A38" s="690" t="s">
        <v>904</v>
      </c>
      <c r="B38" s="182" t="str">
        <f>+'37_ábra_chart'!$B$1</f>
        <v>Hitelezési veszteség aránya  stresszpályán a vállalati portfólióra</v>
      </c>
      <c r="C38" s="182" t="str">
        <f>+'37_ábra_chart'!$B$2</f>
        <v>Loan loss rate for the corporate portfolio in the stress scenario</v>
      </c>
    </row>
    <row r="39" spans="1:3">
      <c r="A39" s="690" t="s">
        <v>905</v>
      </c>
      <c r="B39" s="182" t="str">
        <f>+'38_ábra_chart'!$B$1</f>
        <v>Hitelezési veszteség aránya stresszpályán a háztartási portfólióra</v>
      </c>
      <c r="C39" s="182" t="str">
        <f>+'38_ábra_chart'!$B$2</f>
        <v>Loan loss rate for the household portfolio in the stress scenario</v>
      </c>
    </row>
    <row r="40" spans="1:3">
      <c r="A40" s="690" t="s">
        <v>906</v>
      </c>
      <c r="B40" s="182" t="str">
        <f>+'39_ábra_chart'!$B$1</f>
        <v>A tőkemegfelelési mutató darabszám alapú eloszlása</v>
      </c>
      <c r="C40" s="182" t="str">
        <f>+'39_ábra_chart'!$B$2</f>
        <v>Distribution of the capital adequacy ratio based on number of banks</v>
      </c>
    </row>
    <row r="41" spans="1:3">
      <c r="A41" s="690" t="s">
        <v>907</v>
      </c>
      <c r="B41" s="182" t="str">
        <f>+'40_ábra_chart'!$B$1</f>
        <v>A Tőke Stressz Index</v>
      </c>
      <c r="C41" s="182" t="str">
        <f>+'40_ábra_chart'!$B$2</f>
        <v>Solvency Stress Index</v>
      </c>
    </row>
    <row r="42" spans="1:3">
      <c r="A42" s="690" t="s">
        <v>908</v>
      </c>
      <c r="B42" s="182" t="str">
        <f>+'41_ábra_chart'!$B$1</f>
        <v>Az LCR mutató darabszám alapú eloszlása stressz előtt és után</v>
      </c>
      <c r="C42" s="182" t="str">
        <f>+'41_ábra_chart'!$B$2</f>
        <v>Distribution of the LCR before and after stress, based on number of banks</v>
      </c>
    </row>
    <row r="43" spans="1:3">
      <c r="A43" s="690" t="s">
        <v>909</v>
      </c>
      <c r="B43" s="182" t="str">
        <f>+'42_ábra_chart'!$B$1</f>
        <v>A stressz komponenseinek rendszerszinten aggregált hatása</v>
      </c>
      <c r="C43" s="182" t="str">
        <f>+'42_ábra_chart'!$B$2</f>
        <v>Aggregate impact of stress components</v>
      </c>
    </row>
    <row r="44" spans="1:3">
      <c r="A44" s="690" t="s">
        <v>910</v>
      </c>
      <c r="B44" s="182" t="str">
        <f>+'43_ábra_chart'!$B$1</f>
        <v>A Likviditási Stressz Index</v>
      </c>
      <c r="C44" s="182" t="str">
        <f>+'43_ábra_chart'!$B$2</f>
        <v>Liquidity Stress Index</v>
      </c>
    </row>
    <row r="45" spans="1:3">
      <c r="A45" s="690" t="s">
        <v>911</v>
      </c>
      <c r="B45" s="182" t="str">
        <f>+'44_ábra_chart'!$B$1</f>
        <v>A bankrendszer és a fiókok adózás előtti 12 havi gördülő ROE és ROA mutatója</v>
      </c>
      <c r="C45" s="182" t="str">
        <f>+'44_ábra_chart'!$B$2</f>
        <v>Aggregate 12-month rolling ROE and ROA indexes of the banking sector and the branches</v>
      </c>
    </row>
    <row r="46" spans="1:3">
      <c r="A46" s="690" t="s">
        <v>912</v>
      </c>
      <c r="B46" s="182" t="str">
        <f>+'45_ábra_chart'!$B$1</f>
        <v>A bankrendszer és fiókok 2015 és 2016 első félévi adózás előtti eredményének különbsége és komponensei</v>
      </c>
      <c r="C46" s="182" t="str">
        <f>+'45_ábra_chart'!$B$2</f>
        <v>Difference in before taxation profit of the banking sector and branches between 2015 Q1 and 2016 Q1 by components</v>
      </c>
    </row>
    <row r="47" spans="1:3">
      <c r="A47" s="690" t="s">
        <v>913</v>
      </c>
      <c r="B47" s="182" t="str">
        <f>+'46_ábra_chart'!$B$1</f>
        <v>A bankrendszer és fiókok éven belül kumulált hitelezési veszteségei</v>
      </c>
      <c r="C47" s="182" t="str">
        <f>+'46_ábra_chart'!$B$2</f>
        <v>Credit loss of the banking system and the branches, cumulated within years</v>
      </c>
    </row>
    <row r="48" spans="1:3">
      <c r="A48" s="690" t="s">
        <v>914</v>
      </c>
      <c r="B48" s="182" t="str">
        <f>+'47_ábra_chart'!$B$1</f>
        <v>A bankrendszer és a fiókok adózás előtti 12 havi gördülő ROA mutatója komponensenként</v>
      </c>
      <c r="C48" s="182" t="str">
        <f>+'47_ábra_chart'!$B$2</f>
        <v>Aggregate 12-month main moving profit items of the banking sector and branches as a proportion of the 12-month average balance sheet total</v>
      </c>
    </row>
    <row r="49" spans="1:3">
      <c r="A49" s="690" t="s">
        <v>915</v>
      </c>
      <c r="B49" s="182" t="str">
        <f>+'48_ábra_chart'!$B$1</f>
        <v>A bankrendszer és a fiókok eszközarányos kamateredménye komponensenként</v>
      </c>
      <c r="C49" s="182" t="str">
        <f>+'48_ábra_chart'!$B$2</f>
        <v>Net interest income and its components of the banking system and the branches</v>
      </c>
    </row>
    <row r="50" spans="1:3">
      <c r="A50" s="690" t="s">
        <v>916</v>
      </c>
      <c r="B50" s="182" t="str">
        <f>+'49_ábra_chart'!$B$1</f>
        <v>Eszközarányos kamatjövedelem nemzetközi összehasonlításban</v>
      </c>
      <c r="C50" s="182" t="str">
        <f>+'49_ábra_chart'!$B$2</f>
        <v>Net interest income to total assets in international comparison</v>
      </c>
    </row>
    <row r="51" spans="1:3">
      <c r="A51" s="690" t="s">
        <v>917</v>
      </c>
      <c r="B51" s="182" t="str">
        <f>+'50_ábra_chart'!$B$1</f>
        <v>A bankrendszer és a fiókok mérlegszerkezetét jellemző mutatók</v>
      </c>
      <c r="C51" s="182" t="str">
        <f>+'50_ábra_chart'!$B$2</f>
        <v>Balance sheet structure of the banking system and the branches</v>
      </c>
    </row>
    <row r="52" spans="1:3">
      <c r="A52" s="690" t="s">
        <v>918</v>
      </c>
      <c r="B52" s="182" t="str">
        <f>+'51_ábra_chart'!$B$1</f>
        <v>A magánszektor hiteleinek átlagos becsült forrásköltsége, kamatlába és az elérhető marzs</v>
      </c>
      <c r="C52" s="182" t="str">
        <f>+'51_ábra_chart'!$B$2</f>
        <v>Average interest rate on loans, estimated cost of funds for lending and the statistical margin of loans</v>
      </c>
    </row>
    <row r="53" spans="1:3">
      <c r="A53" s="690" t="s">
        <v>919</v>
      </c>
      <c r="B53" s="182" t="str">
        <f>+'52_ábra_chart'!$B$1</f>
        <v>Takarékszövetkezetek eszközarányos nettó kamat- és díjeredményének valamint működési költségeinek különbsége</v>
      </c>
      <c r="C53" s="182" t="str">
        <f>+'52_ábra_chart'!$B$2</f>
        <v xml:space="preserve">The difference of net interest income, fee and commision income and operating costs of cooperative credit institutions </v>
      </c>
    </row>
    <row r="54" spans="1:3">
      <c r="A54" s="690" t="s">
        <v>920</v>
      </c>
      <c r="B54" s="182" t="str">
        <f>+'53_ábra_chart'!$B$1</f>
        <v>A bankrendszer költséghatékonysági mutatói</v>
      </c>
      <c r="C54" s="182" t="str">
        <f>+'53_ábra_chart'!$B$2</f>
        <v>Efficiency indicators of the banking system</v>
      </c>
    </row>
    <row r="55" spans="1:3">
      <c r="A55" s="690" t="s">
        <v>921</v>
      </c>
      <c r="B55" s="182" t="str">
        <f>+'54_ábra_chart'!$B$1</f>
        <v>Az európai bankrendszerek eszközeinek és fiókszmainak változása 2008 és 2015 között</v>
      </c>
      <c r="C55" s="182" t="str">
        <f>+'54_ábra_chart'!$B$2</f>
        <v>The changes of total assets and number of branches in the banking system between 2008 and  2015</v>
      </c>
    </row>
    <row r="56" spans="1:3">
      <c r="A56" s="690" t="s">
        <v>1132</v>
      </c>
      <c r="B56" s="182" t="str">
        <f>+'55_ábra_chart'!$B$1</f>
        <v>A magyar bankok eszközarányos működési költsége és nemteljesítő hiteleik aránya</v>
      </c>
      <c r="C56" s="182" t="str">
        <f>+'55_ábra_chart'!$B$2</f>
        <v xml:space="preserve">Cost-to-asset and NPL ratios of Hungarian banks </v>
      </c>
    </row>
    <row r="57" spans="1:3">
      <c r="A57" s="690" t="s">
        <v>982</v>
      </c>
      <c r="B57" s="180" t="str">
        <f>'1_táblázat_table'!$B$1</f>
        <v>Bankrendszeri stressz előrejelző indikátorok</v>
      </c>
      <c r="C57" s="180" t="str">
        <f>'2_táblázat_table'!$B$2</f>
        <v>Stress test results with 8 and 9,875 per cent capital requirement</v>
      </c>
    </row>
    <row r="58" spans="1:3">
      <c r="A58" s="690" t="s">
        <v>983</v>
      </c>
      <c r="B58" s="180" t="str">
        <f>'2_táblázat_table'!$B$1</f>
        <v>A stresszteszt eredménye 8 és 9,875 százalékos tőkekövetelmény mellett</v>
      </c>
      <c r="C58" s="180" t="str">
        <f>'1_táblázat_table'!$B$2</f>
        <v>Early warning indicators for stress in domestic banking systems</v>
      </c>
    </row>
    <row r="59" spans="1:3">
      <c r="A59" s="690" t="s">
        <v>984</v>
      </c>
      <c r="B59" s="180" t="str">
        <f>'3_táblázat_table'!$B$1</f>
        <v>A likviditási stresszteszt fő paraméterei</v>
      </c>
      <c r="C59" s="180" t="str">
        <f>'3_táblázat_table'!$B$2</f>
        <v>Main parameters of the liquidity stress test</v>
      </c>
    </row>
    <row r="60" spans="1:3">
      <c r="A60" s="691" t="s">
        <v>1010</v>
      </c>
      <c r="B60" s="183" t="str">
        <f>+'1_box_1_ábra_chart'!B1</f>
        <v>A pénzügyi rendszer fertőzési csatonái egy banknál fellépő veszteségek nyomán</v>
      </c>
      <c r="C60" s="183" t="str">
        <f>+'1_box_1_ábra_chart'!B2</f>
        <v>The effect of banks' net losses on the contagion channels of financial intermediaries</v>
      </c>
    </row>
    <row r="61" spans="1:3">
      <c r="A61" s="691" t="s">
        <v>1133</v>
      </c>
      <c r="B61" s="183" t="str">
        <f>+'1_box_2_ábra_chart'!B1</f>
        <v>A magyar bankrendszer egyes szereplőinek nagykitettsége a DB csoport felé (június)</v>
      </c>
      <c r="C61" s="183" t="str">
        <f>+'1_box_2_ábra_chart'!B2</f>
        <v xml:space="preserve">Exposure of Hungarian Banking sector to DB group (June) </v>
      </c>
    </row>
    <row r="62" spans="1:3">
      <c r="A62" s="691" t="s">
        <v>1011</v>
      </c>
      <c r="B62" s="183" t="str">
        <f>+'2_box_1_ábra_chart'!B1</f>
        <v>Intézményi garanciaszervezetek költségvetési korlátjának kihasználtsága</v>
      </c>
      <c r="C62" s="183" t="str">
        <f>+'2_box_1_ábra_chart'!B2</f>
        <v>Utilisation of statutory budget constrain of guarantee intsitutions</v>
      </c>
    </row>
    <row r="63" spans="1:3">
      <c r="A63" s="691" t="s">
        <v>1012</v>
      </c>
      <c r="B63" s="183" t="str">
        <f>+'3_box_1_ábra_chart'!B1</f>
        <v>A bankrendszer nemteljesítő háztartási hitelállományának aránya szerződésenként</v>
      </c>
      <c r="C63" s="183" t="str">
        <f>+'3_box_1_ábra_chart'!B2</f>
        <v>Share of non-performing household loans of the banking sector by contracts</v>
      </c>
    </row>
    <row r="64" spans="1:3">
      <c r="A64" s="691" t="s">
        <v>1158</v>
      </c>
      <c r="B64" s="183" t="str">
        <f>+'3_box_2_ábra_chart'!B1</f>
        <v>A bankrendszer nemteljesítő vállalati hitelállományának aránya szerződésenként</v>
      </c>
      <c r="C64" s="183" t="str">
        <f>+'3_box_2_ábra_chart'!B2</f>
        <v>Share of non-performing corporate loans of the banking sector by contracts</v>
      </c>
    </row>
    <row r="65" spans="1:3">
      <c r="A65" s="691" t="s">
        <v>1134</v>
      </c>
      <c r="B65" s="183" t="str">
        <f>+'4_box_1_ábra_chart'!B1</f>
        <v>Az alapkamat csökkenésének elméleti hatásmechanizmusai</v>
      </c>
      <c r="C65" s="183" t="str">
        <f>+'4_box_1_ábra_chart'!B2</f>
        <v>Potential effects of rate cut on banks profitability</v>
      </c>
    </row>
    <row r="66" spans="1:3">
      <c r="A66" s="691" t="s">
        <v>1159</v>
      </c>
      <c r="B66" s="183" t="str">
        <f>+'5_box_1_ábra_chart'!B1</f>
        <v>Piaci koncentráció alakulása az egyes részpiacokon</v>
      </c>
      <c r="C66" s="183" t="str">
        <f>+'5_box_1_ábra_chart'!B2</f>
        <v>The change of market concentration in different submarkets</v>
      </c>
    </row>
    <row r="67" spans="1:3">
      <c r="A67" s="691" t="s">
        <v>1160</v>
      </c>
      <c r="B67" s="183" t="str">
        <f>+'5_box_2_ábra_chart'!B1</f>
        <v>Az újonnan szerződött lakáshitelek THM-alapú felára a kezdeti kamatrögzítés hossza szerint</v>
      </c>
      <c r="C67" s="183" t="str">
        <f>+'5_box_2_ábra_chart'!B2</f>
        <v>APRC-based spreads of new housing loan contracts according to their initial fixation period</v>
      </c>
    </row>
  </sheetData>
  <hyperlinks>
    <hyperlink ref="A2" location="'1_ábra_chart'!A1" display="'1_ábra_chart'"/>
    <hyperlink ref="A4" location="'3_ábra_chart'!A1" display="'3_ábra_chart'"/>
    <hyperlink ref="A5" location="'4_ábra_chart'!A1" display="'4_ábra_chart'"/>
    <hyperlink ref="A6" location="'5_ábra_chart'!A1" display="'5_ábra_chart'"/>
    <hyperlink ref="A7" location="'6_ábra_chart'!A1" display="'6_ábra_chart'"/>
    <hyperlink ref="A8" location="'7_ábra_chart'!A1" display="'7_ábra_chart'"/>
    <hyperlink ref="A9" location="'8_ábra_chart'!A1" display="'8_ábra_chart'"/>
    <hyperlink ref="A10" location="'9_ábra_chart'!A1" display="'9_ábra_chart'"/>
    <hyperlink ref="A11" location="'10_ábra_chart'!A1" display="'10_ábra_chart'"/>
    <hyperlink ref="A12" location="'11_ábra_chart'!A1" display="'11_ábra_chart'"/>
    <hyperlink ref="A13" location="'12_ábra_chart'!A1" display="'12_ábra_chart'"/>
    <hyperlink ref="A14" location="'13_ábra_chart'!A1" display="'13_ábra_chart'"/>
    <hyperlink ref="A15" location="'14_ábra_chart'!A1" display="'14_ábra_chart'"/>
    <hyperlink ref="A16" location="'15_ábra_chart'!A1" display="'15_ábra_chart'"/>
    <hyperlink ref="A17" location="'16_ábra_chart'!A1" display="'16_ábra_chart'"/>
    <hyperlink ref="A18" location="'17_ábra_chart'!A1" display="'17_ábra_chart'"/>
    <hyperlink ref="A19" location="'18_ábra_chart'!A1" display="'18_ábra_chart'"/>
    <hyperlink ref="A20" location="'19_ábra_chart'!A1" display="'19_ábra_chart'"/>
    <hyperlink ref="A21" location="'20_ábra_chart'!A1" display="'20_ábra_chart'"/>
    <hyperlink ref="A22" location="'21_ábra_chart'!A1" display="'21_ábra_chart'"/>
    <hyperlink ref="A23" location="'22_ábra_chart'!A1" display="'22_ábra_chart'"/>
    <hyperlink ref="A24" location="'23_ábra_chart'!A1" display="'23_ábra_chart'"/>
    <hyperlink ref="A25" location="'24_ábra_chart'!A1" display="'24_ábra_chart'"/>
    <hyperlink ref="A26" location="'25_ábra_chart'!A1" display="'25_ábra_chart'"/>
    <hyperlink ref="A27" location="'26_ábra_chart'!A1" display="'26_ábra_chart'"/>
    <hyperlink ref="A28" location="'27_ábra_chart'!A1" display="'27_ábra_chart'"/>
    <hyperlink ref="A29" location="'28_ábra_chart'!A1" display="'28_ábra_chart'"/>
    <hyperlink ref="A30" location="'29_ábra_chart'!A1" display="'29_ábra_chart'"/>
    <hyperlink ref="A31" location="'30_ábra_chart'!A1" display="'30_ábra_chart'"/>
    <hyperlink ref="A32" location="'31_ábra_chart'!A1" display="'31_ábra_chart'"/>
    <hyperlink ref="A33" location="'32_ábra_chart'!A1" display="'32_ábra_chart'"/>
    <hyperlink ref="A34" location="'33_ábra_chart'!A1" display="'33_ábra_chart'"/>
    <hyperlink ref="A35" location="'34_ábra_chart'!A1" display="'34_ábra_chart'"/>
    <hyperlink ref="A36" location="'35_ábra_chart'!A1" display="'35_ábra_chart'"/>
    <hyperlink ref="A37" location="'36_ábra_chart'!A1" display="'36_ábra_chart'"/>
    <hyperlink ref="A38" location="'37_ábra_chart'!A1" display="'37_ábra_chart'"/>
    <hyperlink ref="A39" location="'38_ábra_chart'!A1" display="'38_ábra_chart'"/>
    <hyperlink ref="A40" location="'39_ábra_chart'!A1" display="'39_ábra_chart'"/>
    <hyperlink ref="A41" location="'40_ábra_chart'!A1" display="'40_ábra_chart'"/>
    <hyperlink ref="A42" location="'41_ábra_chart'!A1" display="'41_ábra_chart'"/>
    <hyperlink ref="A43" location="'42_ábra_chart'!A1" display="'42_ábra_chart'"/>
    <hyperlink ref="A44" location="'43_ábra_chart'!A1" display="'43_ábra_chart'"/>
    <hyperlink ref="A45" location="'44_ábra_chart'!A1" display="'44_ábra_chart'"/>
    <hyperlink ref="A46" location="'45_ábra_chart'!A1" display="'45_ábra_chart'"/>
    <hyperlink ref="A47" location="'46_ábra_chart'!A1" display="'46_ábra_chart'"/>
    <hyperlink ref="A48" location="'47_ábra_chart'!A1" display="'47_ábra_chart'"/>
    <hyperlink ref="A49" location="'48_ábra_chart'!A1" display="'48_ábra_chart'"/>
    <hyperlink ref="A50" location="'49_ábra_chart'!A1" display="'49_ábra_chart'"/>
    <hyperlink ref="A51" location="'50_ábra_chart'!A1" display="'50_ábra_chart'"/>
    <hyperlink ref="A52" location="'51_ábra_chart'!A1" display="'51_ábra_chart'"/>
    <hyperlink ref="A53" location="'52_ábra_chart'!A1" display="'52_ábra_chart'"/>
    <hyperlink ref="A54" location="'53_ábra_chart'!A1" display="'53_ábra_chart'"/>
    <hyperlink ref="A55" location="'54_ábra_chart'!A1" display="'54_ábra_chart'"/>
    <hyperlink ref="A3" location="'2_ábra_chart'!A1" display="'2_ábra_chart'"/>
    <hyperlink ref="A57" location="'1_táblázat_table'!A1" display="1_táblázat_table"/>
    <hyperlink ref="A58:A59" location="'1_táblázat_table'!A1" display="1_táblázat_table"/>
    <hyperlink ref="A58" location="'2_táblázat_table'!A1" display="2_táblázat_table"/>
    <hyperlink ref="A59" location="'3_táblázat_table'!A1" display="3_táblázat_table"/>
    <hyperlink ref="A60" location="'1_box_1_ábra_chart'!A1" display="1_box_1_ábra_chart"/>
    <hyperlink ref="A56" location="'55_ábra_chart'!A1" display="55_ábra_chart'"/>
    <hyperlink ref="A61" location="'1_box_2_ábra_chart'!A1" display="1_box_2_ábra_chart"/>
    <hyperlink ref="A62" location="'2_box_1_ábra_chart'!A1" display="2_box_1_ábra_chart"/>
    <hyperlink ref="A63" location="'3_box_1_ábra_chart'!A1" display="'3_box_1_ábra_chart'!A1"/>
    <hyperlink ref="A64" location="'3_box_2_ábra_chart'!A1" display="'3_box_2_ábra_chart'!A1"/>
    <hyperlink ref="A65" location="'4_box_1_ábra_chart'!A1" display="'4_box_1_ábra_chart'!A1"/>
    <hyperlink ref="A66" location="'5_box_1_ábra_chart'!A1" display="'5_box_1_ábra_chart'!A1"/>
    <hyperlink ref="A67" location="'5_box_2_ábra_chart'!A1" display="5_box_2_ábra_chart"/>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X379"/>
  <sheetViews>
    <sheetView topLeftCell="A4" zoomScale="75" zoomScaleNormal="75" workbookViewId="0">
      <selection activeCell="B7" sqref="B7"/>
    </sheetView>
  </sheetViews>
  <sheetFormatPr defaultRowHeight="15.75"/>
  <cols>
    <col min="1" max="1" width="12.28515625" style="413" customWidth="1"/>
    <col min="2" max="2" width="117.28515625" style="413" customWidth="1"/>
    <col min="3" max="3" width="21.7109375" style="413" customWidth="1"/>
    <col min="4" max="5" width="45.140625" style="413" customWidth="1"/>
    <col min="6" max="6" width="36.140625" style="413" customWidth="1"/>
    <col min="7" max="16384" width="9.140625" style="413"/>
  </cols>
  <sheetData>
    <row r="1" spans="1:76">
      <c r="A1" s="445" t="s">
        <v>22</v>
      </c>
      <c r="B1" s="446" t="s">
        <v>205</v>
      </c>
      <c r="C1" s="447"/>
      <c r="D1" s="447"/>
      <c r="E1" s="447"/>
      <c r="F1" s="447"/>
      <c r="G1" s="447"/>
      <c r="H1" s="447"/>
      <c r="I1" s="447"/>
      <c r="J1" s="447"/>
      <c r="K1" s="447"/>
      <c r="L1" s="44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row>
    <row r="2" spans="1:76">
      <c r="A2" s="445" t="s">
        <v>20</v>
      </c>
      <c r="B2" s="446" t="s">
        <v>1058</v>
      </c>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row>
    <row r="3" spans="1:76">
      <c r="A3" s="445" t="s">
        <v>18</v>
      </c>
      <c r="B3" s="448" t="s">
        <v>204</v>
      </c>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row>
    <row r="4" spans="1:76">
      <c r="A4" s="445" t="s">
        <v>16</v>
      </c>
      <c r="B4" s="448" t="s">
        <v>204</v>
      </c>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row>
    <row r="5" spans="1:76">
      <c r="A5" s="445" t="s">
        <v>14</v>
      </c>
      <c r="B5" s="449"/>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row>
    <row r="6" spans="1:76">
      <c r="A6" s="450" t="s">
        <v>141</v>
      </c>
      <c r="B6" s="451"/>
      <c r="C6" s="447"/>
      <c r="D6" s="447"/>
      <c r="E6" s="447"/>
      <c r="F6" s="447"/>
      <c r="G6" s="447"/>
      <c r="H6" s="447"/>
      <c r="I6" s="447"/>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row>
    <row r="7" spans="1:76" ht="31.5">
      <c r="A7" s="447"/>
      <c r="B7" s="448"/>
      <c r="C7" s="29" t="s">
        <v>184</v>
      </c>
      <c r="D7" s="452" t="s">
        <v>203</v>
      </c>
      <c r="E7" s="452"/>
      <c r="F7" s="29"/>
      <c r="G7" s="453" t="s">
        <v>202</v>
      </c>
      <c r="H7" s="447"/>
      <c r="I7" s="447"/>
      <c r="J7" s="447"/>
      <c r="K7" s="447"/>
      <c r="L7" s="447"/>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row>
    <row r="8" spans="1:76" ht="31.5">
      <c r="A8" s="447"/>
      <c r="B8" s="447"/>
      <c r="C8" s="413" t="s">
        <v>187</v>
      </c>
      <c r="D8" s="328" t="s">
        <v>1060</v>
      </c>
      <c r="E8" s="329"/>
      <c r="F8" s="454"/>
      <c r="G8" s="454"/>
      <c r="H8" s="455"/>
      <c r="I8" s="447"/>
      <c r="J8" s="447"/>
      <c r="K8" s="447"/>
      <c r="L8" s="447"/>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row>
    <row r="9" spans="1:76">
      <c r="A9" s="447"/>
      <c r="B9" s="447"/>
      <c r="C9" s="456" t="s">
        <v>156</v>
      </c>
      <c r="D9" s="330">
        <v>24.519999999999996</v>
      </c>
      <c r="E9" s="331"/>
      <c r="F9" s="457"/>
      <c r="G9" s="457"/>
      <c r="H9" s="458"/>
      <c r="I9" s="459"/>
      <c r="J9" s="459"/>
      <c r="K9" s="459"/>
      <c r="L9" s="459"/>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row>
    <row r="10" spans="1:76">
      <c r="A10" s="447"/>
      <c r="B10" s="447"/>
      <c r="C10" s="456" t="s">
        <v>201</v>
      </c>
      <c r="D10" s="330">
        <v>15.569999999999993</v>
      </c>
      <c r="E10" s="331"/>
      <c r="F10" s="457"/>
      <c r="G10" s="457"/>
      <c r="H10" s="458"/>
      <c r="I10" s="459"/>
      <c r="J10" s="459"/>
      <c r="K10" s="459"/>
      <c r="L10" s="460"/>
      <c r="M10" s="447"/>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c r="BN10" s="447"/>
      <c r="BO10" s="447"/>
      <c r="BP10" s="447"/>
      <c r="BQ10" s="447"/>
      <c r="BR10" s="447"/>
      <c r="BS10" s="447"/>
      <c r="BT10" s="447"/>
      <c r="BU10" s="447"/>
      <c r="BV10" s="447"/>
      <c r="BW10" s="447"/>
      <c r="BX10" s="447"/>
    </row>
    <row r="11" spans="1:76">
      <c r="A11" s="447"/>
      <c r="B11" s="447"/>
      <c r="C11" s="456" t="s">
        <v>166</v>
      </c>
      <c r="D11" s="330">
        <v>14.719999999999999</v>
      </c>
      <c r="E11" s="331"/>
      <c r="F11" s="457"/>
      <c r="G11" s="457"/>
      <c r="H11" s="331"/>
      <c r="I11" s="459"/>
      <c r="J11" s="459"/>
      <c r="K11" s="460"/>
      <c r="L11" s="330"/>
      <c r="M11" s="447"/>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c r="BN11" s="447"/>
      <c r="BO11" s="447"/>
      <c r="BP11" s="447"/>
      <c r="BQ11" s="447"/>
      <c r="BR11" s="447"/>
      <c r="BS11" s="447"/>
      <c r="BT11" s="447"/>
      <c r="BU11" s="447"/>
      <c r="BV11" s="447"/>
      <c r="BW11" s="447"/>
      <c r="BX11" s="447"/>
    </row>
    <row r="12" spans="1:76">
      <c r="A12" s="447"/>
      <c r="B12" s="447"/>
      <c r="C12" s="456" t="s">
        <v>125</v>
      </c>
      <c r="D12" s="330">
        <v>14.170000000000002</v>
      </c>
      <c r="E12" s="331"/>
      <c r="F12" s="457"/>
      <c r="G12" s="457"/>
      <c r="H12" s="331"/>
      <c r="I12" s="459"/>
      <c r="J12" s="459"/>
      <c r="K12" s="460"/>
      <c r="L12" s="330"/>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c r="BN12" s="447"/>
      <c r="BO12" s="447"/>
      <c r="BP12" s="447"/>
      <c r="BQ12" s="447"/>
      <c r="BR12" s="447"/>
      <c r="BS12" s="447"/>
      <c r="BT12" s="447"/>
      <c r="BU12" s="447"/>
      <c r="BV12" s="447"/>
      <c r="BW12" s="447"/>
      <c r="BX12" s="447"/>
    </row>
    <row r="13" spans="1:76">
      <c r="A13" s="447"/>
      <c r="B13" s="447"/>
      <c r="C13" s="456" t="s">
        <v>163</v>
      </c>
      <c r="D13" s="330">
        <v>11.180000000000007</v>
      </c>
      <c r="E13" s="331"/>
      <c r="F13" s="457"/>
      <c r="G13" s="457"/>
      <c r="H13" s="331"/>
      <c r="I13" s="459"/>
      <c r="J13" s="459"/>
      <c r="K13" s="460"/>
      <c r="L13" s="330"/>
      <c r="M13" s="447"/>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row>
    <row r="14" spans="1:76">
      <c r="A14" s="447"/>
      <c r="B14" s="447"/>
      <c r="C14" s="456" t="s">
        <v>176</v>
      </c>
      <c r="D14" s="330">
        <v>9.7999999999999972</v>
      </c>
      <c r="E14" s="331"/>
      <c r="F14" s="457"/>
      <c r="G14" s="457"/>
      <c r="H14" s="331"/>
      <c r="I14" s="459"/>
      <c r="J14" s="459"/>
      <c r="K14" s="460"/>
      <c r="L14" s="330"/>
      <c r="M14" s="447"/>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c r="BN14" s="447"/>
      <c r="BO14" s="447"/>
      <c r="BP14" s="447"/>
      <c r="BQ14" s="447"/>
      <c r="BR14" s="447"/>
      <c r="BS14" s="447"/>
      <c r="BT14" s="447"/>
      <c r="BU14" s="447"/>
      <c r="BV14" s="447"/>
      <c r="BW14" s="447"/>
      <c r="BX14" s="447"/>
    </row>
    <row r="15" spans="1:76">
      <c r="A15" s="447"/>
      <c r="B15" s="447"/>
      <c r="C15" s="456" t="s">
        <v>167</v>
      </c>
      <c r="D15" s="330">
        <v>8.3100000000000023</v>
      </c>
      <c r="E15" s="331"/>
      <c r="F15" s="457"/>
      <c r="G15" s="457"/>
      <c r="H15" s="331"/>
      <c r="I15" s="459"/>
      <c r="J15" s="459"/>
      <c r="K15" s="460"/>
      <c r="L15" s="330"/>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7"/>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c r="BN15" s="447"/>
      <c r="BO15" s="447"/>
      <c r="BP15" s="447"/>
      <c r="BQ15" s="447"/>
      <c r="BR15" s="447"/>
      <c r="BS15" s="447"/>
      <c r="BT15" s="447"/>
      <c r="BU15" s="447"/>
      <c r="BV15" s="447"/>
      <c r="BW15" s="447"/>
      <c r="BX15" s="447"/>
    </row>
    <row r="16" spans="1:76">
      <c r="A16" s="447"/>
      <c r="B16" s="447"/>
      <c r="C16" s="456" t="s">
        <v>174</v>
      </c>
      <c r="D16" s="330">
        <v>7.25</v>
      </c>
      <c r="E16" s="331"/>
      <c r="F16" s="457"/>
      <c r="G16" s="457"/>
      <c r="H16" s="331"/>
      <c r="I16" s="459"/>
      <c r="J16" s="459"/>
      <c r="K16" s="460"/>
      <c r="L16" s="330"/>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row>
    <row r="17" spans="1:76">
      <c r="A17" s="447"/>
      <c r="B17" s="447"/>
      <c r="C17" s="456" t="s">
        <v>158</v>
      </c>
      <c r="D17" s="330">
        <v>7.2399999999999949</v>
      </c>
      <c r="E17" s="331"/>
      <c r="F17" s="457"/>
      <c r="G17" s="457"/>
      <c r="H17" s="331"/>
      <c r="I17" s="459"/>
      <c r="J17" s="459"/>
      <c r="K17" s="460"/>
      <c r="L17" s="330"/>
      <c r="M17" s="447"/>
      <c r="N17" s="447"/>
      <c r="O17" s="447"/>
      <c r="P17" s="447"/>
      <c r="Q17" s="447"/>
      <c r="R17" s="447"/>
      <c r="S17" s="447"/>
      <c r="T17" s="447"/>
      <c r="U17" s="447"/>
      <c r="V17" s="447"/>
      <c r="W17" s="447"/>
      <c r="X17" s="447"/>
      <c r="Y17" s="447"/>
      <c r="Z17" s="447"/>
      <c r="AA17" s="447"/>
      <c r="AB17" s="447"/>
      <c r="AC17" s="447"/>
      <c r="AD17" s="447"/>
      <c r="AE17" s="447"/>
      <c r="AF17" s="447"/>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447"/>
      <c r="BW17" s="447"/>
      <c r="BX17" s="447"/>
    </row>
    <row r="18" spans="1:76">
      <c r="A18" s="447"/>
      <c r="B18" s="447"/>
      <c r="C18" s="456" t="s">
        <v>175</v>
      </c>
      <c r="D18" s="330">
        <v>3.3199999999999932</v>
      </c>
      <c r="E18" s="331"/>
      <c r="F18" s="457"/>
      <c r="G18" s="457"/>
      <c r="H18" s="331"/>
      <c r="I18" s="459"/>
      <c r="J18" s="459"/>
      <c r="K18" s="460"/>
      <c r="L18" s="330"/>
      <c r="M18" s="447"/>
      <c r="N18" s="447"/>
      <c r="O18" s="447"/>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row>
    <row r="19" spans="1:76">
      <c r="A19" s="447"/>
      <c r="B19" s="447"/>
      <c r="C19" s="456" t="s">
        <v>200</v>
      </c>
      <c r="D19" s="330">
        <v>1.8900000000000006</v>
      </c>
      <c r="E19" s="331"/>
      <c r="F19" s="457"/>
      <c r="G19" s="457"/>
      <c r="H19" s="331"/>
      <c r="I19" s="459"/>
      <c r="J19" s="459"/>
      <c r="K19" s="460"/>
      <c r="L19" s="330"/>
      <c r="M19" s="447"/>
      <c r="N19" s="447"/>
      <c r="O19" s="447"/>
      <c r="P19" s="447"/>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447"/>
      <c r="BW19" s="447"/>
      <c r="BX19" s="447"/>
    </row>
    <row r="20" spans="1:76">
      <c r="A20" s="447"/>
      <c r="B20" s="447"/>
      <c r="C20" s="456" t="s">
        <v>177</v>
      </c>
      <c r="D20" s="330">
        <v>1</v>
      </c>
      <c r="E20" s="331"/>
      <c r="F20" s="457"/>
      <c r="G20" s="457"/>
      <c r="H20" s="331"/>
      <c r="I20" s="459"/>
      <c r="J20" s="459"/>
      <c r="K20" s="460"/>
      <c r="L20" s="330"/>
      <c r="M20" s="447"/>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row>
    <row r="21" spans="1:76">
      <c r="A21" s="447"/>
      <c r="B21" s="447"/>
      <c r="C21" s="456" t="s">
        <v>160</v>
      </c>
      <c r="D21" s="330">
        <v>0.75999999999999091</v>
      </c>
      <c r="E21" s="331"/>
      <c r="F21" s="457"/>
      <c r="G21" s="457"/>
      <c r="H21" s="331"/>
      <c r="I21" s="459"/>
      <c r="J21" s="459"/>
      <c r="K21" s="460"/>
      <c r="L21" s="330"/>
      <c r="M21" s="447"/>
      <c r="N21" s="447"/>
      <c r="O21" s="447"/>
      <c r="P21" s="447"/>
      <c r="Q21" s="447"/>
      <c r="R21" s="447"/>
      <c r="S21" s="447"/>
      <c r="T21" s="447"/>
      <c r="U21" s="447"/>
      <c r="V21" s="447"/>
      <c r="W21" s="447"/>
      <c r="X21" s="447"/>
      <c r="Y21" s="447"/>
      <c r="Z21" s="447"/>
      <c r="AA21" s="447"/>
      <c r="AB21" s="447"/>
      <c r="AC21" s="447"/>
      <c r="AD21" s="447"/>
      <c r="AE21" s="447"/>
      <c r="AF21" s="447"/>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row>
    <row r="22" spans="1:76">
      <c r="A22" s="447"/>
      <c r="B22" s="447"/>
      <c r="C22" s="456" t="s">
        <v>173</v>
      </c>
      <c r="D22" s="330">
        <v>0.32000000000000739</v>
      </c>
      <c r="E22" s="331"/>
      <c r="F22" s="457"/>
      <c r="G22" s="457"/>
      <c r="H22" s="331"/>
      <c r="I22" s="459"/>
      <c r="J22" s="459"/>
      <c r="K22" s="460"/>
      <c r="L22" s="330"/>
      <c r="M22" s="447"/>
      <c r="N22" s="447"/>
      <c r="O22" s="447"/>
      <c r="P22" s="447"/>
      <c r="Q22" s="447"/>
      <c r="R22" s="447"/>
      <c r="S22" s="447"/>
      <c r="T22" s="447"/>
      <c r="U22" s="447"/>
      <c r="V22" s="447"/>
      <c r="W22" s="447"/>
      <c r="X22" s="447"/>
      <c r="Y22" s="447"/>
      <c r="Z22" s="447"/>
      <c r="AA22" s="447"/>
      <c r="AB22" s="447"/>
      <c r="AC22" s="447"/>
      <c r="AD22" s="447"/>
      <c r="AE22" s="447"/>
      <c r="AF22" s="447"/>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447"/>
      <c r="BW22" s="447"/>
      <c r="BX22" s="447"/>
    </row>
    <row r="23" spans="1:76">
      <c r="A23" s="447"/>
      <c r="B23" s="447"/>
      <c r="C23" s="456" t="s">
        <v>180</v>
      </c>
      <c r="D23" s="330">
        <v>-0.12000000000000455</v>
      </c>
      <c r="E23" s="331"/>
      <c r="F23" s="457"/>
      <c r="G23" s="457"/>
      <c r="H23" s="331"/>
      <c r="I23" s="459"/>
      <c r="J23" s="459"/>
      <c r="K23" s="460"/>
      <c r="L23" s="330"/>
      <c r="M23" s="447"/>
      <c r="N23" s="447"/>
      <c r="O23" s="447"/>
      <c r="P23" s="447"/>
      <c r="Q23" s="447"/>
      <c r="R23" s="447"/>
      <c r="S23" s="447"/>
      <c r="T23" s="447"/>
      <c r="U23" s="447"/>
      <c r="V23" s="447"/>
      <c r="W23" s="447"/>
      <c r="X23" s="447"/>
      <c r="Y23" s="447"/>
      <c r="Z23" s="447"/>
      <c r="AA23" s="447"/>
      <c r="AB23" s="447"/>
      <c r="AC23" s="447"/>
      <c r="AD23" s="447"/>
      <c r="AE23" s="447"/>
      <c r="AF23" s="447"/>
      <c r="AG23" s="447"/>
      <c r="AH23" s="447"/>
      <c r="AI23" s="447"/>
      <c r="AJ23" s="447"/>
      <c r="AK23" s="447"/>
      <c r="AL23" s="447"/>
      <c r="AM23" s="447"/>
      <c r="AN23" s="447"/>
      <c r="AO23" s="447"/>
      <c r="AP23" s="447"/>
      <c r="AQ23" s="447"/>
      <c r="AR23" s="447"/>
      <c r="AS23" s="447"/>
      <c r="AT23" s="447"/>
      <c r="AU23" s="447"/>
      <c r="AV23" s="447"/>
      <c r="AW23" s="447"/>
      <c r="AX23" s="447"/>
      <c r="AY23" s="447"/>
      <c r="AZ23" s="447"/>
      <c r="BA23" s="447"/>
      <c r="BB23" s="447"/>
      <c r="BC23" s="447"/>
      <c r="BD23" s="447"/>
      <c r="BE23" s="447"/>
      <c r="BF23" s="447"/>
      <c r="BG23" s="447"/>
      <c r="BH23" s="447"/>
      <c r="BI23" s="447"/>
      <c r="BJ23" s="447"/>
      <c r="BK23" s="447"/>
      <c r="BL23" s="447"/>
      <c r="BM23" s="447"/>
      <c r="BN23" s="447"/>
      <c r="BO23" s="447"/>
      <c r="BP23" s="447"/>
      <c r="BQ23" s="447"/>
      <c r="BR23" s="447"/>
      <c r="BS23" s="447"/>
      <c r="BT23" s="447"/>
      <c r="BU23" s="447"/>
      <c r="BV23" s="447"/>
      <c r="BW23" s="447"/>
      <c r="BX23" s="447"/>
    </row>
    <row r="24" spans="1:76">
      <c r="A24" s="447"/>
      <c r="B24" s="447"/>
      <c r="C24" s="456" t="s">
        <v>172</v>
      </c>
      <c r="D24" s="330">
        <v>-1.75</v>
      </c>
      <c r="E24" s="331"/>
      <c r="F24" s="457"/>
      <c r="G24" s="457"/>
      <c r="H24" s="331"/>
      <c r="I24" s="459"/>
      <c r="J24" s="459"/>
      <c r="K24" s="460"/>
      <c r="L24" s="330"/>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c r="BN24" s="447"/>
      <c r="BO24" s="447"/>
      <c r="BP24" s="447"/>
      <c r="BQ24" s="447"/>
      <c r="BR24" s="447"/>
      <c r="BS24" s="447"/>
      <c r="BT24" s="447"/>
      <c r="BU24" s="447"/>
      <c r="BV24" s="447"/>
      <c r="BW24" s="447"/>
      <c r="BX24" s="447"/>
    </row>
    <row r="25" spans="1:76">
      <c r="A25" s="447"/>
      <c r="B25" s="447"/>
      <c r="C25" s="456" t="s">
        <v>159</v>
      </c>
      <c r="D25" s="330">
        <v>-3.0799999999999983</v>
      </c>
      <c r="E25" s="331"/>
      <c r="F25" s="457"/>
      <c r="G25" s="457"/>
      <c r="H25" s="331"/>
      <c r="I25" s="459"/>
      <c r="J25" s="459"/>
      <c r="K25" s="460"/>
      <c r="L25" s="330"/>
      <c r="M25" s="447"/>
      <c r="N25" s="447"/>
      <c r="O25" s="447"/>
      <c r="P25" s="447"/>
      <c r="Q25" s="447"/>
      <c r="R25" s="447"/>
      <c r="S25" s="447"/>
      <c r="T25" s="447"/>
      <c r="U25" s="447"/>
      <c r="V25" s="447"/>
      <c r="W25" s="447"/>
      <c r="X25" s="447"/>
      <c r="Y25" s="447"/>
      <c r="Z25" s="447"/>
      <c r="AA25" s="447"/>
      <c r="AB25" s="447"/>
      <c r="AC25" s="447"/>
      <c r="AD25" s="447"/>
      <c r="AE25" s="447"/>
      <c r="AF25" s="447"/>
      <c r="AG25" s="447"/>
      <c r="AH25" s="447"/>
      <c r="AI25" s="447"/>
      <c r="AJ25" s="447"/>
      <c r="AK25" s="447"/>
      <c r="AL25" s="447"/>
      <c r="AM25" s="447"/>
      <c r="AN25" s="447"/>
      <c r="AO25" s="447"/>
      <c r="AP25" s="447"/>
      <c r="AQ25" s="447"/>
      <c r="AR25" s="447"/>
      <c r="AS25" s="447"/>
      <c r="AT25" s="447"/>
      <c r="AU25" s="447"/>
      <c r="AV25" s="447"/>
      <c r="AW25" s="447"/>
      <c r="AX25" s="447"/>
      <c r="AY25" s="447"/>
      <c r="AZ25" s="447"/>
      <c r="BA25" s="447"/>
      <c r="BB25" s="447"/>
      <c r="BC25" s="447"/>
      <c r="BD25" s="447"/>
      <c r="BE25" s="447"/>
      <c r="BF25" s="447"/>
      <c r="BG25" s="447"/>
      <c r="BH25" s="447"/>
      <c r="BI25" s="447"/>
      <c r="BJ25" s="447"/>
      <c r="BK25" s="447"/>
      <c r="BL25" s="447"/>
      <c r="BM25" s="447"/>
      <c r="BN25" s="447"/>
      <c r="BO25" s="447"/>
      <c r="BP25" s="447"/>
      <c r="BQ25" s="447"/>
      <c r="BR25" s="447"/>
      <c r="BS25" s="447"/>
      <c r="BT25" s="447"/>
      <c r="BU25" s="447"/>
      <c r="BV25" s="447"/>
      <c r="BW25" s="447"/>
      <c r="BX25" s="447"/>
    </row>
    <row r="26" spans="1:76">
      <c r="A26" s="447"/>
      <c r="B26" s="447"/>
      <c r="C26" s="456" t="s">
        <v>164</v>
      </c>
      <c r="D26" s="330">
        <v>-3.4599999999999937</v>
      </c>
      <c r="E26" s="331"/>
      <c r="F26" s="457"/>
      <c r="G26" s="457"/>
      <c r="H26" s="331"/>
      <c r="I26" s="459"/>
      <c r="J26" s="459"/>
      <c r="K26" s="460"/>
      <c r="L26" s="330"/>
      <c r="M26" s="447"/>
      <c r="N26" s="447"/>
      <c r="O26" s="447"/>
      <c r="P26" s="447"/>
      <c r="Q26" s="447"/>
      <c r="R26" s="447"/>
      <c r="S26" s="447"/>
      <c r="T26" s="447"/>
      <c r="U26" s="447"/>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AT26" s="447"/>
      <c r="AU26" s="447"/>
      <c r="AV26" s="447"/>
      <c r="AW26" s="447"/>
      <c r="AX26" s="447"/>
      <c r="AY26" s="447"/>
      <c r="AZ26" s="447"/>
      <c r="BA26" s="447"/>
      <c r="BB26" s="447"/>
      <c r="BC26" s="447"/>
      <c r="BD26" s="447"/>
      <c r="BE26" s="447"/>
      <c r="BF26" s="447"/>
      <c r="BG26" s="447"/>
      <c r="BH26" s="447"/>
      <c r="BI26" s="447"/>
      <c r="BJ26" s="447"/>
      <c r="BK26" s="447"/>
      <c r="BL26" s="447"/>
      <c r="BM26" s="447"/>
      <c r="BN26" s="447"/>
      <c r="BO26" s="447"/>
      <c r="BP26" s="447"/>
      <c r="BQ26" s="447"/>
      <c r="BR26" s="447"/>
      <c r="BS26" s="447"/>
      <c r="BT26" s="447"/>
      <c r="BU26" s="447"/>
      <c r="BV26" s="447"/>
      <c r="BW26" s="447"/>
      <c r="BX26" s="447"/>
    </row>
    <row r="27" spans="1:76">
      <c r="A27" s="447"/>
      <c r="B27" s="447"/>
      <c r="C27" s="456" t="s">
        <v>171</v>
      </c>
      <c r="D27" s="330">
        <v>-6.5099999999999909</v>
      </c>
      <c r="E27" s="331"/>
      <c r="F27" s="457"/>
      <c r="G27" s="457"/>
      <c r="H27" s="331"/>
      <c r="I27" s="459"/>
      <c r="J27" s="459"/>
      <c r="K27" s="460"/>
      <c r="L27" s="330"/>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row>
    <row r="28" spans="1:76">
      <c r="A28" s="447"/>
      <c r="B28" s="447"/>
      <c r="C28" s="456" t="s">
        <v>162</v>
      </c>
      <c r="D28" s="330">
        <v>-7.1099999999999994</v>
      </c>
      <c r="E28" s="331"/>
      <c r="F28" s="457"/>
      <c r="G28" s="457"/>
      <c r="H28" s="331"/>
      <c r="I28" s="459"/>
      <c r="J28" s="459"/>
      <c r="K28" s="460"/>
      <c r="L28" s="330"/>
      <c r="M28" s="447"/>
      <c r="N28" s="447"/>
      <c r="O28" s="447"/>
      <c r="P28" s="447"/>
      <c r="Q28" s="447"/>
      <c r="R28" s="447"/>
      <c r="S28" s="447"/>
      <c r="T28" s="447"/>
      <c r="U28" s="447"/>
      <c r="V28" s="447"/>
      <c r="W28" s="447"/>
      <c r="X28" s="447"/>
      <c r="Y28" s="447"/>
      <c r="Z28" s="447"/>
      <c r="AA28" s="447"/>
      <c r="AB28" s="447"/>
      <c r="AC28" s="447"/>
      <c r="AD28" s="447"/>
      <c r="AE28" s="447"/>
      <c r="AF28" s="447"/>
      <c r="AG28" s="447"/>
      <c r="AH28" s="447"/>
      <c r="AI28" s="447"/>
      <c r="AJ28" s="447"/>
      <c r="AK28" s="447"/>
      <c r="AL28" s="447"/>
      <c r="AM28" s="447"/>
      <c r="AN28" s="447"/>
      <c r="AO28" s="447"/>
      <c r="AP28" s="447"/>
      <c r="AQ28" s="447"/>
      <c r="AR28" s="447"/>
      <c r="AS28" s="447"/>
      <c r="AT28" s="447"/>
      <c r="AU28" s="447"/>
      <c r="AV28" s="447"/>
      <c r="AW28" s="447"/>
      <c r="AX28" s="447"/>
      <c r="AY28" s="447"/>
      <c r="AZ28" s="447"/>
      <c r="BA28" s="447"/>
      <c r="BB28" s="447"/>
      <c r="BC28" s="447"/>
      <c r="BD28" s="447"/>
      <c r="BE28" s="447"/>
      <c r="BF28" s="447"/>
      <c r="BG28" s="447"/>
      <c r="BH28" s="447"/>
      <c r="BI28" s="447"/>
      <c r="BJ28" s="447"/>
      <c r="BK28" s="447"/>
      <c r="BL28" s="447"/>
      <c r="BM28" s="447"/>
      <c r="BN28" s="447"/>
      <c r="BO28" s="447"/>
      <c r="BP28" s="447"/>
      <c r="BQ28" s="447"/>
      <c r="BR28" s="447"/>
      <c r="BS28" s="447"/>
      <c r="BT28" s="447"/>
      <c r="BU28" s="447"/>
      <c r="BV28" s="447"/>
      <c r="BW28" s="447"/>
      <c r="BX28" s="447"/>
    </row>
    <row r="29" spans="1:76">
      <c r="A29" s="447"/>
      <c r="B29" s="447"/>
      <c r="C29" s="456" t="s">
        <v>155</v>
      </c>
      <c r="D29" s="330">
        <v>-8.980000000000004</v>
      </c>
      <c r="E29" s="331"/>
      <c r="F29" s="457"/>
      <c r="G29" s="457"/>
      <c r="H29" s="331"/>
      <c r="I29" s="459"/>
      <c r="J29" s="459"/>
      <c r="K29" s="460"/>
      <c r="L29" s="330"/>
      <c r="M29" s="447"/>
      <c r="N29" s="447"/>
      <c r="O29" s="447"/>
      <c r="P29" s="447"/>
      <c r="Q29" s="447"/>
      <c r="R29" s="447"/>
      <c r="S29" s="447"/>
      <c r="T29" s="447"/>
      <c r="U29" s="447"/>
      <c r="V29" s="447"/>
      <c r="W29" s="447"/>
      <c r="X29" s="447"/>
      <c r="Y29" s="447"/>
      <c r="Z29" s="447"/>
      <c r="AA29" s="447"/>
      <c r="AB29" s="447"/>
      <c r="AC29" s="447"/>
      <c r="AD29" s="447"/>
      <c r="AE29" s="447"/>
      <c r="AF29" s="447"/>
      <c r="AG29" s="447"/>
      <c r="AH29" s="447"/>
      <c r="AI29" s="447"/>
      <c r="AJ29" s="447"/>
      <c r="AK29" s="447"/>
      <c r="AL29" s="447"/>
      <c r="AM29" s="447"/>
      <c r="AN29" s="447"/>
      <c r="AO29" s="447"/>
      <c r="AP29" s="447"/>
      <c r="AQ29" s="447"/>
      <c r="AR29" s="447"/>
      <c r="AS29" s="447"/>
      <c r="AT29" s="447"/>
      <c r="AU29" s="447"/>
      <c r="AV29" s="447"/>
      <c r="AW29" s="447"/>
      <c r="AX29" s="447"/>
      <c r="AY29" s="447"/>
      <c r="AZ29" s="447"/>
      <c r="BA29" s="447"/>
      <c r="BB29" s="447"/>
      <c r="BC29" s="447"/>
      <c r="BD29" s="447"/>
      <c r="BE29" s="447"/>
      <c r="BF29" s="447"/>
      <c r="BG29" s="447"/>
      <c r="BH29" s="447"/>
      <c r="BI29" s="447"/>
      <c r="BJ29" s="447"/>
      <c r="BK29" s="447"/>
      <c r="BL29" s="447"/>
      <c r="BM29" s="447"/>
      <c r="BN29" s="447"/>
      <c r="BO29" s="447"/>
      <c r="BP29" s="447"/>
      <c r="BQ29" s="447"/>
      <c r="BR29" s="447"/>
      <c r="BS29" s="447"/>
      <c r="BT29" s="447"/>
      <c r="BU29" s="447"/>
      <c r="BV29" s="447"/>
      <c r="BW29" s="447"/>
      <c r="BX29" s="447"/>
    </row>
    <row r="30" spans="1:76">
      <c r="A30" s="447"/>
      <c r="B30" s="447"/>
      <c r="C30" s="456" t="s">
        <v>169</v>
      </c>
      <c r="D30" s="330">
        <v>-9.5499999999999972</v>
      </c>
      <c r="E30" s="331"/>
      <c r="F30" s="457"/>
      <c r="G30" s="457"/>
      <c r="H30" s="331"/>
      <c r="I30" s="459"/>
      <c r="J30" s="459"/>
      <c r="K30" s="460"/>
      <c r="L30" s="330"/>
      <c r="M30" s="447"/>
      <c r="N30" s="447"/>
      <c r="O30" s="447"/>
      <c r="P30" s="447"/>
      <c r="Q30" s="447"/>
      <c r="R30" s="447"/>
      <c r="S30" s="447"/>
      <c r="T30" s="447"/>
      <c r="U30" s="447"/>
      <c r="V30" s="447"/>
      <c r="W30" s="447"/>
      <c r="X30" s="447"/>
      <c r="Y30" s="447"/>
      <c r="Z30" s="447"/>
      <c r="AA30" s="447"/>
      <c r="AB30" s="447"/>
      <c r="AC30" s="447"/>
      <c r="AD30" s="447"/>
      <c r="AE30" s="447"/>
      <c r="AF30" s="447"/>
      <c r="AG30" s="447"/>
      <c r="AH30" s="447"/>
      <c r="AI30" s="447"/>
      <c r="AJ30" s="447"/>
      <c r="AK30" s="447"/>
      <c r="AL30" s="447"/>
      <c r="AM30" s="447"/>
      <c r="AN30" s="447"/>
      <c r="AO30" s="447"/>
      <c r="AP30" s="447"/>
      <c r="AQ30" s="447"/>
      <c r="AR30" s="447"/>
      <c r="AS30" s="447"/>
      <c r="AT30" s="447"/>
      <c r="AU30" s="447"/>
      <c r="AV30" s="447"/>
      <c r="AW30" s="447"/>
      <c r="AX30" s="447"/>
      <c r="AY30" s="447"/>
      <c r="AZ30" s="447"/>
      <c r="BA30" s="447"/>
      <c r="BB30" s="447"/>
      <c r="BC30" s="447"/>
      <c r="BD30" s="447"/>
      <c r="BE30" s="447"/>
      <c r="BF30" s="447"/>
      <c r="BG30" s="447"/>
      <c r="BH30" s="447"/>
      <c r="BI30" s="447"/>
      <c r="BJ30" s="447"/>
      <c r="BK30" s="447"/>
      <c r="BL30" s="447"/>
      <c r="BM30" s="447"/>
      <c r="BN30" s="447"/>
      <c r="BO30" s="447"/>
      <c r="BP30" s="447"/>
      <c r="BQ30" s="447"/>
      <c r="BR30" s="447"/>
      <c r="BS30" s="447"/>
      <c r="BT30" s="447"/>
      <c r="BU30" s="447"/>
      <c r="BV30" s="447"/>
      <c r="BW30" s="447"/>
      <c r="BX30" s="447"/>
    </row>
    <row r="31" spans="1:76">
      <c r="A31" s="447"/>
      <c r="B31" s="447"/>
      <c r="C31" s="456" t="s">
        <v>165</v>
      </c>
      <c r="D31" s="330">
        <v>-9.61</v>
      </c>
      <c r="E31" s="331"/>
      <c r="F31" s="457"/>
      <c r="G31" s="457"/>
      <c r="H31" s="331"/>
      <c r="I31" s="459"/>
      <c r="J31" s="459"/>
      <c r="K31" s="460"/>
      <c r="L31" s="330"/>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row>
    <row r="32" spans="1:76">
      <c r="A32" s="447"/>
      <c r="B32" s="447"/>
      <c r="C32" s="330"/>
      <c r="E32" s="455"/>
      <c r="F32" s="461"/>
      <c r="G32" s="331"/>
      <c r="H32" s="331"/>
      <c r="I32" s="459"/>
      <c r="J32" s="459"/>
      <c r="K32" s="460"/>
      <c r="L32" s="330"/>
      <c r="M32" s="447"/>
      <c r="N32" s="447"/>
      <c r="O32" s="447"/>
      <c r="P32" s="447"/>
      <c r="Q32" s="447"/>
      <c r="R32" s="447"/>
      <c r="S32" s="447"/>
      <c r="T32" s="447"/>
      <c r="U32" s="447"/>
      <c r="V32" s="447"/>
      <c r="W32" s="447"/>
      <c r="X32" s="447"/>
      <c r="Y32" s="447"/>
      <c r="Z32" s="447"/>
      <c r="AA32" s="447"/>
      <c r="AB32" s="447"/>
      <c r="AC32" s="447"/>
      <c r="AD32" s="447"/>
      <c r="AE32" s="447"/>
      <c r="AF32" s="447"/>
      <c r="AG32" s="447"/>
      <c r="AH32" s="447"/>
      <c r="AI32" s="447"/>
      <c r="AJ32" s="447"/>
      <c r="AK32" s="447"/>
      <c r="AL32" s="447"/>
      <c r="AM32" s="447"/>
      <c r="AN32" s="447"/>
      <c r="AO32" s="447"/>
      <c r="AP32" s="447"/>
      <c r="AQ32" s="447"/>
      <c r="AR32" s="447"/>
      <c r="AS32" s="447"/>
      <c r="AT32" s="447"/>
      <c r="AU32" s="447"/>
      <c r="AV32" s="447"/>
      <c r="AW32" s="447"/>
      <c r="AX32" s="447"/>
      <c r="AY32" s="447"/>
      <c r="AZ32" s="447"/>
      <c r="BA32" s="447"/>
      <c r="BB32" s="447"/>
      <c r="BC32" s="447"/>
      <c r="BD32" s="447"/>
      <c r="BE32" s="447"/>
      <c r="BF32" s="447"/>
      <c r="BG32" s="447"/>
      <c r="BH32" s="447"/>
      <c r="BI32" s="447"/>
      <c r="BJ32" s="447"/>
      <c r="BK32" s="447"/>
      <c r="BL32" s="447"/>
      <c r="BM32" s="447"/>
      <c r="BN32" s="447"/>
      <c r="BO32" s="447"/>
      <c r="BP32" s="447"/>
      <c r="BQ32" s="447"/>
      <c r="BR32" s="447"/>
      <c r="BS32" s="447"/>
      <c r="BT32" s="447"/>
      <c r="BU32" s="447"/>
      <c r="BV32" s="447"/>
      <c r="BW32" s="447"/>
      <c r="BX32" s="447"/>
    </row>
    <row r="33" spans="1:76">
      <c r="A33" s="447"/>
      <c r="B33" s="447"/>
      <c r="C33" s="330"/>
      <c r="D33" s="330"/>
      <c r="E33" s="330"/>
      <c r="F33" s="462"/>
      <c r="G33" s="330"/>
      <c r="H33" s="330"/>
      <c r="I33" s="459"/>
      <c r="J33" s="459"/>
      <c r="K33" s="460"/>
      <c r="L33" s="330"/>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447"/>
      <c r="AS33" s="447"/>
      <c r="AT33" s="447"/>
      <c r="AU33" s="447"/>
      <c r="AV33" s="447"/>
      <c r="AW33" s="447"/>
      <c r="AX33" s="447"/>
      <c r="AY33" s="447"/>
      <c r="AZ33" s="447"/>
      <c r="BA33" s="447"/>
      <c r="BB33" s="447"/>
      <c r="BC33" s="447"/>
      <c r="BD33" s="447"/>
      <c r="BE33" s="447"/>
      <c r="BF33" s="447"/>
      <c r="BG33" s="447"/>
      <c r="BH33" s="447"/>
      <c r="BI33" s="447"/>
      <c r="BJ33" s="447"/>
      <c r="BK33" s="447"/>
      <c r="BL33" s="447"/>
      <c r="BM33" s="447"/>
      <c r="BN33" s="447"/>
      <c r="BO33" s="447"/>
      <c r="BP33" s="447"/>
      <c r="BQ33" s="447"/>
      <c r="BR33" s="447"/>
      <c r="BS33" s="447"/>
      <c r="BT33" s="447"/>
      <c r="BU33" s="447"/>
      <c r="BV33" s="447"/>
      <c r="BW33" s="447"/>
      <c r="BX33" s="447"/>
    </row>
    <row r="34" spans="1:76">
      <c r="A34" s="447"/>
      <c r="B34" s="447"/>
      <c r="C34" s="330"/>
      <c r="D34" s="330"/>
      <c r="E34" s="330"/>
      <c r="F34" s="462"/>
      <c r="G34" s="330"/>
      <c r="H34" s="330"/>
      <c r="I34" s="459"/>
      <c r="J34" s="459"/>
      <c r="K34" s="460"/>
      <c r="L34" s="330"/>
      <c r="M34" s="447"/>
      <c r="N34" s="447"/>
      <c r="O34" s="447"/>
      <c r="P34" s="447"/>
      <c r="Q34" s="447"/>
      <c r="R34" s="447"/>
      <c r="S34" s="447"/>
      <c r="T34" s="447"/>
      <c r="U34" s="447"/>
      <c r="V34" s="447"/>
      <c r="W34" s="447"/>
      <c r="X34" s="447"/>
      <c r="Y34" s="447"/>
      <c r="Z34" s="447"/>
      <c r="AA34" s="447"/>
      <c r="AB34" s="447"/>
      <c r="AC34" s="447"/>
      <c r="AD34" s="447"/>
      <c r="AE34" s="447"/>
      <c r="AF34" s="447"/>
      <c r="AG34" s="447"/>
      <c r="AH34" s="447"/>
      <c r="AI34" s="447"/>
      <c r="AJ34" s="447"/>
      <c r="AK34" s="447"/>
      <c r="AL34" s="447"/>
      <c r="AM34" s="447"/>
      <c r="AN34" s="447"/>
      <c r="AO34" s="447"/>
      <c r="AP34" s="447"/>
      <c r="AQ34" s="447"/>
      <c r="AR34" s="447"/>
      <c r="AS34" s="447"/>
      <c r="AT34" s="447"/>
      <c r="AU34" s="447"/>
      <c r="AV34" s="447"/>
      <c r="AW34" s="447"/>
      <c r="AX34" s="447"/>
      <c r="AY34" s="447"/>
      <c r="AZ34" s="447"/>
      <c r="BA34" s="447"/>
      <c r="BB34" s="447"/>
      <c r="BC34" s="447"/>
      <c r="BD34" s="447"/>
      <c r="BE34" s="447"/>
      <c r="BF34" s="447"/>
      <c r="BG34" s="447"/>
      <c r="BH34" s="447"/>
      <c r="BI34" s="447"/>
      <c r="BJ34" s="447"/>
      <c r="BK34" s="447"/>
      <c r="BL34" s="447"/>
      <c r="BM34" s="447"/>
      <c r="BN34" s="447"/>
      <c r="BO34" s="447"/>
      <c r="BP34" s="447"/>
      <c r="BQ34" s="447"/>
      <c r="BR34" s="447"/>
      <c r="BS34" s="447"/>
      <c r="BT34" s="447"/>
      <c r="BU34" s="447"/>
      <c r="BV34" s="447"/>
      <c r="BW34" s="447"/>
      <c r="BX34" s="447"/>
    </row>
    <row r="35" spans="1:76">
      <c r="A35" s="447"/>
      <c r="B35" s="447"/>
      <c r="C35" s="332"/>
      <c r="D35" s="332"/>
      <c r="E35" s="332"/>
      <c r="F35" s="462"/>
      <c r="G35" s="330"/>
      <c r="H35" s="330"/>
      <c r="I35" s="459"/>
      <c r="J35" s="459"/>
      <c r="K35" s="460"/>
      <c r="L35" s="330"/>
      <c r="M35" s="447"/>
      <c r="N35" s="447"/>
      <c r="O35" s="447"/>
      <c r="P35" s="447"/>
      <c r="Q35" s="447"/>
      <c r="R35" s="447"/>
      <c r="S35" s="447"/>
      <c r="T35" s="447"/>
      <c r="U35" s="447"/>
      <c r="V35" s="447"/>
      <c r="W35" s="447"/>
      <c r="X35" s="447"/>
      <c r="Y35" s="447"/>
      <c r="Z35" s="447"/>
      <c r="AA35" s="447"/>
      <c r="AB35" s="447"/>
      <c r="AC35" s="447"/>
      <c r="AD35" s="447"/>
      <c r="AE35" s="447"/>
      <c r="AF35" s="447"/>
      <c r="AG35" s="447"/>
      <c r="AH35" s="447"/>
      <c r="AI35" s="447"/>
      <c r="AJ35" s="447"/>
      <c r="AK35" s="447"/>
      <c r="AL35" s="447"/>
      <c r="AM35" s="447"/>
      <c r="AN35" s="447"/>
      <c r="AO35" s="447"/>
      <c r="AP35" s="447"/>
      <c r="AQ35" s="447"/>
      <c r="AR35" s="447"/>
      <c r="AS35" s="447"/>
      <c r="AT35" s="447"/>
      <c r="AU35" s="447"/>
      <c r="AV35" s="447"/>
      <c r="AW35" s="447"/>
      <c r="AX35" s="447"/>
      <c r="AY35" s="447"/>
      <c r="AZ35" s="447"/>
      <c r="BA35" s="447"/>
      <c r="BB35" s="447"/>
      <c r="BC35" s="447"/>
      <c r="BD35" s="447"/>
      <c r="BE35" s="447"/>
      <c r="BF35" s="447"/>
      <c r="BG35" s="447"/>
      <c r="BH35" s="447"/>
      <c r="BI35" s="447"/>
      <c r="BJ35" s="447"/>
      <c r="BK35" s="447"/>
      <c r="BL35" s="447"/>
      <c r="BM35" s="447"/>
      <c r="BN35" s="447"/>
      <c r="BO35" s="447"/>
      <c r="BP35" s="447"/>
      <c r="BQ35" s="447"/>
      <c r="BR35" s="447"/>
      <c r="BS35" s="447"/>
      <c r="BT35" s="447"/>
      <c r="BU35" s="447"/>
      <c r="BV35" s="447"/>
      <c r="BW35" s="447"/>
      <c r="BX35" s="447"/>
    </row>
    <row r="36" spans="1:76">
      <c r="A36" s="447"/>
      <c r="B36" s="447"/>
      <c r="C36" s="332"/>
      <c r="D36" s="332"/>
      <c r="E36" s="332"/>
      <c r="F36" s="462"/>
      <c r="G36" s="330"/>
      <c r="H36" s="330"/>
      <c r="I36" s="459"/>
      <c r="J36" s="459"/>
      <c r="K36" s="460"/>
      <c r="L36" s="330"/>
      <c r="M36" s="447"/>
      <c r="N36" s="447"/>
      <c r="O36" s="447"/>
      <c r="P36" s="447"/>
      <c r="Q36" s="447"/>
      <c r="R36" s="447"/>
      <c r="S36" s="447"/>
      <c r="T36" s="447"/>
      <c r="U36" s="447"/>
      <c r="V36" s="447"/>
      <c r="W36" s="447"/>
      <c r="X36" s="447"/>
      <c r="Y36" s="447"/>
      <c r="Z36" s="447"/>
      <c r="AA36" s="447"/>
      <c r="AB36" s="447"/>
      <c r="AC36" s="447"/>
      <c r="AD36" s="447"/>
      <c r="AE36" s="447"/>
      <c r="AF36" s="447"/>
      <c r="AG36" s="447"/>
      <c r="AH36" s="447"/>
      <c r="AI36" s="447"/>
      <c r="AJ36" s="447"/>
      <c r="AK36" s="447"/>
      <c r="AL36" s="447"/>
      <c r="AM36" s="447"/>
      <c r="AN36" s="447"/>
      <c r="AO36" s="447"/>
      <c r="AP36" s="447"/>
      <c r="AQ36" s="447"/>
      <c r="AR36" s="447"/>
      <c r="AS36" s="447"/>
      <c r="AT36" s="447"/>
      <c r="AU36" s="447"/>
      <c r="AV36" s="447"/>
      <c r="AW36" s="447"/>
      <c r="AX36" s="447"/>
      <c r="AY36" s="447"/>
      <c r="AZ36" s="447"/>
      <c r="BA36" s="447"/>
      <c r="BB36" s="447"/>
      <c r="BC36" s="447"/>
      <c r="BD36" s="447"/>
      <c r="BE36" s="447"/>
      <c r="BF36" s="447"/>
      <c r="BG36" s="447"/>
      <c r="BH36" s="447"/>
      <c r="BI36" s="447"/>
      <c r="BJ36" s="447"/>
      <c r="BK36" s="447"/>
      <c r="BL36" s="447"/>
      <c r="BM36" s="447"/>
      <c r="BN36" s="447"/>
      <c r="BO36" s="447"/>
      <c r="BP36" s="447"/>
      <c r="BQ36" s="447"/>
      <c r="BR36" s="447"/>
      <c r="BS36" s="447"/>
      <c r="BT36" s="447"/>
      <c r="BU36" s="447"/>
      <c r="BV36" s="447"/>
      <c r="BW36" s="447"/>
      <c r="BX36" s="447"/>
    </row>
    <row r="37" spans="1:76">
      <c r="A37" s="447"/>
      <c r="B37" s="447"/>
      <c r="C37" s="332"/>
      <c r="D37" s="332"/>
      <c r="E37" s="332"/>
      <c r="F37" s="462"/>
      <c r="G37" s="330"/>
      <c r="H37" s="330"/>
      <c r="I37" s="459"/>
      <c r="J37" s="459"/>
      <c r="K37" s="460"/>
      <c r="L37" s="330"/>
      <c r="M37" s="447"/>
      <c r="N37" s="447"/>
      <c r="O37" s="447"/>
      <c r="P37" s="447"/>
      <c r="Q37" s="447"/>
      <c r="R37" s="447"/>
      <c r="S37" s="447"/>
      <c r="T37" s="447"/>
      <c r="U37" s="447"/>
      <c r="V37" s="447"/>
      <c r="W37" s="447"/>
      <c r="X37" s="447"/>
      <c r="Y37" s="447"/>
      <c r="Z37" s="447"/>
      <c r="AA37" s="447"/>
      <c r="AB37" s="447"/>
      <c r="AC37" s="447"/>
      <c r="AD37" s="447"/>
      <c r="AE37" s="447"/>
      <c r="AF37" s="447"/>
      <c r="AG37" s="447"/>
      <c r="AH37" s="447"/>
      <c r="AI37" s="447"/>
      <c r="AJ37" s="447"/>
      <c r="AK37" s="447"/>
      <c r="AL37" s="447"/>
      <c r="AM37" s="447"/>
      <c r="AN37" s="447"/>
      <c r="AO37" s="447"/>
      <c r="AP37" s="447"/>
      <c r="AQ37" s="447"/>
      <c r="AR37" s="447"/>
      <c r="AS37" s="447"/>
      <c r="AT37" s="447"/>
      <c r="AU37" s="447"/>
      <c r="AV37" s="447"/>
      <c r="AW37" s="447"/>
      <c r="AX37" s="447"/>
      <c r="AY37" s="447"/>
      <c r="AZ37" s="447"/>
      <c r="BA37" s="447"/>
      <c r="BB37" s="447"/>
      <c r="BC37" s="447"/>
      <c r="BD37" s="447"/>
      <c r="BE37" s="447"/>
      <c r="BF37" s="447"/>
      <c r="BG37" s="447"/>
      <c r="BH37" s="447"/>
      <c r="BI37" s="447"/>
      <c r="BJ37" s="447"/>
      <c r="BK37" s="447"/>
      <c r="BL37" s="447"/>
      <c r="BM37" s="447"/>
      <c r="BN37" s="447"/>
      <c r="BO37" s="447"/>
      <c r="BP37" s="447"/>
      <c r="BQ37" s="447"/>
      <c r="BR37" s="447"/>
      <c r="BS37" s="447"/>
      <c r="BT37" s="447"/>
      <c r="BU37" s="447"/>
      <c r="BV37" s="447"/>
      <c r="BW37" s="447"/>
      <c r="BX37" s="447"/>
    </row>
    <row r="38" spans="1:76">
      <c r="A38" s="447"/>
      <c r="B38" s="447"/>
      <c r="C38" s="447"/>
      <c r="D38" s="463"/>
      <c r="E38" s="463"/>
      <c r="F38" s="447"/>
      <c r="G38" s="330"/>
      <c r="H38" s="330"/>
      <c r="I38" s="459"/>
      <c r="J38" s="459"/>
      <c r="K38" s="460"/>
      <c r="L38" s="330"/>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c r="BP38" s="447"/>
      <c r="BQ38" s="447"/>
      <c r="BR38" s="447"/>
      <c r="BS38" s="447"/>
      <c r="BT38" s="447"/>
      <c r="BU38" s="447"/>
      <c r="BV38" s="447"/>
      <c r="BW38" s="447"/>
      <c r="BX38" s="447"/>
    </row>
    <row r="39" spans="1:76">
      <c r="A39" s="447"/>
      <c r="B39" s="447"/>
      <c r="C39" s="447"/>
      <c r="D39" s="447"/>
      <c r="E39" s="447"/>
      <c r="F39" s="447"/>
      <c r="G39" s="330"/>
      <c r="H39" s="330"/>
      <c r="I39" s="459"/>
      <c r="J39" s="459"/>
      <c r="K39" s="460"/>
      <c r="L39" s="330"/>
      <c r="M39" s="447"/>
      <c r="N39" s="447"/>
      <c r="O39" s="447"/>
      <c r="P39" s="447"/>
      <c r="Q39" s="447"/>
      <c r="R39" s="447"/>
      <c r="S39" s="447"/>
      <c r="T39" s="447"/>
      <c r="U39" s="447"/>
      <c r="V39" s="447"/>
      <c r="W39" s="447"/>
      <c r="X39" s="447"/>
      <c r="Y39" s="447"/>
      <c r="Z39" s="447"/>
      <c r="AA39" s="447"/>
      <c r="AB39" s="447"/>
      <c r="AC39" s="447"/>
      <c r="AD39" s="447"/>
      <c r="AE39" s="447"/>
      <c r="AF39" s="447"/>
      <c r="AG39" s="447"/>
      <c r="AH39" s="447"/>
      <c r="AI39" s="447"/>
      <c r="AJ39" s="447"/>
      <c r="AK39" s="447"/>
      <c r="AL39" s="447"/>
      <c r="AM39" s="447"/>
      <c r="AN39" s="447"/>
      <c r="AO39" s="447"/>
      <c r="AP39" s="447"/>
      <c r="AQ39" s="447"/>
      <c r="AR39" s="447"/>
      <c r="AS39" s="447"/>
      <c r="AT39" s="447"/>
      <c r="AU39" s="447"/>
      <c r="AV39" s="447"/>
      <c r="AW39" s="447"/>
      <c r="AX39" s="447"/>
      <c r="AY39" s="447"/>
      <c r="AZ39" s="447"/>
      <c r="BA39" s="447"/>
      <c r="BB39" s="447"/>
      <c r="BC39" s="447"/>
      <c r="BD39" s="447"/>
      <c r="BE39" s="447"/>
      <c r="BF39" s="447"/>
      <c r="BG39" s="447"/>
      <c r="BH39" s="447"/>
      <c r="BI39" s="447"/>
      <c r="BJ39" s="447"/>
      <c r="BK39" s="447"/>
      <c r="BL39" s="447"/>
      <c r="BM39" s="447"/>
      <c r="BN39" s="447"/>
      <c r="BO39" s="447"/>
      <c r="BP39" s="447"/>
      <c r="BQ39" s="447"/>
      <c r="BR39" s="447"/>
      <c r="BS39" s="447"/>
      <c r="BT39" s="447"/>
      <c r="BU39" s="447"/>
      <c r="BV39" s="447"/>
      <c r="BW39" s="447"/>
      <c r="BX39" s="447"/>
    </row>
    <row r="40" spans="1:76">
      <c r="A40" s="447"/>
      <c r="B40" s="447"/>
      <c r="C40" s="447"/>
      <c r="D40" s="447"/>
      <c r="E40" s="447"/>
      <c r="F40" s="447"/>
      <c r="G40" s="330"/>
      <c r="H40" s="330"/>
      <c r="I40" s="459"/>
      <c r="J40" s="459"/>
      <c r="K40" s="460"/>
      <c r="L40" s="330"/>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7"/>
      <c r="AN40" s="447"/>
      <c r="AO40" s="447"/>
      <c r="AP40" s="447"/>
      <c r="AQ40" s="447"/>
      <c r="AR40" s="447"/>
      <c r="AS40" s="447"/>
      <c r="AT40" s="447"/>
      <c r="AU40" s="447"/>
      <c r="AV40" s="447"/>
      <c r="AW40" s="447"/>
      <c r="AX40" s="447"/>
      <c r="AY40" s="447"/>
      <c r="AZ40" s="447"/>
      <c r="BA40" s="447"/>
      <c r="BB40" s="447"/>
      <c r="BC40" s="447"/>
      <c r="BD40" s="447"/>
      <c r="BE40" s="447"/>
      <c r="BF40" s="447"/>
      <c r="BG40" s="447"/>
      <c r="BH40" s="447"/>
      <c r="BI40" s="447"/>
      <c r="BJ40" s="447"/>
      <c r="BK40" s="447"/>
      <c r="BL40" s="447"/>
      <c r="BM40" s="447"/>
      <c r="BN40" s="447"/>
      <c r="BO40" s="447"/>
      <c r="BP40" s="447"/>
      <c r="BQ40" s="447"/>
      <c r="BR40" s="447"/>
      <c r="BS40" s="447"/>
      <c r="BT40" s="447"/>
      <c r="BU40" s="447"/>
      <c r="BV40" s="447"/>
      <c r="BW40" s="447"/>
      <c r="BX40" s="447"/>
    </row>
    <row r="41" spans="1:76">
      <c r="A41" s="447"/>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7"/>
      <c r="AN41" s="447"/>
      <c r="AO41" s="447"/>
      <c r="AP41" s="447"/>
      <c r="AQ41" s="447"/>
      <c r="AR41" s="447"/>
      <c r="AS41" s="447"/>
      <c r="AT41" s="447"/>
      <c r="AU41" s="447"/>
      <c r="AV41" s="447"/>
      <c r="AW41" s="447"/>
      <c r="AX41" s="447"/>
      <c r="AY41" s="447"/>
      <c r="AZ41" s="447"/>
      <c r="BA41" s="447"/>
      <c r="BB41" s="447"/>
      <c r="BC41" s="447"/>
      <c r="BD41" s="447"/>
      <c r="BE41" s="447"/>
      <c r="BF41" s="447"/>
      <c r="BG41" s="447"/>
      <c r="BH41" s="447"/>
      <c r="BI41" s="447"/>
      <c r="BJ41" s="447"/>
      <c r="BK41" s="447"/>
      <c r="BL41" s="447"/>
      <c r="BM41" s="447"/>
      <c r="BN41" s="447"/>
      <c r="BO41" s="447"/>
      <c r="BP41" s="447"/>
      <c r="BQ41" s="447"/>
      <c r="BR41" s="447"/>
      <c r="BS41" s="447"/>
      <c r="BT41" s="447"/>
      <c r="BU41" s="447"/>
      <c r="BV41" s="447"/>
      <c r="BW41" s="447"/>
      <c r="BX41" s="447"/>
    </row>
    <row r="42" spans="1:76">
      <c r="A42" s="447"/>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7"/>
      <c r="AN42" s="447"/>
      <c r="AO42" s="447"/>
      <c r="AP42" s="447"/>
      <c r="AQ42" s="447"/>
      <c r="AR42" s="447"/>
      <c r="AS42" s="447"/>
      <c r="AT42" s="447"/>
      <c r="AU42" s="447"/>
      <c r="AV42" s="447"/>
      <c r="AW42" s="447"/>
      <c r="AX42" s="447"/>
      <c r="AY42" s="447"/>
      <c r="AZ42" s="447"/>
      <c r="BA42" s="447"/>
      <c r="BB42" s="447"/>
      <c r="BC42" s="447"/>
      <c r="BD42" s="447"/>
      <c r="BE42" s="447"/>
      <c r="BF42" s="447"/>
      <c r="BG42" s="447"/>
      <c r="BH42" s="447"/>
      <c r="BI42" s="447"/>
      <c r="BJ42" s="447"/>
      <c r="BK42" s="447"/>
      <c r="BL42" s="447"/>
      <c r="BM42" s="447"/>
      <c r="BN42" s="447"/>
      <c r="BO42" s="447"/>
      <c r="BP42" s="447"/>
      <c r="BQ42" s="447"/>
      <c r="BR42" s="447"/>
      <c r="BS42" s="447"/>
      <c r="BT42" s="447"/>
      <c r="BU42" s="447"/>
      <c r="BV42" s="447"/>
      <c r="BW42" s="447"/>
      <c r="BX42" s="447"/>
    </row>
    <row r="43" spans="1:76">
      <c r="A43" s="447"/>
      <c r="B43" s="447"/>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c r="AI43" s="447"/>
      <c r="AJ43" s="447"/>
      <c r="AK43" s="447"/>
      <c r="AL43" s="447"/>
      <c r="AM43" s="447"/>
      <c r="AN43" s="447"/>
      <c r="AO43" s="447"/>
      <c r="AP43" s="447"/>
      <c r="AQ43" s="447"/>
      <c r="AR43" s="447"/>
      <c r="AS43" s="447"/>
      <c r="AT43" s="447"/>
      <c r="AU43" s="447"/>
      <c r="AV43" s="447"/>
      <c r="AW43" s="447"/>
      <c r="AX43" s="447"/>
      <c r="AY43" s="447"/>
      <c r="AZ43" s="447"/>
      <c r="BA43" s="447"/>
      <c r="BB43" s="447"/>
      <c r="BC43" s="447"/>
      <c r="BD43" s="447"/>
      <c r="BE43" s="447"/>
      <c r="BF43" s="447"/>
      <c r="BG43" s="447"/>
      <c r="BH43" s="447"/>
      <c r="BI43" s="447"/>
      <c r="BJ43" s="447"/>
      <c r="BK43" s="447"/>
      <c r="BL43" s="447"/>
      <c r="BM43" s="447"/>
      <c r="BN43" s="447"/>
      <c r="BO43" s="447"/>
      <c r="BP43" s="447"/>
      <c r="BQ43" s="447"/>
      <c r="BR43" s="447"/>
      <c r="BS43" s="447"/>
      <c r="BT43" s="447"/>
      <c r="BU43" s="447"/>
      <c r="BV43" s="447"/>
      <c r="BW43" s="447"/>
      <c r="BX43" s="447"/>
    </row>
    <row r="44" spans="1:76">
      <c r="A44" s="447"/>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7"/>
      <c r="AN44" s="447"/>
      <c r="AO44" s="447"/>
      <c r="AP44" s="447"/>
      <c r="AQ44" s="447"/>
      <c r="AR44" s="447"/>
      <c r="AS44" s="447"/>
      <c r="AT44" s="447"/>
      <c r="AU44" s="447"/>
      <c r="AV44" s="447"/>
      <c r="AW44" s="447"/>
      <c r="AX44" s="447"/>
      <c r="AY44" s="447"/>
      <c r="AZ44" s="447"/>
      <c r="BA44" s="447"/>
      <c r="BB44" s="447"/>
      <c r="BC44" s="447"/>
      <c r="BD44" s="447"/>
      <c r="BE44" s="447"/>
      <c r="BF44" s="447"/>
      <c r="BG44" s="447"/>
      <c r="BH44" s="447"/>
      <c r="BI44" s="447"/>
      <c r="BJ44" s="447"/>
      <c r="BK44" s="447"/>
      <c r="BL44" s="447"/>
      <c r="BM44" s="447"/>
      <c r="BN44" s="447"/>
      <c r="BO44" s="447"/>
      <c r="BP44" s="447"/>
      <c r="BQ44" s="447"/>
      <c r="BR44" s="447"/>
      <c r="BS44" s="447"/>
      <c r="BT44" s="447"/>
      <c r="BU44" s="447"/>
      <c r="BV44" s="447"/>
      <c r="BW44" s="447"/>
      <c r="BX44" s="447"/>
    </row>
    <row r="45" spans="1:76">
      <c r="A45" s="447"/>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c r="BP45" s="447"/>
      <c r="BQ45" s="447"/>
      <c r="BR45" s="447"/>
      <c r="BS45" s="447"/>
      <c r="BT45" s="447"/>
      <c r="BU45" s="447"/>
      <c r="BV45" s="447"/>
      <c r="BW45" s="447"/>
      <c r="BX45" s="447"/>
    </row>
    <row r="46" spans="1:76">
      <c r="A46" s="447"/>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47"/>
      <c r="AO46" s="447"/>
      <c r="AP46" s="447"/>
      <c r="AQ46" s="447"/>
      <c r="AR46" s="447"/>
      <c r="AS46" s="447"/>
      <c r="AT46" s="447"/>
      <c r="AU46" s="447"/>
      <c r="AV46" s="447"/>
      <c r="AW46" s="447"/>
      <c r="AX46" s="447"/>
      <c r="AY46" s="447"/>
      <c r="AZ46" s="447"/>
      <c r="BA46" s="447"/>
      <c r="BB46" s="447"/>
      <c r="BC46" s="447"/>
      <c r="BD46" s="447"/>
      <c r="BE46" s="447"/>
      <c r="BF46" s="447"/>
      <c r="BG46" s="447"/>
      <c r="BH46" s="447"/>
      <c r="BI46" s="447"/>
      <c r="BJ46" s="447"/>
      <c r="BK46" s="447"/>
      <c r="BL46" s="447"/>
      <c r="BM46" s="447"/>
      <c r="BN46" s="447"/>
      <c r="BO46" s="447"/>
      <c r="BP46" s="447"/>
      <c r="BQ46" s="447"/>
      <c r="BR46" s="447"/>
      <c r="BS46" s="447"/>
      <c r="BT46" s="447"/>
      <c r="BU46" s="447"/>
      <c r="BV46" s="447"/>
      <c r="BW46" s="447"/>
      <c r="BX46" s="447"/>
    </row>
    <row r="47" spans="1:76">
      <c r="A47" s="447"/>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c r="AY47" s="447"/>
      <c r="AZ47" s="447"/>
      <c r="BA47" s="447"/>
      <c r="BB47" s="447"/>
      <c r="BC47" s="447"/>
      <c r="BD47" s="447"/>
      <c r="BE47" s="447"/>
      <c r="BF47" s="447"/>
      <c r="BG47" s="447"/>
      <c r="BH47" s="447"/>
      <c r="BI47" s="447"/>
      <c r="BJ47" s="447"/>
      <c r="BK47" s="447"/>
      <c r="BL47" s="447"/>
      <c r="BM47" s="447"/>
      <c r="BN47" s="447"/>
      <c r="BO47" s="447"/>
      <c r="BP47" s="447"/>
      <c r="BQ47" s="447"/>
      <c r="BR47" s="447"/>
      <c r="BS47" s="447"/>
      <c r="BT47" s="447"/>
      <c r="BU47" s="447"/>
      <c r="BV47" s="447"/>
      <c r="BW47" s="447"/>
      <c r="BX47" s="447"/>
    </row>
    <row r="48" spans="1:76">
      <c r="A48" s="447"/>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c r="AL48" s="447"/>
      <c r="AM48" s="447"/>
      <c r="AN48" s="447"/>
      <c r="AO48" s="447"/>
      <c r="AP48" s="447"/>
      <c r="AQ48" s="447"/>
      <c r="AR48" s="447"/>
      <c r="AS48" s="447"/>
      <c r="AT48" s="447"/>
      <c r="AU48" s="447"/>
      <c r="AV48" s="447"/>
      <c r="AW48" s="447"/>
      <c r="AX48" s="447"/>
      <c r="AY48" s="447"/>
      <c r="AZ48" s="447"/>
      <c r="BA48" s="447"/>
      <c r="BB48" s="447"/>
      <c r="BC48" s="447"/>
      <c r="BD48" s="447"/>
      <c r="BE48" s="447"/>
      <c r="BF48" s="447"/>
      <c r="BG48" s="447"/>
      <c r="BH48" s="447"/>
      <c r="BI48" s="447"/>
      <c r="BJ48" s="447"/>
      <c r="BK48" s="447"/>
      <c r="BL48" s="447"/>
      <c r="BM48" s="447"/>
      <c r="BN48" s="447"/>
      <c r="BO48" s="447"/>
      <c r="BP48" s="447"/>
      <c r="BQ48" s="447"/>
      <c r="BR48" s="447"/>
      <c r="BS48" s="447"/>
      <c r="BT48" s="447"/>
      <c r="BU48" s="447"/>
      <c r="BV48" s="447"/>
      <c r="BW48" s="447"/>
      <c r="BX48" s="447"/>
    </row>
    <row r="49" spans="1:76">
      <c r="A49" s="447"/>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c r="AH49" s="447"/>
      <c r="AI49" s="447"/>
      <c r="AJ49" s="447"/>
      <c r="AK49" s="447"/>
      <c r="AL49" s="447"/>
      <c r="AM49" s="447"/>
      <c r="AN49" s="447"/>
      <c r="AO49" s="447"/>
      <c r="AP49" s="447"/>
      <c r="AQ49" s="447"/>
      <c r="AR49" s="447"/>
      <c r="AS49" s="447"/>
      <c r="AT49" s="447"/>
      <c r="AU49" s="447"/>
      <c r="AV49" s="447"/>
      <c r="AW49" s="447"/>
      <c r="AX49" s="447"/>
      <c r="AY49" s="447"/>
      <c r="AZ49" s="447"/>
      <c r="BA49" s="447"/>
      <c r="BB49" s="447"/>
      <c r="BC49" s="447"/>
      <c r="BD49" s="447"/>
      <c r="BE49" s="447"/>
      <c r="BF49" s="447"/>
      <c r="BG49" s="447"/>
      <c r="BH49" s="447"/>
      <c r="BI49" s="447"/>
      <c r="BJ49" s="447"/>
      <c r="BK49" s="447"/>
      <c r="BL49" s="447"/>
      <c r="BM49" s="447"/>
      <c r="BN49" s="447"/>
      <c r="BO49" s="447"/>
      <c r="BP49" s="447"/>
      <c r="BQ49" s="447"/>
      <c r="BR49" s="447"/>
      <c r="BS49" s="447"/>
      <c r="BT49" s="447"/>
      <c r="BU49" s="447"/>
      <c r="BV49" s="447"/>
      <c r="BW49" s="447"/>
      <c r="BX49" s="447"/>
    </row>
    <row r="50" spans="1:76">
      <c r="A50" s="447"/>
      <c r="B50" s="447"/>
      <c r="C50" s="447"/>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c r="BN50" s="447"/>
      <c r="BO50" s="447"/>
      <c r="BP50" s="447"/>
      <c r="BQ50" s="447"/>
      <c r="BR50" s="447"/>
      <c r="BS50" s="447"/>
      <c r="BT50" s="447"/>
      <c r="BU50" s="447"/>
      <c r="BV50" s="447"/>
      <c r="BW50" s="447"/>
      <c r="BX50" s="447"/>
    </row>
    <row r="51" spans="1:76">
      <c r="A51" s="447"/>
      <c r="B51" s="447"/>
      <c r="C51" s="447"/>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7"/>
      <c r="AN51" s="447"/>
      <c r="AO51" s="447"/>
      <c r="AP51" s="447"/>
      <c r="AQ51" s="447"/>
      <c r="AR51" s="447"/>
      <c r="AS51" s="447"/>
      <c r="AT51" s="447"/>
      <c r="AU51" s="447"/>
      <c r="AV51" s="447"/>
      <c r="AW51" s="447"/>
      <c r="AX51" s="447"/>
      <c r="AY51" s="447"/>
      <c r="AZ51" s="447"/>
      <c r="BA51" s="447"/>
      <c r="BB51" s="447"/>
      <c r="BC51" s="447"/>
      <c r="BD51" s="447"/>
      <c r="BE51" s="447"/>
      <c r="BF51" s="447"/>
      <c r="BG51" s="447"/>
      <c r="BH51" s="447"/>
      <c r="BI51" s="447"/>
      <c r="BJ51" s="447"/>
      <c r="BK51" s="447"/>
      <c r="BL51" s="447"/>
      <c r="BM51" s="447"/>
      <c r="BN51" s="447"/>
      <c r="BO51" s="447"/>
      <c r="BP51" s="447"/>
      <c r="BQ51" s="447"/>
      <c r="BR51" s="447"/>
      <c r="BS51" s="447"/>
      <c r="BT51" s="447"/>
      <c r="BU51" s="447"/>
      <c r="BV51" s="447"/>
      <c r="BW51" s="447"/>
      <c r="BX51" s="447"/>
    </row>
    <row r="52" spans="1:76">
      <c r="A52" s="447"/>
      <c r="B52" s="447"/>
      <c r="C52" s="447"/>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c r="AM52" s="447"/>
      <c r="AN52" s="447"/>
      <c r="AO52" s="447"/>
      <c r="AP52" s="447"/>
      <c r="AQ52" s="447"/>
      <c r="AR52" s="447"/>
      <c r="AS52" s="447"/>
      <c r="AT52" s="447"/>
      <c r="AU52" s="447"/>
      <c r="AV52" s="447"/>
      <c r="AW52" s="447"/>
      <c r="AX52" s="447"/>
      <c r="AY52" s="447"/>
      <c r="AZ52" s="447"/>
      <c r="BA52" s="447"/>
      <c r="BB52" s="447"/>
      <c r="BC52" s="447"/>
      <c r="BD52" s="447"/>
      <c r="BE52" s="447"/>
      <c r="BF52" s="447"/>
      <c r="BG52" s="447"/>
      <c r="BH52" s="447"/>
      <c r="BI52" s="447"/>
      <c r="BJ52" s="447"/>
      <c r="BK52" s="447"/>
      <c r="BL52" s="447"/>
      <c r="BM52" s="447"/>
      <c r="BN52" s="447"/>
      <c r="BO52" s="447"/>
      <c r="BP52" s="447"/>
      <c r="BQ52" s="447"/>
      <c r="BR52" s="447"/>
      <c r="BS52" s="447"/>
      <c r="BT52" s="447"/>
      <c r="BU52" s="447"/>
      <c r="BV52" s="447"/>
      <c r="BW52" s="447"/>
      <c r="BX52" s="447"/>
    </row>
    <row r="53" spans="1:76">
      <c r="A53" s="447"/>
      <c r="B53" s="447"/>
      <c r="C53" s="447"/>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7"/>
      <c r="AN53" s="447"/>
      <c r="AO53" s="447"/>
      <c r="AP53" s="447"/>
      <c r="AQ53" s="447"/>
      <c r="AR53" s="447"/>
      <c r="AS53" s="447"/>
      <c r="AT53" s="447"/>
      <c r="AU53" s="447"/>
      <c r="AV53" s="447"/>
      <c r="AW53" s="447"/>
      <c r="AX53" s="447"/>
      <c r="AY53" s="447"/>
      <c r="AZ53" s="447"/>
      <c r="BA53" s="447"/>
      <c r="BB53" s="447"/>
      <c r="BC53" s="447"/>
      <c r="BD53" s="447"/>
      <c r="BE53" s="447"/>
      <c r="BF53" s="447"/>
      <c r="BG53" s="447"/>
      <c r="BH53" s="447"/>
      <c r="BI53" s="447"/>
      <c r="BJ53" s="447"/>
      <c r="BK53" s="447"/>
      <c r="BL53" s="447"/>
      <c r="BM53" s="447"/>
      <c r="BN53" s="447"/>
      <c r="BO53" s="447"/>
      <c r="BP53" s="447"/>
      <c r="BQ53" s="447"/>
      <c r="BR53" s="447"/>
      <c r="BS53" s="447"/>
      <c r="BT53" s="447"/>
      <c r="BU53" s="447"/>
      <c r="BV53" s="447"/>
      <c r="BW53" s="447"/>
      <c r="BX53" s="447"/>
    </row>
    <row r="54" spans="1:76">
      <c r="A54" s="447"/>
      <c r="B54" s="447"/>
      <c r="C54" s="447"/>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c r="AL54" s="447"/>
      <c r="AM54" s="447"/>
      <c r="AN54" s="447"/>
      <c r="AO54" s="447"/>
      <c r="AP54" s="447"/>
      <c r="AQ54" s="447"/>
      <c r="AR54" s="447"/>
      <c r="AS54" s="447"/>
      <c r="AT54" s="447"/>
      <c r="AU54" s="447"/>
      <c r="AV54" s="447"/>
      <c r="AW54" s="447"/>
      <c r="AX54" s="447"/>
      <c r="AY54" s="447"/>
      <c r="AZ54" s="447"/>
      <c r="BA54" s="447"/>
      <c r="BB54" s="447"/>
      <c r="BC54" s="447"/>
      <c r="BD54" s="447"/>
      <c r="BE54" s="447"/>
      <c r="BF54" s="447"/>
      <c r="BG54" s="447"/>
      <c r="BH54" s="447"/>
      <c r="BI54" s="447"/>
      <c r="BJ54" s="447"/>
      <c r="BK54" s="447"/>
      <c r="BL54" s="447"/>
      <c r="BM54" s="447"/>
      <c r="BN54" s="447"/>
      <c r="BO54" s="447"/>
      <c r="BP54" s="447"/>
      <c r="BQ54" s="447"/>
      <c r="BR54" s="447"/>
      <c r="BS54" s="447"/>
      <c r="BT54" s="447"/>
      <c r="BU54" s="447"/>
      <c r="BV54" s="447"/>
      <c r="BW54" s="447"/>
      <c r="BX54" s="447"/>
    </row>
    <row r="55" spans="1:76">
      <c r="A55" s="447"/>
      <c r="B55" s="447"/>
      <c r="C55" s="447"/>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7"/>
      <c r="AN55" s="447"/>
      <c r="AO55" s="447"/>
      <c r="AP55" s="447"/>
      <c r="AQ55" s="447"/>
      <c r="AR55" s="447"/>
      <c r="AS55" s="447"/>
      <c r="AT55" s="447"/>
      <c r="AU55" s="447"/>
      <c r="AV55" s="447"/>
      <c r="AW55" s="447"/>
      <c r="AX55" s="447"/>
      <c r="AY55" s="447"/>
      <c r="AZ55" s="447"/>
      <c r="BA55" s="447"/>
      <c r="BB55" s="447"/>
      <c r="BC55" s="447"/>
      <c r="BD55" s="447"/>
      <c r="BE55" s="447"/>
      <c r="BF55" s="447"/>
      <c r="BG55" s="447"/>
      <c r="BH55" s="447"/>
      <c r="BI55" s="447"/>
      <c r="BJ55" s="447"/>
      <c r="BK55" s="447"/>
      <c r="BL55" s="447"/>
      <c r="BM55" s="447"/>
      <c r="BN55" s="447"/>
      <c r="BO55" s="447"/>
      <c r="BP55" s="447"/>
      <c r="BQ55" s="447"/>
      <c r="BR55" s="447"/>
      <c r="BS55" s="447"/>
      <c r="BT55" s="447"/>
      <c r="BU55" s="447"/>
      <c r="BV55" s="447"/>
      <c r="BW55" s="447"/>
      <c r="BX55" s="447"/>
    </row>
    <row r="56" spans="1:76">
      <c r="A56" s="447"/>
      <c r="B56" s="447"/>
      <c r="C56" s="447"/>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7"/>
      <c r="AI56" s="447"/>
      <c r="AJ56" s="447"/>
      <c r="AK56" s="447"/>
      <c r="AL56" s="447"/>
      <c r="AM56" s="447"/>
      <c r="AN56" s="447"/>
      <c r="AO56" s="447"/>
      <c r="AP56" s="447"/>
      <c r="AQ56" s="447"/>
      <c r="AR56" s="447"/>
      <c r="AS56" s="447"/>
      <c r="AT56" s="447"/>
      <c r="AU56" s="447"/>
      <c r="AV56" s="447"/>
      <c r="AW56" s="447"/>
      <c r="AX56" s="447"/>
      <c r="AY56" s="447"/>
      <c r="AZ56" s="447"/>
      <c r="BA56" s="447"/>
      <c r="BB56" s="447"/>
      <c r="BC56" s="447"/>
      <c r="BD56" s="447"/>
      <c r="BE56" s="447"/>
      <c r="BF56" s="447"/>
      <c r="BG56" s="447"/>
      <c r="BH56" s="447"/>
      <c r="BI56" s="447"/>
      <c r="BJ56" s="447"/>
      <c r="BK56" s="447"/>
      <c r="BL56" s="447"/>
      <c r="BM56" s="447"/>
      <c r="BN56" s="447"/>
      <c r="BO56" s="447"/>
      <c r="BP56" s="447"/>
      <c r="BQ56" s="447"/>
      <c r="BR56" s="447"/>
      <c r="BS56" s="447"/>
      <c r="BT56" s="447"/>
      <c r="BU56" s="447"/>
      <c r="BV56" s="447"/>
      <c r="BW56" s="447"/>
      <c r="BX56" s="447"/>
    </row>
    <row r="57" spans="1:76">
      <c r="A57" s="447"/>
      <c r="B57" s="447"/>
      <c r="C57" s="447"/>
      <c r="D57" s="447"/>
      <c r="E57" s="447"/>
      <c r="F57" s="447"/>
      <c r="G57" s="447"/>
      <c r="H57" s="447"/>
      <c r="I57" s="447"/>
      <c r="J57" s="447"/>
      <c r="K57" s="447"/>
      <c r="L57" s="447"/>
      <c r="M57" s="447"/>
      <c r="N57" s="447"/>
      <c r="O57" s="447"/>
      <c r="P57" s="447"/>
      <c r="Q57" s="447"/>
      <c r="R57" s="447"/>
      <c r="S57" s="447"/>
      <c r="T57" s="447"/>
      <c r="U57" s="447"/>
      <c r="V57" s="447"/>
      <c r="W57" s="447"/>
      <c r="X57" s="447"/>
      <c r="Y57" s="447"/>
      <c r="Z57" s="447"/>
      <c r="AA57" s="447"/>
      <c r="AB57" s="447"/>
      <c r="AC57" s="447"/>
      <c r="AD57" s="447"/>
      <c r="AE57" s="447"/>
      <c r="AF57" s="447"/>
      <c r="AG57" s="447"/>
      <c r="AH57" s="447"/>
      <c r="AI57" s="447"/>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c r="BN57" s="447"/>
      <c r="BO57" s="447"/>
      <c r="BP57" s="447"/>
      <c r="BQ57" s="447"/>
      <c r="BR57" s="447"/>
      <c r="BS57" s="447"/>
      <c r="BT57" s="447"/>
      <c r="BU57" s="447"/>
      <c r="BV57" s="447"/>
      <c r="BW57" s="447"/>
      <c r="BX57" s="447"/>
    </row>
    <row r="58" spans="1:76">
      <c r="A58" s="447"/>
      <c r="B58" s="447"/>
      <c r="C58" s="447"/>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447"/>
      <c r="AE58" s="447"/>
      <c r="AF58" s="447"/>
      <c r="AG58" s="447"/>
      <c r="AH58" s="447"/>
      <c r="AI58" s="447"/>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c r="BN58" s="447"/>
      <c r="BO58" s="447"/>
      <c r="BP58" s="447"/>
      <c r="BQ58" s="447"/>
      <c r="BR58" s="447"/>
      <c r="BS58" s="447"/>
      <c r="BT58" s="447"/>
      <c r="BU58" s="447"/>
      <c r="BV58" s="447"/>
      <c r="BW58" s="447"/>
      <c r="BX58" s="447"/>
    </row>
    <row r="59" spans="1:76">
      <c r="A59" s="447"/>
      <c r="B59" s="447"/>
      <c r="C59" s="447"/>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47"/>
      <c r="AC59" s="447"/>
      <c r="AD59" s="447"/>
      <c r="AE59" s="447"/>
      <c r="AF59" s="447"/>
      <c r="AG59" s="447"/>
      <c r="AH59" s="447"/>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c r="BN59" s="447"/>
      <c r="BO59" s="447"/>
      <c r="BP59" s="447"/>
      <c r="BQ59" s="447"/>
      <c r="BR59" s="447"/>
      <c r="BS59" s="447"/>
      <c r="BT59" s="447"/>
      <c r="BU59" s="447"/>
      <c r="BV59" s="447"/>
      <c r="BW59" s="447"/>
      <c r="BX59" s="447"/>
    </row>
    <row r="60" spans="1:76">
      <c r="A60" s="447"/>
      <c r="B60" s="447"/>
      <c r="C60" s="447"/>
      <c r="D60" s="447"/>
      <c r="E60" s="447"/>
      <c r="F60" s="447"/>
      <c r="G60" s="447"/>
      <c r="H60" s="447"/>
      <c r="I60" s="447"/>
      <c r="J60" s="447"/>
      <c r="K60" s="447"/>
      <c r="L60" s="447"/>
      <c r="M60" s="447"/>
      <c r="N60" s="447"/>
      <c r="O60" s="447"/>
      <c r="P60" s="447"/>
      <c r="Q60" s="447"/>
      <c r="R60" s="447"/>
      <c r="S60" s="447"/>
      <c r="T60" s="447"/>
      <c r="U60" s="447"/>
      <c r="V60" s="447"/>
      <c r="W60" s="447"/>
      <c r="X60" s="447"/>
      <c r="Y60" s="447"/>
      <c r="Z60" s="447"/>
      <c r="AA60" s="447"/>
      <c r="AB60" s="447"/>
      <c r="AC60" s="447"/>
      <c r="AD60" s="447"/>
      <c r="AE60" s="447"/>
      <c r="AF60" s="447"/>
      <c r="AG60" s="447"/>
      <c r="AH60" s="447"/>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row>
    <row r="61" spans="1:76">
      <c r="A61" s="447"/>
      <c r="B61" s="447"/>
      <c r="C61" s="447"/>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c r="BN61" s="447"/>
      <c r="BO61" s="447"/>
      <c r="BP61" s="447"/>
      <c r="BQ61" s="447"/>
      <c r="BR61" s="447"/>
      <c r="BS61" s="447"/>
      <c r="BT61" s="447"/>
      <c r="BU61" s="447"/>
      <c r="BV61" s="447"/>
      <c r="BW61" s="447"/>
      <c r="BX61" s="447"/>
    </row>
    <row r="62" spans="1:76">
      <c r="A62" s="447"/>
      <c r="B62" s="447"/>
      <c r="C62" s="447"/>
      <c r="D62" s="447"/>
      <c r="E62" s="447"/>
      <c r="F62" s="447"/>
      <c r="G62" s="447"/>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7"/>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c r="BN62" s="447"/>
      <c r="BO62" s="447"/>
      <c r="BP62" s="447"/>
      <c r="BQ62" s="447"/>
      <c r="BR62" s="447"/>
      <c r="BS62" s="447"/>
      <c r="BT62" s="447"/>
      <c r="BU62" s="447"/>
      <c r="BV62" s="447"/>
      <c r="BW62" s="447"/>
      <c r="BX62" s="447"/>
    </row>
    <row r="63" spans="1:76">
      <c r="A63" s="447"/>
      <c r="B63" s="447"/>
      <c r="C63" s="447"/>
      <c r="D63" s="447"/>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c r="BN63" s="447"/>
      <c r="BO63" s="447"/>
      <c r="BP63" s="447"/>
      <c r="BQ63" s="447"/>
      <c r="BR63" s="447"/>
      <c r="BS63" s="447"/>
      <c r="BT63" s="447"/>
      <c r="BU63" s="447"/>
      <c r="BV63" s="447"/>
      <c r="BW63" s="447"/>
      <c r="BX63" s="447"/>
    </row>
    <row r="64" spans="1:76">
      <c r="A64" s="447"/>
      <c r="B64" s="447"/>
      <c r="C64" s="447"/>
      <c r="D64" s="447"/>
      <c r="E64" s="447"/>
      <c r="F64" s="447"/>
      <c r="G64" s="447"/>
      <c r="H64" s="447"/>
      <c r="I64" s="447"/>
      <c r="J64" s="447"/>
      <c r="K64" s="447"/>
      <c r="L64" s="447"/>
      <c r="M64" s="447"/>
      <c r="N64" s="447"/>
      <c r="O64" s="447"/>
      <c r="P64" s="447"/>
      <c r="Q64" s="447"/>
      <c r="R64" s="447"/>
      <c r="S64" s="447"/>
      <c r="T64" s="447"/>
      <c r="U64" s="447"/>
      <c r="V64" s="447"/>
      <c r="W64" s="447"/>
      <c r="X64" s="447"/>
      <c r="Y64" s="447"/>
      <c r="Z64" s="447"/>
      <c r="AA64" s="447"/>
      <c r="AB64" s="447"/>
      <c r="AC64" s="447"/>
      <c r="AD64" s="447"/>
      <c r="AE64" s="447"/>
      <c r="AF64" s="447"/>
      <c r="AG64" s="447"/>
      <c r="AH64" s="447"/>
      <c r="AI64" s="447"/>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c r="BJ64" s="447"/>
      <c r="BK64" s="447"/>
      <c r="BL64" s="447"/>
      <c r="BM64" s="447"/>
      <c r="BN64" s="447"/>
      <c r="BO64" s="447"/>
      <c r="BP64" s="447"/>
      <c r="BQ64" s="447"/>
      <c r="BR64" s="447"/>
      <c r="BS64" s="447"/>
      <c r="BT64" s="447"/>
      <c r="BU64" s="447"/>
      <c r="BV64" s="447"/>
      <c r="BW64" s="447"/>
      <c r="BX64" s="447"/>
    </row>
    <row r="65" spans="1:76">
      <c r="A65" s="447"/>
      <c r="B65" s="447"/>
      <c r="C65" s="447"/>
      <c r="D65" s="447"/>
      <c r="E65" s="447"/>
      <c r="F65" s="447"/>
      <c r="G65" s="447"/>
      <c r="H65" s="447"/>
      <c r="I65" s="447"/>
      <c r="J65" s="447"/>
      <c r="K65" s="447"/>
      <c r="L65" s="447"/>
      <c r="M65" s="447"/>
      <c r="N65" s="447"/>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c r="BS65" s="447"/>
      <c r="BT65" s="447"/>
      <c r="BU65" s="447"/>
      <c r="BV65" s="447"/>
      <c r="BW65" s="447"/>
      <c r="BX65" s="447"/>
    </row>
    <row r="66" spans="1:76">
      <c r="A66" s="447"/>
      <c r="B66" s="447"/>
      <c r="C66" s="447"/>
      <c r="D66" s="447"/>
      <c r="E66" s="447"/>
      <c r="F66" s="447"/>
      <c r="G66" s="447"/>
      <c r="H66" s="447"/>
      <c r="I66" s="447"/>
      <c r="J66" s="447"/>
      <c r="K66" s="447"/>
      <c r="L66" s="447"/>
      <c r="M66" s="447"/>
      <c r="N66" s="447"/>
      <c r="O66" s="447"/>
      <c r="P66" s="447"/>
      <c r="Q66" s="447"/>
      <c r="R66" s="447"/>
      <c r="S66" s="447"/>
      <c r="T66" s="447"/>
      <c r="U66" s="447"/>
      <c r="V66" s="447"/>
      <c r="W66" s="447"/>
      <c r="X66" s="447"/>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c r="BN66" s="447"/>
      <c r="BO66" s="447"/>
      <c r="BP66" s="447"/>
      <c r="BQ66" s="447"/>
      <c r="BR66" s="447"/>
      <c r="BS66" s="447"/>
      <c r="BT66" s="447"/>
      <c r="BU66" s="447"/>
      <c r="BV66" s="447"/>
      <c r="BW66" s="447"/>
      <c r="BX66" s="447"/>
    </row>
    <row r="67" spans="1:76">
      <c r="A67" s="447"/>
      <c r="B67" s="447"/>
      <c r="C67" s="447"/>
      <c r="D67" s="447"/>
      <c r="E67" s="447"/>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c r="BN67" s="447"/>
      <c r="BO67" s="447"/>
      <c r="BP67" s="447"/>
      <c r="BQ67" s="447"/>
      <c r="BR67" s="447"/>
      <c r="BS67" s="447"/>
      <c r="BT67" s="447"/>
      <c r="BU67" s="447"/>
      <c r="BV67" s="447"/>
      <c r="BW67" s="447"/>
      <c r="BX67" s="447"/>
    </row>
    <row r="68" spans="1:76">
      <c r="A68" s="447"/>
      <c r="B68" s="447"/>
      <c r="C68" s="447"/>
      <c r="D68" s="447"/>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c r="AH68" s="447"/>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7"/>
      <c r="BJ68" s="447"/>
      <c r="BK68" s="447"/>
      <c r="BL68" s="447"/>
      <c r="BM68" s="447"/>
      <c r="BN68" s="447"/>
      <c r="BO68" s="447"/>
      <c r="BP68" s="447"/>
      <c r="BQ68" s="447"/>
      <c r="BR68" s="447"/>
      <c r="BS68" s="447"/>
      <c r="BT68" s="447"/>
      <c r="BU68" s="447"/>
      <c r="BV68" s="447"/>
      <c r="BW68" s="447"/>
      <c r="BX68" s="447"/>
    </row>
    <row r="69" spans="1:76">
      <c r="A69" s="447"/>
      <c r="B69" s="447"/>
      <c r="C69" s="447"/>
      <c r="D69" s="447"/>
      <c r="E69" s="447"/>
      <c r="F69" s="447"/>
      <c r="G69" s="447"/>
      <c r="H69" s="447"/>
      <c r="I69" s="447"/>
      <c r="J69" s="447"/>
      <c r="K69" s="447"/>
      <c r="L69" s="447"/>
      <c r="M69" s="447"/>
      <c r="N69" s="447"/>
      <c r="O69" s="447"/>
      <c r="P69" s="447"/>
      <c r="Q69" s="447"/>
      <c r="R69" s="447"/>
      <c r="S69" s="447"/>
      <c r="T69" s="447"/>
      <c r="U69" s="447"/>
      <c r="V69" s="447"/>
      <c r="W69" s="447"/>
      <c r="X69" s="447"/>
      <c r="Y69" s="447"/>
      <c r="Z69" s="447"/>
      <c r="AA69" s="447"/>
      <c r="AB69" s="447"/>
      <c r="AC69" s="447"/>
      <c r="AD69" s="447"/>
      <c r="AE69" s="447"/>
      <c r="AF69" s="447"/>
      <c r="AG69" s="447"/>
      <c r="AH69" s="447"/>
      <c r="AI69" s="447"/>
      <c r="AJ69" s="447"/>
      <c r="AK69" s="447"/>
      <c r="AL69" s="447"/>
      <c r="AM69" s="447"/>
      <c r="AN69" s="447"/>
      <c r="AO69" s="447"/>
      <c r="AP69" s="447"/>
      <c r="AQ69" s="447"/>
      <c r="AR69" s="447"/>
      <c r="AS69" s="447"/>
      <c r="AT69" s="447"/>
      <c r="AU69" s="447"/>
      <c r="AV69" s="447"/>
      <c r="AW69" s="447"/>
      <c r="AX69" s="447"/>
      <c r="AY69" s="447"/>
      <c r="AZ69" s="447"/>
      <c r="BA69" s="447"/>
      <c r="BB69" s="447"/>
      <c r="BC69" s="447"/>
      <c r="BD69" s="447"/>
      <c r="BE69" s="447"/>
      <c r="BF69" s="447"/>
      <c r="BG69" s="447"/>
      <c r="BH69" s="447"/>
      <c r="BI69" s="447"/>
      <c r="BJ69" s="447"/>
      <c r="BK69" s="447"/>
      <c r="BL69" s="447"/>
      <c r="BM69" s="447"/>
      <c r="BN69" s="447"/>
      <c r="BO69" s="447"/>
      <c r="BP69" s="447"/>
      <c r="BQ69" s="447"/>
      <c r="BR69" s="447"/>
      <c r="BS69" s="447"/>
      <c r="BT69" s="447"/>
      <c r="BU69" s="447"/>
      <c r="BV69" s="447"/>
      <c r="BW69" s="447"/>
      <c r="BX69" s="447"/>
    </row>
    <row r="70" spans="1:76">
      <c r="A70" s="447"/>
      <c r="B70" s="447"/>
      <c r="C70" s="447"/>
      <c r="D70" s="447"/>
      <c r="E70" s="447"/>
      <c r="F70" s="447"/>
      <c r="G70" s="447"/>
      <c r="H70" s="447"/>
      <c r="I70" s="447"/>
      <c r="J70" s="447"/>
      <c r="K70" s="447"/>
      <c r="L70" s="447"/>
      <c r="M70" s="447"/>
      <c r="N70" s="447"/>
      <c r="O70" s="447"/>
      <c r="P70" s="447"/>
      <c r="Q70" s="447"/>
      <c r="R70" s="447"/>
      <c r="S70" s="447"/>
      <c r="T70" s="447"/>
      <c r="U70" s="447"/>
      <c r="V70" s="447"/>
      <c r="W70" s="447"/>
      <c r="X70" s="447"/>
      <c r="Y70" s="447"/>
      <c r="Z70" s="447"/>
      <c r="AA70" s="447"/>
      <c r="AB70" s="447"/>
      <c r="AC70" s="447"/>
      <c r="AD70" s="447"/>
      <c r="AE70" s="447"/>
      <c r="AF70" s="447"/>
      <c r="AG70" s="447"/>
      <c r="AH70" s="447"/>
      <c r="AI70" s="447"/>
      <c r="AJ70" s="447"/>
      <c r="AK70" s="447"/>
      <c r="AL70" s="447"/>
      <c r="AM70" s="447"/>
      <c r="AN70" s="447"/>
      <c r="AO70" s="447"/>
      <c r="AP70" s="447"/>
      <c r="AQ70" s="447"/>
      <c r="AR70" s="447"/>
      <c r="AS70" s="447"/>
      <c r="AT70" s="447"/>
      <c r="AU70" s="447"/>
      <c r="AV70" s="447"/>
      <c r="AW70" s="447"/>
      <c r="AX70" s="447"/>
      <c r="AY70" s="447"/>
      <c r="AZ70" s="447"/>
      <c r="BA70" s="447"/>
      <c r="BB70" s="447"/>
      <c r="BC70" s="447"/>
      <c r="BD70" s="447"/>
      <c r="BE70" s="447"/>
      <c r="BF70" s="447"/>
      <c r="BG70" s="447"/>
      <c r="BH70" s="447"/>
      <c r="BI70" s="447"/>
      <c r="BJ70" s="447"/>
      <c r="BK70" s="447"/>
      <c r="BL70" s="447"/>
      <c r="BM70" s="447"/>
      <c r="BN70" s="447"/>
      <c r="BO70" s="447"/>
      <c r="BP70" s="447"/>
      <c r="BQ70" s="447"/>
      <c r="BR70" s="447"/>
      <c r="BS70" s="447"/>
      <c r="BT70" s="447"/>
      <c r="BU70" s="447"/>
      <c r="BV70" s="447"/>
      <c r="BW70" s="447"/>
      <c r="BX70" s="447"/>
    </row>
    <row r="71" spans="1:76">
      <c r="A71" s="447"/>
      <c r="B71" s="447"/>
      <c r="C71" s="447"/>
      <c r="D71" s="447"/>
      <c r="E71" s="447"/>
      <c r="F71" s="447"/>
      <c r="G71" s="447"/>
      <c r="H71" s="447"/>
      <c r="I71" s="447"/>
      <c r="J71" s="447"/>
      <c r="K71" s="447"/>
      <c r="L71" s="447"/>
      <c r="M71" s="447"/>
      <c r="N71" s="447"/>
      <c r="O71" s="447"/>
      <c r="P71" s="447"/>
      <c r="Q71" s="447"/>
      <c r="R71" s="447"/>
      <c r="S71" s="447"/>
      <c r="T71" s="447"/>
      <c r="U71" s="447"/>
      <c r="V71" s="447"/>
      <c r="W71" s="447"/>
      <c r="X71" s="447"/>
      <c r="Y71" s="447"/>
      <c r="Z71" s="447"/>
      <c r="AA71" s="447"/>
      <c r="AB71" s="447"/>
      <c r="AC71" s="447"/>
      <c r="AD71" s="447"/>
      <c r="AE71" s="447"/>
      <c r="AF71" s="447"/>
      <c r="AG71" s="447"/>
      <c r="AH71" s="447"/>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c r="BN71" s="447"/>
      <c r="BO71" s="447"/>
      <c r="BP71" s="447"/>
      <c r="BQ71" s="447"/>
      <c r="BR71" s="447"/>
      <c r="BS71" s="447"/>
      <c r="BT71" s="447"/>
      <c r="BU71" s="447"/>
      <c r="BV71" s="447"/>
      <c r="BW71" s="447"/>
      <c r="BX71" s="447"/>
    </row>
    <row r="72" spans="1:76">
      <c r="A72" s="447"/>
      <c r="B72" s="447"/>
      <c r="C72" s="447"/>
      <c r="D72" s="447"/>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c r="BN72" s="447"/>
      <c r="BO72" s="447"/>
      <c r="BP72" s="447"/>
      <c r="BQ72" s="447"/>
      <c r="BR72" s="447"/>
      <c r="BS72" s="447"/>
      <c r="BT72" s="447"/>
      <c r="BU72" s="447"/>
      <c r="BV72" s="447"/>
      <c r="BW72" s="447"/>
      <c r="BX72" s="447"/>
    </row>
    <row r="73" spans="1:76">
      <c r="A73" s="447"/>
      <c r="B73" s="447"/>
      <c r="C73" s="447"/>
      <c r="D73" s="447"/>
      <c r="E73" s="447"/>
      <c r="F73" s="447"/>
      <c r="G73" s="447"/>
      <c r="H73" s="447"/>
      <c r="I73" s="447"/>
      <c r="J73" s="447"/>
      <c r="K73" s="447"/>
      <c r="L73" s="447"/>
      <c r="M73" s="447"/>
      <c r="N73" s="447"/>
      <c r="O73" s="447"/>
      <c r="P73" s="447"/>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c r="BO73" s="447"/>
      <c r="BP73" s="447"/>
      <c r="BQ73" s="447"/>
      <c r="BR73" s="447"/>
      <c r="BS73" s="447"/>
      <c r="BT73" s="447"/>
      <c r="BU73" s="447"/>
      <c r="BV73" s="447"/>
      <c r="BW73" s="447"/>
      <c r="BX73" s="447"/>
    </row>
    <row r="74" spans="1:76">
      <c r="A74" s="447"/>
      <c r="B74" s="447"/>
      <c r="C74" s="447"/>
      <c r="D74" s="447"/>
      <c r="E74" s="447"/>
      <c r="F74" s="447"/>
      <c r="G74" s="447"/>
      <c r="H74" s="447"/>
      <c r="I74" s="447"/>
      <c r="J74" s="447"/>
      <c r="K74" s="447"/>
      <c r="L74" s="447"/>
      <c r="M74" s="447"/>
      <c r="N74" s="447"/>
      <c r="O74" s="447"/>
      <c r="P74" s="447"/>
      <c r="Q74" s="447"/>
      <c r="R74" s="447"/>
      <c r="S74" s="447"/>
      <c r="T74" s="447"/>
      <c r="U74" s="447"/>
      <c r="V74" s="447"/>
      <c r="W74" s="447"/>
      <c r="X74" s="447"/>
      <c r="Y74" s="447"/>
      <c r="Z74" s="447"/>
      <c r="AA74" s="447"/>
      <c r="AB74" s="447"/>
      <c r="AC74" s="447"/>
      <c r="AD74" s="447"/>
      <c r="AE74" s="447"/>
      <c r="AF74" s="447"/>
      <c r="AG74" s="447"/>
      <c r="AH74" s="447"/>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c r="BN74" s="447"/>
      <c r="BO74" s="447"/>
      <c r="BP74" s="447"/>
      <c r="BQ74" s="447"/>
      <c r="BR74" s="447"/>
      <c r="BS74" s="447"/>
      <c r="BT74" s="447"/>
      <c r="BU74" s="447"/>
      <c r="BV74" s="447"/>
      <c r="BW74" s="447"/>
      <c r="BX74" s="447"/>
    </row>
    <row r="75" spans="1:76">
      <c r="A75" s="447"/>
      <c r="B75" s="447"/>
      <c r="C75" s="447"/>
      <c r="D75" s="447"/>
      <c r="E75" s="447"/>
      <c r="F75" s="447"/>
      <c r="G75" s="447"/>
      <c r="H75" s="447"/>
      <c r="I75" s="447"/>
      <c r="J75" s="447"/>
      <c r="K75" s="447"/>
      <c r="L75" s="447"/>
      <c r="M75" s="447"/>
      <c r="N75" s="447"/>
      <c r="O75" s="447"/>
      <c r="P75" s="447"/>
      <c r="Q75" s="447"/>
      <c r="R75" s="447"/>
      <c r="S75" s="447"/>
      <c r="T75" s="447"/>
      <c r="U75" s="447"/>
      <c r="V75" s="447"/>
      <c r="W75" s="447"/>
      <c r="X75" s="447"/>
      <c r="Y75" s="447"/>
      <c r="Z75" s="447"/>
      <c r="AA75" s="447"/>
      <c r="AB75" s="447"/>
      <c r="AC75" s="447"/>
      <c r="AD75" s="447"/>
      <c r="AE75" s="447"/>
      <c r="AF75" s="447"/>
      <c r="AG75" s="447"/>
      <c r="AH75" s="447"/>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c r="BN75" s="447"/>
      <c r="BO75" s="447"/>
      <c r="BP75" s="447"/>
      <c r="BQ75" s="447"/>
      <c r="BR75" s="447"/>
      <c r="BS75" s="447"/>
      <c r="BT75" s="447"/>
      <c r="BU75" s="447"/>
      <c r="BV75" s="447"/>
      <c r="BW75" s="447"/>
      <c r="BX75" s="447"/>
    </row>
    <row r="76" spans="1:76">
      <c r="A76" s="447"/>
      <c r="B76" s="447"/>
      <c r="C76" s="447"/>
      <c r="D76" s="447"/>
      <c r="E76" s="447"/>
      <c r="F76" s="447"/>
      <c r="G76" s="447"/>
      <c r="H76" s="447"/>
      <c r="I76" s="447"/>
      <c r="J76" s="447"/>
      <c r="K76" s="447"/>
      <c r="L76" s="447"/>
      <c r="M76" s="447"/>
      <c r="N76" s="447"/>
      <c r="O76" s="447"/>
      <c r="P76" s="447"/>
      <c r="Q76" s="447"/>
      <c r="R76" s="447"/>
      <c r="S76" s="447"/>
      <c r="T76" s="447"/>
      <c r="U76" s="447"/>
      <c r="V76" s="447"/>
      <c r="W76" s="447"/>
      <c r="X76" s="447"/>
      <c r="Y76" s="447"/>
      <c r="Z76" s="447"/>
      <c r="AA76" s="447"/>
      <c r="AB76" s="447"/>
      <c r="AC76" s="447"/>
      <c r="AD76" s="447"/>
      <c r="AE76" s="447"/>
      <c r="AF76" s="447"/>
      <c r="AG76" s="447"/>
      <c r="AH76" s="447"/>
      <c r="AI76" s="447"/>
      <c r="AJ76" s="447"/>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c r="BN76" s="447"/>
      <c r="BO76" s="447"/>
      <c r="BP76" s="447"/>
      <c r="BQ76" s="447"/>
      <c r="BR76" s="447"/>
      <c r="BS76" s="447"/>
      <c r="BT76" s="447"/>
      <c r="BU76" s="447"/>
      <c r="BV76" s="447"/>
      <c r="BW76" s="447"/>
      <c r="BX76" s="447"/>
    </row>
    <row r="77" spans="1:76">
      <c r="A77" s="447"/>
      <c r="B77" s="447"/>
      <c r="C77" s="447"/>
      <c r="D77" s="447"/>
      <c r="E77" s="447"/>
      <c r="F77" s="447"/>
      <c r="G77" s="447"/>
      <c r="H77" s="447"/>
      <c r="I77" s="447"/>
      <c r="J77" s="447"/>
      <c r="K77" s="447"/>
      <c r="L77" s="447"/>
      <c r="M77" s="447"/>
      <c r="N77" s="447"/>
      <c r="O77" s="447"/>
      <c r="P77" s="447"/>
      <c r="Q77" s="447"/>
      <c r="R77" s="447"/>
      <c r="S77" s="447"/>
      <c r="T77" s="447"/>
      <c r="U77" s="447"/>
      <c r="V77" s="447"/>
      <c r="W77" s="447"/>
      <c r="X77" s="447"/>
      <c r="Y77" s="447"/>
      <c r="Z77" s="447"/>
      <c r="AA77" s="447"/>
      <c r="AB77" s="447"/>
      <c r="AC77" s="447"/>
      <c r="AD77" s="447"/>
      <c r="AE77" s="447"/>
      <c r="AF77" s="447"/>
      <c r="AG77" s="447"/>
      <c r="AH77" s="447"/>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c r="BN77" s="447"/>
      <c r="BO77" s="447"/>
      <c r="BP77" s="447"/>
      <c r="BQ77" s="447"/>
      <c r="BR77" s="447"/>
      <c r="BS77" s="447"/>
      <c r="BT77" s="447"/>
      <c r="BU77" s="447"/>
      <c r="BV77" s="447"/>
      <c r="BW77" s="447"/>
      <c r="BX77" s="447"/>
    </row>
    <row r="78" spans="1:76">
      <c r="A78" s="447"/>
      <c r="B78" s="447"/>
      <c r="C78" s="447"/>
      <c r="D78" s="447"/>
      <c r="E78" s="447"/>
      <c r="F78" s="447"/>
      <c r="G78" s="447"/>
      <c r="H78" s="447"/>
      <c r="I78" s="447"/>
      <c r="J78" s="447"/>
      <c r="K78" s="447"/>
      <c r="L78" s="447"/>
      <c r="M78" s="447"/>
      <c r="N78" s="447"/>
      <c r="O78" s="447"/>
      <c r="P78" s="447"/>
      <c r="Q78" s="447"/>
      <c r="R78" s="447"/>
      <c r="S78" s="447"/>
      <c r="T78" s="447"/>
      <c r="U78" s="447"/>
      <c r="V78" s="447"/>
      <c r="W78" s="447"/>
      <c r="X78" s="447"/>
      <c r="Y78" s="447"/>
      <c r="Z78" s="447"/>
      <c r="AA78" s="447"/>
      <c r="AB78" s="447"/>
      <c r="AC78" s="447"/>
      <c r="AD78" s="447"/>
      <c r="AE78" s="447"/>
      <c r="AF78" s="447"/>
      <c r="AG78" s="447"/>
      <c r="AH78" s="447"/>
      <c r="AI78" s="447"/>
      <c r="AJ78" s="447"/>
      <c r="AK78" s="447"/>
      <c r="AL78" s="447"/>
      <c r="AM78" s="447"/>
      <c r="AN78" s="447"/>
      <c r="AO78" s="447"/>
      <c r="AP78" s="447"/>
      <c r="AQ78" s="447"/>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c r="BN78" s="447"/>
      <c r="BO78" s="447"/>
      <c r="BP78" s="447"/>
      <c r="BQ78" s="447"/>
      <c r="BR78" s="447"/>
      <c r="BS78" s="447"/>
      <c r="BT78" s="447"/>
      <c r="BU78" s="447"/>
      <c r="BV78" s="447"/>
      <c r="BW78" s="447"/>
      <c r="BX78" s="447"/>
    </row>
    <row r="79" spans="1:76">
      <c r="A79" s="447"/>
      <c r="B79" s="447"/>
      <c r="C79" s="447"/>
      <c r="D79" s="447"/>
      <c r="E79" s="447"/>
      <c r="F79" s="447"/>
      <c r="G79" s="447"/>
      <c r="H79" s="447"/>
      <c r="I79" s="447"/>
      <c r="J79" s="447"/>
      <c r="K79" s="447"/>
      <c r="L79" s="447"/>
      <c r="M79" s="447"/>
      <c r="N79" s="447"/>
      <c r="O79" s="447"/>
      <c r="P79" s="447"/>
      <c r="Q79" s="447"/>
      <c r="R79" s="447"/>
      <c r="S79" s="447"/>
      <c r="T79" s="447"/>
      <c r="U79" s="447"/>
      <c r="V79" s="447"/>
      <c r="W79" s="447"/>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c r="BN79" s="447"/>
      <c r="BO79" s="447"/>
      <c r="BP79" s="447"/>
      <c r="BQ79" s="447"/>
      <c r="BR79" s="447"/>
      <c r="BS79" s="447"/>
      <c r="BT79" s="447"/>
      <c r="BU79" s="447"/>
      <c r="BV79" s="447"/>
      <c r="BW79" s="447"/>
      <c r="BX79" s="447"/>
    </row>
    <row r="80" spans="1:76">
      <c r="A80" s="447"/>
      <c r="B80" s="447"/>
      <c r="C80" s="447"/>
      <c r="D80" s="447"/>
      <c r="E80" s="447"/>
      <c r="F80" s="447"/>
      <c r="G80" s="447"/>
      <c r="H80" s="447"/>
      <c r="I80" s="447"/>
      <c r="J80" s="447"/>
      <c r="K80" s="447"/>
      <c r="L80" s="447"/>
      <c r="M80" s="447"/>
      <c r="N80" s="447"/>
      <c r="O80" s="447"/>
      <c r="P80" s="447"/>
      <c r="Q80" s="447"/>
      <c r="R80" s="447"/>
      <c r="S80" s="447"/>
      <c r="T80" s="447"/>
      <c r="U80" s="447"/>
      <c r="V80" s="447"/>
      <c r="W80" s="447"/>
      <c r="X80" s="447"/>
      <c r="Y80" s="447"/>
      <c r="Z80" s="447"/>
      <c r="AA80" s="447"/>
      <c r="AB80" s="447"/>
      <c r="AC80" s="447"/>
      <c r="AD80" s="447"/>
      <c r="AE80" s="447"/>
      <c r="AF80" s="447"/>
      <c r="AG80" s="447"/>
      <c r="AH80" s="447"/>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c r="BN80" s="447"/>
      <c r="BO80" s="447"/>
      <c r="BP80" s="447"/>
      <c r="BQ80" s="447"/>
      <c r="BR80" s="447"/>
      <c r="BS80" s="447"/>
      <c r="BT80" s="447"/>
      <c r="BU80" s="447"/>
      <c r="BV80" s="447"/>
      <c r="BW80" s="447"/>
      <c r="BX80" s="447"/>
    </row>
    <row r="81" spans="1:76">
      <c r="A81" s="447"/>
      <c r="B81" s="447"/>
      <c r="C81" s="447"/>
      <c r="D81" s="447"/>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c r="BN81" s="447"/>
      <c r="BO81" s="447"/>
      <c r="BP81" s="447"/>
      <c r="BQ81" s="447"/>
      <c r="BR81" s="447"/>
      <c r="BS81" s="447"/>
      <c r="BT81" s="447"/>
      <c r="BU81" s="447"/>
      <c r="BV81" s="447"/>
      <c r="BW81" s="447"/>
      <c r="BX81" s="447"/>
    </row>
    <row r="82" spans="1:76">
      <c r="A82" s="447"/>
      <c r="B82" s="447"/>
      <c r="C82" s="447"/>
      <c r="D82" s="447"/>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7"/>
      <c r="AD82" s="447"/>
      <c r="AE82" s="447"/>
      <c r="AF82" s="447"/>
      <c r="AG82" s="447"/>
      <c r="AH82" s="447"/>
      <c r="AI82" s="447"/>
      <c r="AJ82" s="447"/>
      <c r="AK82" s="447"/>
      <c r="AL82" s="447"/>
      <c r="AM82" s="447"/>
      <c r="AN82" s="447"/>
      <c r="AO82" s="447"/>
      <c r="AP82" s="447"/>
      <c r="AQ82" s="447"/>
      <c r="AR82" s="447"/>
      <c r="AS82" s="447"/>
      <c r="AT82" s="447"/>
      <c r="AU82" s="447"/>
      <c r="AV82" s="447"/>
      <c r="AW82" s="447"/>
      <c r="AX82" s="447"/>
      <c r="AY82" s="447"/>
      <c r="AZ82" s="447"/>
      <c r="BA82" s="447"/>
      <c r="BB82" s="447"/>
      <c r="BC82" s="447"/>
      <c r="BD82" s="447"/>
      <c r="BE82" s="447"/>
      <c r="BF82" s="447"/>
      <c r="BG82" s="447"/>
      <c r="BH82" s="447"/>
      <c r="BI82" s="447"/>
      <c r="BJ82" s="447"/>
      <c r="BK82" s="447"/>
      <c r="BL82" s="447"/>
      <c r="BM82" s="447"/>
      <c r="BN82" s="447"/>
      <c r="BO82" s="447"/>
      <c r="BP82" s="447"/>
      <c r="BQ82" s="447"/>
      <c r="BR82" s="447"/>
      <c r="BS82" s="447"/>
      <c r="BT82" s="447"/>
      <c r="BU82" s="447"/>
      <c r="BV82" s="447"/>
      <c r="BW82" s="447"/>
      <c r="BX82" s="447"/>
    </row>
    <row r="83" spans="1:76">
      <c r="A83" s="447"/>
      <c r="B83" s="447"/>
      <c r="C83" s="447"/>
      <c r="D83" s="447"/>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c r="AF83" s="447"/>
      <c r="AG83" s="447"/>
      <c r="AH83" s="447"/>
      <c r="AI83" s="447"/>
      <c r="AJ83" s="447"/>
      <c r="AK83" s="447"/>
      <c r="AL83" s="447"/>
      <c r="AM83" s="447"/>
      <c r="AN83" s="447"/>
      <c r="AO83" s="447"/>
      <c r="AP83" s="447"/>
      <c r="AQ83" s="447"/>
      <c r="AR83" s="447"/>
      <c r="AS83" s="447"/>
      <c r="AT83" s="447"/>
      <c r="AU83" s="447"/>
      <c r="AV83" s="447"/>
      <c r="AW83" s="447"/>
      <c r="AX83" s="447"/>
      <c r="AY83" s="447"/>
      <c r="AZ83" s="447"/>
      <c r="BA83" s="447"/>
      <c r="BB83" s="447"/>
      <c r="BC83" s="447"/>
      <c r="BD83" s="447"/>
      <c r="BE83" s="447"/>
      <c r="BF83" s="447"/>
      <c r="BG83" s="447"/>
      <c r="BH83" s="447"/>
      <c r="BI83" s="447"/>
      <c r="BJ83" s="447"/>
      <c r="BK83" s="447"/>
      <c r="BL83" s="447"/>
      <c r="BM83" s="447"/>
      <c r="BN83" s="447"/>
      <c r="BO83" s="447"/>
      <c r="BP83" s="447"/>
      <c r="BQ83" s="447"/>
      <c r="BR83" s="447"/>
      <c r="BS83" s="447"/>
      <c r="BT83" s="447"/>
      <c r="BU83" s="447"/>
      <c r="BV83" s="447"/>
      <c r="BW83" s="447"/>
      <c r="BX83" s="447"/>
    </row>
    <row r="84" spans="1:76">
      <c r="A84" s="447"/>
      <c r="B84" s="447"/>
      <c r="C84" s="447"/>
      <c r="D84" s="447"/>
      <c r="E84" s="447"/>
      <c r="F84" s="447"/>
      <c r="G84" s="447"/>
      <c r="H84" s="447"/>
      <c r="I84" s="447"/>
      <c r="J84" s="447"/>
      <c r="K84" s="447"/>
      <c r="L84" s="447"/>
      <c r="M84" s="447"/>
      <c r="N84" s="447"/>
      <c r="O84" s="447"/>
      <c r="P84" s="447"/>
      <c r="Q84" s="447"/>
      <c r="R84" s="447"/>
      <c r="S84" s="447"/>
      <c r="T84" s="447"/>
      <c r="U84" s="447"/>
      <c r="V84" s="447"/>
      <c r="W84" s="447"/>
      <c r="X84" s="447"/>
      <c r="Y84" s="447"/>
      <c r="Z84" s="447"/>
      <c r="AA84" s="447"/>
      <c r="AB84" s="447"/>
      <c r="AC84" s="447"/>
      <c r="AD84" s="447"/>
      <c r="AE84" s="447"/>
      <c r="AF84" s="447"/>
      <c r="AG84" s="447"/>
      <c r="AH84" s="447"/>
      <c r="AI84" s="447"/>
      <c r="AJ84" s="447"/>
      <c r="AK84" s="447"/>
      <c r="AL84" s="447"/>
      <c r="AM84" s="447"/>
      <c r="AN84" s="447"/>
      <c r="AO84" s="447"/>
      <c r="AP84" s="447"/>
      <c r="AQ84" s="447"/>
      <c r="AR84" s="447"/>
      <c r="AS84" s="447"/>
      <c r="AT84" s="447"/>
      <c r="AU84" s="447"/>
      <c r="AV84" s="447"/>
      <c r="AW84" s="447"/>
      <c r="AX84" s="447"/>
      <c r="AY84" s="447"/>
      <c r="AZ84" s="447"/>
      <c r="BA84" s="447"/>
      <c r="BB84" s="447"/>
      <c r="BC84" s="447"/>
      <c r="BD84" s="447"/>
      <c r="BE84" s="447"/>
      <c r="BF84" s="447"/>
      <c r="BG84" s="447"/>
      <c r="BH84" s="447"/>
      <c r="BI84" s="447"/>
      <c r="BJ84" s="447"/>
      <c r="BK84" s="447"/>
      <c r="BL84" s="447"/>
      <c r="BM84" s="447"/>
      <c r="BN84" s="447"/>
      <c r="BO84" s="447"/>
      <c r="BP84" s="447"/>
      <c r="BQ84" s="447"/>
      <c r="BR84" s="447"/>
      <c r="BS84" s="447"/>
      <c r="BT84" s="447"/>
      <c r="BU84" s="447"/>
      <c r="BV84" s="447"/>
      <c r="BW84" s="447"/>
      <c r="BX84" s="447"/>
    </row>
    <row r="85" spans="1:76">
      <c r="A85" s="447"/>
      <c r="B85" s="447"/>
      <c r="C85" s="447"/>
      <c r="D85" s="447"/>
      <c r="E85" s="447"/>
      <c r="F85" s="447"/>
      <c r="G85" s="447"/>
      <c r="H85" s="447"/>
      <c r="I85" s="447"/>
      <c r="J85" s="447"/>
      <c r="K85" s="447"/>
      <c r="L85" s="447"/>
      <c r="M85" s="447"/>
      <c r="N85" s="447"/>
      <c r="O85" s="447"/>
      <c r="P85" s="447"/>
      <c r="Q85" s="447"/>
      <c r="R85" s="447"/>
      <c r="S85" s="447"/>
      <c r="T85" s="447"/>
      <c r="U85" s="447"/>
      <c r="V85" s="447"/>
      <c r="W85" s="447"/>
      <c r="X85" s="447"/>
      <c r="Y85" s="447"/>
      <c r="Z85" s="447"/>
      <c r="AA85" s="447"/>
      <c r="AB85" s="447"/>
      <c r="AC85" s="447"/>
      <c r="AD85" s="447"/>
      <c r="AE85" s="447"/>
      <c r="AF85" s="447"/>
      <c r="AG85" s="447"/>
      <c r="AH85" s="447"/>
      <c r="AI85" s="447"/>
      <c r="AJ85" s="447"/>
      <c r="AK85" s="447"/>
      <c r="AL85" s="447"/>
      <c r="AM85" s="447"/>
      <c r="AN85" s="447"/>
      <c r="AO85" s="447"/>
      <c r="AP85" s="447"/>
      <c r="AQ85" s="447"/>
      <c r="AR85" s="447"/>
      <c r="AS85" s="447"/>
      <c r="AT85" s="447"/>
      <c r="AU85" s="447"/>
      <c r="AV85" s="447"/>
      <c r="AW85" s="447"/>
      <c r="AX85" s="447"/>
      <c r="AY85" s="447"/>
      <c r="AZ85" s="447"/>
      <c r="BA85" s="447"/>
      <c r="BB85" s="447"/>
      <c r="BC85" s="447"/>
      <c r="BD85" s="447"/>
      <c r="BE85" s="447"/>
      <c r="BF85" s="447"/>
      <c r="BG85" s="447"/>
      <c r="BH85" s="447"/>
      <c r="BI85" s="447"/>
      <c r="BJ85" s="447"/>
      <c r="BK85" s="447"/>
      <c r="BL85" s="447"/>
      <c r="BM85" s="447"/>
      <c r="BN85" s="447"/>
      <c r="BO85" s="447"/>
      <c r="BP85" s="447"/>
      <c r="BQ85" s="447"/>
      <c r="BR85" s="447"/>
      <c r="BS85" s="447"/>
      <c r="BT85" s="447"/>
      <c r="BU85" s="447"/>
      <c r="BV85" s="447"/>
      <c r="BW85" s="447"/>
      <c r="BX85" s="447"/>
    </row>
    <row r="86" spans="1:76">
      <c r="A86" s="447"/>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7"/>
      <c r="AF86" s="447"/>
      <c r="AG86" s="447"/>
      <c r="AH86" s="447"/>
      <c r="AI86" s="447"/>
      <c r="AJ86" s="447"/>
      <c r="AK86" s="447"/>
      <c r="AL86" s="447"/>
      <c r="AM86" s="447"/>
      <c r="AN86" s="447"/>
      <c r="AO86" s="447"/>
      <c r="AP86" s="447"/>
      <c r="AQ86" s="447"/>
      <c r="AR86" s="447"/>
      <c r="AS86" s="447"/>
      <c r="AT86" s="447"/>
      <c r="AU86" s="447"/>
      <c r="AV86" s="447"/>
      <c r="AW86" s="447"/>
      <c r="AX86" s="447"/>
      <c r="AY86" s="447"/>
      <c r="AZ86" s="447"/>
      <c r="BA86" s="447"/>
      <c r="BB86" s="447"/>
      <c r="BC86" s="447"/>
      <c r="BD86" s="447"/>
      <c r="BE86" s="447"/>
      <c r="BF86" s="447"/>
      <c r="BG86" s="447"/>
      <c r="BH86" s="447"/>
      <c r="BI86" s="447"/>
      <c r="BJ86" s="447"/>
      <c r="BK86" s="447"/>
      <c r="BL86" s="447"/>
      <c r="BM86" s="447"/>
      <c r="BN86" s="447"/>
      <c r="BO86" s="447"/>
      <c r="BP86" s="447"/>
      <c r="BQ86" s="447"/>
      <c r="BR86" s="447"/>
      <c r="BS86" s="447"/>
      <c r="BT86" s="447"/>
      <c r="BU86" s="447"/>
      <c r="BV86" s="447"/>
      <c r="BW86" s="447"/>
      <c r="BX86" s="447"/>
    </row>
    <row r="87" spans="1:76">
      <c r="A87" s="447"/>
      <c r="B87" s="447"/>
      <c r="C87" s="447"/>
      <c r="D87" s="447"/>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447"/>
      <c r="AF87" s="447"/>
      <c r="AG87" s="447"/>
      <c r="AH87" s="447"/>
      <c r="AI87" s="447"/>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7"/>
      <c r="BN87" s="447"/>
      <c r="BO87" s="447"/>
      <c r="BP87" s="447"/>
      <c r="BQ87" s="447"/>
      <c r="BR87" s="447"/>
      <c r="BS87" s="447"/>
      <c r="BT87" s="447"/>
      <c r="BU87" s="447"/>
      <c r="BV87" s="447"/>
      <c r="BW87" s="447"/>
      <c r="BX87" s="447"/>
    </row>
    <row r="88" spans="1:76">
      <c r="A88" s="447"/>
      <c r="B88" s="447"/>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7"/>
      <c r="AK88" s="447"/>
      <c r="AL88" s="447"/>
      <c r="AM88" s="447"/>
      <c r="AN88" s="447"/>
      <c r="AO88" s="447"/>
      <c r="AP88" s="447"/>
      <c r="AQ88" s="447"/>
      <c r="AR88" s="447"/>
      <c r="AS88" s="447"/>
      <c r="AT88" s="447"/>
      <c r="AU88" s="447"/>
      <c r="AV88" s="447"/>
      <c r="AW88" s="447"/>
      <c r="AX88" s="447"/>
      <c r="AY88" s="447"/>
      <c r="AZ88" s="447"/>
      <c r="BA88" s="447"/>
      <c r="BB88" s="447"/>
      <c r="BC88" s="447"/>
      <c r="BD88" s="447"/>
      <c r="BE88" s="447"/>
      <c r="BF88" s="447"/>
      <c r="BG88" s="447"/>
      <c r="BH88" s="447"/>
      <c r="BI88" s="447"/>
      <c r="BJ88" s="447"/>
      <c r="BK88" s="447"/>
      <c r="BL88" s="447"/>
      <c r="BM88" s="447"/>
      <c r="BN88" s="447"/>
      <c r="BO88" s="447"/>
      <c r="BP88" s="447"/>
      <c r="BQ88" s="447"/>
      <c r="BR88" s="447"/>
      <c r="BS88" s="447"/>
      <c r="BT88" s="447"/>
      <c r="BU88" s="447"/>
      <c r="BV88" s="447"/>
      <c r="BW88" s="447"/>
      <c r="BX88" s="447"/>
    </row>
    <row r="89" spans="1:76">
      <c r="A89" s="447"/>
      <c r="B89" s="447"/>
      <c r="C89" s="447"/>
      <c r="D89" s="447"/>
      <c r="E89" s="447"/>
      <c r="F89" s="447"/>
      <c r="G89" s="447"/>
      <c r="H89" s="447"/>
      <c r="I89" s="447"/>
      <c r="J89" s="447"/>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7"/>
      <c r="AK89" s="447"/>
      <c r="AL89" s="447"/>
      <c r="AM89" s="447"/>
      <c r="AN89" s="447"/>
      <c r="AO89" s="447"/>
      <c r="AP89" s="447"/>
      <c r="AQ89" s="447"/>
      <c r="AR89" s="447"/>
      <c r="AS89" s="447"/>
      <c r="AT89" s="447"/>
      <c r="AU89" s="447"/>
      <c r="AV89" s="447"/>
      <c r="AW89" s="447"/>
      <c r="AX89" s="447"/>
      <c r="AY89" s="447"/>
      <c r="AZ89" s="447"/>
      <c r="BA89" s="447"/>
      <c r="BB89" s="447"/>
      <c r="BC89" s="447"/>
      <c r="BD89" s="447"/>
      <c r="BE89" s="447"/>
      <c r="BF89" s="447"/>
      <c r="BG89" s="447"/>
      <c r="BH89" s="447"/>
      <c r="BI89" s="447"/>
      <c r="BJ89" s="447"/>
      <c r="BK89" s="447"/>
      <c r="BL89" s="447"/>
      <c r="BM89" s="447"/>
      <c r="BN89" s="447"/>
      <c r="BO89" s="447"/>
      <c r="BP89" s="447"/>
      <c r="BQ89" s="447"/>
      <c r="BR89" s="447"/>
      <c r="BS89" s="447"/>
      <c r="BT89" s="447"/>
      <c r="BU89" s="447"/>
      <c r="BV89" s="447"/>
      <c r="BW89" s="447"/>
      <c r="BX89" s="447"/>
    </row>
    <row r="90" spans="1:76">
      <c r="A90" s="447"/>
      <c r="B90" s="447"/>
      <c r="C90" s="447"/>
      <c r="D90" s="447"/>
      <c r="E90" s="447"/>
      <c r="F90" s="447"/>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7"/>
      <c r="AE90" s="447"/>
      <c r="AF90" s="447"/>
      <c r="AG90" s="447"/>
      <c r="AH90" s="447"/>
      <c r="AI90" s="447"/>
      <c r="AJ90" s="447"/>
      <c r="AK90" s="447"/>
      <c r="AL90" s="447"/>
      <c r="AM90" s="447"/>
      <c r="AN90" s="447"/>
      <c r="AO90" s="447"/>
      <c r="AP90" s="447"/>
      <c r="AQ90" s="447"/>
      <c r="AR90" s="447"/>
      <c r="AS90" s="447"/>
      <c r="AT90" s="447"/>
      <c r="AU90" s="447"/>
      <c r="AV90" s="447"/>
      <c r="AW90" s="447"/>
      <c r="AX90" s="447"/>
      <c r="AY90" s="447"/>
      <c r="AZ90" s="447"/>
      <c r="BA90" s="447"/>
      <c r="BB90" s="447"/>
      <c r="BC90" s="447"/>
      <c r="BD90" s="447"/>
      <c r="BE90" s="447"/>
      <c r="BF90" s="447"/>
      <c r="BG90" s="447"/>
      <c r="BH90" s="447"/>
      <c r="BI90" s="447"/>
      <c r="BJ90" s="447"/>
      <c r="BK90" s="447"/>
      <c r="BL90" s="447"/>
      <c r="BM90" s="447"/>
      <c r="BN90" s="447"/>
      <c r="BO90" s="447"/>
      <c r="BP90" s="447"/>
      <c r="BQ90" s="447"/>
      <c r="BR90" s="447"/>
      <c r="BS90" s="447"/>
      <c r="BT90" s="447"/>
      <c r="BU90" s="447"/>
      <c r="BV90" s="447"/>
      <c r="BW90" s="447"/>
      <c r="BX90" s="447"/>
    </row>
    <row r="91" spans="1:76">
      <c r="A91" s="447"/>
      <c r="B91" s="447"/>
      <c r="C91" s="447"/>
      <c r="D91" s="447"/>
      <c r="E91" s="447"/>
      <c r="F91" s="447"/>
      <c r="G91" s="447"/>
      <c r="H91" s="447"/>
      <c r="I91" s="447"/>
      <c r="J91" s="447"/>
      <c r="K91" s="447"/>
      <c r="L91" s="447"/>
      <c r="M91" s="447"/>
      <c r="N91" s="447"/>
      <c r="O91" s="447"/>
      <c r="P91" s="447"/>
      <c r="Q91" s="447"/>
      <c r="R91" s="447"/>
      <c r="S91" s="447"/>
      <c r="T91" s="447"/>
      <c r="U91" s="447"/>
      <c r="V91" s="447"/>
      <c r="W91" s="447"/>
      <c r="X91" s="447"/>
      <c r="Y91" s="447"/>
      <c r="Z91" s="447"/>
      <c r="AA91" s="447"/>
      <c r="AB91" s="447"/>
      <c r="AC91" s="447"/>
      <c r="AD91" s="447"/>
      <c r="AE91" s="447"/>
      <c r="AF91" s="447"/>
      <c r="AG91" s="447"/>
      <c r="AH91" s="447"/>
      <c r="AI91" s="447"/>
      <c r="AJ91" s="447"/>
      <c r="AK91" s="447"/>
      <c r="AL91" s="447"/>
      <c r="AM91" s="447"/>
      <c r="AN91" s="447"/>
      <c r="AO91" s="447"/>
      <c r="AP91" s="447"/>
      <c r="AQ91" s="447"/>
      <c r="AR91" s="447"/>
      <c r="AS91" s="447"/>
      <c r="AT91" s="447"/>
      <c r="AU91" s="447"/>
      <c r="AV91" s="447"/>
      <c r="AW91" s="447"/>
      <c r="AX91" s="447"/>
      <c r="AY91" s="447"/>
      <c r="AZ91" s="447"/>
      <c r="BA91" s="447"/>
      <c r="BB91" s="447"/>
      <c r="BC91" s="447"/>
      <c r="BD91" s="447"/>
      <c r="BE91" s="447"/>
      <c r="BF91" s="447"/>
      <c r="BG91" s="447"/>
      <c r="BH91" s="447"/>
      <c r="BI91" s="447"/>
      <c r="BJ91" s="447"/>
      <c r="BK91" s="447"/>
      <c r="BL91" s="447"/>
      <c r="BM91" s="447"/>
      <c r="BN91" s="447"/>
      <c r="BO91" s="447"/>
      <c r="BP91" s="447"/>
      <c r="BQ91" s="447"/>
      <c r="BR91" s="447"/>
      <c r="BS91" s="447"/>
      <c r="BT91" s="447"/>
      <c r="BU91" s="447"/>
      <c r="BV91" s="447"/>
      <c r="BW91" s="447"/>
      <c r="BX91" s="447"/>
    </row>
    <row r="92" spans="1:76">
      <c r="A92" s="447"/>
      <c r="B92" s="447"/>
      <c r="C92" s="447"/>
      <c r="D92" s="447"/>
      <c r="E92" s="447"/>
      <c r="F92" s="447"/>
      <c r="G92" s="447"/>
      <c r="H92" s="447"/>
      <c r="I92" s="447"/>
      <c r="J92" s="447"/>
      <c r="K92" s="447"/>
      <c r="L92" s="447"/>
      <c r="M92" s="447"/>
      <c r="N92" s="447"/>
      <c r="O92" s="447"/>
      <c r="P92" s="447"/>
      <c r="Q92" s="447"/>
      <c r="R92" s="447"/>
      <c r="S92" s="447"/>
      <c r="T92" s="447"/>
      <c r="U92" s="447"/>
      <c r="V92" s="447"/>
      <c r="W92" s="447"/>
      <c r="X92" s="447"/>
      <c r="Y92" s="447"/>
      <c r="Z92" s="447"/>
      <c r="AA92" s="447"/>
      <c r="AB92" s="447"/>
      <c r="AC92" s="447"/>
      <c r="AD92" s="447"/>
      <c r="AE92" s="447"/>
      <c r="AF92" s="447"/>
      <c r="AG92" s="447"/>
      <c r="AH92" s="447"/>
      <c r="AI92" s="447"/>
      <c r="AJ92" s="447"/>
      <c r="AK92" s="447"/>
      <c r="AL92" s="447"/>
      <c r="AM92" s="447"/>
      <c r="AN92" s="447"/>
      <c r="AO92" s="447"/>
      <c r="AP92" s="447"/>
      <c r="AQ92" s="447"/>
      <c r="AR92" s="447"/>
      <c r="AS92" s="447"/>
      <c r="AT92" s="447"/>
      <c r="AU92" s="447"/>
      <c r="AV92" s="447"/>
      <c r="AW92" s="447"/>
      <c r="AX92" s="447"/>
      <c r="AY92" s="447"/>
      <c r="AZ92" s="447"/>
      <c r="BA92" s="447"/>
      <c r="BB92" s="447"/>
      <c r="BC92" s="447"/>
      <c r="BD92" s="447"/>
      <c r="BE92" s="447"/>
      <c r="BF92" s="447"/>
      <c r="BG92" s="447"/>
      <c r="BH92" s="447"/>
      <c r="BI92" s="447"/>
      <c r="BJ92" s="447"/>
      <c r="BK92" s="447"/>
      <c r="BL92" s="447"/>
      <c r="BM92" s="447"/>
      <c r="BN92" s="447"/>
      <c r="BO92" s="447"/>
      <c r="BP92" s="447"/>
      <c r="BQ92" s="447"/>
      <c r="BR92" s="447"/>
      <c r="BS92" s="447"/>
      <c r="BT92" s="447"/>
      <c r="BU92" s="447"/>
      <c r="BV92" s="447"/>
      <c r="BW92" s="447"/>
      <c r="BX92" s="447"/>
    </row>
    <row r="93" spans="1:76">
      <c r="A93" s="447"/>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447"/>
      <c r="AF93" s="447"/>
      <c r="AG93" s="447"/>
      <c r="AH93" s="447"/>
      <c r="AI93" s="447"/>
      <c r="AJ93" s="447"/>
      <c r="AK93" s="447"/>
      <c r="AL93" s="447"/>
      <c r="AM93" s="447"/>
      <c r="AN93" s="447"/>
      <c r="AO93" s="447"/>
      <c r="AP93" s="447"/>
      <c r="AQ93" s="447"/>
      <c r="AR93" s="447"/>
      <c r="AS93" s="447"/>
      <c r="AT93" s="447"/>
      <c r="AU93" s="447"/>
      <c r="AV93" s="447"/>
      <c r="AW93" s="447"/>
      <c r="AX93" s="447"/>
      <c r="AY93" s="447"/>
      <c r="AZ93" s="447"/>
      <c r="BA93" s="447"/>
      <c r="BB93" s="447"/>
      <c r="BC93" s="447"/>
      <c r="BD93" s="447"/>
      <c r="BE93" s="447"/>
      <c r="BF93" s="447"/>
      <c r="BG93" s="447"/>
      <c r="BH93" s="447"/>
      <c r="BI93" s="447"/>
      <c r="BJ93" s="447"/>
      <c r="BK93" s="447"/>
      <c r="BL93" s="447"/>
      <c r="BM93" s="447"/>
      <c r="BN93" s="447"/>
      <c r="BO93" s="447"/>
      <c r="BP93" s="447"/>
      <c r="BQ93" s="447"/>
      <c r="BR93" s="447"/>
      <c r="BS93" s="447"/>
      <c r="BT93" s="447"/>
      <c r="BU93" s="447"/>
      <c r="BV93" s="447"/>
      <c r="BW93" s="447"/>
      <c r="BX93" s="447"/>
    </row>
    <row r="94" spans="1:76">
      <c r="A94" s="447"/>
      <c r="B94" s="447"/>
      <c r="C94" s="447"/>
      <c r="D94" s="447"/>
      <c r="E94" s="447"/>
      <c r="F94" s="447"/>
      <c r="G94" s="447"/>
      <c r="H94" s="447"/>
      <c r="I94" s="447"/>
      <c r="J94" s="447"/>
      <c r="K94" s="447"/>
      <c r="L94" s="447"/>
      <c r="M94" s="447"/>
      <c r="N94" s="447"/>
      <c r="O94" s="447"/>
      <c r="P94" s="447"/>
      <c r="Q94" s="447"/>
      <c r="R94" s="447"/>
      <c r="S94" s="447"/>
      <c r="T94" s="447"/>
      <c r="U94" s="447"/>
      <c r="V94" s="447"/>
      <c r="W94" s="447"/>
      <c r="X94" s="447"/>
      <c r="Y94" s="447"/>
      <c r="Z94" s="447"/>
      <c r="AA94" s="447"/>
      <c r="AB94" s="447"/>
      <c r="AC94" s="447"/>
      <c r="AD94" s="447"/>
      <c r="AE94" s="447"/>
      <c r="AF94" s="447"/>
      <c r="AG94" s="447"/>
      <c r="AH94" s="447"/>
      <c r="AI94" s="447"/>
      <c r="AJ94" s="447"/>
      <c r="AK94" s="447"/>
      <c r="AL94" s="447"/>
      <c r="AM94" s="447"/>
      <c r="AN94" s="447"/>
      <c r="AO94" s="447"/>
      <c r="AP94" s="447"/>
      <c r="AQ94" s="447"/>
      <c r="AR94" s="447"/>
      <c r="AS94" s="447"/>
      <c r="AT94" s="447"/>
      <c r="AU94" s="447"/>
      <c r="AV94" s="447"/>
      <c r="AW94" s="447"/>
      <c r="AX94" s="447"/>
      <c r="AY94" s="447"/>
      <c r="AZ94" s="447"/>
      <c r="BA94" s="447"/>
      <c r="BB94" s="447"/>
      <c r="BC94" s="447"/>
      <c r="BD94" s="447"/>
      <c r="BE94" s="447"/>
      <c r="BF94" s="447"/>
      <c r="BG94" s="447"/>
      <c r="BH94" s="447"/>
      <c r="BI94" s="447"/>
      <c r="BJ94" s="447"/>
      <c r="BK94" s="447"/>
      <c r="BL94" s="447"/>
      <c r="BM94" s="447"/>
      <c r="BN94" s="447"/>
      <c r="BO94" s="447"/>
      <c r="BP94" s="447"/>
      <c r="BQ94" s="447"/>
      <c r="BR94" s="447"/>
      <c r="BS94" s="447"/>
      <c r="BT94" s="447"/>
      <c r="BU94" s="447"/>
      <c r="BV94" s="447"/>
      <c r="BW94" s="447"/>
      <c r="BX94" s="447"/>
    </row>
    <row r="95" spans="1:76">
      <c r="A95" s="447"/>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447"/>
      <c r="AE95" s="447"/>
      <c r="AF95" s="447"/>
      <c r="AG95" s="447"/>
      <c r="AH95" s="447"/>
      <c r="AI95" s="447"/>
      <c r="AJ95" s="447"/>
      <c r="AK95" s="447"/>
      <c r="AL95" s="447"/>
      <c r="AM95" s="447"/>
      <c r="AN95" s="447"/>
      <c r="AO95" s="447"/>
      <c r="AP95" s="447"/>
      <c r="AQ95" s="447"/>
      <c r="AR95" s="447"/>
      <c r="AS95" s="447"/>
      <c r="AT95" s="447"/>
      <c r="AU95" s="447"/>
      <c r="AV95" s="447"/>
      <c r="AW95" s="447"/>
      <c r="AX95" s="447"/>
      <c r="AY95" s="447"/>
      <c r="AZ95" s="447"/>
      <c r="BA95" s="447"/>
      <c r="BB95" s="447"/>
      <c r="BC95" s="447"/>
      <c r="BD95" s="447"/>
      <c r="BE95" s="447"/>
      <c r="BF95" s="447"/>
      <c r="BG95" s="447"/>
      <c r="BH95" s="447"/>
      <c r="BI95" s="447"/>
      <c r="BJ95" s="447"/>
      <c r="BK95" s="447"/>
      <c r="BL95" s="447"/>
      <c r="BM95" s="447"/>
      <c r="BN95" s="447"/>
      <c r="BO95" s="447"/>
      <c r="BP95" s="447"/>
      <c r="BQ95" s="447"/>
      <c r="BR95" s="447"/>
      <c r="BS95" s="447"/>
      <c r="BT95" s="447"/>
      <c r="BU95" s="447"/>
      <c r="BV95" s="447"/>
      <c r="BW95" s="447"/>
      <c r="BX95" s="447"/>
    </row>
    <row r="96" spans="1:76">
      <c r="A96" s="447"/>
      <c r="B96" s="447"/>
      <c r="C96" s="447"/>
      <c r="D96" s="447"/>
      <c r="E96" s="447"/>
      <c r="F96" s="447"/>
      <c r="G96" s="447"/>
      <c r="H96" s="447"/>
      <c r="I96" s="447"/>
      <c r="J96" s="447"/>
      <c r="K96" s="447"/>
      <c r="L96" s="447"/>
      <c r="M96" s="447"/>
      <c r="N96" s="447"/>
      <c r="O96" s="447"/>
      <c r="P96" s="447"/>
      <c r="Q96" s="447"/>
      <c r="R96" s="447"/>
      <c r="S96" s="447"/>
      <c r="T96" s="447"/>
      <c r="U96" s="447"/>
      <c r="V96" s="447"/>
      <c r="W96" s="447"/>
      <c r="X96" s="447"/>
      <c r="Y96" s="447"/>
      <c r="Z96" s="447"/>
      <c r="AA96" s="447"/>
      <c r="AB96" s="447"/>
      <c r="AC96" s="447"/>
      <c r="AD96" s="447"/>
      <c r="AE96" s="447"/>
      <c r="AF96" s="447"/>
      <c r="AG96" s="447"/>
      <c r="AH96" s="447"/>
      <c r="AI96" s="447"/>
      <c r="AJ96" s="447"/>
      <c r="AK96" s="447"/>
      <c r="AL96" s="447"/>
      <c r="AM96" s="447"/>
      <c r="AN96" s="447"/>
      <c r="AO96" s="447"/>
      <c r="AP96" s="447"/>
      <c r="AQ96" s="447"/>
      <c r="AR96" s="447"/>
      <c r="AS96" s="447"/>
      <c r="AT96" s="447"/>
      <c r="AU96" s="447"/>
      <c r="AV96" s="447"/>
      <c r="AW96" s="447"/>
      <c r="AX96" s="447"/>
      <c r="AY96" s="447"/>
      <c r="AZ96" s="447"/>
      <c r="BA96" s="447"/>
      <c r="BB96" s="447"/>
      <c r="BC96" s="447"/>
      <c r="BD96" s="447"/>
      <c r="BE96" s="447"/>
      <c r="BF96" s="447"/>
      <c r="BG96" s="447"/>
      <c r="BH96" s="447"/>
      <c r="BI96" s="447"/>
      <c r="BJ96" s="447"/>
      <c r="BK96" s="447"/>
      <c r="BL96" s="447"/>
      <c r="BM96" s="447"/>
      <c r="BN96" s="447"/>
      <c r="BO96" s="447"/>
      <c r="BP96" s="447"/>
      <c r="BQ96" s="447"/>
      <c r="BR96" s="447"/>
      <c r="BS96" s="447"/>
      <c r="BT96" s="447"/>
      <c r="BU96" s="447"/>
      <c r="BV96" s="447"/>
      <c r="BW96" s="447"/>
      <c r="BX96" s="447"/>
    </row>
    <row r="97" spans="1:76">
      <c r="A97" s="447"/>
      <c r="B97" s="447"/>
      <c r="C97" s="447"/>
      <c r="D97" s="447"/>
      <c r="E97" s="447"/>
      <c r="F97" s="447"/>
      <c r="G97" s="447"/>
      <c r="H97" s="447"/>
      <c r="I97" s="447"/>
      <c r="J97" s="447"/>
      <c r="K97" s="447"/>
      <c r="L97" s="447"/>
      <c r="M97" s="447"/>
      <c r="N97" s="447"/>
      <c r="O97" s="447"/>
      <c r="P97" s="447"/>
      <c r="Q97" s="447"/>
      <c r="R97" s="447"/>
      <c r="S97" s="447"/>
      <c r="T97" s="447"/>
      <c r="U97" s="447"/>
      <c r="V97" s="447"/>
      <c r="W97" s="447"/>
      <c r="X97" s="447"/>
      <c r="Y97" s="447"/>
      <c r="Z97" s="447"/>
      <c r="AA97" s="447"/>
      <c r="AB97" s="447"/>
      <c r="AC97" s="447"/>
      <c r="AD97" s="447"/>
      <c r="AE97" s="447"/>
      <c r="AF97" s="447"/>
      <c r="AG97" s="447"/>
      <c r="AH97" s="447"/>
      <c r="AI97" s="447"/>
      <c r="AJ97" s="447"/>
      <c r="AK97" s="447"/>
      <c r="AL97" s="447"/>
      <c r="AM97" s="447"/>
      <c r="AN97" s="447"/>
      <c r="AO97" s="447"/>
      <c r="AP97" s="447"/>
      <c r="AQ97" s="447"/>
      <c r="AR97" s="447"/>
      <c r="AS97" s="447"/>
      <c r="AT97" s="447"/>
      <c r="AU97" s="447"/>
      <c r="AV97" s="447"/>
      <c r="AW97" s="447"/>
      <c r="AX97" s="447"/>
      <c r="AY97" s="447"/>
      <c r="AZ97" s="447"/>
      <c r="BA97" s="447"/>
      <c r="BB97" s="447"/>
      <c r="BC97" s="447"/>
      <c r="BD97" s="447"/>
      <c r="BE97" s="447"/>
      <c r="BF97" s="447"/>
      <c r="BG97" s="447"/>
      <c r="BH97" s="447"/>
      <c r="BI97" s="447"/>
      <c r="BJ97" s="447"/>
      <c r="BK97" s="447"/>
      <c r="BL97" s="447"/>
      <c r="BM97" s="447"/>
      <c r="BN97" s="447"/>
      <c r="BO97" s="447"/>
      <c r="BP97" s="447"/>
      <c r="BQ97" s="447"/>
      <c r="BR97" s="447"/>
      <c r="BS97" s="447"/>
      <c r="BT97" s="447"/>
      <c r="BU97" s="447"/>
      <c r="BV97" s="447"/>
      <c r="BW97" s="447"/>
      <c r="BX97" s="447"/>
    </row>
    <row r="98" spans="1:76">
      <c r="A98" s="447"/>
      <c r="B98" s="447"/>
      <c r="C98" s="447"/>
      <c r="D98" s="447"/>
      <c r="E98" s="447"/>
      <c r="F98" s="447"/>
      <c r="G98" s="447"/>
      <c r="H98" s="447"/>
      <c r="I98" s="447"/>
      <c r="J98" s="447"/>
      <c r="K98" s="447"/>
      <c r="L98" s="447"/>
      <c r="M98" s="447"/>
      <c r="N98" s="447"/>
      <c r="O98" s="447"/>
      <c r="P98" s="447"/>
      <c r="Q98" s="447"/>
      <c r="R98" s="447"/>
      <c r="S98" s="447"/>
      <c r="T98" s="447"/>
      <c r="U98" s="447"/>
      <c r="V98" s="447"/>
      <c r="W98" s="447"/>
      <c r="X98" s="447"/>
      <c r="Y98" s="447"/>
      <c r="Z98" s="447"/>
      <c r="AA98" s="447"/>
      <c r="AB98" s="447"/>
      <c r="AC98" s="447"/>
      <c r="AD98" s="447"/>
      <c r="AE98" s="447"/>
      <c r="AF98" s="447"/>
      <c r="AG98" s="447"/>
      <c r="AH98" s="447"/>
      <c r="AI98" s="447"/>
      <c r="AJ98" s="447"/>
      <c r="AK98" s="447"/>
      <c r="AL98" s="447"/>
      <c r="AM98" s="447"/>
      <c r="AN98" s="447"/>
      <c r="AO98" s="447"/>
      <c r="AP98" s="447"/>
      <c r="AQ98" s="447"/>
      <c r="AR98" s="447"/>
      <c r="AS98" s="447"/>
      <c r="AT98" s="447"/>
      <c r="AU98" s="447"/>
      <c r="AV98" s="447"/>
      <c r="AW98" s="447"/>
      <c r="AX98" s="447"/>
      <c r="AY98" s="447"/>
      <c r="AZ98" s="447"/>
      <c r="BA98" s="447"/>
      <c r="BB98" s="447"/>
      <c r="BC98" s="447"/>
      <c r="BD98" s="447"/>
      <c r="BE98" s="447"/>
      <c r="BF98" s="447"/>
      <c r="BG98" s="447"/>
      <c r="BH98" s="447"/>
      <c r="BI98" s="447"/>
      <c r="BJ98" s="447"/>
      <c r="BK98" s="447"/>
      <c r="BL98" s="447"/>
      <c r="BM98" s="447"/>
      <c r="BN98" s="447"/>
      <c r="BO98" s="447"/>
      <c r="BP98" s="447"/>
      <c r="BQ98" s="447"/>
      <c r="BR98" s="447"/>
      <c r="BS98" s="447"/>
      <c r="BT98" s="447"/>
      <c r="BU98" s="447"/>
      <c r="BV98" s="447"/>
      <c r="BW98" s="447"/>
      <c r="BX98" s="447"/>
    </row>
    <row r="99" spans="1:76">
      <c r="A99" s="447"/>
      <c r="B99" s="447"/>
      <c r="C99" s="447"/>
      <c r="D99" s="447"/>
      <c r="E99" s="447"/>
      <c r="F99" s="447"/>
      <c r="G99" s="447"/>
      <c r="H99" s="447"/>
      <c r="I99" s="447"/>
      <c r="J99" s="447"/>
      <c r="K99" s="447"/>
      <c r="L99" s="447"/>
      <c r="M99" s="447"/>
      <c r="N99" s="447"/>
      <c r="O99" s="447"/>
      <c r="P99" s="447"/>
      <c r="Q99" s="447"/>
      <c r="R99" s="447"/>
      <c r="S99" s="447"/>
      <c r="T99" s="447"/>
      <c r="U99" s="447"/>
      <c r="V99" s="447"/>
      <c r="W99" s="447"/>
      <c r="X99" s="447"/>
      <c r="Y99" s="447"/>
      <c r="Z99" s="447"/>
      <c r="AA99" s="447"/>
      <c r="AB99" s="447"/>
      <c r="AC99" s="447"/>
      <c r="AD99" s="447"/>
      <c r="AE99" s="447"/>
      <c r="AF99" s="447"/>
      <c r="AG99" s="447"/>
      <c r="AH99" s="447"/>
      <c r="AI99" s="447"/>
      <c r="AJ99" s="447"/>
      <c r="AK99" s="447"/>
      <c r="AL99" s="447"/>
      <c r="AM99" s="447"/>
      <c r="AN99" s="447"/>
      <c r="AO99" s="447"/>
      <c r="AP99" s="447"/>
      <c r="AQ99" s="447"/>
      <c r="AR99" s="447"/>
      <c r="AS99" s="447"/>
      <c r="AT99" s="447"/>
      <c r="AU99" s="447"/>
      <c r="AV99" s="447"/>
      <c r="AW99" s="447"/>
      <c r="AX99" s="447"/>
      <c r="AY99" s="447"/>
      <c r="AZ99" s="447"/>
      <c r="BA99" s="447"/>
      <c r="BB99" s="447"/>
      <c r="BC99" s="447"/>
      <c r="BD99" s="447"/>
      <c r="BE99" s="447"/>
      <c r="BF99" s="447"/>
      <c r="BG99" s="447"/>
      <c r="BH99" s="447"/>
      <c r="BI99" s="447"/>
      <c r="BJ99" s="447"/>
      <c r="BK99" s="447"/>
      <c r="BL99" s="447"/>
      <c r="BM99" s="447"/>
      <c r="BN99" s="447"/>
      <c r="BO99" s="447"/>
      <c r="BP99" s="447"/>
      <c r="BQ99" s="447"/>
      <c r="BR99" s="447"/>
      <c r="BS99" s="447"/>
      <c r="BT99" s="447"/>
      <c r="BU99" s="447"/>
      <c r="BV99" s="447"/>
      <c r="BW99" s="447"/>
      <c r="BX99" s="447"/>
    </row>
    <row r="100" spans="1:76">
      <c r="A100" s="447"/>
      <c r="B100" s="447"/>
      <c r="C100" s="447"/>
      <c r="D100" s="447"/>
      <c r="E100" s="447"/>
      <c r="F100" s="447"/>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7"/>
      <c r="AD100" s="447"/>
      <c r="AE100" s="447"/>
      <c r="AF100" s="447"/>
      <c r="AG100" s="447"/>
      <c r="AH100" s="447"/>
      <c r="AI100" s="447"/>
      <c r="AJ100" s="447"/>
      <c r="AK100" s="447"/>
      <c r="AL100" s="447"/>
      <c r="AM100" s="447"/>
      <c r="AN100" s="447"/>
      <c r="AO100" s="447"/>
      <c r="AP100" s="447"/>
      <c r="AQ100" s="447"/>
      <c r="AR100" s="447"/>
      <c r="AS100" s="447"/>
      <c r="AT100" s="447"/>
      <c r="AU100" s="447"/>
      <c r="AV100" s="447"/>
      <c r="AW100" s="447"/>
      <c r="AX100" s="447"/>
      <c r="AY100" s="447"/>
      <c r="AZ100" s="447"/>
      <c r="BA100" s="447"/>
      <c r="BB100" s="447"/>
      <c r="BC100" s="447"/>
      <c r="BD100" s="447"/>
      <c r="BE100" s="447"/>
      <c r="BF100" s="447"/>
      <c r="BG100" s="447"/>
      <c r="BH100" s="447"/>
      <c r="BI100" s="447"/>
      <c r="BJ100" s="447"/>
      <c r="BK100" s="447"/>
      <c r="BL100" s="447"/>
      <c r="BM100" s="447"/>
      <c r="BN100" s="447"/>
      <c r="BO100" s="447"/>
      <c r="BP100" s="447"/>
      <c r="BQ100" s="447"/>
      <c r="BR100" s="447"/>
      <c r="BS100" s="447"/>
      <c r="BT100" s="447"/>
      <c r="BU100" s="447"/>
      <c r="BV100" s="447"/>
      <c r="BW100" s="447"/>
      <c r="BX100" s="447"/>
    </row>
    <row r="101" spans="1:76">
      <c r="A101" s="447"/>
      <c r="B101" s="447"/>
      <c r="C101" s="447"/>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447"/>
      <c r="AE101" s="447"/>
      <c r="AF101" s="447"/>
      <c r="AG101" s="447"/>
      <c r="AH101" s="447"/>
      <c r="AI101" s="447"/>
      <c r="AJ101" s="447"/>
      <c r="AK101" s="447"/>
      <c r="AL101" s="447"/>
      <c r="AM101" s="447"/>
      <c r="AN101" s="447"/>
      <c r="AO101" s="447"/>
      <c r="AP101" s="447"/>
      <c r="AQ101" s="447"/>
      <c r="AR101" s="447"/>
      <c r="AS101" s="447"/>
      <c r="AT101" s="447"/>
      <c r="AU101" s="447"/>
      <c r="AV101" s="447"/>
      <c r="AW101" s="447"/>
      <c r="AX101" s="447"/>
      <c r="AY101" s="447"/>
      <c r="AZ101" s="447"/>
      <c r="BA101" s="447"/>
      <c r="BB101" s="447"/>
      <c r="BC101" s="447"/>
      <c r="BD101" s="447"/>
      <c r="BE101" s="447"/>
      <c r="BF101" s="447"/>
      <c r="BG101" s="447"/>
      <c r="BH101" s="447"/>
      <c r="BI101" s="447"/>
      <c r="BJ101" s="447"/>
      <c r="BK101" s="447"/>
      <c r="BL101" s="447"/>
      <c r="BM101" s="447"/>
      <c r="BN101" s="447"/>
      <c r="BO101" s="447"/>
      <c r="BP101" s="447"/>
      <c r="BQ101" s="447"/>
      <c r="BR101" s="447"/>
      <c r="BS101" s="447"/>
      <c r="BT101" s="447"/>
      <c r="BU101" s="447"/>
      <c r="BV101" s="447"/>
      <c r="BW101" s="447"/>
      <c r="BX101" s="447"/>
    </row>
    <row r="102" spans="1:76">
      <c r="A102" s="447"/>
      <c r="B102" s="447"/>
      <c r="C102" s="447"/>
      <c r="D102" s="447"/>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7"/>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7"/>
      <c r="BA102" s="447"/>
      <c r="BB102" s="447"/>
      <c r="BC102" s="447"/>
      <c r="BD102" s="447"/>
      <c r="BE102" s="447"/>
      <c r="BF102" s="447"/>
      <c r="BG102" s="447"/>
      <c r="BH102" s="447"/>
      <c r="BI102" s="447"/>
      <c r="BJ102" s="447"/>
      <c r="BK102" s="447"/>
      <c r="BL102" s="447"/>
      <c r="BM102" s="447"/>
      <c r="BN102" s="447"/>
      <c r="BO102" s="447"/>
      <c r="BP102" s="447"/>
      <c r="BQ102" s="447"/>
      <c r="BR102" s="447"/>
      <c r="BS102" s="447"/>
      <c r="BT102" s="447"/>
      <c r="BU102" s="447"/>
      <c r="BV102" s="447"/>
      <c r="BW102" s="447"/>
      <c r="BX102" s="447"/>
    </row>
    <row r="103" spans="1:76">
      <c r="A103" s="447"/>
      <c r="B103" s="447"/>
      <c r="C103" s="447"/>
      <c r="D103" s="447"/>
      <c r="E103" s="447"/>
      <c r="F103" s="447"/>
      <c r="G103" s="447"/>
      <c r="H103" s="447"/>
      <c r="I103" s="447"/>
      <c r="J103" s="447"/>
      <c r="K103" s="447"/>
      <c r="L103" s="447"/>
      <c r="M103" s="447"/>
      <c r="N103" s="447"/>
      <c r="O103" s="447"/>
      <c r="P103" s="447"/>
      <c r="Q103" s="447"/>
      <c r="R103" s="447"/>
      <c r="S103" s="447"/>
      <c r="T103" s="447"/>
      <c r="U103" s="447"/>
      <c r="V103" s="447"/>
      <c r="W103" s="447"/>
      <c r="X103" s="447"/>
      <c r="Y103" s="447"/>
      <c r="Z103" s="447"/>
      <c r="AA103" s="447"/>
      <c r="AB103" s="447"/>
      <c r="AC103" s="447"/>
      <c r="AD103" s="447"/>
      <c r="AE103" s="447"/>
      <c r="AF103" s="447"/>
      <c r="AG103" s="447"/>
      <c r="AH103" s="447"/>
      <c r="AI103" s="447"/>
      <c r="AJ103" s="447"/>
      <c r="AK103" s="447"/>
      <c r="AL103" s="447"/>
      <c r="AM103" s="447"/>
      <c r="AN103" s="447"/>
      <c r="AO103" s="447"/>
      <c r="AP103" s="447"/>
      <c r="AQ103" s="447"/>
      <c r="AR103" s="447"/>
      <c r="AS103" s="447"/>
      <c r="AT103" s="447"/>
      <c r="AU103" s="447"/>
      <c r="AV103" s="447"/>
      <c r="AW103" s="447"/>
      <c r="AX103" s="447"/>
      <c r="AY103" s="447"/>
      <c r="AZ103" s="447"/>
      <c r="BA103" s="447"/>
      <c r="BB103" s="447"/>
      <c r="BC103" s="447"/>
      <c r="BD103" s="447"/>
      <c r="BE103" s="447"/>
      <c r="BF103" s="447"/>
      <c r="BG103" s="447"/>
      <c r="BH103" s="447"/>
      <c r="BI103" s="447"/>
      <c r="BJ103" s="447"/>
      <c r="BK103" s="447"/>
      <c r="BL103" s="447"/>
      <c r="BM103" s="447"/>
      <c r="BN103" s="447"/>
      <c r="BO103" s="447"/>
      <c r="BP103" s="447"/>
      <c r="BQ103" s="447"/>
      <c r="BR103" s="447"/>
      <c r="BS103" s="447"/>
      <c r="BT103" s="447"/>
      <c r="BU103" s="447"/>
      <c r="BV103" s="447"/>
      <c r="BW103" s="447"/>
      <c r="BX103" s="447"/>
    </row>
    <row r="104" spans="1:76">
      <c r="A104" s="447"/>
      <c r="B104" s="447"/>
      <c r="C104" s="447"/>
      <c r="D104" s="447"/>
      <c r="E104" s="447"/>
      <c r="F104" s="447"/>
      <c r="G104" s="447"/>
      <c r="H104" s="447"/>
      <c r="I104" s="447"/>
      <c r="J104" s="447"/>
      <c r="K104" s="447"/>
      <c r="L104" s="447"/>
      <c r="M104" s="447"/>
      <c r="N104" s="447"/>
      <c r="O104" s="447"/>
      <c r="P104" s="447"/>
      <c r="Q104" s="447"/>
      <c r="R104" s="447"/>
      <c r="S104" s="447"/>
      <c r="T104" s="447"/>
      <c r="U104" s="447"/>
      <c r="V104" s="447"/>
      <c r="W104" s="447"/>
      <c r="X104" s="447"/>
      <c r="Y104" s="447"/>
      <c r="Z104" s="447"/>
      <c r="AA104" s="447"/>
      <c r="AB104" s="447"/>
      <c r="AC104" s="447"/>
      <c r="AD104" s="447"/>
      <c r="AE104" s="447"/>
      <c r="AF104" s="447"/>
      <c r="AG104" s="447"/>
      <c r="AH104" s="447"/>
      <c r="AI104" s="447"/>
      <c r="AJ104" s="447"/>
      <c r="AK104" s="447"/>
      <c r="AL104" s="447"/>
      <c r="AM104" s="447"/>
      <c r="AN104" s="447"/>
      <c r="AO104" s="447"/>
      <c r="AP104" s="447"/>
      <c r="AQ104" s="447"/>
      <c r="AR104" s="447"/>
      <c r="AS104" s="447"/>
      <c r="AT104" s="447"/>
      <c r="AU104" s="447"/>
      <c r="AV104" s="447"/>
      <c r="AW104" s="447"/>
      <c r="AX104" s="447"/>
      <c r="AY104" s="447"/>
      <c r="AZ104" s="447"/>
      <c r="BA104" s="447"/>
      <c r="BB104" s="447"/>
      <c r="BC104" s="447"/>
      <c r="BD104" s="447"/>
      <c r="BE104" s="447"/>
      <c r="BF104" s="447"/>
      <c r="BG104" s="447"/>
      <c r="BH104" s="447"/>
      <c r="BI104" s="447"/>
      <c r="BJ104" s="447"/>
      <c r="BK104" s="447"/>
      <c r="BL104" s="447"/>
      <c r="BM104" s="447"/>
      <c r="BN104" s="447"/>
      <c r="BO104" s="447"/>
      <c r="BP104" s="447"/>
      <c r="BQ104" s="447"/>
      <c r="BR104" s="447"/>
      <c r="BS104" s="447"/>
      <c r="BT104" s="447"/>
      <c r="BU104" s="447"/>
      <c r="BV104" s="447"/>
      <c r="BW104" s="447"/>
      <c r="BX104" s="447"/>
    </row>
    <row r="105" spans="1:76">
      <c r="A105" s="447"/>
      <c r="B105" s="447"/>
      <c r="C105" s="447"/>
      <c r="D105" s="447"/>
      <c r="E105" s="447"/>
      <c r="F105" s="447"/>
      <c r="G105" s="447"/>
      <c r="H105" s="447"/>
      <c r="I105" s="447"/>
      <c r="J105" s="447"/>
      <c r="K105" s="447"/>
      <c r="L105" s="447"/>
      <c r="M105" s="447"/>
      <c r="N105" s="447"/>
      <c r="O105" s="447"/>
      <c r="P105" s="447"/>
      <c r="Q105" s="447"/>
      <c r="R105" s="447"/>
      <c r="S105" s="447"/>
      <c r="T105" s="447"/>
      <c r="U105" s="447"/>
      <c r="V105" s="447"/>
      <c r="W105" s="447"/>
      <c r="X105" s="447"/>
      <c r="Y105" s="447"/>
      <c r="Z105" s="447"/>
      <c r="AA105" s="447"/>
      <c r="AB105" s="447"/>
      <c r="AC105" s="447"/>
      <c r="AD105" s="447"/>
      <c r="AE105" s="447"/>
      <c r="AF105" s="447"/>
      <c r="AG105" s="447"/>
      <c r="AH105" s="447"/>
      <c r="AI105" s="447"/>
      <c r="AJ105" s="447"/>
      <c r="AK105" s="447"/>
      <c r="AL105" s="447"/>
      <c r="AM105" s="447"/>
      <c r="AN105" s="447"/>
      <c r="AO105" s="447"/>
      <c r="AP105" s="447"/>
      <c r="AQ105" s="447"/>
      <c r="AR105" s="447"/>
      <c r="AS105" s="447"/>
      <c r="AT105" s="447"/>
      <c r="AU105" s="447"/>
      <c r="AV105" s="447"/>
      <c r="AW105" s="447"/>
      <c r="AX105" s="447"/>
      <c r="AY105" s="447"/>
      <c r="AZ105" s="447"/>
      <c r="BA105" s="447"/>
      <c r="BB105" s="447"/>
      <c r="BC105" s="447"/>
      <c r="BD105" s="447"/>
      <c r="BE105" s="447"/>
      <c r="BF105" s="447"/>
      <c r="BG105" s="447"/>
      <c r="BH105" s="447"/>
      <c r="BI105" s="447"/>
      <c r="BJ105" s="447"/>
      <c r="BK105" s="447"/>
      <c r="BL105" s="447"/>
      <c r="BM105" s="447"/>
      <c r="BN105" s="447"/>
      <c r="BO105" s="447"/>
      <c r="BP105" s="447"/>
      <c r="BQ105" s="447"/>
      <c r="BR105" s="447"/>
      <c r="BS105" s="447"/>
      <c r="BT105" s="447"/>
      <c r="BU105" s="447"/>
      <c r="BV105" s="447"/>
      <c r="BW105" s="447"/>
      <c r="BX105" s="447"/>
    </row>
    <row r="106" spans="1:76">
      <c r="A106" s="447"/>
      <c r="B106" s="447"/>
      <c r="C106" s="447"/>
      <c r="D106" s="447"/>
      <c r="E106" s="447"/>
      <c r="F106" s="447"/>
      <c r="G106" s="447"/>
      <c r="H106" s="447"/>
      <c r="I106" s="447"/>
      <c r="J106" s="447"/>
      <c r="K106" s="447"/>
      <c r="L106" s="447"/>
      <c r="M106" s="447"/>
      <c r="N106" s="447"/>
      <c r="O106" s="447"/>
      <c r="P106" s="447"/>
      <c r="Q106" s="447"/>
      <c r="R106" s="447"/>
      <c r="S106" s="447"/>
      <c r="T106" s="447"/>
      <c r="U106" s="447"/>
      <c r="V106" s="447"/>
      <c r="W106" s="447"/>
      <c r="X106" s="447"/>
      <c r="Y106" s="447"/>
      <c r="Z106" s="447"/>
      <c r="AA106" s="447"/>
      <c r="AB106" s="447"/>
      <c r="AC106" s="447"/>
      <c r="AD106" s="447"/>
      <c r="AE106" s="447"/>
      <c r="AF106" s="447"/>
      <c r="AG106" s="447"/>
      <c r="AH106" s="447"/>
      <c r="AI106" s="447"/>
      <c r="AJ106" s="447"/>
      <c r="AK106" s="447"/>
      <c r="AL106" s="447"/>
      <c r="AM106" s="447"/>
      <c r="AN106" s="447"/>
      <c r="AO106" s="447"/>
      <c r="AP106" s="447"/>
      <c r="AQ106" s="447"/>
      <c r="AR106" s="447"/>
      <c r="AS106" s="447"/>
      <c r="AT106" s="447"/>
      <c r="AU106" s="447"/>
      <c r="AV106" s="447"/>
      <c r="AW106" s="447"/>
      <c r="AX106" s="447"/>
      <c r="AY106" s="447"/>
      <c r="AZ106" s="447"/>
      <c r="BA106" s="447"/>
      <c r="BB106" s="447"/>
      <c r="BC106" s="447"/>
      <c r="BD106" s="447"/>
      <c r="BE106" s="447"/>
      <c r="BF106" s="447"/>
      <c r="BG106" s="447"/>
      <c r="BH106" s="447"/>
      <c r="BI106" s="447"/>
      <c r="BJ106" s="447"/>
      <c r="BK106" s="447"/>
      <c r="BL106" s="447"/>
      <c r="BM106" s="447"/>
      <c r="BN106" s="447"/>
      <c r="BO106" s="447"/>
      <c r="BP106" s="447"/>
      <c r="BQ106" s="447"/>
      <c r="BR106" s="447"/>
      <c r="BS106" s="447"/>
      <c r="BT106" s="447"/>
      <c r="BU106" s="447"/>
      <c r="BV106" s="447"/>
      <c r="BW106" s="447"/>
      <c r="BX106" s="447"/>
    </row>
    <row r="107" spans="1:76">
      <c r="A107" s="447"/>
      <c r="B107" s="447"/>
      <c r="C107" s="447"/>
      <c r="D107" s="447"/>
      <c r="E107" s="447"/>
      <c r="F107" s="447"/>
      <c r="G107" s="447"/>
      <c r="H107" s="447"/>
      <c r="I107" s="447"/>
      <c r="J107" s="447"/>
      <c r="K107" s="447"/>
      <c r="L107" s="447"/>
      <c r="M107" s="447"/>
      <c r="N107" s="447"/>
      <c r="O107" s="447"/>
      <c r="P107" s="447"/>
      <c r="Q107" s="447"/>
      <c r="R107" s="447"/>
      <c r="S107" s="447"/>
      <c r="T107" s="447"/>
      <c r="U107" s="447"/>
      <c r="V107" s="447"/>
      <c r="W107" s="447"/>
      <c r="X107" s="447"/>
      <c r="Y107" s="447"/>
      <c r="Z107" s="447"/>
      <c r="AA107" s="447"/>
      <c r="AB107" s="447"/>
      <c r="AC107" s="447"/>
      <c r="AD107" s="447"/>
      <c r="AE107" s="447"/>
      <c r="AF107" s="447"/>
      <c r="AG107" s="447"/>
      <c r="AH107" s="447"/>
      <c r="AI107" s="447"/>
      <c r="AJ107" s="447"/>
      <c r="AK107" s="447"/>
      <c r="AL107" s="447"/>
      <c r="AM107" s="447"/>
      <c r="AN107" s="447"/>
      <c r="AO107" s="447"/>
      <c r="AP107" s="447"/>
      <c r="AQ107" s="447"/>
      <c r="AR107" s="447"/>
      <c r="AS107" s="447"/>
      <c r="AT107" s="447"/>
      <c r="AU107" s="447"/>
      <c r="AV107" s="447"/>
      <c r="AW107" s="447"/>
      <c r="AX107" s="447"/>
      <c r="AY107" s="447"/>
      <c r="AZ107" s="447"/>
      <c r="BA107" s="447"/>
      <c r="BB107" s="447"/>
      <c r="BC107" s="447"/>
      <c r="BD107" s="447"/>
      <c r="BE107" s="447"/>
      <c r="BF107" s="447"/>
      <c r="BG107" s="447"/>
      <c r="BH107" s="447"/>
      <c r="BI107" s="447"/>
      <c r="BJ107" s="447"/>
      <c r="BK107" s="447"/>
      <c r="BL107" s="447"/>
      <c r="BM107" s="447"/>
      <c r="BN107" s="447"/>
      <c r="BO107" s="447"/>
      <c r="BP107" s="447"/>
      <c r="BQ107" s="447"/>
      <c r="BR107" s="447"/>
      <c r="BS107" s="447"/>
      <c r="BT107" s="447"/>
      <c r="BU107" s="447"/>
      <c r="BV107" s="447"/>
      <c r="BW107" s="447"/>
      <c r="BX107" s="447"/>
    </row>
    <row r="108" spans="1:76">
      <c r="A108" s="447"/>
      <c r="B108" s="447"/>
      <c r="C108" s="447"/>
      <c r="D108" s="447"/>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47"/>
      <c r="AL108" s="447"/>
      <c r="AM108" s="447"/>
      <c r="AN108" s="447"/>
      <c r="AO108" s="447"/>
      <c r="AP108" s="447"/>
      <c r="AQ108" s="447"/>
      <c r="AR108" s="447"/>
      <c r="AS108" s="447"/>
      <c r="AT108" s="447"/>
      <c r="AU108" s="447"/>
      <c r="AV108" s="447"/>
      <c r="AW108" s="447"/>
      <c r="AX108" s="447"/>
      <c r="AY108" s="447"/>
      <c r="AZ108" s="447"/>
      <c r="BA108" s="447"/>
      <c r="BB108" s="447"/>
      <c r="BC108" s="447"/>
      <c r="BD108" s="447"/>
      <c r="BE108" s="447"/>
      <c r="BF108" s="447"/>
      <c r="BG108" s="447"/>
      <c r="BH108" s="447"/>
      <c r="BI108" s="447"/>
      <c r="BJ108" s="447"/>
      <c r="BK108" s="447"/>
      <c r="BL108" s="447"/>
      <c r="BM108" s="447"/>
      <c r="BN108" s="447"/>
      <c r="BO108" s="447"/>
      <c r="BP108" s="447"/>
      <c r="BQ108" s="447"/>
      <c r="BR108" s="447"/>
      <c r="BS108" s="447"/>
      <c r="BT108" s="447"/>
      <c r="BU108" s="447"/>
      <c r="BV108" s="447"/>
      <c r="BW108" s="447"/>
      <c r="BX108" s="447"/>
    </row>
    <row r="109" spans="1:76">
      <c r="A109" s="447"/>
      <c r="B109" s="447"/>
      <c r="C109" s="447"/>
      <c r="D109" s="447"/>
      <c r="E109" s="447"/>
      <c r="F109" s="447"/>
      <c r="G109" s="447"/>
      <c r="H109" s="447"/>
      <c r="I109" s="447"/>
      <c r="J109" s="447"/>
      <c r="K109" s="447"/>
      <c r="L109" s="447"/>
      <c r="M109" s="447"/>
      <c r="N109" s="447"/>
      <c r="O109" s="447"/>
      <c r="P109" s="447"/>
      <c r="Q109" s="447"/>
      <c r="R109" s="447"/>
      <c r="S109" s="447"/>
      <c r="T109" s="447"/>
      <c r="U109" s="447"/>
      <c r="V109" s="447"/>
      <c r="W109" s="447"/>
      <c r="X109" s="447"/>
      <c r="Y109" s="447"/>
      <c r="Z109" s="447"/>
      <c r="AA109" s="447"/>
      <c r="AB109" s="447"/>
      <c r="AC109" s="447"/>
      <c r="AD109" s="447"/>
      <c r="AE109" s="447"/>
      <c r="AF109" s="447"/>
      <c r="AG109" s="447"/>
      <c r="AH109" s="447"/>
      <c r="AI109" s="447"/>
      <c r="AJ109" s="447"/>
      <c r="AK109" s="447"/>
      <c r="AL109" s="447"/>
      <c r="AM109" s="447"/>
      <c r="AN109" s="447"/>
      <c r="AO109" s="447"/>
      <c r="AP109" s="447"/>
      <c r="AQ109" s="447"/>
      <c r="AR109" s="447"/>
      <c r="AS109" s="447"/>
      <c r="AT109" s="447"/>
      <c r="AU109" s="447"/>
      <c r="AV109" s="447"/>
      <c r="AW109" s="447"/>
      <c r="AX109" s="447"/>
      <c r="AY109" s="447"/>
      <c r="AZ109" s="447"/>
      <c r="BA109" s="447"/>
      <c r="BB109" s="447"/>
      <c r="BC109" s="447"/>
      <c r="BD109" s="447"/>
      <c r="BE109" s="447"/>
      <c r="BF109" s="447"/>
      <c r="BG109" s="447"/>
      <c r="BH109" s="447"/>
      <c r="BI109" s="447"/>
      <c r="BJ109" s="447"/>
      <c r="BK109" s="447"/>
      <c r="BL109" s="447"/>
      <c r="BM109" s="447"/>
      <c r="BN109" s="447"/>
      <c r="BO109" s="447"/>
      <c r="BP109" s="447"/>
      <c r="BQ109" s="447"/>
      <c r="BR109" s="447"/>
      <c r="BS109" s="447"/>
      <c r="BT109" s="447"/>
      <c r="BU109" s="447"/>
      <c r="BV109" s="447"/>
      <c r="BW109" s="447"/>
      <c r="BX109" s="447"/>
    </row>
    <row r="110" spans="1:76">
      <c r="A110" s="447"/>
      <c r="B110" s="447"/>
      <c r="C110" s="447"/>
      <c r="D110" s="447"/>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7"/>
      <c r="AG110" s="447"/>
      <c r="AH110" s="447"/>
      <c r="AI110" s="447"/>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7"/>
      <c r="BK110" s="447"/>
      <c r="BL110" s="447"/>
      <c r="BM110" s="447"/>
      <c r="BN110" s="447"/>
      <c r="BO110" s="447"/>
      <c r="BP110" s="447"/>
      <c r="BQ110" s="447"/>
      <c r="BR110" s="447"/>
      <c r="BS110" s="447"/>
      <c r="BT110" s="447"/>
      <c r="BU110" s="447"/>
      <c r="BV110" s="447"/>
      <c r="BW110" s="447"/>
      <c r="BX110" s="447"/>
    </row>
    <row r="111" spans="1:76">
      <c r="A111" s="447"/>
      <c r="B111" s="447"/>
      <c r="C111" s="447"/>
      <c r="D111" s="447"/>
      <c r="E111" s="447"/>
      <c r="F111" s="447"/>
      <c r="G111" s="447"/>
      <c r="H111" s="447"/>
      <c r="I111" s="447"/>
      <c r="J111" s="447"/>
      <c r="K111" s="447"/>
      <c r="L111" s="447"/>
      <c r="M111" s="447"/>
      <c r="N111" s="447"/>
      <c r="O111" s="447"/>
      <c r="P111" s="447"/>
      <c r="Q111" s="447"/>
      <c r="R111" s="447"/>
      <c r="S111" s="447"/>
      <c r="T111" s="447"/>
      <c r="U111" s="447"/>
      <c r="V111" s="447"/>
      <c r="W111" s="447"/>
      <c r="X111" s="447"/>
      <c r="Y111" s="447"/>
      <c r="Z111" s="447"/>
      <c r="AA111" s="447"/>
      <c r="AB111" s="447"/>
      <c r="AC111" s="447"/>
      <c r="AD111" s="447"/>
      <c r="AE111" s="447"/>
      <c r="AF111" s="447"/>
      <c r="AG111" s="447"/>
      <c r="AH111" s="447"/>
      <c r="AI111" s="447"/>
      <c r="AJ111" s="447"/>
      <c r="AK111" s="447"/>
      <c r="AL111" s="447"/>
      <c r="AM111" s="447"/>
      <c r="AN111" s="447"/>
      <c r="AO111" s="447"/>
      <c r="AP111" s="447"/>
      <c r="AQ111" s="447"/>
      <c r="AR111" s="447"/>
      <c r="AS111" s="447"/>
      <c r="AT111" s="447"/>
      <c r="AU111" s="447"/>
      <c r="AV111" s="447"/>
      <c r="AW111" s="447"/>
      <c r="AX111" s="447"/>
      <c r="AY111" s="447"/>
      <c r="AZ111" s="447"/>
      <c r="BA111" s="447"/>
      <c r="BB111" s="447"/>
      <c r="BC111" s="447"/>
      <c r="BD111" s="447"/>
      <c r="BE111" s="447"/>
      <c r="BF111" s="447"/>
      <c r="BG111" s="447"/>
      <c r="BH111" s="447"/>
      <c r="BI111" s="447"/>
      <c r="BJ111" s="447"/>
      <c r="BK111" s="447"/>
      <c r="BL111" s="447"/>
      <c r="BM111" s="447"/>
      <c r="BN111" s="447"/>
      <c r="BO111" s="447"/>
      <c r="BP111" s="447"/>
      <c r="BQ111" s="447"/>
      <c r="BR111" s="447"/>
      <c r="BS111" s="447"/>
      <c r="BT111" s="447"/>
      <c r="BU111" s="447"/>
      <c r="BV111" s="447"/>
      <c r="BW111" s="447"/>
      <c r="BX111" s="447"/>
    </row>
    <row r="112" spans="1:76">
      <c r="A112" s="447"/>
      <c r="B112" s="447"/>
      <c r="C112" s="447"/>
      <c r="D112" s="447"/>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7"/>
      <c r="AD112" s="447"/>
      <c r="AE112" s="447"/>
      <c r="AF112" s="447"/>
      <c r="AG112" s="447"/>
      <c r="AH112" s="447"/>
      <c r="AI112" s="447"/>
      <c r="AJ112" s="447"/>
      <c r="AK112" s="447"/>
      <c r="AL112" s="447"/>
      <c r="AM112" s="447"/>
      <c r="AN112" s="447"/>
      <c r="AO112" s="447"/>
      <c r="AP112" s="447"/>
      <c r="AQ112" s="447"/>
      <c r="AR112" s="447"/>
      <c r="AS112" s="447"/>
      <c r="AT112" s="447"/>
      <c r="AU112" s="447"/>
      <c r="AV112" s="447"/>
      <c r="AW112" s="447"/>
      <c r="AX112" s="447"/>
      <c r="AY112" s="447"/>
      <c r="AZ112" s="447"/>
      <c r="BA112" s="447"/>
      <c r="BB112" s="447"/>
      <c r="BC112" s="447"/>
      <c r="BD112" s="447"/>
      <c r="BE112" s="447"/>
      <c r="BF112" s="447"/>
      <c r="BG112" s="447"/>
      <c r="BH112" s="447"/>
      <c r="BI112" s="447"/>
      <c r="BJ112" s="447"/>
      <c r="BK112" s="447"/>
      <c r="BL112" s="447"/>
      <c r="BM112" s="447"/>
      <c r="BN112" s="447"/>
      <c r="BO112" s="447"/>
      <c r="BP112" s="447"/>
      <c r="BQ112" s="447"/>
      <c r="BR112" s="447"/>
      <c r="BS112" s="447"/>
      <c r="BT112" s="447"/>
      <c r="BU112" s="447"/>
      <c r="BV112" s="447"/>
      <c r="BW112" s="447"/>
      <c r="BX112" s="447"/>
    </row>
    <row r="113" spans="1:76">
      <c r="A113" s="447"/>
      <c r="B113" s="447"/>
      <c r="C113" s="447"/>
      <c r="D113" s="447"/>
      <c r="E113" s="447"/>
      <c r="F113" s="447"/>
      <c r="G113" s="447"/>
      <c r="H113" s="447"/>
      <c r="I113" s="447"/>
      <c r="J113" s="447"/>
      <c r="K113" s="447"/>
      <c r="L113" s="447"/>
      <c r="M113" s="447"/>
      <c r="N113" s="447"/>
      <c r="O113" s="447"/>
      <c r="P113" s="447"/>
      <c r="Q113" s="447"/>
      <c r="R113" s="447"/>
      <c r="S113" s="447"/>
      <c r="T113" s="447"/>
      <c r="U113" s="447"/>
      <c r="V113" s="447"/>
      <c r="W113" s="447"/>
      <c r="X113" s="447"/>
      <c r="Y113" s="447"/>
      <c r="Z113" s="447"/>
      <c r="AA113" s="447"/>
      <c r="AB113" s="447"/>
      <c r="AC113" s="447"/>
      <c r="AD113" s="447"/>
      <c r="AE113" s="447"/>
      <c r="AF113" s="447"/>
      <c r="AG113" s="447"/>
      <c r="AH113" s="447"/>
      <c r="AI113" s="447"/>
      <c r="AJ113" s="447"/>
      <c r="AK113" s="447"/>
      <c r="AL113" s="447"/>
      <c r="AM113" s="447"/>
      <c r="AN113" s="447"/>
      <c r="AO113" s="447"/>
      <c r="AP113" s="447"/>
      <c r="AQ113" s="447"/>
      <c r="AR113" s="447"/>
      <c r="AS113" s="447"/>
      <c r="AT113" s="447"/>
      <c r="AU113" s="447"/>
      <c r="AV113" s="447"/>
      <c r="AW113" s="447"/>
      <c r="AX113" s="447"/>
      <c r="AY113" s="447"/>
      <c r="AZ113" s="447"/>
      <c r="BA113" s="447"/>
      <c r="BB113" s="447"/>
      <c r="BC113" s="447"/>
      <c r="BD113" s="447"/>
      <c r="BE113" s="447"/>
      <c r="BF113" s="447"/>
      <c r="BG113" s="447"/>
      <c r="BH113" s="447"/>
      <c r="BI113" s="447"/>
      <c r="BJ113" s="447"/>
      <c r="BK113" s="447"/>
      <c r="BL113" s="447"/>
      <c r="BM113" s="447"/>
      <c r="BN113" s="447"/>
      <c r="BO113" s="447"/>
      <c r="BP113" s="447"/>
      <c r="BQ113" s="447"/>
      <c r="BR113" s="447"/>
      <c r="BS113" s="447"/>
      <c r="BT113" s="447"/>
      <c r="BU113" s="447"/>
      <c r="BV113" s="447"/>
      <c r="BW113" s="447"/>
      <c r="BX113" s="447"/>
    </row>
    <row r="114" spans="1:76">
      <c r="A114" s="447"/>
      <c r="B114" s="447"/>
      <c r="C114" s="447"/>
      <c r="D114" s="447"/>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7"/>
      <c r="AE114" s="447"/>
      <c r="AF114" s="447"/>
      <c r="AG114" s="447"/>
      <c r="AH114" s="447"/>
      <c r="AI114" s="447"/>
      <c r="AJ114" s="447"/>
      <c r="AK114" s="447"/>
      <c r="AL114" s="447"/>
      <c r="AM114" s="447"/>
      <c r="AN114" s="447"/>
      <c r="AO114" s="447"/>
      <c r="AP114" s="447"/>
      <c r="AQ114" s="447"/>
      <c r="AR114" s="447"/>
      <c r="AS114" s="447"/>
      <c r="AT114" s="447"/>
      <c r="AU114" s="447"/>
      <c r="AV114" s="447"/>
      <c r="AW114" s="447"/>
      <c r="AX114" s="447"/>
      <c r="AY114" s="447"/>
      <c r="AZ114" s="447"/>
      <c r="BA114" s="447"/>
      <c r="BB114" s="447"/>
      <c r="BC114" s="447"/>
      <c r="BD114" s="447"/>
      <c r="BE114" s="447"/>
      <c r="BF114" s="447"/>
      <c r="BG114" s="447"/>
      <c r="BH114" s="447"/>
      <c r="BI114" s="447"/>
      <c r="BJ114" s="447"/>
      <c r="BK114" s="447"/>
      <c r="BL114" s="447"/>
      <c r="BM114" s="447"/>
      <c r="BN114" s="447"/>
      <c r="BO114" s="447"/>
      <c r="BP114" s="447"/>
      <c r="BQ114" s="447"/>
      <c r="BR114" s="447"/>
      <c r="BS114" s="447"/>
      <c r="BT114" s="447"/>
      <c r="BU114" s="447"/>
      <c r="BV114" s="447"/>
      <c r="BW114" s="447"/>
      <c r="BX114" s="447"/>
    </row>
    <row r="115" spans="1:76">
      <c r="A115" s="447"/>
      <c r="B115" s="447"/>
      <c r="C115" s="447"/>
      <c r="D115" s="447"/>
      <c r="E115" s="447"/>
      <c r="F115" s="447"/>
      <c r="G115" s="447"/>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7"/>
      <c r="AD115" s="447"/>
      <c r="AE115" s="447"/>
      <c r="AF115" s="447"/>
      <c r="AG115" s="447"/>
      <c r="AH115" s="447"/>
      <c r="AI115" s="447"/>
      <c r="AJ115" s="447"/>
      <c r="AK115" s="447"/>
      <c r="AL115" s="447"/>
      <c r="AM115" s="447"/>
      <c r="AN115" s="447"/>
      <c r="AO115" s="447"/>
      <c r="AP115" s="447"/>
      <c r="AQ115" s="447"/>
      <c r="AR115" s="447"/>
      <c r="AS115" s="447"/>
      <c r="AT115" s="447"/>
      <c r="AU115" s="447"/>
      <c r="AV115" s="447"/>
      <c r="AW115" s="447"/>
      <c r="AX115" s="447"/>
      <c r="AY115" s="447"/>
      <c r="AZ115" s="447"/>
      <c r="BA115" s="447"/>
      <c r="BB115" s="447"/>
      <c r="BC115" s="447"/>
      <c r="BD115" s="447"/>
      <c r="BE115" s="447"/>
      <c r="BF115" s="447"/>
      <c r="BG115" s="447"/>
      <c r="BH115" s="447"/>
      <c r="BI115" s="447"/>
      <c r="BJ115" s="447"/>
      <c r="BK115" s="447"/>
      <c r="BL115" s="447"/>
      <c r="BM115" s="447"/>
      <c r="BN115" s="447"/>
      <c r="BO115" s="447"/>
      <c r="BP115" s="447"/>
      <c r="BQ115" s="447"/>
      <c r="BR115" s="447"/>
      <c r="BS115" s="447"/>
      <c r="BT115" s="447"/>
      <c r="BU115" s="447"/>
      <c r="BV115" s="447"/>
      <c r="BW115" s="447"/>
      <c r="BX115" s="447"/>
    </row>
    <row r="116" spans="1:76">
      <c r="A116" s="447"/>
      <c r="B116" s="447"/>
      <c r="C116" s="447"/>
      <c r="D116" s="447"/>
      <c r="E116" s="447"/>
      <c r="F116" s="447"/>
      <c r="G116" s="447"/>
      <c r="H116" s="447"/>
      <c r="I116" s="447"/>
      <c r="J116" s="447"/>
      <c r="K116" s="447"/>
      <c r="L116" s="447"/>
      <c r="M116" s="447"/>
      <c r="N116" s="447"/>
      <c r="O116" s="447"/>
      <c r="P116" s="447"/>
      <c r="Q116" s="447"/>
      <c r="R116" s="447"/>
      <c r="S116" s="447"/>
      <c r="T116" s="447"/>
      <c r="U116" s="447"/>
      <c r="V116" s="447"/>
      <c r="W116" s="447"/>
      <c r="X116" s="447"/>
      <c r="Y116" s="447"/>
      <c r="Z116" s="447"/>
      <c r="AA116" s="447"/>
      <c r="AB116" s="447"/>
      <c r="AC116" s="447"/>
      <c r="AD116" s="447"/>
      <c r="AE116" s="447"/>
      <c r="AF116" s="447"/>
      <c r="AG116" s="447"/>
      <c r="AH116" s="447"/>
      <c r="AI116" s="447"/>
      <c r="AJ116" s="447"/>
      <c r="AK116" s="447"/>
      <c r="AL116" s="447"/>
      <c r="AM116" s="447"/>
      <c r="AN116" s="447"/>
      <c r="AO116" s="447"/>
      <c r="AP116" s="447"/>
      <c r="AQ116" s="447"/>
      <c r="AR116" s="447"/>
      <c r="AS116" s="447"/>
      <c r="AT116" s="447"/>
      <c r="AU116" s="447"/>
      <c r="AV116" s="447"/>
      <c r="AW116" s="447"/>
      <c r="AX116" s="447"/>
      <c r="AY116" s="447"/>
      <c r="AZ116" s="447"/>
      <c r="BA116" s="447"/>
      <c r="BB116" s="447"/>
      <c r="BC116" s="447"/>
      <c r="BD116" s="447"/>
      <c r="BE116" s="447"/>
      <c r="BF116" s="447"/>
      <c r="BG116" s="447"/>
      <c r="BH116" s="447"/>
      <c r="BI116" s="447"/>
      <c r="BJ116" s="447"/>
      <c r="BK116" s="447"/>
      <c r="BL116" s="447"/>
      <c r="BM116" s="447"/>
      <c r="BN116" s="447"/>
      <c r="BO116" s="447"/>
      <c r="BP116" s="447"/>
      <c r="BQ116" s="447"/>
      <c r="BR116" s="447"/>
      <c r="BS116" s="447"/>
      <c r="BT116" s="447"/>
      <c r="BU116" s="447"/>
      <c r="BV116" s="447"/>
      <c r="BW116" s="447"/>
      <c r="BX116" s="447"/>
    </row>
    <row r="117" spans="1:76">
      <c r="A117" s="447"/>
      <c r="B117" s="447"/>
      <c r="C117" s="447"/>
      <c r="D117" s="447"/>
      <c r="E117" s="447"/>
      <c r="F117" s="447"/>
      <c r="G117" s="447"/>
      <c r="H117" s="447"/>
      <c r="I117" s="447"/>
      <c r="J117" s="447"/>
      <c r="K117" s="447"/>
      <c r="L117" s="447"/>
      <c r="M117" s="447"/>
      <c r="N117" s="447"/>
      <c r="O117" s="447"/>
      <c r="P117" s="447"/>
      <c r="Q117" s="447"/>
      <c r="R117" s="447"/>
      <c r="S117" s="447"/>
      <c r="T117" s="447"/>
      <c r="U117" s="447"/>
      <c r="V117" s="447"/>
      <c r="W117" s="447"/>
      <c r="X117" s="447"/>
      <c r="Y117" s="447"/>
      <c r="Z117" s="447"/>
      <c r="AA117" s="447"/>
      <c r="AB117" s="447"/>
      <c r="AC117" s="447"/>
      <c r="AD117" s="447"/>
      <c r="AE117" s="447"/>
      <c r="AF117" s="447"/>
      <c r="AG117" s="447"/>
      <c r="AH117" s="447"/>
      <c r="AI117" s="447"/>
      <c r="AJ117" s="447"/>
      <c r="AK117" s="447"/>
      <c r="AL117" s="447"/>
      <c r="AM117" s="447"/>
      <c r="AN117" s="447"/>
      <c r="AO117" s="447"/>
      <c r="AP117" s="447"/>
      <c r="AQ117" s="447"/>
      <c r="AR117" s="447"/>
      <c r="AS117" s="447"/>
      <c r="AT117" s="447"/>
      <c r="AU117" s="447"/>
      <c r="AV117" s="447"/>
      <c r="AW117" s="447"/>
      <c r="AX117" s="447"/>
      <c r="AY117" s="447"/>
      <c r="AZ117" s="447"/>
      <c r="BA117" s="447"/>
      <c r="BB117" s="447"/>
      <c r="BC117" s="447"/>
      <c r="BD117" s="447"/>
      <c r="BE117" s="447"/>
      <c r="BF117" s="447"/>
      <c r="BG117" s="447"/>
      <c r="BH117" s="447"/>
      <c r="BI117" s="447"/>
      <c r="BJ117" s="447"/>
      <c r="BK117" s="447"/>
      <c r="BL117" s="447"/>
      <c r="BM117" s="447"/>
      <c r="BN117" s="447"/>
      <c r="BO117" s="447"/>
      <c r="BP117" s="447"/>
      <c r="BQ117" s="447"/>
      <c r="BR117" s="447"/>
      <c r="BS117" s="447"/>
      <c r="BT117" s="447"/>
      <c r="BU117" s="447"/>
      <c r="BV117" s="447"/>
      <c r="BW117" s="447"/>
      <c r="BX117" s="447"/>
    </row>
    <row r="118" spans="1:76">
      <c r="A118" s="447"/>
      <c r="B118" s="447"/>
      <c r="C118" s="447"/>
      <c r="D118" s="447"/>
      <c r="E118" s="447"/>
      <c r="F118" s="447"/>
      <c r="G118" s="447"/>
      <c r="H118" s="447"/>
      <c r="I118" s="447"/>
      <c r="J118" s="447"/>
      <c r="K118" s="447"/>
      <c r="L118" s="447"/>
      <c r="M118" s="447"/>
      <c r="N118" s="447"/>
      <c r="O118" s="447"/>
      <c r="P118" s="447"/>
      <c r="Q118" s="447"/>
      <c r="R118" s="447"/>
      <c r="S118" s="447"/>
      <c r="T118" s="447"/>
      <c r="U118" s="447"/>
      <c r="V118" s="447"/>
      <c r="W118" s="447"/>
      <c r="X118" s="447"/>
      <c r="Y118" s="447"/>
      <c r="Z118" s="447"/>
      <c r="AA118" s="447"/>
      <c r="AB118" s="447"/>
      <c r="AC118" s="447"/>
      <c r="AD118" s="447"/>
      <c r="AE118" s="447"/>
      <c r="AF118" s="447"/>
      <c r="AG118" s="447"/>
      <c r="AH118" s="447"/>
      <c r="AI118" s="447"/>
      <c r="AJ118" s="447"/>
      <c r="AK118" s="447"/>
      <c r="AL118" s="447"/>
      <c r="AM118" s="447"/>
      <c r="AN118" s="447"/>
      <c r="AO118" s="447"/>
      <c r="AP118" s="447"/>
      <c r="AQ118" s="447"/>
      <c r="AR118" s="447"/>
      <c r="AS118" s="447"/>
      <c r="AT118" s="447"/>
      <c r="AU118" s="447"/>
      <c r="AV118" s="447"/>
      <c r="AW118" s="447"/>
      <c r="AX118" s="447"/>
      <c r="AY118" s="447"/>
      <c r="AZ118" s="447"/>
      <c r="BA118" s="447"/>
      <c r="BB118" s="447"/>
      <c r="BC118" s="447"/>
      <c r="BD118" s="447"/>
      <c r="BE118" s="447"/>
      <c r="BF118" s="447"/>
      <c r="BG118" s="447"/>
      <c r="BH118" s="447"/>
      <c r="BI118" s="447"/>
      <c r="BJ118" s="447"/>
      <c r="BK118" s="447"/>
      <c r="BL118" s="447"/>
      <c r="BM118" s="447"/>
      <c r="BN118" s="447"/>
      <c r="BO118" s="447"/>
      <c r="BP118" s="447"/>
      <c r="BQ118" s="447"/>
      <c r="BR118" s="447"/>
      <c r="BS118" s="447"/>
      <c r="BT118" s="447"/>
      <c r="BU118" s="447"/>
      <c r="BV118" s="447"/>
      <c r="BW118" s="447"/>
      <c r="BX118" s="447"/>
    </row>
    <row r="119" spans="1:76">
      <c r="A119" s="447"/>
      <c r="B119" s="447"/>
      <c r="C119" s="447"/>
      <c r="D119" s="447"/>
      <c r="E119" s="447"/>
      <c r="F119" s="447"/>
      <c r="G119" s="447"/>
      <c r="H119" s="447"/>
      <c r="I119" s="447"/>
      <c r="J119" s="447"/>
      <c r="K119" s="447"/>
      <c r="L119" s="447"/>
      <c r="M119" s="447"/>
      <c r="N119" s="447"/>
      <c r="O119" s="447"/>
      <c r="P119" s="447"/>
      <c r="Q119" s="447"/>
      <c r="R119" s="447"/>
      <c r="S119" s="447"/>
      <c r="T119" s="447"/>
      <c r="U119" s="447"/>
      <c r="V119" s="447"/>
      <c r="W119" s="447"/>
      <c r="X119" s="447"/>
      <c r="Y119" s="447"/>
      <c r="Z119" s="447"/>
      <c r="AA119" s="447"/>
      <c r="AB119" s="447"/>
      <c r="AC119" s="447"/>
      <c r="AD119" s="447"/>
      <c r="AE119" s="447"/>
      <c r="AF119" s="447"/>
      <c r="AG119" s="447"/>
      <c r="AH119" s="447"/>
      <c r="AI119" s="447"/>
      <c r="AJ119" s="447"/>
      <c r="AK119" s="447"/>
      <c r="AL119" s="447"/>
      <c r="AM119" s="447"/>
      <c r="AN119" s="447"/>
      <c r="AO119" s="447"/>
      <c r="AP119" s="447"/>
      <c r="AQ119" s="447"/>
      <c r="AR119" s="447"/>
      <c r="AS119" s="447"/>
      <c r="AT119" s="447"/>
      <c r="AU119" s="447"/>
      <c r="AV119" s="447"/>
      <c r="AW119" s="447"/>
      <c r="AX119" s="447"/>
      <c r="AY119" s="447"/>
      <c r="AZ119" s="447"/>
      <c r="BA119" s="447"/>
      <c r="BB119" s="447"/>
      <c r="BC119" s="447"/>
      <c r="BD119" s="447"/>
      <c r="BE119" s="447"/>
      <c r="BF119" s="447"/>
      <c r="BG119" s="447"/>
      <c r="BH119" s="447"/>
      <c r="BI119" s="447"/>
      <c r="BJ119" s="447"/>
      <c r="BK119" s="447"/>
      <c r="BL119" s="447"/>
      <c r="BM119" s="447"/>
      <c r="BN119" s="447"/>
      <c r="BO119" s="447"/>
      <c r="BP119" s="447"/>
      <c r="BQ119" s="447"/>
      <c r="BR119" s="447"/>
      <c r="BS119" s="447"/>
      <c r="BT119" s="447"/>
      <c r="BU119" s="447"/>
      <c r="BV119" s="447"/>
      <c r="BW119" s="447"/>
      <c r="BX119" s="447"/>
    </row>
    <row r="120" spans="1:76">
      <c r="A120" s="447"/>
      <c r="B120" s="447"/>
      <c r="C120" s="447"/>
      <c r="D120" s="447"/>
      <c r="E120" s="447"/>
      <c r="F120" s="447"/>
      <c r="G120" s="447"/>
      <c r="H120" s="447"/>
      <c r="I120" s="447"/>
      <c r="J120" s="447"/>
      <c r="K120" s="447"/>
      <c r="L120" s="447"/>
      <c r="M120" s="447"/>
      <c r="N120" s="447"/>
      <c r="O120" s="447"/>
      <c r="P120" s="447"/>
      <c r="Q120" s="447"/>
      <c r="R120" s="447"/>
      <c r="S120" s="447"/>
      <c r="T120" s="447"/>
      <c r="U120" s="447"/>
      <c r="V120" s="447"/>
      <c r="W120" s="447"/>
      <c r="X120" s="447"/>
      <c r="Y120" s="447"/>
      <c r="Z120" s="447"/>
      <c r="AA120" s="447"/>
      <c r="AB120" s="447"/>
      <c r="AC120" s="447"/>
      <c r="AD120" s="447"/>
      <c r="AE120" s="447"/>
      <c r="AF120" s="447"/>
      <c r="AG120" s="447"/>
      <c r="AH120" s="447"/>
      <c r="AI120" s="447"/>
      <c r="AJ120" s="447"/>
      <c r="AK120" s="447"/>
      <c r="AL120" s="447"/>
      <c r="AM120" s="447"/>
      <c r="AN120" s="447"/>
      <c r="AO120" s="447"/>
      <c r="AP120" s="447"/>
      <c r="AQ120" s="447"/>
      <c r="AR120" s="447"/>
      <c r="AS120" s="447"/>
      <c r="AT120" s="447"/>
      <c r="AU120" s="447"/>
      <c r="AV120" s="447"/>
      <c r="AW120" s="447"/>
      <c r="AX120" s="447"/>
      <c r="AY120" s="447"/>
      <c r="AZ120" s="447"/>
      <c r="BA120" s="447"/>
      <c r="BB120" s="447"/>
      <c r="BC120" s="447"/>
      <c r="BD120" s="447"/>
      <c r="BE120" s="447"/>
      <c r="BF120" s="447"/>
      <c r="BG120" s="447"/>
      <c r="BH120" s="447"/>
      <c r="BI120" s="447"/>
      <c r="BJ120" s="447"/>
      <c r="BK120" s="447"/>
      <c r="BL120" s="447"/>
      <c r="BM120" s="447"/>
      <c r="BN120" s="447"/>
      <c r="BO120" s="447"/>
      <c r="BP120" s="447"/>
      <c r="BQ120" s="447"/>
      <c r="BR120" s="447"/>
      <c r="BS120" s="447"/>
      <c r="BT120" s="447"/>
      <c r="BU120" s="447"/>
      <c r="BV120" s="447"/>
      <c r="BW120" s="447"/>
      <c r="BX120" s="447"/>
    </row>
    <row r="121" spans="1:76">
      <c r="A121" s="447"/>
      <c r="B121" s="447"/>
      <c r="C121" s="447"/>
      <c r="D121" s="447"/>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7"/>
      <c r="AE121" s="447"/>
      <c r="AF121" s="447"/>
      <c r="AG121" s="447"/>
      <c r="AH121" s="447"/>
      <c r="AI121" s="447"/>
      <c r="AJ121" s="447"/>
      <c r="AK121" s="447"/>
      <c r="AL121" s="447"/>
      <c r="AM121" s="447"/>
      <c r="AN121" s="447"/>
      <c r="AO121" s="447"/>
      <c r="AP121" s="447"/>
      <c r="AQ121" s="447"/>
      <c r="AR121" s="447"/>
      <c r="AS121" s="447"/>
      <c r="AT121" s="447"/>
      <c r="AU121" s="447"/>
      <c r="AV121" s="447"/>
      <c r="AW121" s="447"/>
      <c r="AX121" s="447"/>
      <c r="AY121" s="447"/>
      <c r="AZ121" s="447"/>
      <c r="BA121" s="447"/>
      <c r="BB121" s="447"/>
      <c r="BC121" s="447"/>
      <c r="BD121" s="447"/>
      <c r="BE121" s="447"/>
      <c r="BF121" s="447"/>
      <c r="BG121" s="447"/>
      <c r="BH121" s="447"/>
      <c r="BI121" s="447"/>
      <c r="BJ121" s="447"/>
      <c r="BK121" s="447"/>
      <c r="BL121" s="447"/>
      <c r="BM121" s="447"/>
      <c r="BN121" s="447"/>
      <c r="BO121" s="447"/>
      <c r="BP121" s="447"/>
      <c r="BQ121" s="447"/>
      <c r="BR121" s="447"/>
      <c r="BS121" s="447"/>
      <c r="BT121" s="447"/>
      <c r="BU121" s="447"/>
      <c r="BV121" s="447"/>
      <c r="BW121" s="447"/>
      <c r="BX121" s="447"/>
    </row>
    <row r="122" spans="1:76">
      <c r="A122" s="447"/>
      <c r="B122" s="447"/>
      <c r="C122" s="447"/>
      <c r="D122" s="447"/>
      <c r="E122" s="447"/>
      <c r="F122" s="447"/>
      <c r="G122" s="447"/>
      <c r="H122" s="447"/>
      <c r="I122" s="447"/>
      <c r="J122" s="447"/>
      <c r="K122" s="447"/>
      <c r="L122" s="447"/>
      <c r="M122" s="447"/>
      <c r="N122" s="447"/>
      <c r="O122" s="447"/>
      <c r="P122" s="447"/>
      <c r="Q122" s="447"/>
      <c r="R122" s="447"/>
      <c r="S122" s="447"/>
      <c r="T122" s="447"/>
      <c r="U122" s="447"/>
      <c r="V122" s="447"/>
      <c r="W122" s="447"/>
      <c r="X122" s="447"/>
      <c r="Y122" s="447"/>
      <c r="Z122" s="447"/>
      <c r="AA122" s="447"/>
      <c r="AB122" s="447"/>
      <c r="AC122" s="447"/>
      <c r="AD122" s="447"/>
      <c r="AE122" s="447"/>
      <c r="AF122" s="447"/>
      <c r="AG122" s="447"/>
      <c r="AH122" s="447"/>
      <c r="AI122" s="447"/>
      <c r="AJ122" s="447"/>
      <c r="AK122" s="447"/>
      <c r="AL122" s="447"/>
      <c r="AM122" s="447"/>
      <c r="AN122" s="447"/>
      <c r="AO122" s="447"/>
      <c r="AP122" s="447"/>
      <c r="AQ122" s="447"/>
      <c r="AR122" s="447"/>
      <c r="AS122" s="447"/>
      <c r="AT122" s="447"/>
      <c r="AU122" s="447"/>
      <c r="AV122" s="447"/>
      <c r="AW122" s="447"/>
      <c r="AX122" s="447"/>
      <c r="AY122" s="447"/>
      <c r="AZ122" s="447"/>
      <c r="BA122" s="447"/>
      <c r="BB122" s="447"/>
      <c r="BC122" s="447"/>
      <c r="BD122" s="447"/>
      <c r="BE122" s="447"/>
      <c r="BF122" s="447"/>
      <c r="BG122" s="447"/>
      <c r="BH122" s="447"/>
      <c r="BI122" s="447"/>
      <c r="BJ122" s="447"/>
      <c r="BK122" s="447"/>
      <c r="BL122" s="447"/>
      <c r="BM122" s="447"/>
      <c r="BN122" s="447"/>
      <c r="BO122" s="447"/>
      <c r="BP122" s="447"/>
      <c r="BQ122" s="447"/>
      <c r="BR122" s="447"/>
      <c r="BS122" s="447"/>
      <c r="BT122" s="447"/>
      <c r="BU122" s="447"/>
      <c r="BV122" s="447"/>
      <c r="BW122" s="447"/>
      <c r="BX122" s="447"/>
    </row>
    <row r="123" spans="1:76">
      <c r="A123" s="447"/>
      <c r="B123" s="447"/>
      <c r="C123" s="447"/>
      <c r="D123" s="447"/>
      <c r="E123" s="447"/>
      <c r="F123" s="447"/>
      <c r="G123" s="447"/>
      <c r="H123" s="447"/>
      <c r="I123" s="447"/>
      <c r="J123" s="447"/>
      <c r="K123" s="447"/>
      <c r="L123" s="447"/>
      <c r="M123" s="447"/>
      <c r="N123" s="447"/>
      <c r="O123" s="447"/>
      <c r="P123" s="447"/>
      <c r="Q123" s="447"/>
      <c r="R123" s="447"/>
      <c r="S123" s="447"/>
      <c r="T123" s="447"/>
      <c r="U123" s="447"/>
      <c r="V123" s="447"/>
      <c r="W123" s="447"/>
      <c r="X123" s="447"/>
      <c r="Y123" s="447"/>
      <c r="Z123" s="447"/>
      <c r="AA123" s="447"/>
      <c r="AB123" s="447"/>
      <c r="AC123" s="447"/>
      <c r="AD123" s="447"/>
      <c r="AE123" s="447"/>
      <c r="AF123" s="447"/>
      <c r="AG123" s="447"/>
      <c r="AH123" s="447"/>
      <c r="AI123" s="447"/>
      <c r="AJ123" s="447"/>
      <c r="AK123" s="447"/>
      <c r="AL123" s="447"/>
      <c r="AM123" s="447"/>
      <c r="AN123" s="447"/>
      <c r="AO123" s="447"/>
      <c r="AP123" s="447"/>
      <c r="AQ123" s="447"/>
      <c r="AR123" s="447"/>
      <c r="AS123" s="447"/>
      <c r="AT123" s="447"/>
      <c r="AU123" s="447"/>
      <c r="AV123" s="447"/>
      <c r="AW123" s="447"/>
      <c r="AX123" s="447"/>
      <c r="AY123" s="447"/>
      <c r="AZ123" s="447"/>
      <c r="BA123" s="447"/>
      <c r="BB123" s="447"/>
      <c r="BC123" s="447"/>
      <c r="BD123" s="447"/>
      <c r="BE123" s="447"/>
      <c r="BF123" s="447"/>
      <c r="BG123" s="447"/>
      <c r="BH123" s="447"/>
      <c r="BI123" s="447"/>
      <c r="BJ123" s="447"/>
      <c r="BK123" s="447"/>
      <c r="BL123" s="447"/>
      <c r="BM123" s="447"/>
      <c r="BN123" s="447"/>
      <c r="BO123" s="447"/>
      <c r="BP123" s="447"/>
      <c r="BQ123" s="447"/>
      <c r="BR123" s="447"/>
      <c r="BS123" s="447"/>
      <c r="BT123" s="447"/>
      <c r="BU123" s="447"/>
      <c r="BV123" s="447"/>
      <c r="BW123" s="447"/>
      <c r="BX123" s="447"/>
    </row>
    <row r="124" spans="1:76">
      <c r="A124" s="447"/>
      <c r="B124" s="447"/>
      <c r="C124" s="447"/>
      <c r="D124" s="447"/>
      <c r="E124" s="447"/>
      <c r="F124" s="447"/>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447"/>
      <c r="AF124" s="447"/>
      <c r="AG124" s="447"/>
      <c r="AH124" s="447"/>
      <c r="AI124" s="447"/>
      <c r="AJ124" s="447"/>
      <c r="AK124" s="447"/>
      <c r="AL124" s="447"/>
      <c r="AM124" s="447"/>
      <c r="AN124" s="447"/>
      <c r="AO124" s="447"/>
      <c r="AP124" s="447"/>
      <c r="AQ124" s="447"/>
      <c r="AR124" s="447"/>
      <c r="AS124" s="447"/>
      <c r="AT124" s="447"/>
      <c r="AU124" s="447"/>
      <c r="AV124" s="447"/>
      <c r="AW124" s="447"/>
      <c r="AX124" s="447"/>
      <c r="AY124" s="447"/>
      <c r="AZ124" s="447"/>
      <c r="BA124" s="447"/>
      <c r="BB124" s="447"/>
      <c r="BC124" s="447"/>
      <c r="BD124" s="447"/>
      <c r="BE124" s="447"/>
      <c r="BF124" s="447"/>
      <c r="BG124" s="447"/>
      <c r="BH124" s="447"/>
      <c r="BI124" s="447"/>
      <c r="BJ124" s="447"/>
      <c r="BK124" s="447"/>
      <c r="BL124" s="447"/>
      <c r="BM124" s="447"/>
      <c r="BN124" s="447"/>
      <c r="BO124" s="447"/>
      <c r="BP124" s="447"/>
      <c r="BQ124" s="447"/>
      <c r="BR124" s="447"/>
      <c r="BS124" s="447"/>
      <c r="BT124" s="447"/>
      <c r="BU124" s="447"/>
      <c r="BV124" s="447"/>
      <c r="BW124" s="447"/>
      <c r="BX124" s="447"/>
    </row>
    <row r="125" spans="1:76">
      <c r="A125" s="447"/>
      <c r="B125" s="447"/>
      <c r="C125" s="447"/>
      <c r="D125" s="447"/>
      <c r="E125" s="447"/>
      <c r="F125" s="447"/>
      <c r="G125" s="447"/>
      <c r="H125" s="447"/>
      <c r="I125" s="447"/>
      <c r="J125" s="447"/>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7"/>
      <c r="AK125" s="447"/>
      <c r="AL125" s="447"/>
      <c r="AM125" s="447"/>
      <c r="AN125" s="447"/>
      <c r="AO125" s="447"/>
      <c r="AP125" s="447"/>
      <c r="AQ125" s="447"/>
      <c r="AR125" s="447"/>
      <c r="AS125" s="447"/>
      <c r="AT125" s="447"/>
      <c r="AU125" s="447"/>
      <c r="AV125" s="447"/>
      <c r="AW125" s="447"/>
      <c r="AX125" s="447"/>
      <c r="AY125" s="447"/>
      <c r="AZ125" s="447"/>
      <c r="BA125" s="447"/>
      <c r="BB125" s="447"/>
      <c r="BC125" s="447"/>
      <c r="BD125" s="447"/>
      <c r="BE125" s="447"/>
      <c r="BF125" s="447"/>
      <c r="BG125" s="447"/>
      <c r="BH125" s="447"/>
      <c r="BI125" s="447"/>
      <c r="BJ125" s="447"/>
      <c r="BK125" s="447"/>
      <c r="BL125" s="447"/>
      <c r="BM125" s="447"/>
      <c r="BN125" s="447"/>
      <c r="BO125" s="447"/>
      <c r="BP125" s="447"/>
      <c r="BQ125" s="447"/>
      <c r="BR125" s="447"/>
      <c r="BS125" s="447"/>
      <c r="BT125" s="447"/>
      <c r="BU125" s="447"/>
      <c r="BV125" s="447"/>
      <c r="BW125" s="447"/>
      <c r="BX125" s="447"/>
    </row>
    <row r="126" spans="1:76">
      <c r="A126" s="447"/>
      <c r="B126" s="447"/>
      <c r="C126" s="447"/>
      <c r="D126" s="447"/>
      <c r="E126" s="447"/>
      <c r="F126" s="447"/>
      <c r="G126" s="447"/>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447"/>
      <c r="AX126" s="447"/>
      <c r="AY126" s="447"/>
      <c r="AZ126" s="447"/>
      <c r="BA126" s="447"/>
      <c r="BB126" s="447"/>
      <c r="BC126" s="447"/>
      <c r="BD126" s="447"/>
      <c r="BE126" s="447"/>
      <c r="BF126" s="447"/>
      <c r="BG126" s="447"/>
      <c r="BH126" s="447"/>
      <c r="BI126" s="447"/>
      <c r="BJ126" s="447"/>
      <c r="BK126" s="447"/>
      <c r="BL126" s="447"/>
      <c r="BM126" s="447"/>
      <c r="BN126" s="447"/>
      <c r="BO126" s="447"/>
      <c r="BP126" s="447"/>
      <c r="BQ126" s="447"/>
      <c r="BR126" s="447"/>
      <c r="BS126" s="447"/>
      <c r="BT126" s="447"/>
      <c r="BU126" s="447"/>
      <c r="BV126" s="447"/>
      <c r="BW126" s="447"/>
      <c r="BX126" s="447"/>
    </row>
    <row r="127" spans="1:76">
      <c r="A127" s="447"/>
      <c r="B127" s="447"/>
      <c r="C127" s="447"/>
      <c r="D127" s="447"/>
      <c r="E127" s="447"/>
      <c r="F127" s="447"/>
      <c r="G127" s="447"/>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c r="AW127" s="447"/>
      <c r="AX127" s="447"/>
      <c r="AY127" s="447"/>
      <c r="AZ127" s="447"/>
      <c r="BA127" s="447"/>
      <c r="BB127" s="447"/>
      <c r="BC127" s="447"/>
      <c r="BD127" s="447"/>
      <c r="BE127" s="447"/>
      <c r="BF127" s="447"/>
      <c r="BG127" s="447"/>
      <c r="BH127" s="447"/>
      <c r="BI127" s="447"/>
      <c r="BJ127" s="447"/>
      <c r="BK127" s="447"/>
      <c r="BL127" s="447"/>
      <c r="BM127" s="447"/>
      <c r="BN127" s="447"/>
      <c r="BO127" s="447"/>
      <c r="BP127" s="447"/>
      <c r="BQ127" s="447"/>
      <c r="BR127" s="447"/>
      <c r="BS127" s="447"/>
      <c r="BT127" s="447"/>
      <c r="BU127" s="447"/>
      <c r="BV127" s="447"/>
      <c r="BW127" s="447"/>
      <c r="BX127" s="447"/>
    </row>
    <row r="128" spans="1:76">
      <c r="A128" s="447"/>
      <c r="B128" s="447"/>
      <c r="C128" s="447"/>
      <c r="D128" s="447"/>
      <c r="E128" s="447"/>
      <c r="F128" s="447"/>
      <c r="G128" s="447"/>
      <c r="H128" s="447"/>
      <c r="I128" s="447"/>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7"/>
      <c r="AG128" s="447"/>
      <c r="AH128" s="447"/>
      <c r="AI128" s="447"/>
      <c r="AJ128" s="447"/>
      <c r="AK128" s="447"/>
      <c r="AL128" s="447"/>
      <c r="AM128" s="447"/>
      <c r="AN128" s="447"/>
      <c r="AO128" s="447"/>
      <c r="AP128" s="447"/>
      <c r="AQ128" s="447"/>
      <c r="AR128" s="447"/>
      <c r="AS128" s="447"/>
      <c r="AT128" s="447"/>
      <c r="AU128" s="447"/>
      <c r="AV128" s="447"/>
      <c r="AW128" s="447"/>
      <c r="AX128" s="447"/>
      <c r="AY128" s="447"/>
      <c r="AZ128" s="447"/>
      <c r="BA128" s="447"/>
      <c r="BB128" s="447"/>
      <c r="BC128" s="447"/>
      <c r="BD128" s="447"/>
      <c r="BE128" s="447"/>
      <c r="BF128" s="447"/>
      <c r="BG128" s="447"/>
      <c r="BH128" s="447"/>
      <c r="BI128" s="447"/>
      <c r="BJ128" s="447"/>
      <c r="BK128" s="447"/>
      <c r="BL128" s="447"/>
      <c r="BM128" s="447"/>
      <c r="BN128" s="447"/>
      <c r="BO128" s="447"/>
      <c r="BP128" s="447"/>
      <c r="BQ128" s="447"/>
      <c r="BR128" s="447"/>
      <c r="BS128" s="447"/>
      <c r="BT128" s="447"/>
      <c r="BU128" s="447"/>
      <c r="BV128" s="447"/>
      <c r="BW128" s="447"/>
      <c r="BX128" s="447"/>
    </row>
    <row r="129" spans="1:76">
      <c r="A129" s="447"/>
      <c r="B129" s="447"/>
      <c r="C129" s="447"/>
      <c r="D129" s="447"/>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447"/>
      <c r="AE129" s="447"/>
      <c r="AF129" s="447"/>
      <c r="AG129" s="447"/>
      <c r="AH129" s="447"/>
      <c r="AI129" s="447"/>
      <c r="AJ129" s="447"/>
      <c r="AK129" s="447"/>
      <c r="AL129" s="447"/>
      <c r="AM129" s="447"/>
      <c r="AN129" s="447"/>
      <c r="AO129" s="447"/>
      <c r="AP129" s="447"/>
      <c r="AQ129" s="447"/>
      <c r="AR129" s="447"/>
      <c r="AS129" s="447"/>
      <c r="AT129" s="447"/>
      <c r="AU129" s="447"/>
      <c r="AV129" s="447"/>
      <c r="AW129" s="447"/>
      <c r="AX129" s="447"/>
      <c r="AY129" s="447"/>
      <c r="AZ129" s="447"/>
      <c r="BA129" s="447"/>
      <c r="BB129" s="447"/>
      <c r="BC129" s="447"/>
      <c r="BD129" s="447"/>
      <c r="BE129" s="447"/>
      <c r="BF129" s="447"/>
      <c r="BG129" s="447"/>
      <c r="BH129" s="447"/>
      <c r="BI129" s="447"/>
      <c r="BJ129" s="447"/>
      <c r="BK129" s="447"/>
      <c r="BL129" s="447"/>
      <c r="BM129" s="447"/>
      <c r="BN129" s="447"/>
      <c r="BO129" s="447"/>
      <c r="BP129" s="447"/>
      <c r="BQ129" s="447"/>
      <c r="BR129" s="447"/>
      <c r="BS129" s="447"/>
      <c r="BT129" s="447"/>
      <c r="BU129" s="447"/>
      <c r="BV129" s="447"/>
      <c r="BW129" s="447"/>
      <c r="BX129" s="447"/>
    </row>
    <row r="130" spans="1:76">
      <c r="A130" s="447"/>
      <c r="B130" s="447"/>
      <c r="C130" s="447"/>
      <c r="D130" s="447"/>
      <c r="E130" s="447"/>
      <c r="F130" s="447"/>
      <c r="G130" s="447"/>
      <c r="H130" s="447"/>
      <c r="I130" s="447"/>
      <c r="J130" s="447"/>
      <c r="K130" s="447"/>
      <c r="L130" s="447"/>
      <c r="M130" s="447"/>
      <c r="N130" s="447"/>
      <c r="O130" s="447"/>
      <c r="P130" s="447"/>
      <c r="Q130" s="447"/>
      <c r="R130" s="447"/>
      <c r="S130" s="447"/>
      <c r="T130" s="447"/>
      <c r="U130" s="447"/>
      <c r="V130" s="447"/>
      <c r="W130" s="447"/>
      <c r="X130" s="447"/>
      <c r="Y130" s="447"/>
      <c r="Z130" s="447"/>
      <c r="AA130" s="447"/>
      <c r="AB130" s="447"/>
      <c r="AC130" s="447"/>
      <c r="AD130" s="447"/>
      <c r="AE130" s="447"/>
      <c r="AF130" s="447"/>
      <c r="AG130" s="447"/>
      <c r="AH130" s="447"/>
      <c r="AI130" s="447"/>
      <c r="AJ130" s="447"/>
      <c r="AK130" s="447"/>
      <c r="AL130" s="447"/>
      <c r="AM130" s="447"/>
      <c r="AN130" s="447"/>
      <c r="AO130" s="447"/>
      <c r="AP130" s="447"/>
      <c r="AQ130" s="447"/>
      <c r="AR130" s="447"/>
      <c r="AS130" s="447"/>
      <c r="AT130" s="447"/>
      <c r="AU130" s="447"/>
      <c r="AV130" s="447"/>
      <c r="AW130" s="447"/>
      <c r="AX130" s="447"/>
      <c r="AY130" s="447"/>
      <c r="AZ130" s="447"/>
      <c r="BA130" s="447"/>
      <c r="BB130" s="447"/>
      <c r="BC130" s="447"/>
      <c r="BD130" s="447"/>
      <c r="BE130" s="447"/>
      <c r="BF130" s="447"/>
      <c r="BG130" s="447"/>
      <c r="BH130" s="447"/>
      <c r="BI130" s="447"/>
      <c r="BJ130" s="447"/>
      <c r="BK130" s="447"/>
      <c r="BL130" s="447"/>
      <c r="BM130" s="447"/>
      <c r="BN130" s="447"/>
      <c r="BO130" s="447"/>
      <c r="BP130" s="447"/>
      <c r="BQ130" s="447"/>
      <c r="BR130" s="447"/>
      <c r="BS130" s="447"/>
      <c r="BT130" s="447"/>
      <c r="BU130" s="447"/>
      <c r="BV130" s="447"/>
      <c r="BW130" s="447"/>
      <c r="BX130" s="447"/>
    </row>
    <row r="131" spans="1:76">
      <c r="A131" s="447"/>
      <c r="B131" s="447"/>
      <c r="C131" s="447"/>
      <c r="D131" s="447"/>
      <c r="E131" s="447"/>
      <c r="F131" s="447"/>
      <c r="G131" s="447"/>
      <c r="H131" s="447"/>
      <c r="I131" s="447"/>
      <c r="J131" s="447"/>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7"/>
      <c r="AK131" s="447"/>
      <c r="AL131" s="447"/>
      <c r="AM131" s="447"/>
      <c r="AN131" s="447"/>
      <c r="AO131" s="447"/>
      <c r="AP131" s="447"/>
      <c r="AQ131" s="447"/>
      <c r="AR131" s="447"/>
      <c r="AS131" s="447"/>
      <c r="AT131" s="447"/>
      <c r="AU131" s="447"/>
      <c r="AV131" s="447"/>
      <c r="AW131" s="447"/>
      <c r="AX131" s="447"/>
      <c r="AY131" s="447"/>
      <c r="AZ131" s="447"/>
      <c r="BA131" s="447"/>
      <c r="BB131" s="447"/>
      <c r="BC131" s="447"/>
      <c r="BD131" s="447"/>
      <c r="BE131" s="447"/>
      <c r="BF131" s="447"/>
      <c r="BG131" s="447"/>
      <c r="BH131" s="447"/>
      <c r="BI131" s="447"/>
      <c r="BJ131" s="447"/>
      <c r="BK131" s="447"/>
      <c r="BL131" s="447"/>
      <c r="BM131" s="447"/>
      <c r="BN131" s="447"/>
      <c r="BO131" s="447"/>
      <c r="BP131" s="447"/>
      <c r="BQ131" s="447"/>
      <c r="BR131" s="447"/>
      <c r="BS131" s="447"/>
      <c r="BT131" s="447"/>
      <c r="BU131" s="447"/>
      <c r="BV131" s="447"/>
      <c r="BW131" s="447"/>
      <c r="BX131" s="447"/>
    </row>
    <row r="132" spans="1:76">
      <c r="A132" s="447"/>
      <c r="B132" s="447"/>
      <c r="C132" s="447"/>
      <c r="D132" s="447"/>
      <c r="E132" s="447"/>
      <c r="F132" s="447"/>
      <c r="G132" s="447"/>
      <c r="H132" s="447"/>
      <c r="I132" s="447"/>
      <c r="J132" s="447"/>
      <c r="K132" s="447"/>
      <c r="L132" s="447"/>
      <c r="M132" s="447"/>
      <c r="N132" s="447"/>
      <c r="O132" s="447"/>
      <c r="P132" s="447"/>
      <c r="Q132" s="447"/>
      <c r="R132" s="447"/>
      <c r="S132" s="447"/>
      <c r="T132" s="447"/>
      <c r="U132" s="447"/>
      <c r="V132" s="447"/>
      <c r="W132" s="447"/>
      <c r="X132" s="447"/>
      <c r="Y132" s="447"/>
      <c r="Z132" s="447"/>
      <c r="AA132" s="447"/>
      <c r="AB132" s="447"/>
      <c r="AC132" s="447"/>
      <c r="AD132" s="447"/>
      <c r="AE132" s="447"/>
      <c r="AF132" s="447"/>
      <c r="AG132" s="447"/>
      <c r="AH132" s="447"/>
      <c r="AI132" s="447"/>
      <c r="AJ132" s="447"/>
      <c r="AK132" s="447"/>
      <c r="AL132" s="447"/>
      <c r="AM132" s="447"/>
      <c r="AN132" s="447"/>
      <c r="AO132" s="447"/>
      <c r="AP132" s="447"/>
      <c r="AQ132" s="447"/>
      <c r="AR132" s="447"/>
      <c r="AS132" s="447"/>
      <c r="AT132" s="447"/>
      <c r="AU132" s="447"/>
      <c r="AV132" s="447"/>
      <c r="AW132" s="447"/>
      <c r="AX132" s="447"/>
      <c r="AY132" s="447"/>
      <c r="AZ132" s="447"/>
      <c r="BA132" s="447"/>
      <c r="BB132" s="447"/>
      <c r="BC132" s="447"/>
      <c r="BD132" s="447"/>
      <c r="BE132" s="447"/>
      <c r="BF132" s="447"/>
      <c r="BG132" s="447"/>
      <c r="BH132" s="447"/>
      <c r="BI132" s="447"/>
      <c r="BJ132" s="447"/>
      <c r="BK132" s="447"/>
      <c r="BL132" s="447"/>
      <c r="BM132" s="447"/>
      <c r="BN132" s="447"/>
      <c r="BO132" s="447"/>
      <c r="BP132" s="447"/>
      <c r="BQ132" s="447"/>
      <c r="BR132" s="447"/>
      <c r="BS132" s="447"/>
      <c r="BT132" s="447"/>
      <c r="BU132" s="447"/>
      <c r="BV132" s="447"/>
      <c r="BW132" s="447"/>
      <c r="BX132" s="447"/>
    </row>
    <row r="133" spans="1:76">
      <c r="A133" s="447"/>
      <c r="B133" s="447"/>
      <c r="C133" s="447"/>
      <c r="D133" s="447"/>
      <c r="E133" s="447"/>
      <c r="F133" s="447"/>
      <c r="G133" s="447"/>
      <c r="H133" s="447"/>
      <c r="I133" s="447"/>
      <c r="J133" s="447"/>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7"/>
      <c r="AK133" s="447"/>
      <c r="AL133" s="447"/>
      <c r="AM133" s="447"/>
      <c r="AN133" s="447"/>
      <c r="AO133" s="447"/>
      <c r="AP133" s="447"/>
      <c r="AQ133" s="447"/>
      <c r="AR133" s="447"/>
      <c r="AS133" s="447"/>
      <c r="AT133" s="447"/>
      <c r="AU133" s="447"/>
      <c r="AV133" s="447"/>
      <c r="AW133" s="447"/>
      <c r="AX133" s="447"/>
      <c r="AY133" s="447"/>
      <c r="AZ133" s="447"/>
      <c r="BA133" s="447"/>
      <c r="BB133" s="447"/>
      <c r="BC133" s="447"/>
      <c r="BD133" s="447"/>
      <c r="BE133" s="447"/>
      <c r="BF133" s="447"/>
      <c r="BG133" s="447"/>
      <c r="BH133" s="447"/>
      <c r="BI133" s="447"/>
      <c r="BJ133" s="447"/>
      <c r="BK133" s="447"/>
      <c r="BL133" s="447"/>
      <c r="BM133" s="447"/>
      <c r="BN133" s="447"/>
      <c r="BO133" s="447"/>
      <c r="BP133" s="447"/>
      <c r="BQ133" s="447"/>
      <c r="BR133" s="447"/>
      <c r="BS133" s="447"/>
      <c r="BT133" s="447"/>
      <c r="BU133" s="447"/>
      <c r="BV133" s="447"/>
      <c r="BW133" s="447"/>
      <c r="BX133" s="447"/>
    </row>
    <row r="134" spans="1:76">
      <c r="A134" s="447"/>
      <c r="B134" s="447"/>
      <c r="C134" s="447"/>
      <c r="D134" s="447"/>
      <c r="E134" s="447"/>
      <c r="F134" s="447"/>
      <c r="G134" s="447"/>
      <c r="H134" s="447"/>
      <c r="I134" s="447"/>
      <c r="J134" s="447"/>
      <c r="K134" s="447"/>
      <c r="L134" s="447"/>
      <c r="M134" s="447"/>
      <c r="N134" s="447"/>
      <c r="O134" s="447"/>
      <c r="P134" s="447"/>
      <c r="Q134" s="447"/>
      <c r="R134" s="447"/>
      <c r="S134" s="447"/>
      <c r="T134" s="447"/>
      <c r="U134" s="447"/>
      <c r="V134" s="447"/>
      <c r="W134" s="447"/>
      <c r="X134" s="447"/>
      <c r="Y134" s="447"/>
      <c r="Z134" s="447"/>
      <c r="AA134" s="447"/>
      <c r="AB134" s="447"/>
      <c r="AC134" s="447"/>
      <c r="AD134" s="447"/>
      <c r="AE134" s="447"/>
      <c r="AF134" s="447"/>
      <c r="AG134" s="447"/>
      <c r="AH134" s="447"/>
      <c r="AI134" s="447"/>
      <c r="AJ134" s="447"/>
      <c r="AK134" s="447"/>
      <c r="AL134" s="447"/>
      <c r="AM134" s="447"/>
      <c r="AN134" s="447"/>
      <c r="AO134" s="447"/>
      <c r="AP134" s="447"/>
      <c r="AQ134" s="447"/>
      <c r="AR134" s="447"/>
      <c r="AS134" s="447"/>
      <c r="AT134" s="447"/>
      <c r="AU134" s="447"/>
      <c r="AV134" s="447"/>
      <c r="AW134" s="447"/>
      <c r="AX134" s="447"/>
      <c r="AY134" s="447"/>
      <c r="AZ134" s="447"/>
      <c r="BA134" s="447"/>
      <c r="BB134" s="447"/>
      <c r="BC134" s="447"/>
      <c r="BD134" s="447"/>
      <c r="BE134" s="447"/>
      <c r="BF134" s="447"/>
      <c r="BG134" s="447"/>
      <c r="BH134" s="447"/>
      <c r="BI134" s="447"/>
      <c r="BJ134" s="447"/>
      <c r="BK134" s="447"/>
      <c r="BL134" s="447"/>
      <c r="BM134" s="447"/>
      <c r="BN134" s="447"/>
      <c r="BO134" s="447"/>
      <c r="BP134" s="447"/>
      <c r="BQ134" s="447"/>
      <c r="BR134" s="447"/>
      <c r="BS134" s="447"/>
      <c r="BT134" s="447"/>
      <c r="BU134" s="447"/>
      <c r="BV134" s="447"/>
      <c r="BW134" s="447"/>
      <c r="BX134" s="447"/>
    </row>
    <row r="135" spans="1:76">
      <c r="A135" s="447"/>
      <c r="B135" s="447"/>
      <c r="C135" s="447"/>
      <c r="D135" s="447"/>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7"/>
      <c r="AG135" s="447"/>
      <c r="AH135" s="447"/>
      <c r="AI135" s="447"/>
      <c r="AJ135" s="447"/>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c r="BN135" s="447"/>
      <c r="BO135" s="447"/>
      <c r="BP135" s="447"/>
      <c r="BQ135" s="447"/>
      <c r="BR135" s="447"/>
      <c r="BS135" s="447"/>
      <c r="BT135" s="447"/>
      <c r="BU135" s="447"/>
      <c r="BV135" s="447"/>
      <c r="BW135" s="447"/>
      <c r="BX135" s="447"/>
    </row>
    <row r="136" spans="1:76">
      <c r="A136" s="447"/>
      <c r="B136" s="447"/>
      <c r="C136" s="447"/>
      <c r="D136" s="447"/>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7"/>
      <c r="AD136" s="447"/>
      <c r="AE136" s="447"/>
      <c r="AF136" s="447"/>
      <c r="AG136" s="447"/>
      <c r="AH136" s="447"/>
      <c r="AI136" s="447"/>
      <c r="AJ136" s="447"/>
      <c r="AK136" s="447"/>
      <c r="AL136" s="447"/>
      <c r="AM136" s="447"/>
      <c r="AN136" s="447"/>
      <c r="AO136" s="447"/>
      <c r="AP136" s="447"/>
      <c r="AQ136" s="447"/>
      <c r="AR136" s="447"/>
      <c r="AS136" s="447"/>
      <c r="AT136" s="447"/>
      <c r="AU136" s="447"/>
      <c r="AV136" s="447"/>
      <c r="AW136" s="447"/>
      <c r="AX136" s="447"/>
      <c r="AY136" s="447"/>
      <c r="AZ136" s="447"/>
      <c r="BA136" s="447"/>
      <c r="BB136" s="447"/>
      <c r="BC136" s="447"/>
      <c r="BD136" s="447"/>
      <c r="BE136" s="447"/>
      <c r="BF136" s="447"/>
      <c r="BG136" s="447"/>
      <c r="BH136" s="447"/>
      <c r="BI136" s="447"/>
      <c r="BJ136" s="447"/>
      <c r="BK136" s="447"/>
      <c r="BL136" s="447"/>
      <c r="BM136" s="447"/>
      <c r="BN136" s="447"/>
      <c r="BO136" s="447"/>
      <c r="BP136" s="447"/>
      <c r="BQ136" s="447"/>
      <c r="BR136" s="447"/>
      <c r="BS136" s="447"/>
      <c r="BT136" s="447"/>
      <c r="BU136" s="447"/>
      <c r="BV136" s="447"/>
      <c r="BW136" s="447"/>
      <c r="BX136" s="447"/>
    </row>
    <row r="137" spans="1:76">
      <c r="A137" s="447"/>
      <c r="B137" s="447"/>
      <c r="C137" s="447"/>
      <c r="D137" s="447"/>
      <c r="E137" s="447"/>
      <c r="F137" s="447"/>
      <c r="G137" s="447"/>
      <c r="H137" s="447"/>
      <c r="I137" s="447"/>
      <c r="J137" s="447"/>
      <c r="K137" s="447"/>
      <c r="L137" s="447"/>
      <c r="M137" s="447"/>
      <c r="N137" s="447"/>
      <c r="O137" s="447"/>
      <c r="P137" s="447"/>
      <c r="Q137" s="447"/>
      <c r="R137" s="447"/>
      <c r="S137" s="447"/>
      <c r="T137" s="447"/>
      <c r="U137" s="447"/>
      <c r="V137" s="447"/>
      <c r="W137" s="447"/>
      <c r="X137" s="447"/>
      <c r="Y137" s="447"/>
      <c r="Z137" s="447"/>
      <c r="AA137" s="447"/>
      <c r="AB137" s="447"/>
      <c r="AC137" s="447"/>
      <c r="AD137" s="447"/>
      <c r="AE137" s="447"/>
      <c r="AF137" s="447"/>
      <c r="AG137" s="447"/>
      <c r="AH137" s="447"/>
      <c r="AI137" s="447"/>
      <c r="AJ137" s="447"/>
      <c r="AK137" s="447"/>
      <c r="AL137" s="447"/>
      <c r="AM137" s="447"/>
      <c r="AN137" s="447"/>
      <c r="AO137" s="447"/>
      <c r="AP137" s="447"/>
      <c r="AQ137" s="447"/>
      <c r="AR137" s="447"/>
      <c r="AS137" s="447"/>
      <c r="AT137" s="447"/>
      <c r="AU137" s="447"/>
      <c r="AV137" s="447"/>
      <c r="AW137" s="447"/>
      <c r="AX137" s="447"/>
      <c r="AY137" s="447"/>
      <c r="AZ137" s="447"/>
      <c r="BA137" s="447"/>
      <c r="BB137" s="447"/>
      <c r="BC137" s="447"/>
      <c r="BD137" s="447"/>
      <c r="BE137" s="447"/>
      <c r="BF137" s="447"/>
      <c r="BG137" s="447"/>
      <c r="BH137" s="447"/>
      <c r="BI137" s="447"/>
      <c r="BJ137" s="447"/>
      <c r="BK137" s="447"/>
      <c r="BL137" s="447"/>
      <c r="BM137" s="447"/>
      <c r="BN137" s="447"/>
      <c r="BO137" s="447"/>
      <c r="BP137" s="447"/>
      <c r="BQ137" s="447"/>
      <c r="BR137" s="447"/>
      <c r="BS137" s="447"/>
      <c r="BT137" s="447"/>
      <c r="BU137" s="447"/>
      <c r="BV137" s="447"/>
      <c r="BW137" s="447"/>
      <c r="BX137" s="447"/>
    </row>
    <row r="138" spans="1:76">
      <c r="A138" s="447"/>
      <c r="B138" s="447"/>
      <c r="C138" s="447"/>
      <c r="D138" s="447"/>
      <c r="E138" s="447"/>
      <c r="F138" s="447"/>
      <c r="G138" s="447"/>
      <c r="H138" s="447"/>
      <c r="I138" s="447"/>
      <c r="J138" s="447"/>
      <c r="K138" s="447"/>
      <c r="L138" s="447"/>
      <c r="M138" s="447"/>
      <c r="N138" s="447"/>
      <c r="O138" s="447"/>
      <c r="P138" s="447"/>
      <c r="Q138" s="447"/>
      <c r="R138" s="447"/>
      <c r="S138" s="447"/>
      <c r="T138" s="447"/>
      <c r="U138" s="447"/>
      <c r="V138" s="447"/>
      <c r="W138" s="447"/>
      <c r="X138" s="447"/>
      <c r="Y138" s="447"/>
      <c r="Z138" s="447"/>
      <c r="AA138" s="447"/>
      <c r="AB138" s="447"/>
      <c r="AC138" s="447"/>
      <c r="AD138" s="447"/>
      <c r="AE138" s="447"/>
      <c r="AF138" s="447"/>
      <c r="AG138" s="447"/>
      <c r="AH138" s="447"/>
      <c r="AI138" s="447"/>
      <c r="AJ138" s="447"/>
      <c r="AK138" s="447"/>
      <c r="AL138" s="447"/>
      <c r="AM138" s="447"/>
      <c r="AN138" s="447"/>
      <c r="AO138" s="447"/>
      <c r="AP138" s="447"/>
      <c r="AQ138" s="447"/>
      <c r="AR138" s="447"/>
      <c r="AS138" s="447"/>
      <c r="AT138" s="447"/>
      <c r="AU138" s="447"/>
      <c r="AV138" s="447"/>
      <c r="AW138" s="447"/>
      <c r="AX138" s="447"/>
      <c r="AY138" s="447"/>
      <c r="AZ138" s="447"/>
      <c r="BA138" s="447"/>
      <c r="BB138" s="447"/>
      <c r="BC138" s="447"/>
      <c r="BD138" s="447"/>
      <c r="BE138" s="447"/>
      <c r="BF138" s="447"/>
      <c r="BG138" s="447"/>
      <c r="BH138" s="447"/>
      <c r="BI138" s="447"/>
      <c r="BJ138" s="447"/>
      <c r="BK138" s="447"/>
      <c r="BL138" s="447"/>
      <c r="BM138" s="447"/>
      <c r="BN138" s="447"/>
      <c r="BO138" s="447"/>
      <c r="BP138" s="447"/>
      <c r="BQ138" s="447"/>
      <c r="BR138" s="447"/>
      <c r="BS138" s="447"/>
      <c r="BT138" s="447"/>
      <c r="BU138" s="447"/>
      <c r="BV138" s="447"/>
      <c r="BW138" s="447"/>
      <c r="BX138" s="447"/>
    </row>
    <row r="139" spans="1:76">
      <c r="A139" s="447"/>
      <c r="B139" s="447"/>
      <c r="C139" s="447"/>
      <c r="D139" s="447"/>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7"/>
      <c r="AE139" s="447"/>
      <c r="AF139" s="447"/>
      <c r="AG139" s="447"/>
      <c r="AH139" s="447"/>
      <c r="AI139" s="447"/>
      <c r="AJ139" s="447"/>
      <c r="AK139" s="447"/>
      <c r="AL139" s="447"/>
      <c r="AM139" s="447"/>
      <c r="AN139" s="447"/>
      <c r="AO139" s="447"/>
      <c r="AP139" s="447"/>
      <c r="AQ139" s="447"/>
      <c r="AR139" s="447"/>
      <c r="AS139" s="447"/>
      <c r="AT139" s="447"/>
      <c r="AU139" s="447"/>
      <c r="AV139" s="447"/>
      <c r="AW139" s="447"/>
      <c r="AX139" s="447"/>
      <c r="AY139" s="447"/>
      <c r="AZ139" s="447"/>
      <c r="BA139" s="447"/>
      <c r="BB139" s="447"/>
      <c r="BC139" s="447"/>
      <c r="BD139" s="447"/>
      <c r="BE139" s="447"/>
      <c r="BF139" s="447"/>
      <c r="BG139" s="447"/>
      <c r="BH139" s="447"/>
      <c r="BI139" s="447"/>
      <c r="BJ139" s="447"/>
      <c r="BK139" s="447"/>
      <c r="BL139" s="447"/>
      <c r="BM139" s="447"/>
      <c r="BN139" s="447"/>
      <c r="BO139" s="447"/>
      <c r="BP139" s="447"/>
      <c r="BQ139" s="447"/>
      <c r="BR139" s="447"/>
      <c r="BS139" s="447"/>
      <c r="BT139" s="447"/>
      <c r="BU139" s="447"/>
      <c r="BV139" s="447"/>
      <c r="BW139" s="447"/>
      <c r="BX139" s="447"/>
    </row>
    <row r="140" spans="1:76">
      <c r="A140" s="447"/>
      <c r="B140" s="447"/>
      <c r="C140" s="447"/>
      <c r="D140" s="447"/>
      <c r="E140" s="447"/>
      <c r="F140" s="447"/>
      <c r="G140" s="447"/>
      <c r="H140" s="447"/>
      <c r="I140" s="447"/>
      <c r="J140" s="447"/>
      <c r="K140" s="447"/>
      <c r="L140" s="447"/>
      <c r="M140" s="447"/>
      <c r="N140" s="447"/>
      <c r="O140" s="447"/>
      <c r="P140" s="447"/>
      <c r="Q140" s="447"/>
      <c r="R140" s="447"/>
      <c r="S140" s="447"/>
      <c r="T140" s="447"/>
      <c r="U140" s="447"/>
      <c r="V140" s="447"/>
      <c r="W140" s="447"/>
      <c r="X140" s="447"/>
      <c r="Y140" s="447"/>
      <c r="Z140" s="447"/>
      <c r="AA140" s="447"/>
      <c r="AB140" s="447"/>
      <c r="AC140" s="447"/>
      <c r="AD140" s="447"/>
      <c r="AE140" s="447"/>
      <c r="AF140" s="447"/>
      <c r="AG140" s="447"/>
      <c r="AH140" s="447"/>
      <c r="AI140" s="447"/>
      <c r="AJ140" s="447"/>
      <c r="AK140" s="447"/>
      <c r="AL140" s="447"/>
      <c r="AM140" s="447"/>
      <c r="AN140" s="447"/>
      <c r="AO140" s="447"/>
      <c r="AP140" s="447"/>
      <c r="AQ140" s="447"/>
      <c r="AR140" s="447"/>
      <c r="AS140" s="447"/>
      <c r="AT140" s="447"/>
      <c r="AU140" s="447"/>
      <c r="AV140" s="447"/>
      <c r="AW140" s="447"/>
      <c r="AX140" s="447"/>
      <c r="AY140" s="447"/>
      <c r="AZ140" s="447"/>
      <c r="BA140" s="447"/>
      <c r="BB140" s="447"/>
      <c r="BC140" s="447"/>
      <c r="BD140" s="447"/>
      <c r="BE140" s="447"/>
      <c r="BF140" s="447"/>
      <c r="BG140" s="447"/>
      <c r="BH140" s="447"/>
      <c r="BI140" s="447"/>
      <c r="BJ140" s="447"/>
      <c r="BK140" s="447"/>
      <c r="BL140" s="447"/>
      <c r="BM140" s="447"/>
      <c r="BN140" s="447"/>
      <c r="BO140" s="447"/>
      <c r="BP140" s="447"/>
      <c r="BQ140" s="447"/>
      <c r="BR140" s="447"/>
      <c r="BS140" s="447"/>
      <c r="BT140" s="447"/>
      <c r="BU140" s="447"/>
      <c r="BV140" s="447"/>
      <c r="BW140" s="447"/>
      <c r="BX140" s="447"/>
    </row>
    <row r="141" spans="1:76">
      <c r="A141" s="447"/>
      <c r="B141" s="447"/>
      <c r="C141" s="447"/>
      <c r="D141" s="447"/>
      <c r="E141" s="447"/>
      <c r="F141" s="447"/>
      <c r="G141" s="447"/>
      <c r="H141" s="447"/>
      <c r="I141" s="447"/>
      <c r="J141" s="447"/>
      <c r="K141" s="447"/>
      <c r="L141" s="447"/>
      <c r="M141" s="447"/>
      <c r="N141" s="447"/>
      <c r="O141" s="447"/>
      <c r="P141" s="447"/>
      <c r="Q141" s="447"/>
      <c r="R141" s="447"/>
      <c r="S141" s="447"/>
      <c r="T141" s="447"/>
      <c r="U141" s="447"/>
      <c r="V141" s="447"/>
      <c r="W141" s="447"/>
      <c r="X141" s="447"/>
      <c r="Y141" s="447"/>
      <c r="Z141" s="447"/>
      <c r="AA141" s="447"/>
      <c r="AB141" s="447"/>
      <c r="AC141" s="447"/>
      <c r="AD141" s="447"/>
      <c r="AE141" s="447"/>
      <c r="AF141" s="447"/>
      <c r="AG141" s="447"/>
      <c r="AH141" s="447"/>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7"/>
      <c r="BN141" s="447"/>
      <c r="BO141" s="447"/>
      <c r="BP141" s="447"/>
      <c r="BQ141" s="447"/>
      <c r="BR141" s="447"/>
      <c r="BS141" s="447"/>
      <c r="BT141" s="447"/>
      <c r="BU141" s="447"/>
      <c r="BV141" s="447"/>
      <c r="BW141" s="447"/>
      <c r="BX141" s="447"/>
    </row>
    <row r="142" spans="1:76">
      <c r="A142" s="447"/>
      <c r="B142" s="447"/>
      <c r="C142" s="447"/>
      <c r="D142" s="447"/>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447"/>
      <c r="AE142" s="447"/>
      <c r="AF142" s="447"/>
      <c r="AG142" s="447"/>
      <c r="AH142" s="447"/>
      <c r="AI142" s="447"/>
      <c r="AJ142" s="447"/>
      <c r="AK142" s="447"/>
      <c r="AL142" s="447"/>
      <c r="AM142" s="447"/>
      <c r="AN142" s="447"/>
      <c r="AO142" s="447"/>
      <c r="AP142" s="447"/>
      <c r="AQ142" s="447"/>
      <c r="AR142" s="447"/>
      <c r="AS142" s="447"/>
      <c r="AT142" s="447"/>
      <c r="AU142" s="447"/>
      <c r="AV142" s="447"/>
      <c r="AW142" s="447"/>
      <c r="AX142" s="447"/>
      <c r="AY142" s="447"/>
      <c r="AZ142" s="447"/>
      <c r="BA142" s="447"/>
      <c r="BB142" s="447"/>
      <c r="BC142" s="447"/>
      <c r="BD142" s="447"/>
      <c r="BE142" s="447"/>
      <c r="BF142" s="447"/>
      <c r="BG142" s="447"/>
      <c r="BH142" s="447"/>
      <c r="BI142" s="447"/>
      <c r="BJ142" s="447"/>
      <c r="BK142" s="447"/>
      <c r="BL142" s="447"/>
      <c r="BM142" s="447"/>
      <c r="BN142" s="447"/>
      <c r="BO142" s="447"/>
      <c r="BP142" s="447"/>
      <c r="BQ142" s="447"/>
      <c r="BR142" s="447"/>
      <c r="BS142" s="447"/>
      <c r="BT142" s="447"/>
      <c r="BU142" s="447"/>
      <c r="BV142" s="447"/>
      <c r="BW142" s="447"/>
      <c r="BX142" s="447"/>
    </row>
    <row r="143" spans="1:76">
      <c r="A143" s="447"/>
      <c r="B143" s="447"/>
      <c r="C143" s="447"/>
      <c r="D143" s="447"/>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447"/>
      <c r="AE143" s="447"/>
      <c r="AF143" s="447"/>
      <c r="AG143" s="447"/>
      <c r="AH143" s="447"/>
      <c r="AI143" s="447"/>
      <c r="AJ143" s="447"/>
      <c r="AK143" s="447"/>
      <c r="AL143" s="447"/>
      <c r="AM143" s="447"/>
      <c r="AN143" s="447"/>
      <c r="AO143" s="447"/>
      <c r="AP143" s="447"/>
      <c r="AQ143" s="447"/>
      <c r="AR143" s="447"/>
      <c r="AS143" s="447"/>
      <c r="AT143" s="447"/>
      <c r="AU143" s="447"/>
      <c r="AV143" s="447"/>
      <c r="AW143" s="447"/>
      <c r="AX143" s="447"/>
      <c r="AY143" s="447"/>
      <c r="AZ143" s="447"/>
      <c r="BA143" s="447"/>
      <c r="BB143" s="447"/>
      <c r="BC143" s="447"/>
      <c r="BD143" s="447"/>
      <c r="BE143" s="447"/>
      <c r="BF143" s="447"/>
      <c r="BG143" s="447"/>
      <c r="BH143" s="447"/>
      <c r="BI143" s="447"/>
      <c r="BJ143" s="447"/>
      <c r="BK143" s="447"/>
      <c r="BL143" s="447"/>
      <c r="BM143" s="447"/>
      <c r="BN143" s="447"/>
      <c r="BO143" s="447"/>
      <c r="BP143" s="447"/>
      <c r="BQ143" s="447"/>
      <c r="BR143" s="447"/>
      <c r="BS143" s="447"/>
      <c r="BT143" s="447"/>
      <c r="BU143" s="447"/>
      <c r="BV143" s="447"/>
      <c r="BW143" s="447"/>
      <c r="BX143" s="447"/>
    </row>
    <row r="144" spans="1:76">
      <c r="A144" s="447"/>
      <c r="B144" s="447"/>
      <c r="C144" s="447"/>
      <c r="D144" s="447"/>
      <c r="E144" s="447"/>
      <c r="F144" s="447"/>
      <c r="G144" s="447"/>
      <c r="H144" s="447"/>
      <c r="I144" s="447"/>
      <c r="J144" s="447"/>
      <c r="K144" s="447"/>
      <c r="L144" s="447"/>
      <c r="M144" s="447"/>
      <c r="N144" s="447"/>
      <c r="O144" s="447"/>
      <c r="P144" s="447"/>
      <c r="Q144" s="447"/>
      <c r="R144" s="447"/>
      <c r="S144" s="447"/>
      <c r="T144" s="447"/>
      <c r="U144" s="447"/>
      <c r="V144" s="447"/>
      <c r="W144" s="447"/>
      <c r="X144" s="447"/>
      <c r="Y144" s="447"/>
      <c r="Z144" s="447"/>
      <c r="AA144" s="447"/>
      <c r="AB144" s="447"/>
      <c r="AC144" s="447"/>
      <c r="AD144" s="447"/>
      <c r="AE144" s="447"/>
      <c r="AF144" s="447"/>
      <c r="AG144" s="447"/>
      <c r="AH144" s="447"/>
      <c r="AI144" s="447"/>
      <c r="AJ144" s="447"/>
      <c r="AK144" s="447"/>
      <c r="AL144" s="447"/>
      <c r="AM144" s="447"/>
      <c r="AN144" s="447"/>
      <c r="AO144" s="447"/>
      <c r="AP144" s="447"/>
      <c r="AQ144" s="447"/>
      <c r="AR144" s="447"/>
      <c r="AS144" s="447"/>
      <c r="AT144" s="447"/>
      <c r="AU144" s="447"/>
      <c r="AV144" s="447"/>
      <c r="AW144" s="447"/>
      <c r="AX144" s="447"/>
      <c r="AY144" s="447"/>
      <c r="AZ144" s="447"/>
      <c r="BA144" s="447"/>
      <c r="BB144" s="447"/>
      <c r="BC144" s="447"/>
      <c r="BD144" s="447"/>
      <c r="BE144" s="447"/>
      <c r="BF144" s="447"/>
      <c r="BG144" s="447"/>
      <c r="BH144" s="447"/>
      <c r="BI144" s="447"/>
      <c r="BJ144" s="447"/>
      <c r="BK144" s="447"/>
      <c r="BL144" s="447"/>
      <c r="BM144" s="447"/>
      <c r="BN144" s="447"/>
      <c r="BO144" s="447"/>
      <c r="BP144" s="447"/>
      <c r="BQ144" s="447"/>
      <c r="BR144" s="447"/>
      <c r="BS144" s="447"/>
      <c r="BT144" s="447"/>
      <c r="BU144" s="447"/>
      <c r="BV144" s="447"/>
      <c r="BW144" s="447"/>
      <c r="BX144" s="447"/>
    </row>
    <row r="145" spans="1:76">
      <c r="A145" s="447"/>
      <c r="B145" s="447"/>
      <c r="C145" s="447"/>
      <c r="D145" s="447"/>
      <c r="E145" s="447"/>
      <c r="F145" s="447"/>
      <c r="G145" s="447"/>
      <c r="H145" s="447"/>
      <c r="I145" s="447"/>
      <c r="J145" s="447"/>
      <c r="K145" s="447"/>
      <c r="L145" s="447"/>
      <c r="M145" s="447"/>
      <c r="N145" s="447"/>
      <c r="O145" s="447"/>
      <c r="P145" s="447"/>
      <c r="Q145" s="447"/>
      <c r="R145" s="447"/>
      <c r="S145" s="447"/>
      <c r="T145" s="447"/>
      <c r="U145" s="447"/>
      <c r="V145" s="447"/>
      <c r="W145" s="447"/>
      <c r="X145" s="447"/>
      <c r="Y145" s="447"/>
      <c r="Z145" s="447"/>
      <c r="AA145" s="447"/>
      <c r="AB145" s="447"/>
      <c r="AC145" s="447"/>
      <c r="AD145" s="447"/>
      <c r="AE145" s="447"/>
      <c r="AF145" s="447"/>
      <c r="AG145" s="447"/>
      <c r="AH145" s="447"/>
      <c r="AI145" s="447"/>
      <c r="AJ145" s="447"/>
      <c r="AK145" s="447"/>
      <c r="AL145" s="447"/>
      <c r="AM145" s="447"/>
      <c r="AN145" s="447"/>
      <c r="AO145" s="447"/>
      <c r="AP145" s="447"/>
      <c r="AQ145" s="447"/>
      <c r="AR145" s="447"/>
      <c r="AS145" s="447"/>
      <c r="AT145" s="447"/>
      <c r="AU145" s="447"/>
      <c r="AV145" s="447"/>
      <c r="AW145" s="447"/>
      <c r="AX145" s="447"/>
      <c r="AY145" s="447"/>
      <c r="AZ145" s="447"/>
      <c r="BA145" s="447"/>
      <c r="BB145" s="447"/>
      <c r="BC145" s="447"/>
      <c r="BD145" s="447"/>
      <c r="BE145" s="447"/>
      <c r="BF145" s="447"/>
      <c r="BG145" s="447"/>
      <c r="BH145" s="447"/>
      <c r="BI145" s="447"/>
      <c r="BJ145" s="447"/>
      <c r="BK145" s="447"/>
      <c r="BL145" s="447"/>
      <c r="BM145" s="447"/>
      <c r="BN145" s="447"/>
      <c r="BO145" s="447"/>
      <c r="BP145" s="447"/>
      <c r="BQ145" s="447"/>
      <c r="BR145" s="447"/>
      <c r="BS145" s="447"/>
      <c r="BT145" s="447"/>
      <c r="BU145" s="447"/>
      <c r="BV145" s="447"/>
      <c r="BW145" s="447"/>
      <c r="BX145" s="447"/>
    </row>
    <row r="146" spans="1:76">
      <c r="A146" s="447"/>
      <c r="B146" s="447"/>
      <c r="C146" s="447"/>
      <c r="D146" s="447"/>
      <c r="E146" s="447"/>
      <c r="F146" s="447"/>
      <c r="G146" s="447"/>
      <c r="H146" s="447"/>
      <c r="I146" s="447"/>
      <c r="J146" s="447"/>
      <c r="K146" s="447"/>
      <c r="L146" s="447"/>
      <c r="M146" s="447"/>
      <c r="N146" s="447"/>
      <c r="O146" s="447"/>
      <c r="P146" s="447"/>
      <c r="Q146" s="447"/>
      <c r="R146" s="447"/>
      <c r="S146" s="447"/>
      <c r="T146" s="447"/>
      <c r="U146" s="447"/>
      <c r="V146" s="447"/>
      <c r="W146" s="447"/>
      <c r="X146" s="447"/>
      <c r="Y146" s="447"/>
      <c r="Z146" s="447"/>
      <c r="AA146" s="447"/>
      <c r="AB146" s="447"/>
      <c r="AC146" s="447"/>
      <c r="AD146" s="447"/>
      <c r="AE146" s="447"/>
      <c r="AF146" s="447"/>
      <c r="AG146" s="447"/>
      <c r="AH146" s="447"/>
      <c r="AI146" s="447"/>
      <c r="AJ146" s="447"/>
      <c r="AK146" s="447"/>
      <c r="AL146" s="447"/>
      <c r="AM146" s="447"/>
      <c r="AN146" s="447"/>
      <c r="AO146" s="447"/>
      <c r="AP146" s="447"/>
      <c r="AQ146" s="447"/>
      <c r="AR146" s="447"/>
      <c r="AS146" s="447"/>
      <c r="AT146" s="447"/>
      <c r="AU146" s="447"/>
      <c r="AV146" s="447"/>
      <c r="AW146" s="447"/>
      <c r="AX146" s="447"/>
      <c r="AY146" s="447"/>
      <c r="AZ146" s="447"/>
      <c r="BA146" s="447"/>
      <c r="BB146" s="447"/>
      <c r="BC146" s="447"/>
      <c r="BD146" s="447"/>
      <c r="BE146" s="447"/>
      <c r="BF146" s="447"/>
      <c r="BG146" s="447"/>
      <c r="BH146" s="447"/>
      <c r="BI146" s="447"/>
      <c r="BJ146" s="447"/>
      <c r="BK146" s="447"/>
      <c r="BL146" s="447"/>
      <c r="BM146" s="447"/>
      <c r="BN146" s="447"/>
      <c r="BO146" s="447"/>
      <c r="BP146" s="447"/>
      <c r="BQ146" s="447"/>
      <c r="BR146" s="447"/>
      <c r="BS146" s="447"/>
      <c r="BT146" s="447"/>
      <c r="BU146" s="447"/>
      <c r="BV146" s="447"/>
      <c r="BW146" s="447"/>
      <c r="BX146" s="447"/>
    </row>
    <row r="147" spans="1:76">
      <c r="A147" s="447"/>
      <c r="B147" s="447"/>
      <c r="C147" s="447"/>
      <c r="D147" s="447"/>
      <c r="E147" s="447"/>
      <c r="F147" s="447"/>
      <c r="G147" s="447"/>
      <c r="H147" s="447"/>
      <c r="I147" s="447"/>
      <c r="J147" s="447"/>
      <c r="K147" s="447"/>
      <c r="L147" s="447"/>
      <c r="M147" s="447"/>
      <c r="N147" s="447"/>
      <c r="O147" s="447"/>
      <c r="P147" s="447"/>
      <c r="Q147" s="447"/>
      <c r="R147" s="447"/>
      <c r="S147" s="447"/>
      <c r="T147" s="447"/>
      <c r="U147" s="447"/>
      <c r="V147" s="447"/>
      <c r="W147" s="447"/>
      <c r="X147" s="447"/>
      <c r="Y147" s="447"/>
      <c r="Z147" s="447"/>
      <c r="AA147" s="447"/>
      <c r="AB147" s="447"/>
      <c r="AC147" s="447"/>
      <c r="AD147" s="447"/>
      <c r="AE147" s="447"/>
      <c r="AF147" s="447"/>
      <c r="AG147" s="447"/>
      <c r="AH147" s="447"/>
      <c r="AI147" s="447"/>
      <c r="AJ147" s="447"/>
      <c r="AK147" s="447"/>
      <c r="AL147" s="447"/>
      <c r="AM147" s="447"/>
      <c r="AN147" s="447"/>
      <c r="AO147" s="447"/>
      <c r="AP147" s="447"/>
      <c r="AQ147" s="447"/>
      <c r="AR147" s="447"/>
      <c r="AS147" s="447"/>
      <c r="AT147" s="447"/>
      <c r="AU147" s="447"/>
      <c r="AV147" s="447"/>
      <c r="AW147" s="447"/>
      <c r="AX147" s="447"/>
      <c r="AY147" s="447"/>
      <c r="AZ147" s="447"/>
      <c r="BA147" s="447"/>
      <c r="BB147" s="447"/>
      <c r="BC147" s="447"/>
      <c r="BD147" s="447"/>
      <c r="BE147" s="447"/>
      <c r="BF147" s="447"/>
      <c r="BG147" s="447"/>
      <c r="BH147" s="447"/>
      <c r="BI147" s="447"/>
      <c r="BJ147" s="447"/>
      <c r="BK147" s="447"/>
      <c r="BL147" s="447"/>
      <c r="BM147" s="447"/>
      <c r="BN147" s="447"/>
      <c r="BO147" s="447"/>
      <c r="BP147" s="447"/>
      <c r="BQ147" s="447"/>
      <c r="BR147" s="447"/>
      <c r="BS147" s="447"/>
      <c r="BT147" s="447"/>
      <c r="BU147" s="447"/>
      <c r="BV147" s="447"/>
      <c r="BW147" s="447"/>
      <c r="BX147" s="447"/>
    </row>
    <row r="148" spans="1:76">
      <c r="A148" s="447"/>
      <c r="B148" s="447"/>
      <c r="C148" s="447"/>
      <c r="D148" s="447"/>
      <c r="E148" s="447"/>
      <c r="F148" s="447"/>
      <c r="G148" s="447"/>
      <c r="H148" s="447"/>
      <c r="I148" s="447"/>
      <c r="J148" s="447"/>
      <c r="K148" s="447"/>
      <c r="L148" s="447"/>
      <c r="M148" s="447"/>
      <c r="N148" s="447"/>
      <c r="O148" s="447"/>
      <c r="P148" s="447"/>
      <c r="Q148" s="447"/>
      <c r="R148" s="447"/>
      <c r="S148" s="447"/>
      <c r="T148" s="447"/>
      <c r="U148" s="447"/>
      <c r="V148" s="447"/>
      <c r="W148" s="447"/>
      <c r="X148" s="447"/>
      <c r="Y148" s="447"/>
      <c r="Z148" s="447"/>
      <c r="AA148" s="447"/>
      <c r="AB148" s="447"/>
      <c r="AC148" s="447"/>
      <c r="AD148" s="447"/>
      <c r="AE148" s="447"/>
      <c r="AF148" s="447"/>
      <c r="AG148" s="447"/>
      <c r="AH148" s="447"/>
      <c r="AI148" s="447"/>
      <c r="AJ148" s="447"/>
      <c r="AK148" s="447"/>
      <c r="AL148" s="447"/>
      <c r="AM148" s="447"/>
      <c r="AN148" s="447"/>
      <c r="AO148" s="447"/>
      <c r="AP148" s="447"/>
      <c r="AQ148" s="447"/>
      <c r="AR148" s="447"/>
      <c r="AS148" s="447"/>
      <c r="AT148" s="447"/>
      <c r="AU148" s="447"/>
      <c r="AV148" s="447"/>
      <c r="AW148" s="447"/>
      <c r="AX148" s="447"/>
      <c r="AY148" s="447"/>
      <c r="AZ148" s="447"/>
      <c r="BA148" s="447"/>
      <c r="BB148" s="447"/>
      <c r="BC148" s="447"/>
      <c r="BD148" s="447"/>
      <c r="BE148" s="447"/>
      <c r="BF148" s="447"/>
      <c r="BG148" s="447"/>
      <c r="BH148" s="447"/>
      <c r="BI148" s="447"/>
      <c r="BJ148" s="447"/>
      <c r="BK148" s="447"/>
      <c r="BL148" s="447"/>
      <c r="BM148" s="447"/>
      <c r="BN148" s="447"/>
      <c r="BO148" s="447"/>
      <c r="BP148" s="447"/>
      <c r="BQ148" s="447"/>
      <c r="BR148" s="447"/>
      <c r="BS148" s="447"/>
      <c r="BT148" s="447"/>
      <c r="BU148" s="447"/>
      <c r="BV148" s="447"/>
      <c r="BW148" s="447"/>
      <c r="BX148" s="447"/>
    </row>
    <row r="149" spans="1:76">
      <c r="A149" s="447"/>
      <c r="B149" s="447"/>
      <c r="C149" s="447"/>
      <c r="D149" s="447"/>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447"/>
      <c r="AE149" s="447"/>
      <c r="AF149" s="447"/>
      <c r="AG149" s="447"/>
      <c r="AH149" s="447"/>
      <c r="AI149" s="447"/>
      <c r="AJ149" s="447"/>
      <c r="AK149" s="447"/>
      <c r="AL149" s="447"/>
      <c r="AM149" s="447"/>
      <c r="AN149" s="447"/>
      <c r="AO149" s="447"/>
      <c r="AP149" s="447"/>
      <c r="AQ149" s="447"/>
      <c r="AR149" s="447"/>
      <c r="AS149" s="447"/>
      <c r="AT149" s="447"/>
      <c r="AU149" s="447"/>
      <c r="AV149" s="447"/>
      <c r="AW149" s="447"/>
      <c r="AX149" s="447"/>
      <c r="AY149" s="447"/>
      <c r="AZ149" s="447"/>
      <c r="BA149" s="447"/>
      <c r="BB149" s="447"/>
      <c r="BC149" s="447"/>
      <c r="BD149" s="447"/>
      <c r="BE149" s="447"/>
      <c r="BF149" s="447"/>
      <c r="BG149" s="447"/>
      <c r="BH149" s="447"/>
      <c r="BI149" s="447"/>
      <c r="BJ149" s="447"/>
      <c r="BK149" s="447"/>
      <c r="BL149" s="447"/>
      <c r="BM149" s="447"/>
      <c r="BN149" s="447"/>
      <c r="BO149" s="447"/>
      <c r="BP149" s="447"/>
      <c r="BQ149" s="447"/>
      <c r="BR149" s="447"/>
      <c r="BS149" s="447"/>
      <c r="BT149" s="447"/>
      <c r="BU149" s="447"/>
      <c r="BV149" s="447"/>
      <c r="BW149" s="447"/>
      <c r="BX149" s="447"/>
    </row>
    <row r="150" spans="1:76">
      <c r="A150" s="447"/>
      <c r="B150" s="447"/>
      <c r="C150" s="447"/>
      <c r="D150" s="447"/>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7"/>
      <c r="AD150" s="447"/>
      <c r="AE150" s="447"/>
      <c r="AF150" s="447"/>
      <c r="AG150" s="447"/>
      <c r="AH150" s="447"/>
      <c r="AI150" s="447"/>
      <c r="AJ150" s="447"/>
      <c r="AK150" s="447"/>
      <c r="AL150" s="447"/>
      <c r="AM150" s="447"/>
      <c r="AN150" s="447"/>
      <c r="AO150" s="447"/>
      <c r="AP150" s="447"/>
      <c r="AQ150" s="447"/>
      <c r="AR150" s="447"/>
      <c r="AS150" s="447"/>
      <c r="AT150" s="447"/>
      <c r="AU150" s="447"/>
      <c r="AV150" s="447"/>
      <c r="AW150" s="447"/>
      <c r="AX150" s="447"/>
      <c r="AY150" s="447"/>
      <c r="AZ150" s="447"/>
      <c r="BA150" s="447"/>
      <c r="BB150" s="447"/>
      <c r="BC150" s="447"/>
      <c r="BD150" s="447"/>
      <c r="BE150" s="447"/>
      <c r="BF150" s="447"/>
      <c r="BG150" s="447"/>
      <c r="BH150" s="447"/>
      <c r="BI150" s="447"/>
      <c r="BJ150" s="447"/>
      <c r="BK150" s="447"/>
      <c r="BL150" s="447"/>
      <c r="BM150" s="447"/>
      <c r="BN150" s="447"/>
      <c r="BO150" s="447"/>
      <c r="BP150" s="447"/>
      <c r="BQ150" s="447"/>
      <c r="BR150" s="447"/>
      <c r="BS150" s="447"/>
      <c r="BT150" s="447"/>
      <c r="BU150" s="447"/>
      <c r="BV150" s="447"/>
      <c r="BW150" s="447"/>
      <c r="BX150" s="447"/>
    </row>
    <row r="151" spans="1:76">
      <c r="A151" s="447"/>
      <c r="B151" s="447"/>
      <c r="C151" s="447"/>
      <c r="D151" s="447"/>
      <c r="E151" s="447"/>
      <c r="F151" s="447"/>
      <c r="G151" s="447"/>
      <c r="H151" s="447"/>
      <c r="I151" s="447"/>
      <c r="J151" s="447"/>
      <c r="K151" s="447"/>
      <c r="L151" s="447"/>
      <c r="M151" s="447"/>
      <c r="N151" s="447"/>
      <c r="O151" s="447"/>
      <c r="P151" s="447"/>
      <c r="Q151" s="447"/>
      <c r="R151" s="447"/>
      <c r="S151" s="447"/>
      <c r="T151" s="447"/>
      <c r="U151" s="447"/>
      <c r="V151" s="447"/>
      <c r="W151" s="447"/>
      <c r="X151" s="447"/>
      <c r="Y151" s="447"/>
      <c r="Z151" s="447"/>
      <c r="AA151" s="447"/>
      <c r="AB151" s="447"/>
      <c r="AC151" s="447"/>
      <c r="AD151" s="447"/>
      <c r="AE151" s="447"/>
      <c r="AF151" s="447"/>
      <c r="AG151" s="447"/>
      <c r="AH151" s="447"/>
      <c r="AI151" s="447"/>
      <c r="AJ151" s="447"/>
      <c r="AK151" s="447"/>
      <c r="AL151" s="447"/>
      <c r="AM151" s="447"/>
      <c r="AN151" s="447"/>
      <c r="AO151" s="447"/>
      <c r="AP151" s="447"/>
      <c r="AQ151" s="447"/>
      <c r="AR151" s="447"/>
      <c r="AS151" s="447"/>
      <c r="AT151" s="447"/>
      <c r="AU151" s="447"/>
      <c r="AV151" s="447"/>
      <c r="AW151" s="447"/>
      <c r="AX151" s="447"/>
      <c r="AY151" s="447"/>
      <c r="AZ151" s="447"/>
      <c r="BA151" s="447"/>
      <c r="BB151" s="447"/>
      <c r="BC151" s="447"/>
      <c r="BD151" s="447"/>
      <c r="BE151" s="447"/>
      <c r="BF151" s="447"/>
      <c r="BG151" s="447"/>
      <c r="BH151" s="447"/>
      <c r="BI151" s="447"/>
      <c r="BJ151" s="447"/>
      <c r="BK151" s="447"/>
      <c r="BL151" s="447"/>
      <c r="BM151" s="447"/>
      <c r="BN151" s="447"/>
      <c r="BO151" s="447"/>
      <c r="BP151" s="447"/>
      <c r="BQ151" s="447"/>
      <c r="BR151" s="447"/>
      <c r="BS151" s="447"/>
      <c r="BT151" s="447"/>
      <c r="BU151" s="447"/>
      <c r="BV151" s="447"/>
      <c r="BW151" s="447"/>
      <c r="BX151" s="447"/>
    </row>
    <row r="152" spans="1:76">
      <c r="A152" s="447"/>
      <c r="B152" s="447"/>
      <c r="C152" s="447"/>
      <c r="D152" s="447"/>
      <c r="E152" s="447"/>
      <c r="F152" s="447"/>
      <c r="G152" s="447"/>
      <c r="H152" s="447"/>
      <c r="I152" s="447"/>
      <c r="J152" s="447"/>
      <c r="K152" s="447"/>
      <c r="L152" s="447"/>
      <c r="M152" s="447"/>
      <c r="N152" s="447"/>
      <c r="O152" s="447"/>
      <c r="P152" s="447"/>
      <c r="Q152" s="447"/>
      <c r="R152" s="447"/>
      <c r="S152" s="447"/>
      <c r="T152" s="447"/>
      <c r="U152" s="447"/>
      <c r="V152" s="447"/>
      <c r="W152" s="447"/>
      <c r="X152" s="447"/>
      <c r="Y152" s="447"/>
      <c r="Z152" s="447"/>
      <c r="AA152" s="447"/>
      <c r="AB152" s="447"/>
      <c r="AC152" s="447"/>
      <c r="AD152" s="447"/>
      <c r="AE152" s="447"/>
      <c r="AF152" s="447"/>
      <c r="AG152" s="447"/>
      <c r="AH152" s="447"/>
      <c r="AI152" s="447"/>
      <c r="AJ152" s="447"/>
      <c r="AK152" s="447"/>
      <c r="AL152" s="447"/>
      <c r="AM152" s="447"/>
      <c r="AN152" s="447"/>
      <c r="AO152" s="447"/>
      <c r="AP152" s="447"/>
      <c r="AQ152" s="447"/>
      <c r="AR152" s="447"/>
      <c r="AS152" s="447"/>
      <c r="AT152" s="447"/>
      <c r="AU152" s="447"/>
      <c r="AV152" s="447"/>
      <c r="AW152" s="447"/>
      <c r="AX152" s="447"/>
      <c r="AY152" s="447"/>
      <c r="AZ152" s="447"/>
      <c r="BA152" s="447"/>
      <c r="BB152" s="447"/>
      <c r="BC152" s="447"/>
      <c r="BD152" s="447"/>
      <c r="BE152" s="447"/>
      <c r="BF152" s="447"/>
      <c r="BG152" s="447"/>
      <c r="BH152" s="447"/>
      <c r="BI152" s="447"/>
      <c r="BJ152" s="447"/>
      <c r="BK152" s="447"/>
      <c r="BL152" s="447"/>
      <c r="BM152" s="447"/>
      <c r="BN152" s="447"/>
      <c r="BO152" s="447"/>
      <c r="BP152" s="447"/>
      <c r="BQ152" s="447"/>
      <c r="BR152" s="447"/>
      <c r="BS152" s="447"/>
      <c r="BT152" s="447"/>
      <c r="BU152" s="447"/>
      <c r="BV152" s="447"/>
      <c r="BW152" s="447"/>
      <c r="BX152" s="447"/>
    </row>
    <row r="153" spans="1:76">
      <c r="A153" s="447"/>
      <c r="B153" s="447"/>
      <c r="C153" s="447"/>
      <c r="D153" s="447"/>
      <c r="E153" s="447"/>
      <c r="F153" s="447"/>
      <c r="G153" s="447"/>
      <c r="H153" s="447"/>
      <c r="I153" s="447"/>
      <c r="J153" s="447"/>
      <c r="K153" s="447"/>
      <c r="L153" s="447"/>
      <c r="M153" s="447"/>
      <c r="N153" s="447"/>
      <c r="O153" s="447"/>
      <c r="P153" s="447"/>
      <c r="Q153" s="447"/>
      <c r="R153" s="447"/>
      <c r="S153" s="447"/>
      <c r="T153" s="447"/>
      <c r="U153" s="447"/>
      <c r="V153" s="447"/>
      <c r="W153" s="447"/>
      <c r="X153" s="447"/>
      <c r="Y153" s="447"/>
      <c r="Z153" s="447"/>
      <c r="AA153" s="447"/>
      <c r="AB153" s="447"/>
      <c r="AC153" s="447"/>
      <c r="AD153" s="447"/>
      <c r="AE153" s="447"/>
      <c r="AF153" s="447"/>
      <c r="AG153" s="447"/>
      <c r="AH153" s="447"/>
      <c r="AI153" s="447"/>
      <c r="AJ153" s="447"/>
      <c r="AK153" s="447"/>
      <c r="AL153" s="447"/>
      <c r="AM153" s="447"/>
      <c r="AN153" s="447"/>
      <c r="AO153" s="447"/>
      <c r="AP153" s="447"/>
      <c r="AQ153" s="447"/>
      <c r="AR153" s="447"/>
      <c r="AS153" s="447"/>
      <c r="AT153" s="447"/>
      <c r="AU153" s="447"/>
      <c r="AV153" s="447"/>
      <c r="AW153" s="447"/>
      <c r="AX153" s="447"/>
      <c r="AY153" s="447"/>
      <c r="AZ153" s="447"/>
      <c r="BA153" s="447"/>
      <c r="BB153" s="447"/>
      <c r="BC153" s="447"/>
      <c r="BD153" s="447"/>
      <c r="BE153" s="447"/>
      <c r="BF153" s="447"/>
      <c r="BG153" s="447"/>
      <c r="BH153" s="447"/>
      <c r="BI153" s="447"/>
      <c r="BJ153" s="447"/>
      <c r="BK153" s="447"/>
      <c r="BL153" s="447"/>
      <c r="BM153" s="447"/>
      <c r="BN153" s="447"/>
      <c r="BO153" s="447"/>
      <c r="BP153" s="447"/>
      <c r="BQ153" s="447"/>
      <c r="BR153" s="447"/>
      <c r="BS153" s="447"/>
      <c r="BT153" s="447"/>
      <c r="BU153" s="447"/>
      <c r="BV153" s="447"/>
      <c r="BW153" s="447"/>
      <c r="BX153" s="447"/>
    </row>
    <row r="154" spans="1:76">
      <c r="A154" s="447"/>
      <c r="B154" s="447"/>
      <c r="C154" s="447"/>
      <c r="D154" s="447"/>
      <c r="E154" s="447"/>
      <c r="F154" s="447"/>
      <c r="G154" s="447"/>
      <c r="H154" s="447"/>
      <c r="I154" s="447"/>
      <c r="J154" s="447"/>
      <c r="K154" s="447"/>
      <c r="L154" s="447"/>
      <c r="M154" s="447"/>
      <c r="N154" s="447"/>
      <c r="O154" s="447"/>
      <c r="P154" s="447"/>
      <c r="Q154" s="447"/>
      <c r="R154" s="447"/>
      <c r="S154" s="447"/>
      <c r="T154" s="447"/>
      <c r="U154" s="447"/>
      <c r="V154" s="447"/>
      <c r="W154" s="447"/>
      <c r="X154" s="447"/>
      <c r="Y154" s="447"/>
      <c r="Z154" s="447"/>
      <c r="AA154" s="447"/>
      <c r="AB154" s="447"/>
      <c r="AC154" s="447"/>
      <c r="AD154" s="447"/>
      <c r="AE154" s="447"/>
      <c r="AF154" s="447"/>
      <c r="AG154" s="447"/>
      <c r="AH154" s="447"/>
      <c r="AI154" s="447"/>
      <c r="AJ154" s="447"/>
      <c r="AK154" s="447"/>
      <c r="AL154" s="447"/>
      <c r="AM154" s="447"/>
      <c r="AN154" s="447"/>
      <c r="AO154" s="447"/>
      <c r="AP154" s="447"/>
      <c r="AQ154" s="447"/>
      <c r="AR154" s="447"/>
      <c r="AS154" s="447"/>
      <c r="AT154" s="447"/>
      <c r="AU154" s="447"/>
      <c r="AV154" s="447"/>
      <c r="AW154" s="447"/>
      <c r="AX154" s="447"/>
      <c r="AY154" s="447"/>
      <c r="AZ154" s="447"/>
      <c r="BA154" s="447"/>
      <c r="BB154" s="447"/>
      <c r="BC154" s="447"/>
      <c r="BD154" s="447"/>
      <c r="BE154" s="447"/>
      <c r="BF154" s="447"/>
      <c r="BG154" s="447"/>
      <c r="BH154" s="447"/>
      <c r="BI154" s="447"/>
      <c r="BJ154" s="447"/>
      <c r="BK154" s="447"/>
      <c r="BL154" s="447"/>
      <c r="BM154" s="447"/>
      <c r="BN154" s="447"/>
      <c r="BO154" s="447"/>
      <c r="BP154" s="447"/>
      <c r="BQ154" s="447"/>
      <c r="BR154" s="447"/>
      <c r="BS154" s="447"/>
      <c r="BT154" s="447"/>
      <c r="BU154" s="447"/>
      <c r="BV154" s="447"/>
      <c r="BW154" s="447"/>
      <c r="BX154" s="447"/>
    </row>
    <row r="155" spans="1:76">
      <c r="A155" s="447"/>
      <c r="B155" s="447"/>
      <c r="C155" s="447"/>
      <c r="D155" s="447"/>
      <c r="E155" s="447"/>
      <c r="F155" s="447"/>
      <c r="G155" s="447"/>
      <c r="H155" s="447"/>
      <c r="I155" s="447"/>
      <c r="J155" s="447"/>
      <c r="K155" s="447"/>
      <c r="L155" s="447"/>
      <c r="M155" s="447"/>
      <c r="N155" s="447"/>
      <c r="O155" s="447"/>
      <c r="P155" s="447"/>
      <c r="Q155" s="447"/>
      <c r="R155" s="447"/>
      <c r="S155" s="447"/>
      <c r="T155" s="447"/>
      <c r="U155" s="447"/>
      <c r="V155" s="447"/>
      <c r="W155" s="447"/>
      <c r="X155" s="447"/>
      <c r="Y155" s="447"/>
      <c r="Z155" s="447"/>
      <c r="AA155" s="447"/>
      <c r="AB155" s="447"/>
      <c r="AC155" s="447"/>
      <c r="AD155" s="447"/>
      <c r="AE155" s="447"/>
      <c r="AF155" s="447"/>
      <c r="AG155" s="447"/>
      <c r="AH155" s="447"/>
      <c r="AI155" s="447"/>
      <c r="AJ155" s="447"/>
      <c r="AK155" s="447"/>
      <c r="AL155" s="447"/>
      <c r="AM155" s="447"/>
      <c r="AN155" s="447"/>
      <c r="AO155" s="447"/>
      <c r="AP155" s="447"/>
      <c r="AQ155" s="447"/>
      <c r="AR155" s="447"/>
      <c r="AS155" s="447"/>
      <c r="AT155" s="447"/>
      <c r="AU155" s="447"/>
      <c r="AV155" s="447"/>
      <c r="AW155" s="447"/>
      <c r="AX155" s="447"/>
      <c r="AY155" s="447"/>
      <c r="AZ155" s="447"/>
      <c r="BA155" s="447"/>
      <c r="BB155" s="447"/>
      <c r="BC155" s="447"/>
      <c r="BD155" s="447"/>
      <c r="BE155" s="447"/>
      <c r="BF155" s="447"/>
      <c r="BG155" s="447"/>
      <c r="BH155" s="447"/>
      <c r="BI155" s="447"/>
      <c r="BJ155" s="447"/>
      <c r="BK155" s="447"/>
      <c r="BL155" s="447"/>
      <c r="BM155" s="447"/>
      <c r="BN155" s="447"/>
      <c r="BO155" s="447"/>
      <c r="BP155" s="447"/>
      <c r="BQ155" s="447"/>
      <c r="BR155" s="447"/>
      <c r="BS155" s="447"/>
      <c r="BT155" s="447"/>
      <c r="BU155" s="447"/>
      <c r="BV155" s="447"/>
      <c r="BW155" s="447"/>
      <c r="BX155" s="447"/>
    </row>
    <row r="156" spans="1:76">
      <c r="A156" s="447"/>
      <c r="B156" s="447"/>
      <c r="C156" s="447"/>
      <c r="D156" s="447"/>
      <c r="E156" s="447"/>
      <c r="F156" s="447"/>
      <c r="G156" s="447"/>
      <c r="H156" s="447"/>
      <c r="I156" s="447"/>
      <c r="J156" s="447"/>
      <c r="K156" s="447"/>
      <c r="L156" s="447"/>
      <c r="M156" s="447"/>
      <c r="N156" s="447"/>
      <c r="O156" s="447"/>
      <c r="P156" s="447"/>
      <c r="Q156" s="447"/>
      <c r="R156" s="447"/>
      <c r="S156" s="447"/>
      <c r="T156" s="447"/>
      <c r="U156" s="447"/>
      <c r="V156" s="447"/>
      <c r="W156" s="447"/>
      <c r="X156" s="447"/>
      <c r="Y156" s="447"/>
      <c r="Z156" s="447"/>
      <c r="AA156" s="447"/>
      <c r="AB156" s="447"/>
      <c r="AC156" s="447"/>
      <c r="AD156" s="447"/>
      <c r="AE156" s="447"/>
      <c r="AF156" s="447"/>
      <c r="AG156" s="447"/>
      <c r="AH156" s="447"/>
      <c r="AI156" s="447"/>
      <c r="AJ156" s="447"/>
      <c r="AK156" s="447"/>
      <c r="AL156" s="447"/>
      <c r="AM156" s="447"/>
      <c r="AN156" s="447"/>
      <c r="AO156" s="447"/>
      <c r="AP156" s="447"/>
      <c r="AQ156" s="447"/>
      <c r="AR156" s="447"/>
      <c r="AS156" s="447"/>
      <c r="AT156" s="447"/>
      <c r="AU156" s="447"/>
      <c r="AV156" s="447"/>
      <c r="AW156" s="447"/>
      <c r="AX156" s="447"/>
      <c r="AY156" s="447"/>
      <c r="AZ156" s="447"/>
      <c r="BA156" s="447"/>
      <c r="BB156" s="447"/>
      <c r="BC156" s="447"/>
      <c r="BD156" s="447"/>
      <c r="BE156" s="447"/>
      <c r="BF156" s="447"/>
      <c r="BG156" s="447"/>
      <c r="BH156" s="447"/>
      <c r="BI156" s="447"/>
      <c r="BJ156" s="447"/>
      <c r="BK156" s="447"/>
      <c r="BL156" s="447"/>
      <c r="BM156" s="447"/>
      <c r="BN156" s="447"/>
      <c r="BO156" s="447"/>
      <c r="BP156" s="447"/>
      <c r="BQ156" s="447"/>
      <c r="BR156" s="447"/>
      <c r="BS156" s="447"/>
      <c r="BT156" s="447"/>
      <c r="BU156" s="447"/>
      <c r="BV156" s="447"/>
      <c r="BW156" s="447"/>
      <c r="BX156" s="447"/>
    </row>
    <row r="157" spans="1:76">
      <c r="A157" s="447"/>
      <c r="B157" s="447"/>
      <c r="C157" s="447"/>
      <c r="D157" s="447"/>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7"/>
      <c r="AA157" s="447"/>
      <c r="AB157" s="447"/>
      <c r="AC157" s="447"/>
      <c r="AD157" s="447"/>
      <c r="AE157" s="447"/>
      <c r="AF157" s="447"/>
      <c r="AG157" s="447"/>
      <c r="AH157" s="447"/>
      <c r="AI157" s="447"/>
      <c r="AJ157" s="447"/>
      <c r="AK157" s="447"/>
      <c r="AL157" s="447"/>
      <c r="AM157" s="447"/>
      <c r="AN157" s="447"/>
      <c r="AO157" s="447"/>
      <c r="AP157" s="447"/>
      <c r="AQ157" s="447"/>
      <c r="AR157" s="447"/>
      <c r="AS157" s="447"/>
      <c r="AT157" s="447"/>
      <c r="AU157" s="447"/>
      <c r="AV157" s="447"/>
      <c r="AW157" s="447"/>
      <c r="AX157" s="447"/>
      <c r="AY157" s="447"/>
      <c r="AZ157" s="447"/>
      <c r="BA157" s="447"/>
      <c r="BB157" s="447"/>
      <c r="BC157" s="447"/>
      <c r="BD157" s="447"/>
      <c r="BE157" s="447"/>
      <c r="BF157" s="447"/>
      <c r="BG157" s="447"/>
      <c r="BH157" s="447"/>
      <c r="BI157" s="447"/>
      <c r="BJ157" s="447"/>
      <c r="BK157" s="447"/>
      <c r="BL157" s="447"/>
      <c r="BM157" s="447"/>
      <c r="BN157" s="447"/>
      <c r="BO157" s="447"/>
      <c r="BP157" s="447"/>
      <c r="BQ157" s="447"/>
      <c r="BR157" s="447"/>
      <c r="BS157" s="447"/>
      <c r="BT157" s="447"/>
      <c r="BU157" s="447"/>
      <c r="BV157" s="447"/>
      <c r="BW157" s="447"/>
      <c r="BX157" s="447"/>
    </row>
    <row r="158" spans="1:76">
      <c r="A158" s="447"/>
      <c r="B158" s="447"/>
      <c r="C158" s="447"/>
      <c r="D158" s="447"/>
      <c r="E158" s="447"/>
      <c r="F158" s="447"/>
      <c r="G158" s="447"/>
      <c r="H158" s="447"/>
      <c r="I158" s="447"/>
      <c r="J158" s="447"/>
      <c r="K158" s="447"/>
      <c r="L158" s="447"/>
      <c r="M158" s="447"/>
      <c r="N158" s="447"/>
      <c r="O158" s="447"/>
      <c r="P158" s="447"/>
      <c r="Q158" s="447"/>
      <c r="R158" s="447"/>
      <c r="S158" s="447"/>
      <c r="T158" s="447"/>
      <c r="U158" s="447"/>
      <c r="V158" s="447"/>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row>
    <row r="159" spans="1:76">
      <c r="A159" s="447"/>
      <c r="B159" s="447"/>
      <c r="C159" s="447"/>
      <c r="D159" s="447"/>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row>
    <row r="160" spans="1:76">
      <c r="A160" s="447"/>
      <c r="B160" s="447"/>
      <c r="C160" s="447"/>
      <c r="D160" s="447"/>
      <c r="E160" s="447"/>
      <c r="F160" s="447"/>
      <c r="G160" s="447"/>
      <c r="H160" s="447"/>
      <c r="I160" s="447"/>
      <c r="J160" s="447"/>
      <c r="K160" s="447"/>
      <c r="L160" s="447"/>
      <c r="M160" s="447"/>
      <c r="N160" s="447"/>
      <c r="O160" s="447"/>
      <c r="P160" s="447"/>
      <c r="Q160" s="447"/>
      <c r="R160" s="447"/>
      <c r="S160" s="447"/>
      <c r="T160" s="447"/>
      <c r="U160" s="447"/>
      <c r="V160" s="447"/>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row>
    <row r="161" spans="1:76">
      <c r="A161" s="447"/>
      <c r="B161" s="447"/>
      <c r="C161" s="447"/>
      <c r="D161" s="447"/>
      <c r="E161" s="447"/>
      <c r="F161" s="447"/>
      <c r="G161" s="447"/>
      <c r="H161" s="447"/>
      <c r="I161" s="447"/>
      <c r="J161" s="447"/>
      <c r="K161" s="447"/>
      <c r="L161" s="447"/>
      <c r="M161" s="447"/>
      <c r="N161" s="447"/>
      <c r="O161" s="447"/>
      <c r="P161" s="447"/>
      <c r="Q161" s="447"/>
      <c r="R161" s="447"/>
      <c r="S161" s="447"/>
      <c r="T161" s="447"/>
      <c r="U161" s="447"/>
      <c r="V161" s="447"/>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row>
    <row r="162" spans="1:76">
      <c r="A162" s="447"/>
      <c r="B162" s="447"/>
      <c r="C162" s="447"/>
      <c r="D162" s="447"/>
      <c r="E162" s="447"/>
      <c r="F162" s="447"/>
      <c r="G162" s="447"/>
      <c r="H162" s="447"/>
      <c r="I162" s="447"/>
      <c r="J162" s="447"/>
      <c r="K162" s="447"/>
      <c r="L162" s="447"/>
      <c r="M162" s="447"/>
      <c r="N162" s="447"/>
      <c r="O162" s="447"/>
      <c r="P162" s="447"/>
      <c r="Q162" s="447"/>
      <c r="R162" s="447"/>
      <c r="S162" s="447"/>
      <c r="T162" s="447"/>
      <c r="U162" s="447"/>
      <c r="V162" s="447"/>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row>
    <row r="163" spans="1:76">
      <c r="A163" s="447"/>
      <c r="B163" s="447"/>
      <c r="C163" s="447"/>
      <c r="D163" s="447"/>
      <c r="E163" s="447"/>
      <c r="F163" s="447"/>
      <c r="G163" s="447"/>
      <c r="H163" s="447"/>
      <c r="I163" s="447"/>
      <c r="J163" s="447"/>
      <c r="K163" s="447"/>
      <c r="L163" s="447"/>
      <c r="M163" s="447"/>
      <c r="N163" s="447"/>
      <c r="O163" s="447"/>
      <c r="P163" s="447"/>
      <c r="Q163" s="447"/>
      <c r="R163" s="447"/>
      <c r="S163" s="447"/>
      <c r="T163" s="447"/>
      <c r="U163" s="447"/>
      <c r="V163" s="447"/>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row>
    <row r="164" spans="1:76">
      <c r="A164" s="447"/>
      <c r="B164" s="447"/>
      <c r="C164" s="447"/>
      <c r="D164" s="447"/>
      <c r="E164" s="447"/>
      <c r="F164" s="447"/>
      <c r="G164" s="447"/>
      <c r="H164" s="447"/>
      <c r="I164" s="447"/>
      <c r="J164" s="447"/>
      <c r="K164" s="447"/>
      <c r="L164" s="447"/>
      <c r="M164" s="447"/>
      <c r="N164" s="447"/>
      <c r="O164" s="447"/>
      <c r="P164" s="447"/>
      <c r="Q164" s="447"/>
      <c r="R164" s="447"/>
      <c r="S164" s="447"/>
      <c r="T164" s="447"/>
      <c r="U164" s="447"/>
      <c r="V164" s="447"/>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row>
    <row r="165" spans="1:76">
      <c r="A165" s="447"/>
      <c r="B165" s="447"/>
      <c r="C165" s="447"/>
      <c r="D165" s="447"/>
      <c r="E165" s="447"/>
      <c r="F165" s="447"/>
      <c r="G165" s="447"/>
      <c r="H165" s="447"/>
      <c r="I165" s="447"/>
      <c r="J165" s="447"/>
      <c r="K165" s="447"/>
      <c r="L165" s="447"/>
      <c r="M165" s="447"/>
      <c r="N165" s="447"/>
      <c r="O165" s="447"/>
      <c r="P165" s="447"/>
      <c r="Q165" s="447"/>
      <c r="R165" s="447"/>
      <c r="S165" s="447"/>
      <c r="T165" s="447"/>
      <c r="U165" s="447"/>
      <c r="V165" s="447"/>
      <c r="W165" s="447"/>
      <c r="X165" s="447"/>
      <c r="Y165" s="447"/>
      <c r="Z165" s="447"/>
      <c r="AA165" s="447"/>
      <c r="AB165" s="447"/>
      <c r="AC165" s="447"/>
      <c r="AD165" s="447"/>
      <c r="AE165" s="447"/>
      <c r="AF165" s="447"/>
      <c r="AG165" s="447"/>
      <c r="AH165" s="447"/>
      <c r="AI165" s="447"/>
      <c r="AJ165" s="447"/>
      <c r="AK165" s="447"/>
      <c r="AL165" s="447"/>
      <c r="AM165" s="447"/>
      <c r="AN165" s="447"/>
      <c r="AO165" s="447"/>
      <c r="AP165" s="447"/>
      <c r="AQ165" s="447"/>
      <c r="AR165" s="447"/>
      <c r="AS165" s="447"/>
      <c r="AT165" s="447"/>
      <c r="AU165" s="447"/>
      <c r="AV165" s="447"/>
      <c r="AW165" s="447"/>
      <c r="AX165" s="447"/>
      <c r="AY165" s="447"/>
      <c r="AZ165" s="447"/>
      <c r="BA165" s="447"/>
      <c r="BB165" s="447"/>
      <c r="BC165" s="447"/>
      <c r="BD165" s="447"/>
      <c r="BE165" s="447"/>
      <c r="BF165" s="447"/>
      <c r="BG165" s="447"/>
      <c r="BH165" s="447"/>
      <c r="BI165" s="447"/>
      <c r="BJ165" s="447"/>
      <c r="BK165" s="447"/>
      <c r="BL165" s="447"/>
      <c r="BM165" s="447"/>
      <c r="BN165" s="447"/>
      <c r="BO165" s="447"/>
      <c r="BP165" s="447"/>
      <c r="BQ165" s="447"/>
      <c r="BR165" s="447"/>
      <c r="BS165" s="447"/>
      <c r="BT165" s="447"/>
      <c r="BU165" s="447"/>
      <c r="BV165" s="447"/>
      <c r="BW165" s="447"/>
      <c r="BX165" s="447"/>
    </row>
    <row r="166" spans="1:76">
      <c r="A166" s="447"/>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c r="AF166" s="447"/>
      <c r="AG166" s="447"/>
      <c r="AH166" s="447"/>
      <c r="AI166" s="447"/>
      <c r="AJ166" s="447"/>
      <c r="AK166" s="447"/>
      <c r="AL166" s="447"/>
      <c r="AM166" s="447"/>
      <c r="AN166" s="447"/>
      <c r="AO166" s="447"/>
      <c r="AP166" s="447"/>
      <c r="AQ166" s="447"/>
      <c r="AR166" s="447"/>
      <c r="AS166" s="447"/>
      <c r="AT166" s="447"/>
      <c r="AU166" s="447"/>
      <c r="AV166" s="447"/>
      <c r="AW166" s="447"/>
      <c r="AX166" s="447"/>
      <c r="AY166" s="447"/>
      <c r="AZ166" s="447"/>
      <c r="BA166" s="447"/>
      <c r="BB166" s="447"/>
      <c r="BC166" s="447"/>
      <c r="BD166" s="447"/>
      <c r="BE166" s="447"/>
      <c r="BF166" s="447"/>
      <c r="BG166" s="447"/>
      <c r="BH166" s="447"/>
      <c r="BI166" s="447"/>
      <c r="BJ166" s="447"/>
      <c r="BK166" s="447"/>
      <c r="BL166" s="447"/>
      <c r="BM166" s="447"/>
      <c r="BN166" s="447"/>
      <c r="BO166" s="447"/>
      <c r="BP166" s="447"/>
      <c r="BQ166" s="447"/>
      <c r="BR166" s="447"/>
      <c r="BS166" s="447"/>
      <c r="BT166" s="447"/>
      <c r="BU166" s="447"/>
      <c r="BV166" s="447"/>
      <c r="BW166" s="447"/>
      <c r="BX166" s="447"/>
    </row>
    <row r="167" spans="1:76">
      <c r="A167" s="447"/>
      <c r="B167" s="447"/>
      <c r="C167" s="447"/>
      <c r="D167" s="447"/>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447"/>
      <c r="AX167" s="447"/>
      <c r="AY167" s="447"/>
      <c r="AZ167" s="447"/>
      <c r="BA167" s="447"/>
      <c r="BB167" s="447"/>
      <c r="BC167" s="447"/>
      <c r="BD167" s="447"/>
      <c r="BE167" s="447"/>
      <c r="BF167" s="447"/>
      <c r="BG167" s="447"/>
      <c r="BH167" s="447"/>
      <c r="BI167" s="447"/>
      <c r="BJ167" s="447"/>
      <c r="BK167" s="447"/>
      <c r="BL167" s="447"/>
      <c r="BM167" s="447"/>
      <c r="BN167" s="447"/>
      <c r="BO167" s="447"/>
      <c r="BP167" s="447"/>
      <c r="BQ167" s="447"/>
      <c r="BR167" s="447"/>
      <c r="BS167" s="447"/>
      <c r="BT167" s="447"/>
      <c r="BU167" s="447"/>
      <c r="BV167" s="447"/>
      <c r="BW167" s="447"/>
      <c r="BX167" s="447"/>
    </row>
    <row r="168" spans="1:76">
      <c r="A168" s="447"/>
      <c r="B168" s="447"/>
      <c r="C168" s="447"/>
      <c r="D168" s="447"/>
      <c r="E168" s="447"/>
      <c r="F168" s="447"/>
      <c r="G168" s="447"/>
      <c r="H168" s="447"/>
      <c r="I168" s="447"/>
      <c r="J168" s="447"/>
      <c r="K168" s="447"/>
      <c r="L168" s="447"/>
      <c r="M168" s="447"/>
      <c r="N168" s="447"/>
      <c r="O168" s="447"/>
      <c r="P168" s="447"/>
      <c r="Q168" s="447"/>
      <c r="R168" s="447"/>
      <c r="S168" s="447"/>
      <c r="T168" s="447"/>
      <c r="U168" s="447"/>
      <c r="V168" s="447"/>
      <c r="W168" s="447"/>
      <c r="X168" s="447"/>
      <c r="Y168" s="447"/>
      <c r="Z168" s="447"/>
      <c r="AA168" s="447"/>
      <c r="AB168" s="447"/>
      <c r="AC168" s="447"/>
      <c r="AD168" s="447"/>
      <c r="AE168" s="447"/>
      <c r="AF168" s="447"/>
      <c r="AG168" s="447"/>
      <c r="AH168" s="447"/>
      <c r="AI168" s="447"/>
      <c r="AJ168" s="447"/>
      <c r="AK168" s="447"/>
      <c r="AL168" s="447"/>
      <c r="AM168" s="447"/>
      <c r="AN168" s="447"/>
      <c r="AO168" s="447"/>
      <c r="AP168" s="447"/>
      <c r="AQ168" s="447"/>
      <c r="AR168" s="447"/>
      <c r="AS168" s="447"/>
      <c r="AT168" s="447"/>
      <c r="AU168" s="447"/>
      <c r="AV168" s="447"/>
      <c r="AW168" s="447"/>
      <c r="AX168" s="447"/>
      <c r="AY168" s="447"/>
      <c r="AZ168" s="447"/>
      <c r="BA168" s="447"/>
      <c r="BB168" s="447"/>
      <c r="BC168" s="447"/>
      <c r="BD168" s="447"/>
      <c r="BE168" s="447"/>
      <c r="BF168" s="447"/>
      <c r="BG168" s="447"/>
      <c r="BH168" s="447"/>
      <c r="BI168" s="447"/>
      <c r="BJ168" s="447"/>
      <c r="BK168" s="447"/>
      <c r="BL168" s="447"/>
      <c r="BM168" s="447"/>
      <c r="BN168" s="447"/>
      <c r="BO168" s="447"/>
      <c r="BP168" s="447"/>
      <c r="BQ168" s="447"/>
      <c r="BR168" s="447"/>
      <c r="BS168" s="447"/>
      <c r="BT168" s="447"/>
      <c r="BU168" s="447"/>
      <c r="BV168" s="447"/>
      <c r="BW168" s="447"/>
      <c r="BX168" s="447"/>
    </row>
    <row r="169" spans="1:76">
      <c r="A169" s="447"/>
      <c r="B169" s="447"/>
      <c r="C169" s="447"/>
      <c r="D169" s="447"/>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c r="BS169" s="447"/>
      <c r="BT169" s="447"/>
      <c r="BU169" s="447"/>
      <c r="BV169" s="447"/>
      <c r="BW169" s="447"/>
      <c r="BX169" s="447"/>
    </row>
    <row r="170" spans="1:76">
      <c r="A170" s="447"/>
      <c r="B170" s="447"/>
      <c r="C170" s="447"/>
      <c r="D170" s="447"/>
      <c r="E170" s="447"/>
      <c r="F170" s="447"/>
      <c r="G170" s="447"/>
      <c r="H170" s="447"/>
      <c r="I170" s="447"/>
      <c r="J170" s="447"/>
      <c r="K170" s="447"/>
      <c r="L170" s="447"/>
      <c r="M170" s="447"/>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T170" s="447"/>
      <c r="BU170" s="447"/>
      <c r="BV170" s="447"/>
      <c r="BW170" s="447"/>
      <c r="BX170" s="447"/>
    </row>
    <row r="171" spans="1:76">
      <c r="A171" s="447"/>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T171" s="447"/>
      <c r="BU171" s="447"/>
      <c r="BV171" s="447"/>
      <c r="BW171" s="447"/>
      <c r="BX171" s="447"/>
    </row>
    <row r="172" spans="1:76">
      <c r="A172" s="447"/>
      <c r="B172" s="447"/>
      <c r="C172" s="447"/>
      <c r="D172" s="447"/>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7"/>
      <c r="AG172" s="447"/>
      <c r="AH172" s="447"/>
      <c r="AI172" s="447"/>
      <c r="AJ172" s="447"/>
      <c r="AK172" s="447"/>
      <c r="AL172" s="447"/>
      <c r="AM172" s="447"/>
      <c r="AN172" s="447"/>
      <c r="AO172" s="447"/>
      <c r="AP172" s="447"/>
      <c r="AQ172" s="447"/>
      <c r="AR172" s="447"/>
      <c r="AS172" s="447"/>
      <c r="AT172" s="447"/>
      <c r="AU172" s="447"/>
      <c r="AV172" s="447"/>
      <c r="AW172" s="447"/>
      <c r="AX172" s="447"/>
      <c r="AY172" s="447"/>
      <c r="AZ172" s="447"/>
      <c r="BA172" s="447"/>
      <c r="BB172" s="447"/>
      <c r="BC172" s="447"/>
      <c r="BD172" s="447"/>
      <c r="BE172" s="447"/>
      <c r="BF172" s="447"/>
      <c r="BG172" s="447"/>
      <c r="BH172" s="447"/>
      <c r="BI172" s="447"/>
      <c r="BJ172" s="447"/>
      <c r="BK172" s="447"/>
      <c r="BL172" s="447"/>
      <c r="BM172" s="447"/>
      <c r="BN172" s="447"/>
      <c r="BO172" s="447"/>
      <c r="BP172" s="447"/>
      <c r="BQ172" s="447"/>
      <c r="BR172" s="447"/>
      <c r="BS172" s="447"/>
      <c r="BT172" s="447"/>
      <c r="BU172" s="447"/>
      <c r="BV172" s="447"/>
      <c r="BW172" s="447"/>
      <c r="BX172" s="447"/>
    </row>
    <row r="173" spans="1:76">
      <c r="A173" s="447"/>
      <c r="B173" s="447"/>
      <c r="C173" s="447"/>
      <c r="D173" s="447"/>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7"/>
      <c r="AG173" s="447"/>
      <c r="AH173" s="447"/>
      <c r="AI173" s="447"/>
      <c r="AJ173" s="447"/>
      <c r="AK173" s="447"/>
      <c r="AL173" s="447"/>
      <c r="AM173" s="447"/>
      <c r="AN173" s="447"/>
      <c r="AO173" s="447"/>
      <c r="AP173" s="447"/>
      <c r="AQ173" s="447"/>
      <c r="AR173" s="447"/>
      <c r="AS173" s="447"/>
      <c r="AT173" s="447"/>
      <c r="AU173" s="447"/>
      <c r="AV173" s="447"/>
      <c r="AW173" s="447"/>
      <c r="AX173" s="447"/>
      <c r="AY173" s="447"/>
      <c r="AZ173" s="447"/>
      <c r="BA173" s="447"/>
      <c r="BB173" s="447"/>
      <c r="BC173" s="447"/>
      <c r="BD173" s="447"/>
      <c r="BE173" s="447"/>
      <c r="BF173" s="447"/>
      <c r="BG173" s="447"/>
      <c r="BH173" s="447"/>
      <c r="BI173" s="447"/>
      <c r="BJ173" s="447"/>
      <c r="BK173" s="447"/>
      <c r="BL173" s="447"/>
      <c r="BM173" s="447"/>
      <c r="BN173" s="447"/>
      <c r="BO173" s="447"/>
      <c r="BP173" s="447"/>
      <c r="BQ173" s="447"/>
      <c r="BR173" s="447"/>
      <c r="BS173" s="447"/>
      <c r="BT173" s="447"/>
      <c r="BU173" s="447"/>
      <c r="BV173" s="447"/>
      <c r="BW173" s="447"/>
      <c r="BX173" s="447"/>
    </row>
    <row r="174" spans="1:76">
      <c r="A174" s="447"/>
      <c r="B174" s="447"/>
      <c r="C174" s="447"/>
      <c r="D174" s="447"/>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447"/>
      <c r="AE174" s="447"/>
      <c r="AF174" s="447"/>
      <c r="AG174" s="447"/>
      <c r="AH174" s="447"/>
      <c r="AI174" s="447"/>
      <c r="AJ174" s="447"/>
      <c r="AK174" s="447"/>
      <c r="AL174" s="447"/>
      <c r="AM174" s="447"/>
      <c r="AN174" s="447"/>
      <c r="AO174" s="447"/>
      <c r="AP174" s="447"/>
      <c r="AQ174" s="447"/>
      <c r="AR174" s="447"/>
      <c r="AS174" s="447"/>
      <c r="AT174" s="447"/>
      <c r="AU174" s="447"/>
      <c r="AV174" s="447"/>
      <c r="AW174" s="447"/>
      <c r="AX174" s="447"/>
      <c r="AY174" s="447"/>
      <c r="AZ174" s="447"/>
      <c r="BA174" s="447"/>
      <c r="BB174" s="447"/>
      <c r="BC174" s="447"/>
      <c r="BD174" s="447"/>
      <c r="BE174" s="447"/>
      <c r="BF174" s="447"/>
      <c r="BG174" s="447"/>
      <c r="BH174" s="447"/>
      <c r="BI174" s="447"/>
      <c r="BJ174" s="447"/>
      <c r="BK174" s="447"/>
      <c r="BL174" s="447"/>
      <c r="BM174" s="447"/>
      <c r="BN174" s="447"/>
      <c r="BO174" s="447"/>
      <c r="BP174" s="447"/>
      <c r="BQ174" s="447"/>
      <c r="BR174" s="447"/>
      <c r="BS174" s="447"/>
      <c r="BT174" s="447"/>
      <c r="BU174" s="447"/>
      <c r="BV174" s="447"/>
      <c r="BW174" s="447"/>
      <c r="BX174" s="447"/>
    </row>
    <row r="175" spans="1:76">
      <c r="A175" s="447"/>
      <c r="B175" s="447"/>
      <c r="C175" s="447"/>
      <c r="D175" s="447"/>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447"/>
      <c r="AE175" s="447"/>
      <c r="AF175" s="447"/>
      <c r="AG175" s="447"/>
      <c r="AH175" s="447"/>
      <c r="AI175" s="447"/>
      <c r="AJ175" s="447"/>
      <c r="AK175" s="447"/>
      <c r="AL175" s="447"/>
      <c r="AM175" s="447"/>
      <c r="AN175" s="447"/>
      <c r="AO175" s="447"/>
      <c r="AP175" s="447"/>
      <c r="AQ175" s="447"/>
      <c r="AR175" s="447"/>
      <c r="AS175" s="447"/>
      <c r="AT175" s="447"/>
      <c r="AU175" s="447"/>
      <c r="AV175" s="447"/>
      <c r="AW175" s="447"/>
      <c r="AX175" s="447"/>
      <c r="AY175" s="447"/>
      <c r="AZ175" s="447"/>
      <c r="BA175" s="447"/>
      <c r="BB175" s="447"/>
      <c r="BC175" s="447"/>
      <c r="BD175" s="447"/>
      <c r="BE175" s="447"/>
      <c r="BF175" s="447"/>
      <c r="BG175" s="447"/>
      <c r="BH175" s="447"/>
      <c r="BI175" s="447"/>
      <c r="BJ175" s="447"/>
      <c r="BK175" s="447"/>
      <c r="BL175" s="447"/>
      <c r="BM175" s="447"/>
      <c r="BN175" s="447"/>
      <c r="BO175" s="447"/>
      <c r="BP175" s="447"/>
      <c r="BQ175" s="447"/>
      <c r="BR175" s="447"/>
      <c r="BS175" s="447"/>
      <c r="BT175" s="447"/>
      <c r="BU175" s="447"/>
      <c r="BV175" s="447"/>
      <c r="BW175" s="447"/>
      <c r="BX175" s="447"/>
    </row>
    <row r="176" spans="1:76">
      <c r="A176" s="447"/>
      <c r="B176" s="447"/>
      <c r="C176" s="447"/>
      <c r="D176" s="447"/>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7"/>
      <c r="AD176" s="447"/>
      <c r="AE176" s="447"/>
      <c r="AF176" s="447"/>
      <c r="AG176" s="447"/>
      <c r="AH176" s="447"/>
      <c r="AI176" s="447"/>
      <c r="AJ176" s="447"/>
      <c r="AK176" s="447"/>
      <c r="AL176" s="447"/>
      <c r="AM176" s="447"/>
      <c r="AN176" s="447"/>
      <c r="AO176" s="447"/>
      <c r="AP176" s="447"/>
      <c r="AQ176" s="447"/>
      <c r="AR176" s="447"/>
      <c r="AS176" s="447"/>
      <c r="AT176" s="447"/>
      <c r="AU176" s="447"/>
      <c r="AV176" s="447"/>
      <c r="AW176" s="447"/>
      <c r="AX176" s="447"/>
      <c r="AY176" s="447"/>
      <c r="AZ176" s="447"/>
      <c r="BA176" s="447"/>
      <c r="BB176" s="447"/>
      <c r="BC176" s="447"/>
      <c r="BD176" s="447"/>
      <c r="BE176" s="447"/>
      <c r="BF176" s="447"/>
      <c r="BG176" s="447"/>
      <c r="BH176" s="447"/>
      <c r="BI176" s="447"/>
      <c r="BJ176" s="447"/>
      <c r="BK176" s="447"/>
      <c r="BL176" s="447"/>
      <c r="BM176" s="447"/>
      <c r="BN176" s="447"/>
      <c r="BO176" s="447"/>
      <c r="BP176" s="447"/>
      <c r="BQ176" s="447"/>
      <c r="BR176" s="447"/>
      <c r="BS176" s="447"/>
      <c r="BT176" s="447"/>
      <c r="BU176" s="447"/>
      <c r="BV176" s="447"/>
      <c r="BW176" s="447"/>
      <c r="BX176" s="447"/>
    </row>
    <row r="177" spans="1:76">
      <c r="A177" s="447"/>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447"/>
      <c r="AE177" s="447"/>
      <c r="AF177" s="447"/>
      <c r="AG177" s="447"/>
      <c r="AH177" s="447"/>
      <c r="AI177" s="447"/>
      <c r="AJ177" s="447"/>
      <c r="AK177" s="447"/>
      <c r="AL177" s="447"/>
      <c r="AM177" s="447"/>
      <c r="AN177" s="447"/>
      <c r="AO177" s="447"/>
      <c r="AP177" s="447"/>
      <c r="AQ177" s="447"/>
      <c r="AR177" s="447"/>
      <c r="AS177" s="447"/>
      <c r="AT177" s="447"/>
      <c r="AU177" s="447"/>
      <c r="AV177" s="447"/>
      <c r="AW177" s="447"/>
      <c r="AX177" s="447"/>
      <c r="AY177" s="447"/>
      <c r="AZ177" s="447"/>
      <c r="BA177" s="447"/>
      <c r="BB177" s="447"/>
      <c r="BC177" s="447"/>
      <c r="BD177" s="447"/>
      <c r="BE177" s="447"/>
      <c r="BF177" s="447"/>
      <c r="BG177" s="447"/>
      <c r="BH177" s="447"/>
      <c r="BI177" s="447"/>
      <c r="BJ177" s="447"/>
      <c r="BK177" s="447"/>
      <c r="BL177" s="447"/>
      <c r="BM177" s="447"/>
      <c r="BN177" s="447"/>
      <c r="BO177" s="447"/>
      <c r="BP177" s="447"/>
      <c r="BQ177" s="447"/>
      <c r="BR177" s="447"/>
      <c r="BS177" s="447"/>
      <c r="BT177" s="447"/>
      <c r="BU177" s="447"/>
      <c r="BV177" s="447"/>
      <c r="BW177" s="447"/>
      <c r="BX177" s="447"/>
    </row>
    <row r="178" spans="1:76">
      <c r="A178" s="447"/>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447"/>
      <c r="AE178" s="447"/>
      <c r="AF178" s="447"/>
      <c r="AG178" s="447"/>
      <c r="AH178" s="447"/>
      <c r="AI178" s="447"/>
      <c r="AJ178" s="447"/>
      <c r="AK178" s="447"/>
      <c r="AL178" s="447"/>
      <c r="AM178" s="447"/>
      <c r="AN178" s="447"/>
      <c r="AO178" s="447"/>
      <c r="AP178" s="447"/>
      <c r="AQ178" s="447"/>
      <c r="AR178" s="447"/>
      <c r="AS178" s="447"/>
      <c r="AT178" s="447"/>
      <c r="AU178" s="447"/>
      <c r="AV178" s="447"/>
      <c r="AW178" s="447"/>
      <c r="AX178" s="447"/>
      <c r="AY178" s="447"/>
      <c r="AZ178" s="447"/>
      <c r="BA178" s="447"/>
      <c r="BB178" s="447"/>
      <c r="BC178" s="447"/>
      <c r="BD178" s="447"/>
      <c r="BE178" s="447"/>
      <c r="BF178" s="447"/>
      <c r="BG178" s="447"/>
      <c r="BH178" s="447"/>
      <c r="BI178" s="447"/>
      <c r="BJ178" s="447"/>
      <c r="BK178" s="447"/>
      <c r="BL178" s="447"/>
      <c r="BM178" s="447"/>
      <c r="BN178" s="447"/>
      <c r="BO178" s="447"/>
      <c r="BP178" s="447"/>
      <c r="BQ178" s="447"/>
      <c r="BR178" s="447"/>
      <c r="BS178" s="447"/>
      <c r="BT178" s="447"/>
      <c r="BU178" s="447"/>
      <c r="BV178" s="447"/>
      <c r="BW178" s="447"/>
      <c r="BX178" s="447"/>
    </row>
    <row r="179" spans="1:76">
      <c r="A179" s="447"/>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447"/>
      <c r="AE179" s="447"/>
      <c r="AF179" s="447"/>
      <c r="AG179" s="447"/>
      <c r="AH179" s="447"/>
      <c r="AI179" s="447"/>
      <c r="AJ179" s="447"/>
      <c r="AK179" s="447"/>
      <c r="AL179" s="447"/>
      <c r="AM179" s="447"/>
      <c r="AN179" s="447"/>
      <c r="AO179" s="447"/>
      <c r="AP179" s="447"/>
      <c r="AQ179" s="447"/>
      <c r="AR179" s="447"/>
      <c r="AS179" s="447"/>
      <c r="AT179" s="447"/>
      <c r="AU179" s="447"/>
      <c r="AV179" s="447"/>
      <c r="AW179" s="447"/>
      <c r="AX179" s="447"/>
      <c r="AY179" s="447"/>
      <c r="AZ179" s="447"/>
      <c r="BA179" s="447"/>
      <c r="BB179" s="447"/>
      <c r="BC179" s="447"/>
      <c r="BD179" s="447"/>
      <c r="BE179" s="447"/>
      <c r="BF179" s="447"/>
      <c r="BG179" s="447"/>
      <c r="BH179" s="447"/>
      <c r="BI179" s="447"/>
      <c r="BJ179" s="447"/>
      <c r="BK179" s="447"/>
      <c r="BL179" s="447"/>
      <c r="BM179" s="447"/>
      <c r="BN179" s="447"/>
      <c r="BO179" s="447"/>
      <c r="BP179" s="447"/>
      <c r="BQ179" s="447"/>
      <c r="BR179" s="447"/>
      <c r="BS179" s="447"/>
      <c r="BT179" s="447"/>
      <c r="BU179" s="447"/>
      <c r="BV179" s="447"/>
      <c r="BW179" s="447"/>
      <c r="BX179" s="447"/>
    </row>
    <row r="180" spans="1:76">
      <c r="A180" s="447"/>
      <c r="B180" s="447"/>
      <c r="C180" s="447"/>
      <c r="D180" s="447"/>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7"/>
      <c r="AG180" s="447"/>
      <c r="AH180" s="447"/>
      <c r="AI180" s="447"/>
      <c r="AJ180" s="447"/>
      <c r="AK180" s="447"/>
      <c r="AL180" s="447"/>
      <c r="AM180" s="447"/>
      <c r="AN180" s="447"/>
      <c r="AO180" s="447"/>
      <c r="AP180" s="447"/>
      <c r="AQ180" s="447"/>
      <c r="AR180" s="447"/>
      <c r="AS180" s="447"/>
      <c r="AT180" s="447"/>
      <c r="AU180" s="447"/>
      <c r="AV180" s="447"/>
      <c r="AW180" s="447"/>
      <c r="AX180" s="447"/>
      <c r="AY180" s="447"/>
      <c r="AZ180" s="447"/>
      <c r="BA180" s="447"/>
      <c r="BB180" s="447"/>
      <c r="BC180" s="447"/>
      <c r="BD180" s="447"/>
      <c r="BE180" s="447"/>
      <c r="BF180" s="447"/>
      <c r="BG180" s="447"/>
      <c r="BH180" s="447"/>
      <c r="BI180" s="447"/>
      <c r="BJ180" s="447"/>
      <c r="BK180" s="447"/>
      <c r="BL180" s="447"/>
      <c r="BM180" s="447"/>
      <c r="BN180" s="447"/>
      <c r="BO180" s="447"/>
      <c r="BP180" s="447"/>
      <c r="BQ180" s="447"/>
      <c r="BR180" s="447"/>
      <c r="BS180" s="447"/>
      <c r="BT180" s="447"/>
      <c r="BU180" s="447"/>
      <c r="BV180" s="447"/>
      <c r="BW180" s="447"/>
      <c r="BX180" s="447"/>
    </row>
    <row r="181" spans="1:76">
      <c r="A181" s="447"/>
      <c r="B181" s="447"/>
      <c r="C181" s="447"/>
      <c r="D181" s="447"/>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7"/>
      <c r="AD181" s="447"/>
      <c r="AE181" s="447"/>
      <c r="AF181" s="447"/>
      <c r="AG181" s="447"/>
      <c r="AH181" s="447"/>
      <c r="AI181" s="447"/>
      <c r="AJ181" s="447"/>
      <c r="AK181" s="447"/>
      <c r="AL181" s="447"/>
      <c r="AM181" s="447"/>
      <c r="AN181" s="447"/>
      <c r="AO181" s="447"/>
      <c r="AP181" s="447"/>
      <c r="AQ181" s="447"/>
      <c r="AR181" s="447"/>
      <c r="AS181" s="447"/>
      <c r="AT181" s="447"/>
      <c r="AU181" s="447"/>
      <c r="AV181" s="447"/>
      <c r="AW181" s="447"/>
      <c r="AX181" s="447"/>
      <c r="AY181" s="447"/>
      <c r="AZ181" s="447"/>
      <c r="BA181" s="447"/>
      <c r="BB181" s="447"/>
      <c r="BC181" s="447"/>
      <c r="BD181" s="447"/>
      <c r="BE181" s="447"/>
      <c r="BF181" s="447"/>
      <c r="BG181" s="447"/>
      <c r="BH181" s="447"/>
      <c r="BI181" s="447"/>
      <c r="BJ181" s="447"/>
      <c r="BK181" s="447"/>
      <c r="BL181" s="447"/>
      <c r="BM181" s="447"/>
      <c r="BN181" s="447"/>
      <c r="BO181" s="447"/>
      <c r="BP181" s="447"/>
      <c r="BQ181" s="447"/>
      <c r="BR181" s="447"/>
      <c r="BS181" s="447"/>
      <c r="BT181" s="447"/>
      <c r="BU181" s="447"/>
      <c r="BV181" s="447"/>
      <c r="BW181" s="447"/>
      <c r="BX181" s="447"/>
    </row>
    <row r="182" spans="1:76">
      <c r="A182" s="447"/>
      <c r="B182" s="447"/>
      <c r="C182" s="447"/>
      <c r="D182" s="447"/>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7"/>
      <c r="AE182" s="447"/>
      <c r="AF182" s="447"/>
      <c r="AG182" s="447"/>
      <c r="AH182" s="447"/>
      <c r="AI182" s="447"/>
      <c r="AJ182" s="447"/>
      <c r="AK182" s="447"/>
      <c r="AL182" s="447"/>
      <c r="AM182" s="447"/>
      <c r="AN182" s="447"/>
      <c r="AO182" s="447"/>
      <c r="AP182" s="447"/>
      <c r="AQ182" s="447"/>
      <c r="AR182" s="447"/>
      <c r="AS182" s="447"/>
      <c r="AT182" s="447"/>
      <c r="AU182" s="447"/>
      <c r="AV182" s="447"/>
      <c r="AW182" s="447"/>
      <c r="AX182" s="447"/>
      <c r="AY182" s="447"/>
      <c r="AZ182" s="447"/>
      <c r="BA182" s="447"/>
      <c r="BB182" s="447"/>
      <c r="BC182" s="447"/>
      <c r="BD182" s="447"/>
      <c r="BE182" s="447"/>
      <c r="BF182" s="447"/>
      <c r="BG182" s="447"/>
      <c r="BH182" s="447"/>
      <c r="BI182" s="447"/>
      <c r="BJ182" s="447"/>
      <c r="BK182" s="447"/>
      <c r="BL182" s="447"/>
      <c r="BM182" s="447"/>
      <c r="BN182" s="447"/>
      <c r="BO182" s="447"/>
      <c r="BP182" s="447"/>
      <c r="BQ182" s="447"/>
      <c r="BR182" s="447"/>
      <c r="BS182" s="447"/>
      <c r="BT182" s="447"/>
      <c r="BU182" s="447"/>
      <c r="BV182" s="447"/>
      <c r="BW182" s="447"/>
      <c r="BX182" s="447"/>
    </row>
    <row r="183" spans="1:76">
      <c r="A183" s="447"/>
      <c r="B183" s="447"/>
      <c r="C183" s="447"/>
      <c r="D183" s="447"/>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447"/>
      <c r="AF183" s="447"/>
      <c r="AG183" s="447"/>
      <c r="AH183" s="447"/>
      <c r="AI183" s="447"/>
      <c r="AJ183" s="447"/>
      <c r="AK183" s="447"/>
      <c r="AL183" s="447"/>
      <c r="AM183" s="447"/>
      <c r="AN183" s="447"/>
      <c r="AO183" s="447"/>
      <c r="AP183" s="447"/>
      <c r="AQ183" s="447"/>
      <c r="AR183" s="447"/>
      <c r="AS183" s="447"/>
      <c r="AT183" s="447"/>
      <c r="AU183" s="447"/>
      <c r="AV183" s="447"/>
      <c r="AW183" s="447"/>
      <c r="AX183" s="447"/>
      <c r="AY183" s="447"/>
      <c r="AZ183" s="447"/>
      <c r="BA183" s="447"/>
      <c r="BB183" s="447"/>
      <c r="BC183" s="447"/>
      <c r="BD183" s="447"/>
      <c r="BE183" s="447"/>
      <c r="BF183" s="447"/>
      <c r="BG183" s="447"/>
      <c r="BH183" s="447"/>
      <c r="BI183" s="447"/>
      <c r="BJ183" s="447"/>
      <c r="BK183" s="447"/>
      <c r="BL183" s="447"/>
      <c r="BM183" s="447"/>
      <c r="BN183" s="447"/>
      <c r="BO183" s="447"/>
      <c r="BP183" s="447"/>
      <c r="BQ183" s="447"/>
      <c r="BR183" s="447"/>
      <c r="BS183" s="447"/>
      <c r="BT183" s="447"/>
      <c r="BU183" s="447"/>
      <c r="BV183" s="447"/>
      <c r="BW183" s="447"/>
      <c r="BX183" s="447"/>
    </row>
    <row r="184" spans="1:76">
      <c r="A184" s="447"/>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447"/>
      <c r="AE184" s="447"/>
      <c r="AF184" s="447"/>
      <c r="AG184" s="447"/>
      <c r="AH184" s="447"/>
      <c r="AI184" s="447"/>
      <c r="AJ184" s="447"/>
      <c r="AK184" s="447"/>
      <c r="AL184" s="447"/>
      <c r="AM184" s="447"/>
      <c r="AN184" s="447"/>
      <c r="AO184" s="447"/>
      <c r="AP184" s="447"/>
      <c r="AQ184" s="447"/>
      <c r="AR184" s="447"/>
      <c r="AS184" s="447"/>
      <c r="AT184" s="447"/>
      <c r="AU184" s="447"/>
      <c r="AV184" s="447"/>
      <c r="AW184" s="447"/>
      <c r="AX184" s="447"/>
      <c r="AY184" s="447"/>
      <c r="AZ184" s="447"/>
      <c r="BA184" s="447"/>
      <c r="BB184" s="447"/>
      <c r="BC184" s="447"/>
      <c r="BD184" s="447"/>
      <c r="BE184" s="447"/>
      <c r="BF184" s="447"/>
      <c r="BG184" s="447"/>
      <c r="BH184" s="447"/>
      <c r="BI184" s="447"/>
      <c r="BJ184" s="447"/>
      <c r="BK184" s="447"/>
      <c r="BL184" s="447"/>
      <c r="BM184" s="447"/>
      <c r="BN184" s="447"/>
      <c r="BO184" s="447"/>
      <c r="BP184" s="447"/>
      <c r="BQ184" s="447"/>
      <c r="BR184" s="447"/>
      <c r="BS184" s="447"/>
      <c r="BT184" s="447"/>
      <c r="BU184" s="447"/>
      <c r="BV184" s="447"/>
      <c r="BW184" s="447"/>
      <c r="BX184" s="447"/>
    </row>
    <row r="185" spans="1:76">
      <c r="A185" s="447"/>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447"/>
      <c r="AF185" s="447"/>
      <c r="AG185" s="447"/>
      <c r="AH185" s="447"/>
      <c r="AI185" s="447"/>
      <c r="AJ185" s="447"/>
      <c r="AK185" s="447"/>
      <c r="AL185" s="447"/>
      <c r="AM185" s="447"/>
      <c r="AN185" s="447"/>
      <c r="AO185" s="447"/>
      <c r="AP185" s="447"/>
      <c r="AQ185" s="447"/>
      <c r="AR185" s="447"/>
      <c r="AS185" s="447"/>
      <c r="AT185" s="447"/>
      <c r="AU185" s="447"/>
      <c r="AV185" s="447"/>
      <c r="AW185" s="447"/>
      <c r="AX185" s="447"/>
      <c r="AY185" s="447"/>
      <c r="AZ185" s="447"/>
      <c r="BA185" s="447"/>
      <c r="BB185" s="447"/>
      <c r="BC185" s="447"/>
      <c r="BD185" s="447"/>
      <c r="BE185" s="447"/>
      <c r="BF185" s="447"/>
      <c r="BG185" s="447"/>
      <c r="BH185" s="447"/>
      <c r="BI185" s="447"/>
      <c r="BJ185" s="447"/>
      <c r="BK185" s="447"/>
      <c r="BL185" s="447"/>
      <c r="BM185" s="447"/>
      <c r="BN185" s="447"/>
      <c r="BO185" s="447"/>
      <c r="BP185" s="447"/>
      <c r="BQ185" s="447"/>
      <c r="BR185" s="447"/>
      <c r="BS185" s="447"/>
      <c r="BT185" s="447"/>
      <c r="BU185" s="447"/>
      <c r="BV185" s="447"/>
      <c r="BW185" s="447"/>
      <c r="BX185" s="447"/>
    </row>
    <row r="186" spans="1:76">
      <c r="A186" s="447"/>
      <c r="B186" s="447"/>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7"/>
      <c r="AG186" s="447"/>
      <c r="AH186" s="447"/>
      <c r="AI186" s="447"/>
      <c r="AJ186" s="447"/>
      <c r="AK186" s="447"/>
      <c r="AL186" s="447"/>
      <c r="AM186" s="447"/>
      <c r="AN186" s="447"/>
      <c r="AO186" s="447"/>
      <c r="AP186" s="447"/>
      <c r="AQ186" s="447"/>
      <c r="AR186" s="447"/>
      <c r="AS186" s="447"/>
      <c r="AT186" s="447"/>
      <c r="AU186" s="447"/>
      <c r="AV186" s="447"/>
      <c r="AW186" s="447"/>
      <c r="AX186" s="447"/>
      <c r="AY186" s="447"/>
      <c r="AZ186" s="447"/>
      <c r="BA186" s="447"/>
      <c r="BB186" s="447"/>
      <c r="BC186" s="447"/>
      <c r="BD186" s="447"/>
      <c r="BE186" s="447"/>
      <c r="BF186" s="447"/>
      <c r="BG186" s="447"/>
      <c r="BH186" s="447"/>
      <c r="BI186" s="447"/>
      <c r="BJ186" s="447"/>
      <c r="BK186" s="447"/>
      <c r="BL186" s="447"/>
      <c r="BM186" s="447"/>
      <c r="BN186" s="447"/>
      <c r="BO186" s="447"/>
      <c r="BP186" s="447"/>
      <c r="BQ186" s="447"/>
      <c r="BR186" s="447"/>
      <c r="BS186" s="447"/>
      <c r="BT186" s="447"/>
      <c r="BU186" s="447"/>
      <c r="BV186" s="447"/>
      <c r="BW186" s="447"/>
      <c r="BX186" s="447"/>
    </row>
    <row r="187" spans="1:76">
      <c r="A187" s="447"/>
      <c r="B187" s="447"/>
      <c r="C187" s="447"/>
      <c r="D187" s="447"/>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47"/>
      <c r="AC187" s="447"/>
      <c r="AD187" s="447"/>
      <c r="AE187" s="447"/>
      <c r="AF187" s="447"/>
      <c r="AG187" s="447"/>
      <c r="AH187" s="447"/>
      <c r="AI187" s="447"/>
      <c r="AJ187" s="447"/>
      <c r="AK187" s="447"/>
      <c r="AL187" s="447"/>
      <c r="AM187" s="447"/>
      <c r="AN187" s="447"/>
      <c r="AO187" s="447"/>
      <c r="AP187" s="447"/>
      <c r="AQ187" s="447"/>
      <c r="AR187" s="447"/>
      <c r="AS187" s="447"/>
      <c r="AT187" s="447"/>
      <c r="AU187" s="447"/>
      <c r="AV187" s="447"/>
      <c r="AW187" s="447"/>
      <c r="AX187" s="447"/>
      <c r="AY187" s="447"/>
      <c r="AZ187" s="447"/>
      <c r="BA187" s="447"/>
      <c r="BB187" s="447"/>
      <c r="BC187" s="447"/>
      <c r="BD187" s="447"/>
      <c r="BE187" s="447"/>
      <c r="BF187" s="447"/>
      <c r="BG187" s="447"/>
      <c r="BH187" s="447"/>
      <c r="BI187" s="447"/>
      <c r="BJ187" s="447"/>
      <c r="BK187" s="447"/>
      <c r="BL187" s="447"/>
      <c r="BM187" s="447"/>
      <c r="BN187" s="447"/>
      <c r="BO187" s="447"/>
      <c r="BP187" s="447"/>
      <c r="BQ187" s="447"/>
      <c r="BR187" s="447"/>
      <c r="BS187" s="447"/>
      <c r="BT187" s="447"/>
      <c r="BU187" s="447"/>
      <c r="BV187" s="447"/>
      <c r="BW187" s="447"/>
      <c r="BX187" s="447"/>
    </row>
    <row r="188" spans="1:76">
      <c r="A188" s="447"/>
      <c r="B188" s="447"/>
      <c r="C188" s="447"/>
      <c r="D188" s="447"/>
      <c r="E188" s="447"/>
      <c r="F188" s="447"/>
      <c r="G188" s="447"/>
      <c r="H188" s="447"/>
      <c r="I188" s="447"/>
      <c r="J188" s="447"/>
      <c r="K188" s="447"/>
      <c r="L188" s="447"/>
      <c r="M188" s="447"/>
      <c r="N188" s="447"/>
      <c r="O188" s="447"/>
      <c r="P188" s="447"/>
      <c r="Q188" s="447"/>
      <c r="R188" s="447"/>
      <c r="S188" s="447"/>
      <c r="T188" s="447"/>
      <c r="U188" s="447"/>
      <c r="V188" s="447"/>
      <c r="W188" s="447"/>
      <c r="X188" s="447"/>
      <c r="Y188" s="447"/>
      <c r="Z188" s="447"/>
      <c r="AA188" s="447"/>
      <c r="AB188" s="447"/>
      <c r="AC188" s="447"/>
      <c r="AD188" s="447"/>
      <c r="AE188" s="447"/>
      <c r="AF188" s="447"/>
      <c r="AG188" s="447"/>
      <c r="AH188" s="447"/>
      <c r="AI188" s="447"/>
      <c r="AJ188" s="447"/>
      <c r="AK188" s="447"/>
      <c r="AL188" s="447"/>
      <c r="AM188" s="447"/>
      <c r="AN188" s="447"/>
      <c r="AO188" s="447"/>
      <c r="AP188" s="447"/>
      <c r="AQ188" s="447"/>
      <c r="AR188" s="447"/>
      <c r="AS188" s="447"/>
      <c r="AT188" s="447"/>
      <c r="AU188" s="447"/>
      <c r="AV188" s="447"/>
      <c r="AW188" s="447"/>
      <c r="AX188" s="447"/>
      <c r="AY188" s="447"/>
      <c r="AZ188" s="447"/>
      <c r="BA188" s="447"/>
      <c r="BB188" s="447"/>
      <c r="BC188" s="447"/>
      <c r="BD188" s="447"/>
      <c r="BE188" s="447"/>
      <c r="BF188" s="447"/>
      <c r="BG188" s="447"/>
      <c r="BH188" s="447"/>
      <c r="BI188" s="447"/>
      <c r="BJ188" s="447"/>
      <c r="BK188" s="447"/>
      <c r="BL188" s="447"/>
      <c r="BM188" s="447"/>
      <c r="BN188" s="447"/>
      <c r="BO188" s="447"/>
      <c r="BP188" s="447"/>
      <c r="BQ188" s="447"/>
      <c r="BR188" s="447"/>
      <c r="BS188" s="447"/>
      <c r="BT188" s="447"/>
      <c r="BU188" s="447"/>
      <c r="BV188" s="447"/>
      <c r="BW188" s="447"/>
      <c r="BX188" s="447"/>
    </row>
    <row r="189" spans="1:76">
      <c r="A189" s="447"/>
      <c r="B189" s="447"/>
      <c r="C189" s="447"/>
      <c r="D189" s="447"/>
      <c r="E189" s="447"/>
      <c r="F189" s="447"/>
      <c r="G189" s="447"/>
      <c r="H189" s="447"/>
      <c r="I189" s="447"/>
      <c r="J189" s="447"/>
      <c r="K189" s="447"/>
      <c r="L189" s="447"/>
      <c r="M189" s="447"/>
      <c r="N189" s="447"/>
      <c r="O189" s="447"/>
      <c r="P189" s="447"/>
      <c r="Q189" s="447"/>
      <c r="R189" s="447"/>
      <c r="S189" s="447"/>
      <c r="T189" s="447"/>
      <c r="U189" s="447"/>
      <c r="V189" s="447"/>
      <c r="W189" s="447"/>
      <c r="X189" s="447"/>
      <c r="Y189" s="447"/>
      <c r="Z189" s="447"/>
      <c r="AA189" s="447"/>
      <c r="AB189" s="447"/>
      <c r="AC189" s="447"/>
      <c r="AD189" s="447"/>
      <c r="AE189" s="447"/>
      <c r="AF189" s="447"/>
      <c r="AG189" s="447"/>
      <c r="AH189" s="447"/>
      <c r="AI189" s="447"/>
      <c r="AJ189" s="447"/>
      <c r="AK189" s="447"/>
      <c r="AL189" s="447"/>
      <c r="AM189" s="447"/>
      <c r="AN189" s="447"/>
      <c r="AO189" s="447"/>
      <c r="AP189" s="447"/>
      <c r="AQ189" s="447"/>
      <c r="AR189" s="447"/>
      <c r="AS189" s="447"/>
      <c r="AT189" s="447"/>
      <c r="AU189" s="447"/>
      <c r="AV189" s="447"/>
      <c r="AW189" s="447"/>
      <c r="AX189" s="447"/>
      <c r="AY189" s="447"/>
      <c r="AZ189" s="447"/>
      <c r="BA189" s="447"/>
      <c r="BB189" s="447"/>
      <c r="BC189" s="447"/>
      <c r="BD189" s="447"/>
      <c r="BE189" s="447"/>
      <c r="BF189" s="447"/>
      <c r="BG189" s="447"/>
      <c r="BH189" s="447"/>
      <c r="BI189" s="447"/>
      <c r="BJ189" s="447"/>
      <c r="BK189" s="447"/>
      <c r="BL189" s="447"/>
      <c r="BM189" s="447"/>
      <c r="BN189" s="447"/>
      <c r="BO189" s="447"/>
      <c r="BP189" s="447"/>
      <c r="BQ189" s="447"/>
      <c r="BR189" s="447"/>
      <c r="BS189" s="447"/>
      <c r="BT189" s="447"/>
      <c r="BU189" s="447"/>
      <c r="BV189" s="447"/>
      <c r="BW189" s="447"/>
      <c r="BX189" s="447"/>
    </row>
    <row r="190" spans="1:76">
      <c r="A190" s="447"/>
      <c r="B190" s="447"/>
      <c r="C190" s="447"/>
      <c r="D190" s="447"/>
      <c r="E190" s="447"/>
      <c r="F190" s="447"/>
      <c r="G190" s="447"/>
      <c r="H190" s="447"/>
      <c r="I190" s="447"/>
      <c r="J190" s="447"/>
      <c r="K190" s="447"/>
      <c r="L190" s="447"/>
      <c r="M190" s="447"/>
      <c r="N190" s="447"/>
      <c r="O190" s="447"/>
      <c r="P190" s="447"/>
      <c r="Q190" s="447"/>
      <c r="R190" s="447"/>
      <c r="S190" s="447"/>
      <c r="T190" s="447"/>
      <c r="U190" s="447"/>
      <c r="V190" s="447"/>
      <c r="W190" s="447"/>
      <c r="X190" s="447"/>
      <c r="Y190" s="447"/>
      <c r="Z190" s="447"/>
      <c r="AA190" s="447"/>
      <c r="AB190" s="447"/>
      <c r="AC190" s="447"/>
      <c r="AD190" s="447"/>
      <c r="AE190" s="447"/>
      <c r="AF190" s="447"/>
      <c r="AG190" s="447"/>
      <c r="AH190" s="447"/>
      <c r="AI190" s="447"/>
      <c r="AJ190" s="447"/>
      <c r="AK190" s="447"/>
      <c r="AL190" s="447"/>
      <c r="AM190" s="447"/>
      <c r="AN190" s="447"/>
      <c r="AO190" s="447"/>
      <c r="AP190" s="447"/>
      <c r="AQ190" s="447"/>
      <c r="AR190" s="447"/>
      <c r="AS190" s="447"/>
      <c r="AT190" s="447"/>
      <c r="AU190" s="447"/>
      <c r="AV190" s="447"/>
      <c r="AW190" s="447"/>
      <c r="AX190" s="447"/>
      <c r="AY190" s="447"/>
      <c r="AZ190" s="447"/>
      <c r="BA190" s="447"/>
      <c r="BB190" s="447"/>
      <c r="BC190" s="447"/>
      <c r="BD190" s="447"/>
      <c r="BE190" s="447"/>
      <c r="BF190" s="447"/>
      <c r="BG190" s="447"/>
      <c r="BH190" s="447"/>
      <c r="BI190" s="447"/>
      <c r="BJ190" s="447"/>
      <c r="BK190" s="447"/>
      <c r="BL190" s="447"/>
      <c r="BM190" s="447"/>
      <c r="BN190" s="447"/>
      <c r="BO190" s="447"/>
      <c r="BP190" s="447"/>
      <c r="BQ190" s="447"/>
      <c r="BR190" s="447"/>
      <c r="BS190" s="447"/>
      <c r="BT190" s="447"/>
      <c r="BU190" s="447"/>
      <c r="BV190" s="447"/>
      <c r="BW190" s="447"/>
      <c r="BX190" s="447"/>
    </row>
    <row r="191" spans="1:76">
      <c r="A191" s="447"/>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7"/>
      <c r="AE191" s="447"/>
      <c r="AF191" s="447"/>
      <c r="AG191" s="447"/>
      <c r="AH191" s="447"/>
      <c r="AI191" s="447"/>
      <c r="AJ191" s="447"/>
      <c r="AK191" s="447"/>
      <c r="AL191" s="447"/>
      <c r="AM191" s="447"/>
      <c r="AN191" s="447"/>
      <c r="AO191" s="447"/>
      <c r="AP191" s="447"/>
      <c r="AQ191" s="447"/>
      <c r="AR191" s="447"/>
      <c r="AS191" s="447"/>
      <c r="AT191" s="447"/>
      <c r="AU191" s="447"/>
      <c r="AV191" s="447"/>
      <c r="AW191" s="447"/>
      <c r="AX191" s="447"/>
      <c r="AY191" s="447"/>
      <c r="AZ191" s="447"/>
      <c r="BA191" s="447"/>
      <c r="BB191" s="447"/>
      <c r="BC191" s="447"/>
      <c r="BD191" s="447"/>
      <c r="BE191" s="447"/>
      <c r="BF191" s="447"/>
      <c r="BG191" s="447"/>
      <c r="BH191" s="447"/>
      <c r="BI191" s="447"/>
      <c r="BJ191" s="447"/>
      <c r="BK191" s="447"/>
      <c r="BL191" s="447"/>
      <c r="BM191" s="447"/>
      <c r="BN191" s="447"/>
      <c r="BO191" s="447"/>
      <c r="BP191" s="447"/>
      <c r="BQ191" s="447"/>
      <c r="BR191" s="447"/>
      <c r="BS191" s="447"/>
      <c r="BT191" s="447"/>
      <c r="BU191" s="447"/>
      <c r="BV191" s="447"/>
      <c r="BW191" s="447"/>
      <c r="BX191" s="447"/>
    </row>
    <row r="192" spans="1:76">
      <c r="A192" s="447"/>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447"/>
      <c r="AE192" s="447"/>
      <c r="AF192" s="447"/>
      <c r="AG192" s="447"/>
      <c r="AH192" s="447"/>
      <c r="AI192" s="447"/>
      <c r="AJ192" s="447"/>
      <c r="AK192" s="447"/>
      <c r="AL192" s="447"/>
      <c r="AM192" s="447"/>
      <c r="AN192" s="447"/>
      <c r="AO192" s="447"/>
      <c r="AP192" s="447"/>
      <c r="AQ192" s="447"/>
      <c r="AR192" s="447"/>
      <c r="AS192" s="447"/>
      <c r="AT192" s="447"/>
      <c r="AU192" s="447"/>
      <c r="AV192" s="447"/>
      <c r="AW192" s="447"/>
      <c r="AX192" s="447"/>
      <c r="AY192" s="447"/>
      <c r="AZ192" s="447"/>
      <c r="BA192" s="447"/>
      <c r="BB192" s="447"/>
      <c r="BC192" s="447"/>
      <c r="BD192" s="447"/>
      <c r="BE192" s="447"/>
      <c r="BF192" s="447"/>
      <c r="BG192" s="447"/>
      <c r="BH192" s="447"/>
      <c r="BI192" s="447"/>
      <c r="BJ192" s="447"/>
      <c r="BK192" s="447"/>
      <c r="BL192" s="447"/>
      <c r="BM192" s="447"/>
      <c r="BN192" s="447"/>
      <c r="BO192" s="447"/>
      <c r="BP192" s="447"/>
      <c r="BQ192" s="447"/>
      <c r="BR192" s="447"/>
      <c r="BS192" s="447"/>
      <c r="BT192" s="447"/>
      <c r="BU192" s="447"/>
      <c r="BV192" s="447"/>
      <c r="BW192" s="447"/>
      <c r="BX192" s="447"/>
    </row>
    <row r="193" spans="1:76">
      <c r="A193" s="447"/>
      <c r="B193" s="447"/>
      <c r="C193" s="447"/>
      <c r="D193" s="447"/>
      <c r="E193" s="447"/>
      <c r="F193" s="447"/>
      <c r="G193" s="447"/>
      <c r="H193" s="447"/>
      <c r="I193" s="447"/>
      <c r="J193" s="447"/>
      <c r="K193" s="447"/>
      <c r="L193" s="447"/>
      <c r="M193" s="447"/>
      <c r="N193" s="447"/>
      <c r="O193" s="447"/>
      <c r="P193" s="447"/>
      <c r="Q193" s="447"/>
      <c r="R193" s="447"/>
      <c r="S193" s="447"/>
      <c r="T193" s="447"/>
      <c r="U193" s="447"/>
      <c r="V193" s="447"/>
      <c r="W193" s="447"/>
      <c r="X193" s="447"/>
      <c r="Y193" s="447"/>
      <c r="Z193" s="447"/>
      <c r="AA193" s="447"/>
      <c r="AB193" s="447"/>
      <c r="AC193" s="447"/>
      <c r="AD193" s="447"/>
      <c r="AE193" s="447"/>
      <c r="AF193" s="447"/>
      <c r="AG193" s="447"/>
      <c r="AH193" s="447"/>
      <c r="AI193" s="447"/>
      <c r="AJ193" s="447"/>
      <c r="AK193" s="447"/>
      <c r="AL193" s="447"/>
      <c r="AM193" s="447"/>
      <c r="AN193" s="447"/>
      <c r="AO193" s="447"/>
      <c r="AP193" s="447"/>
      <c r="AQ193" s="447"/>
      <c r="AR193" s="447"/>
      <c r="AS193" s="447"/>
      <c r="AT193" s="447"/>
      <c r="AU193" s="447"/>
      <c r="AV193" s="447"/>
      <c r="AW193" s="447"/>
      <c r="AX193" s="447"/>
      <c r="AY193" s="447"/>
      <c r="AZ193" s="447"/>
      <c r="BA193" s="447"/>
      <c r="BB193" s="447"/>
      <c r="BC193" s="447"/>
      <c r="BD193" s="447"/>
      <c r="BE193" s="447"/>
      <c r="BF193" s="447"/>
      <c r="BG193" s="447"/>
      <c r="BH193" s="447"/>
      <c r="BI193" s="447"/>
      <c r="BJ193" s="447"/>
      <c r="BK193" s="447"/>
      <c r="BL193" s="447"/>
      <c r="BM193" s="447"/>
      <c r="BN193" s="447"/>
      <c r="BO193" s="447"/>
      <c r="BP193" s="447"/>
      <c r="BQ193" s="447"/>
      <c r="BR193" s="447"/>
      <c r="BS193" s="447"/>
      <c r="BT193" s="447"/>
      <c r="BU193" s="447"/>
      <c r="BV193" s="447"/>
      <c r="BW193" s="447"/>
      <c r="BX193" s="447"/>
    </row>
    <row r="194" spans="1:76">
      <c r="A194" s="447"/>
      <c r="B194" s="447"/>
      <c r="C194" s="447"/>
      <c r="D194" s="447"/>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c r="AE194" s="447"/>
      <c r="AF194" s="447"/>
      <c r="AG194" s="447"/>
      <c r="AH194" s="447"/>
      <c r="AI194" s="447"/>
      <c r="AJ194" s="447"/>
      <c r="AK194" s="447"/>
      <c r="AL194" s="447"/>
      <c r="AM194" s="447"/>
      <c r="AN194" s="447"/>
      <c r="AO194" s="447"/>
      <c r="AP194" s="447"/>
      <c r="AQ194" s="447"/>
      <c r="AR194" s="447"/>
      <c r="AS194" s="447"/>
      <c r="AT194" s="447"/>
      <c r="AU194" s="447"/>
      <c r="AV194" s="447"/>
      <c r="AW194" s="447"/>
      <c r="AX194" s="447"/>
      <c r="AY194" s="447"/>
      <c r="AZ194" s="447"/>
      <c r="BA194" s="447"/>
      <c r="BB194" s="447"/>
      <c r="BC194" s="447"/>
      <c r="BD194" s="447"/>
      <c r="BE194" s="447"/>
      <c r="BF194" s="447"/>
      <c r="BG194" s="447"/>
      <c r="BH194" s="447"/>
      <c r="BI194" s="447"/>
      <c r="BJ194" s="447"/>
      <c r="BK194" s="447"/>
      <c r="BL194" s="447"/>
      <c r="BM194" s="447"/>
      <c r="BN194" s="447"/>
      <c r="BO194" s="447"/>
      <c r="BP194" s="447"/>
      <c r="BQ194" s="447"/>
      <c r="BR194" s="447"/>
      <c r="BS194" s="447"/>
      <c r="BT194" s="447"/>
      <c r="BU194" s="447"/>
      <c r="BV194" s="447"/>
      <c r="BW194" s="447"/>
      <c r="BX194" s="447"/>
    </row>
    <row r="195" spans="1:76">
      <c r="A195" s="447"/>
      <c r="B195" s="447"/>
      <c r="C195" s="447"/>
      <c r="D195" s="447"/>
      <c r="E195" s="447"/>
      <c r="F195" s="447"/>
      <c r="G195" s="447"/>
      <c r="H195" s="447"/>
      <c r="I195" s="447"/>
      <c r="J195" s="447"/>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7"/>
      <c r="AG195" s="447"/>
      <c r="AH195" s="447"/>
      <c r="AI195" s="447"/>
      <c r="AJ195" s="447"/>
      <c r="AK195" s="447"/>
      <c r="AL195" s="447"/>
      <c r="AM195" s="447"/>
      <c r="AN195" s="447"/>
      <c r="AO195" s="447"/>
      <c r="AP195" s="447"/>
      <c r="AQ195" s="447"/>
      <c r="AR195" s="447"/>
      <c r="AS195" s="447"/>
      <c r="AT195" s="447"/>
      <c r="AU195" s="447"/>
      <c r="AV195" s="447"/>
      <c r="AW195" s="447"/>
      <c r="AX195" s="447"/>
      <c r="AY195" s="447"/>
      <c r="AZ195" s="447"/>
      <c r="BA195" s="447"/>
      <c r="BB195" s="447"/>
      <c r="BC195" s="447"/>
      <c r="BD195" s="447"/>
      <c r="BE195" s="447"/>
      <c r="BF195" s="447"/>
      <c r="BG195" s="447"/>
      <c r="BH195" s="447"/>
      <c r="BI195" s="447"/>
      <c r="BJ195" s="447"/>
      <c r="BK195" s="447"/>
      <c r="BL195" s="447"/>
      <c r="BM195" s="447"/>
      <c r="BN195" s="447"/>
      <c r="BO195" s="447"/>
      <c r="BP195" s="447"/>
      <c r="BQ195" s="447"/>
      <c r="BR195" s="447"/>
      <c r="BS195" s="447"/>
      <c r="BT195" s="447"/>
      <c r="BU195" s="447"/>
      <c r="BV195" s="447"/>
      <c r="BW195" s="447"/>
      <c r="BX195" s="447"/>
    </row>
    <row r="196" spans="1:76">
      <c r="A196" s="447"/>
      <c r="B196" s="447"/>
      <c r="C196" s="447"/>
      <c r="D196" s="447"/>
      <c r="E196" s="447"/>
      <c r="F196" s="447"/>
      <c r="G196" s="447"/>
      <c r="H196" s="447"/>
      <c r="I196" s="447"/>
      <c r="J196" s="447"/>
      <c r="K196" s="447"/>
      <c r="L196" s="447"/>
      <c r="M196" s="447"/>
      <c r="N196" s="447"/>
      <c r="O196" s="447"/>
      <c r="P196" s="447"/>
      <c r="Q196" s="447"/>
      <c r="R196" s="447"/>
      <c r="S196" s="447"/>
      <c r="T196" s="447"/>
      <c r="U196" s="447"/>
      <c r="V196" s="447"/>
      <c r="W196" s="447"/>
      <c r="X196" s="447"/>
      <c r="Y196" s="447"/>
      <c r="Z196" s="447"/>
      <c r="AA196" s="447"/>
      <c r="AB196" s="447"/>
      <c r="AC196" s="447"/>
      <c r="AD196" s="447"/>
      <c r="AE196" s="447"/>
      <c r="AF196" s="447"/>
      <c r="AG196" s="447"/>
      <c r="AH196" s="447"/>
      <c r="AI196" s="447"/>
      <c r="AJ196" s="447"/>
      <c r="AK196" s="447"/>
      <c r="AL196" s="447"/>
      <c r="AM196" s="447"/>
      <c r="AN196" s="447"/>
      <c r="AO196" s="447"/>
      <c r="AP196" s="447"/>
      <c r="AQ196" s="447"/>
      <c r="AR196" s="447"/>
      <c r="AS196" s="447"/>
      <c r="AT196" s="447"/>
      <c r="AU196" s="447"/>
      <c r="AV196" s="447"/>
      <c r="AW196" s="447"/>
      <c r="AX196" s="447"/>
      <c r="AY196" s="447"/>
      <c r="AZ196" s="447"/>
      <c r="BA196" s="447"/>
      <c r="BB196" s="447"/>
      <c r="BC196" s="447"/>
      <c r="BD196" s="447"/>
      <c r="BE196" s="447"/>
      <c r="BF196" s="447"/>
      <c r="BG196" s="447"/>
      <c r="BH196" s="447"/>
      <c r="BI196" s="447"/>
      <c r="BJ196" s="447"/>
      <c r="BK196" s="447"/>
      <c r="BL196" s="447"/>
      <c r="BM196" s="447"/>
      <c r="BN196" s="447"/>
      <c r="BO196" s="447"/>
      <c r="BP196" s="447"/>
      <c r="BQ196" s="447"/>
      <c r="BR196" s="447"/>
      <c r="BS196" s="447"/>
      <c r="BT196" s="447"/>
      <c r="BU196" s="447"/>
      <c r="BV196" s="447"/>
      <c r="BW196" s="447"/>
      <c r="BX196" s="447"/>
    </row>
    <row r="197" spans="1:76">
      <c r="A197" s="447"/>
      <c r="B197" s="447"/>
      <c r="C197" s="447"/>
      <c r="D197" s="447"/>
      <c r="E197" s="447"/>
      <c r="F197" s="447"/>
      <c r="G197" s="447"/>
      <c r="H197" s="447"/>
      <c r="I197" s="447"/>
      <c r="J197" s="447"/>
      <c r="K197" s="447"/>
      <c r="L197" s="447"/>
      <c r="M197" s="447"/>
      <c r="N197" s="447"/>
      <c r="O197" s="447"/>
      <c r="P197" s="447"/>
      <c r="Q197" s="447"/>
      <c r="R197" s="447"/>
      <c r="S197" s="447"/>
      <c r="T197" s="447"/>
      <c r="U197" s="447"/>
      <c r="V197" s="447"/>
      <c r="W197" s="447"/>
      <c r="X197" s="447"/>
      <c r="Y197" s="447"/>
      <c r="Z197" s="447"/>
      <c r="AA197" s="447"/>
      <c r="AB197" s="447"/>
      <c r="AC197" s="447"/>
      <c r="AD197" s="447"/>
      <c r="AE197" s="447"/>
      <c r="AF197" s="447"/>
      <c r="AG197" s="447"/>
      <c r="AH197" s="447"/>
      <c r="AI197" s="447"/>
      <c r="AJ197" s="447"/>
      <c r="AK197" s="447"/>
      <c r="AL197" s="447"/>
      <c r="AM197" s="447"/>
      <c r="AN197" s="447"/>
      <c r="AO197" s="447"/>
      <c r="AP197" s="447"/>
      <c r="AQ197" s="447"/>
      <c r="AR197" s="447"/>
      <c r="AS197" s="447"/>
      <c r="AT197" s="447"/>
      <c r="AU197" s="447"/>
      <c r="AV197" s="447"/>
      <c r="AW197" s="447"/>
      <c r="AX197" s="447"/>
      <c r="AY197" s="447"/>
      <c r="AZ197" s="447"/>
      <c r="BA197" s="447"/>
      <c r="BB197" s="447"/>
      <c r="BC197" s="447"/>
      <c r="BD197" s="447"/>
      <c r="BE197" s="447"/>
      <c r="BF197" s="447"/>
      <c r="BG197" s="447"/>
      <c r="BH197" s="447"/>
      <c r="BI197" s="447"/>
      <c r="BJ197" s="447"/>
      <c r="BK197" s="447"/>
      <c r="BL197" s="447"/>
      <c r="BM197" s="447"/>
      <c r="BN197" s="447"/>
      <c r="BO197" s="447"/>
      <c r="BP197" s="447"/>
      <c r="BQ197" s="447"/>
      <c r="BR197" s="447"/>
      <c r="BS197" s="447"/>
      <c r="BT197" s="447"/>
      <c r="BU197" s="447"/>
      <c r="BV197" s="447"/>
      <c r="BW197" s="447"/>
      <c r="BX197" s="447"/>
    </row>
    <row r="198" spans="1:76">
      <c r="A198" s="447"/>
      <c r="B198" s="447"/>
      <c r="C198" s="447"/>
      <c r="D198" s="447"/>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7"/>
      <c r="AE198" s="447"/>
      <c r="AF198" s="447"/>
      <c r="AG198" s="447"/>
      <c r="AH198" s="447"/>
      <c r="AI198" s="447"/>
      <c r="AJ198" s="447"/>
      <c r="AK198" s="447"/>
      <c r="AL198" s="447"/>
      <c r="AM198" s="447"/>
      <c r="AN198" s="447"/>
      <c r="AO198" s="447"/>
      <c r="AP198" s="447"/>
      <c r="AQ198" s="447"/>
      <c r="AR198" s="447"/>
      <c r="AS198" s="447"/>
      <c r="AT198" s="447"/>
      <c r="AU198" s="447"/>
      <c r="AV198" s="447"/>
      <c r="AW198" s="447"/>
      <c r="AX198" s="447"/>
      <c r="AY198" s="447"/>
      <c r="AZ198" s="447"/>
      <c r="BA198" s="447"/>
      <c r="BB198" s="447"/>
      <c r="BC198" s="447"/>
      <c r="BD198" s="447"/>
      <c r="BE198" s="447"/>
      <c r="BF198" s="447"/>
      <c r="BG198" s="447"/>
      <c r="BH198" s="447"/>
      <c r="BI198" s="447"/>
      <c r="BJ198" s="447"/>
      <c r="BK198" s="447"/>
      <c r="BL198" s="447"/>
      <c r="BM198" s="447"/>
      <c r="BN198" s="447"/>
      <c r="BO198" s="447"/>
      <c r="BP198" s="447"/>
      <c r="BQ198" s="447"/>
      <c r="BR198" s="447"/>
      <c r="BS198" s="447"/>
      <c r="BT198" s="447"/>
      <c r="BU198" s="447"/>
      <c r="BV198" s="447"/>
      <c r="BW198" s="447"/>
      <c r="BX198" s="447"/>
    </row>
    <row r="199" spans="1:76">
      <c r="A199" s="447"/>
      <c r="B199" s="447"/>
      <c r="C199" s="447"/>
      <c r="D199" s="447"/>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447"/>
      <c r="AE199" s="447"/>
      <c r="AF199" s="447"/>
      <c r="AG199" s="447"/>
      <c r="AH199" s="447"/>
      <c r="AI199" s="447"/>
      <c r="AJ199" s="447"/>
      <c r="AK199" s="447"/>
      <c r="AL199" s="447"/>
      <c r="AM199" s="447"/>
      <c r="AN199" s="447"/>
      <c r="AO199" s="447"/>
      <c r="AP199" s="447"/>
      <c r="AQ199" s="447"/>
      <c r="AR199" s="447"/>
      <c r="AS199" s="447"/>
      <c r="AT199" s="447"/>
      <c r="AU199" s="447"/>
      <c r="AV199" s="447"/>
      <c r="AW199" s="447"/>
      <c r="AX199" s="447"/>
      <c r="AY199" s="447"/>
      <c r="AZ199" s="447"/>
      <c r="BA199" s="447"/>
      <c r="BB199" s="447"/>
      <c r="BC199" s="447"/>
      <c r="BD199" s="447"/>
      <c r="BE199" s="447"/>
      <c r="BF199" s="447"/>
      <c r="BG199" s="447"/>
      <c r="BH199" s="447"/>
      <c r="BI199" s="447"/>
      <c r="BJ199" s="447"/>
      <c r="BK199" s="447"/>
      <c r="BL199" s="447"/>
      <c r="BM199" s="447"/>
      <c r="BN199" s="447"/>
      <c r="BO199" s="447"/>
      <c r="BP199" s="447"/>
      <c r="BQ199" s="447"/>
      <c r="BR199" s="447"/>
      <c r="BS199" s="447"/>
      <c r="BT199" s="447"/>
      <c r="BU199" s="447"/>
      <c r="BV199" s="447"/>
      <c r="BW199" s="447"/>
      <c r="BX199" s="447"/>
    </row>
    <row r="200" spans="1:76">
      <c r="A200" s="447"/>
      <c r="B200" s="447"/>
      <c r="C200" s="447"/>
      <c r="D200" s="447"/>
      <c r="E200" s="447"/>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47"/>
      <c r="AC200" s="447"/>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7"/>
      <c r="AY200" s="447"/>
      <c r="AZ200" s="447"/>
      <c r="BA200" s="447"/>
      <c r="BB200" s="447"/>
      <c r="BC200" s="447"/>
      <c r="BD200" s="447"/>
      <c r="BE200" s="447"/>
      <c r="BF200" s="447"/>
      <c r="BG200" s="447"/>
      <c r="BH200" s="447"/>
      <c r="BI200" s="447"/>
      <c r="BJ200" s="447"/>
      <c r="BK200" s="447"/>
      <c r="BL200" s="447"/>
      <c r="BM200" s="447"/>
      <c r="BN200" s="447"/>
      <c r="BO200" s="447"/>
      <c r="BP200" s="447"/>
      <c r="BQ200" s="447"/>
      <c r="BR200" s="447"/>
      <c r="BS200" s="447"/>
      <c r="BT200" s="447"/>
      <c r="BU200" s="447"/>
      <c r="BV200" s="447"/>
      <c r="BW200" s="447"/>
      <c r="BX200" s="447"/>
    </row>
    <row r="201" spans="1:76">
      <c r="A201" s="447"/>
      <c r="B201" s="447"/>
      <c r="C201" s="447"/>
      <c r="D201" s="447"/>
      <c r="E201" s="447"/>
      <c r="F201" s="447"/>
      <c r="G201" s="447"/>
      <c r="H201" s="447"/>
      <c r="I201" s="447"/>
      <c r="J201" s="447"/>
      <c r="K201" s="447"/>
      <c r="L201" s="447"/>
      <c r="M201" s="447"/>
      <c r="N201" s="447"/>
      <c r="O201" s="447"/>
      <c r="P201" s="447"/>
      <c r="Q201" s="447"/>
      <c r="R201" s="447"/>
      <c r="S201" s="447"/>
      <c r="T201" s="447"/>
      <c r="U201" s="447"/>
      <c r="V201" s="447"/>
      <c r="W201" s="447"/>
      <c r="X201" s="447"/>
      <c r="Y201" s="447"/>
      <c r="Z201" s="447"/>
      <c r="AA201" s="447"/>
      <c r="AB201" s="447"/>
      <c r="AC201" s="447"/>
      <c r="AD201" s="447"/>
      <c r="AE201" s="447"/>
      <c r="AF201" s="447"/>
      <c r="AG201" s="447"/>
      <c r="AH201" s="447"/>
      <c r="AI201" s="447"/>
      <c r="AJ201" s="447"/>
      <c r="AK201" s="447"/>
      <c r="AL201" s="447"/>
      <c r="AM201" s="447"/>
      <c r="AN201" s="447"/>
      <c r="AO201" s="447"/>
      <c r="AP201" s="447"/>
      <c r="AQ201" s="447"/>
      <c r="AR201" s="447"/>
      <c r="AS201" s="447"/>
      <c r="AT201" s="447"/>
      <c r="AU201" s="447"/>
      <c r="AV201" s="447"/>
      <c r="AW201" s="447"/>
      <c r="AX201" s="447"/>
      <c r="AY201" s="447"/>
      <c r="AZ201" s="447"/>
      <c r="BA201" s="447"/>
      <c r="BB201" s="447"/>
      <c r="BC201" s="447"/>
      <c r="BD201" s="447"/>
      <c r="BE201" s="447"/>
      <c r="BF201" s="447"/>
      <c r="BG201" s="447"/>
      <c r="BH201" s="447"/>
      <c r="BI201" s="447"/>
      <c r="BJ201" s="447"/>
      <c r="BK201" s="447"/>
      <c r="BL201" s="447"/>
      <c r="BM201" s="447"/>
      <c r="BN201" s="447"/>
      <c r="BO201" s="447"/>
      <c r="BP201" s="447"/>
      <c r="BQ201" s="447"/>
      <c r="BR201" s="447"/>
      <c r="BS201" s="447"/>
      <c r="BT201" s="447"/>
      <c r="BU201" s="447"/>
      <c r="BV201" s="447"/>
      <c r="BW201" s="447"/>
      <c r="BX201" s="447"/>
    </row>
    <row r="202" spans="1:76">
      <c r="A202" s="447"/>
      <c r="B202" s="447"/>
      <c r="C202" s="447"/>
      <c r="D202" s="447"/>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7"/>
      <c r="AD202" s="447"/>
      <c r="AE202" s="447"/>
      <c r="AF202" s="447"/>
      <c r="AG202" s="447"/>
      <c r="AH202" s="447"/>
      <c r="AI202" s="447"/>
      <c r="AJ202" s="447"/>
      <c r="AK202" s="447"/>
      <c r="AL202" s="447"/>
      <c r="AM202" s="447"/>
      <c r="AN202" s="447"/>
      <c r="AO202" s="447"/>
      <c r="AP202" s="447"/>
      <c r="AQ202" s="447"/>
      <c r="AR202" s="447"/>
      <c r="AS202" s="447"/>
      <c r="AT202" s="447"/>
      <c r="AU202" s="447"/>
      <c r="AV202" s="447"/>
      <c r="AW202" s="447"/>
      <c r="AX202" s="447"/>
      <c r="AY202" s="447"/>
      <c r="AZ202" s="447"/>
      <c r="BA202" s="447"/>
      <c r="BB202" s="447"/>
      <c r="BC202" s="447"/>
      <c r="BD202" s="447"/>
      <c r="BE202" s="447"/>
      <c r="BF202" s="447"/>
      <c r="BG202" s="447"/>
      <c r="BH202" s="447"/>
      <c r="BI202" s="447"/>
      <c r="BJ202" s="447"/>
      <c r="BK202" s="447"/>
      <c r="BL202" s="447"/>
      <c r="BM202" s="447"/>
      <c r="BN202" s="447"/>
      <c r="BO202" s="447"/>
      <c r="BP202" s="447"/>
      <c r="BQ202" s="447"/>
      <c r="BR202" s="447"/>
      <c r="BS202" s="447"/>
      <c r="BT202" s="447"/>
      <c r="BU202" s="447"/>
      <c r="BV202" s="447"/>
      <c r="BW202" s="447"/>
      <c r="BX202" s="447"/>
    </row>
    <row r="203" spans="1:76">
      <c r="A203" s="447"/>
      <c r="B203" s="447"/>
      <c r="C203" s="447"/>
      <c r="D203" s="447"/>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447"/>
      <c r="AF203" s="447"/>
      <c r="AG203" s="447"/>
      <c r="AH203" s="447"/>
      <c r="AI203" s="447"/>
      <c r="AJ203" s="447"/>
      <c r="AK203" s="447"/>
      <c r="AL203" s="447"/>
      <c r="AM203" s="447"/>
      <c r="AN203" s="447"/>
      <c r="AO203" s="447"/>
      <c r="AP203" s="447"/>
      <c r="AQ203" s="447"/>
      <c r="AR203" s="447"/>
      <c r="AS203" s="447"/>
      <c r="AT203" s="447"/>
      <c r="AU203" s="447"/>
      <c r="AV203" s="447"/>
      <c r="AW203" s="447"/>
      <c r="AX203" s="447"/>
      <c r="AY203" s="447"/>
      <c r="AZ203" s="447"/>
      <c r="BA203" s="447"/>
      <c r="BB203" s="447"/>
      <c r="BC203" s="447"/>
      <c r="BD203" s="447"/>
      <c r="BE203" s="447"/>
      <c r="BF203" s="447"/>
      <c r="BG203" s="447"/>
      <c r="BH203" s="447"/>
      <c r="BI203" s="447"/>
      <c r="BJ203" s="447"/>
      <c r="BK203" s="447"/>
      <c r="BL203" s="447"/>
      <c r="BM203" s="447"/>
      <c r="BN203" s="447"/>
      <c r="BO203" s="447"/>
      <c r="BP203" s="447"/>
      <c r="BQ203" s="447"/>
      <c r="BR203" s="447"/>
      <c r="BS203" s="447"/>
      <c r="BT203" s="447"/>
      <c r="BU203" s="447"/>
      <c r="BV203" s="447"/>
      <c r="BW203" s="447"/>
      <c r="BX203" s="447"/>
    </row>
    <row r="204" spans="1:76">
      <c r="A204" s="447"/>
      <c r="B204" s="447"/>
      <c r="C204" s="447"/>
      <c r="D204" s="447"/>
      <c r="E204" s="447"/>
      <c r="F204" s="447"/>
      <c r="G204" s="447"/>
      <c r="H204" s="447"/>
      <c r="I204" s="447"/>
      <c r="J204" s="447"/>
      <c r="K204" s="447"/>
      <c r="L204" s="447"/>
      <c r="M204" s="447"/>
      <c r="N204" s="447"/>
      <c r="O204" s="447"/>
      <c r="P204" s="447"/>
      <c r="Q204" s="447"/>
      <c r="R204" s="447"/>
      <c r="S204" s="447"/>
      <c r="T204" s="447"/>
      <c r="U204" s="447"/>
      <c r="V204" s="447"/>
      <c r="W204" s="447"/>
      <c r="X204" s="447"/>
      <c r="Y204" s="447"/>
      <c r="Z204" s="447"/>
      <c r="AA204" s="447"/>
      <c r="AB204" s="447"/>
      <c r="AC204" s="447"/>
      <c r="AD204" s="447"/>
      <c r="AE204" s="447"/>
      <c r="AF204" s="447"/>
      <c r="AG204" s="447"/>
      <c r="AH204" s="447"/>
      <c r="AI204" s="447"/>
      <c r="AJ204" s="447"/>
      <c r="AK204" s="447"/>
      <c r="AL204" s="447"/>
      <c r="AM204" s="447"/>
      <c r="AN204" s="447"/>
      <c r="AO204" s="447"/>
      <c r="AP204" s="447"/>
      <c r="AQ204" s="447"/>
      <c r="AR204" s="447"/>
      <c r="AS204" s="447"/>
      <c r="AT204" s="447"/>
      <c r="AU204" s="447"/>
      <c r="AV204" s="447"/>
      <c r="AW204" s="447"/>
      <c r="AX204" s="447"/>
      <c r="AY204" s="447"/>
      <c r="AZ204" s="447"/>
      <c r="BA204" s="447"/>
      <c r="BB204" s="447"/>
      <c r="BC204" s="447"/>
      <c r="BD204" s="447"/>
      <c r="BE204" s="447"/>
      <c r="BF204" s="447"/>
      <c r="BG204" s="447"/>
      <c r="BH204" s="447"/>
      <c r="BI204" s="447"/>
      <c r="BJ204" s="447"/>
      <c r="BK204" s="447"/>
      <c r="BL204" s="447"/>
      <c r="BM204" s="447"/>
      <c r="BN204" s="447"/>
      <c r="BO204" s="447"/>
      <c r="BP204" s="447"/>
      <c r="BQ204" s="447"/>
      <c r="BR204" s="447"/>
      <c r="BS204" s="447"/>
      <c r="BT204" s="447"/>
      <c r="BU204" s="447"/>
      <c r="BV204" s="447"/>
      <c r="BW204" s="447"/>
      <c r="BX204" s="447"/>
    </row>
    <row r="205" spans="1:76">
      <c r="A205" s="447"/>
      <c r="B205" s="447"/>
      <c r="C205" s="447"/>
      <c r="D205" s="447"/>
      <c r="E205" s="447"/>
      <c r="F205" s="447"/>
      <c r="G205" s="447"/>
      <c r="H205" s="447"/>
      <c r="I205" s="447"/>
      <c r="J205" s="447"/>
      <c r="K205" s="447"/>
      <c r="L205" s="447"/>
      <c r="M205" s="447"/>
      <c r="N205" s="447"/>
      <c r="O205" s="447"/>
      <c r="P205" s="447"/>
      <c r="Q205" s="447"/>
      <c r="R205" s="447"/>
      <c r="S205" s="447"/>
      <c r="T205" s="447"/>
      <c r="U205" s="447"/>
      <c r="V205" s="447"/>
      <c r="W205" s="447"/>
      <c r="X205" s="447"/>
      <c r="Y205" s="447"/>
      <c r="Z205" s="447"/>
      <c r="AA205" s="447"/>
      <c r="AB205" s="447"/>
      <c r="AC205" s="447"/>
      <c r="AD205" s="447"/>
      <c r="AE205" s="447"/>
      <c r="AF205" s="447"/>
      <c r="AG205" s="447"/>
      <c r="AH205" s="447"/>
      <c r="AI205" s="447"/>
      <c r="AJ205" s="447"/>
      <c r="AK205" s="447"/>
      <c r="AL205" s="447"/>
      <c r="AM205" s="447"/>
      <c r="AN205" s="447"/>
      <c r="AO205" s="447"/>
      <c r="AP205" s="447"/>
      <c r="AQ205" s="447"/>
      <c r="AR205" s="447"/>
      <c r="AS205" s="447"/>
      <c r="AT205" s="447"/>
      <c r="AU205" s="447"/>
      <c r="AV205" s="447"/>
      <c r="AW205" s="447"/>
      <c r="AX205" s="447"/>
      <c r="AY205" s="447"/>
      <c r="AZ205" s="447"/>
      <c r="BA205" s="447"/>
      <c r="BB205" s="447"/>
      <c r="BC205" s="447"/>
      <c r="BD205" s="447"/>
      <c r="BE205" s="447"/>
      <c r="BF205" s="447"/>
      <c r="BG205" s="447"/>
      <c r="BH205" s="447"/>
      <c r="BI205" s="447"/>
      <c r="BJ205" s="447"/>
      <c r="BK205" s="447"/>
      <c r="BL205" s="447"/>
      <c r="BM205" s="447"/>
      <c r="BN205" s="447"/>
      <c r="BO205" s="447"/>
      <c r="BP205" s="447"/>
      <c r="BQ205" s="447"/>
      <c r="BR205" s="447"/>
      <c r="BS205" s="447"/>
      <c r="BT205" s="447"/>
      <c r="BU205" s="447"/>
      <c r="BV205" s="447"/>
      <c r="BW205" s="447"/>
      <c r="BX205" s="447"/>
    </row>
    <row r="206" spans="1:76">
      <c r="A206" s="447"/>
      <c r="B206" s="447"/>
      <c r="C206" s="447"/>
      <c r="D206" s="447"/>
      <c r="E206" s="447"/>
      <c r="F206" s="447"/>
      <c r="G206" s="447"/>
      <c r="H206" s="447"/>
      <c r="I206" s="447"/>
      <c r="J206" s="447"/>
      <c r="K206" s="447"/>
      <c r="L206" s="447"/>
      <c r="M206" s="447"/>
      <c r="N206" s="447"/>
      <c r="O206" s="447"/>
      <c r="P206" s="447"/>
      <c r="Q206" s="447"/>
      <c r="R206" s="447"/>
      <c r="S206" s="447"/>
      <c r="T206" s="447"/>
      <c r="U206" s="447"/>
      <c r="V206" s="447"/>
      <c r="W206" s="447"/>
      <c r="X206" s="447"/>
      <c r="Y206" s="447"/>
      <c r="Z206" s="447"/>
      <c r="AA206" s="447"/>
      <c r="AB206" s="447"/>
      <c r="AC206" s="447"/>
      <c r="AD206" s="447"/>
      <c r="AE206" s="447"/>
      <c r="AF206" s="447"/>
      <c r="AG206" s="447"/>
      <c r="AH206" s="447"/>
      <c r="AI206" s="447"/>
      <c r="AJ206" s="447"/>
      <c r="AK206" s="447"/>
      <c r="AL206" s="447"/>
      <c r="AM206" s="447"/>
      <c r="AN206" s="447"/>
      <c r="AO206" s="447"/>
      <c r="AP206" s="447"/>
      <c r="AQ206" s="447"/>
      <c r="AR206" s="447"/>
      <c r="AS206" s="447"/>
      <c r="AT206" s="447"/>
      <c r="AU206" s="447"/>
      <c r="AV206" s="447"/>
      <c r="AW206" s="447"/>
      <c r="AX206" s="447"/>
      <c r="AY206" s="447"/>
      <c r="AZ206" s="447"/>
      <c r="BA206" s="447"/>
      <c r="BB206" s="447"/>
      <c r="BC206" s="447"/>
      <c r="BD206" s="447"/>
      <c r="BE206" s="447"/>
      <c r="BF206" s="447"/>
      <c r="BG206" s="447"/>
      <c r="BH206" s="447"/>
      <c r="BI206" s="447"/>
      <c r="BJ206" s="447"/>
      <c r="BK206" s="447"/>
      <c r="BL206" s="447"/>
      <c r="BM206" s="447"/>
      <c r="BN206" s="447"/>
      <c r="BO206" s="447"/>
      <c r="BP206" s="447"/>
      <c r="BQ206" s="447"/>
      <c r="BR206" s="447"/>
      <c r="BS206" s="447"/>
      <c r="BT206" s="447"/>
      <c r="BU206" s="447"/>
      <c r="BV206" s="447"/>
      <c r="BW206" s="447"/>
      <c r="BX206" s="447"/>
    </row>
    <row r="207" spans="1:76">
      <c r="A207" s="447"/>
      <c r="B207" s="447"/>
      <c r="C207" s="447"/>
      <c r="D207" s="447"/>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447"/>
      <c r="AF207" s="447"/>
      <c r="AG207" s="447"/>
      <c r="AH207" s="447"/>
      <c r="AI207" s="447"/>
      <c r="AJ207" s="447"/>
      <c r="AK207" s="447"/>
      <c r="AL207" s="447"/>
      <c r="AM207" s="447"/>
      <c r="AN207" s="447"/>
      <c r="AO207" s="447"/>
      <c r="AP207" s="447"/>
      <c r="AQ207" s="447"/>
      <c r="AR207" s="447"/>
      <c r="AS207" s="447"/>
      <c r="AT207" s="447"/>
      <c r="AU207" s="447"/>
      <c r="AV207" s="447"/>
      <c r="AW207" s="447"/>
      <c r="AX207" s="447"/>
      <c r="AY207" s="447"/>
      <c r="AZ207" s="447"/>
      <c r="BA207" s="447"/>
      <c r="BB207" s="447"/>
      <c r="BC207" s="447"/>
      <c r="BD207" s="447"/>
      <c r="BE207" s="447"/>
      <c r="BF207" s="447"/>
      <c r="BG207" s="447"/>
      <c r="BH207" s="447"/>
      <c r="BI207" s="447"/>
      <c r="BJ207" s="447"/>
      <c r="BK207" s="447"/>
      <c r="BL207" s="447"/>
      <c r="BM207" s="447"/>
      <c r="BN207" s="447"/>
      <c r="BO207" s="447"/>
      <c r="BP207" s="447"/>
      <c r="BQ207" s="447"/>
      <c r="BR207" s="447"/>
      <c r="BS207" s="447"/>
      <c r="BT207" s="447"/>
      <c r="BU207" s="447"/>
      <c r="BV207" s="447"/>
      <c r="BW207" s="447"/>
      <c r="BX207" s="447"/>
    </row>
    <row r="208" spans="1:76">
      <c r="A208" s="447"/>
      <c r="B208" s="447"/>
      <c r="C208" s="447"/>
      <c r="D208" s="447"/>
      <c r="E208" s="447"/>
      <c r="F208" s="447"/>
      <c r="G208" s="447"/>
      <c r="H208" s="447"/>
      <c r="I208" s="447"/>
      <c r="J208" s="447"/>
      <c r="K208" s="447"/>
      <c r="L208" s="447"/>
      <c r="M208" s="447"/>
      <c r="N208" s="447"/>
      <c r="O208" s="447"/>
      <c r="P208" s="447"/>
      <c r="Q208" s="447"/>
      <c r="R208" s="447"/>
      <c r="S208" s="447"/>
      <c r="T208" s="447"/>
      <c r="U208" s="447"/>
      <c r="V208" s="447"/>
      <c r="W208" s="447"/>
      <c r="X208" s="447"/>
      <c r="Y208" s="447"/>
      <c r="Z208" s="447"/>
      <c r="AA208" s="447"/>
      <c r="AB208" s="447"/>
      <c r="AC208" s="447"/>
      <c r="AD208" s="447"/>
      <c r="AE208" s="447"/>
      <c r="AF208" s="447"/>
      <c r="AG208" s="447"/>
      <c r="AH208" s="447"/>
      <c r="AI208" s="447"/>
      <c r="AJ208" s="447"/>
      <c r="AK208" s="447"/>
      <c r="AL208" s="447"/>
      <c r="AM208" s="447"/>
      <c r="AN208" s="447"/>
      <c r="AO208" s="447"/>
      <c r="AP208" s="447"/>
      <c r="AQ208" s="447"/>
      <c r="AR208" s="447"/>
      <c r="AS208" s="447"/>
      <c r="AT208" s="447"/>
      <c r="AU208" s="447"/>
      <c r="AV208" s="447"/>
      <c r="AW208" s="447"/>
      <c r="AX208" s="447"/>
      <c r="AY208" s="447"/>
      <c r="AZ208" s="447"/>
      <c r="BA208" s="447"/>
      <c r="BB208" s="447"/>
      <c r="BC208" s="447"/>
      <c r="BD208" s="447"/>
      <c r="BE208" s="447"/>
      <c r="BF208" s="447"/>
      <c r="BG208" s="447"/>
      <c r="BH208" s="447"/>
      <c r="BI208" s="447"/>
      <c r="BJ208" s="447"/>
      <c r="BK208" s="447"/>
      <c r="BL208" s="447"/>
      <c r="BM208" s="447"/>
      <c r="BN208" s="447"/>
      <c r="BO208" s="447"/>
      <c r="BP208" s="447"/>
      <c r="BQ208" s="447"/>
      <c r="BR208" s="447"/>
      <c r="BS208" s="447"/>
      <c r="BT208" s="447"/>
      <c r="BU208" s="447"/>
      <c r="BV208" s="447"/>
      <c r="BW208" s="447"/>
      <c r="BX208" s="447"/>
    </row>
    <row r="209" spans="1:76">
      <c r="A209" s="447"/>
      <c r="B209" s="447"/>
      <c r="C209" s="447"/>
      <c r="D209" s="447"/>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7"/>
      <c r="AD209" s="447"/>
      <c r="AE209" s="447"/>
      <c r="AF209" s="447"/>
      <c r="AG209" s="447"/>
      <c r="AH209" s="447"/>
      <c r="AI209" s="447"/>
      <c r="AJ209" s="447"/>
      <c r="AK209" s="447"/>
      <c r="AL209" s="447"/>
      <c r="AM209" s="447"/>
      <c r="AN209" s="447"/>
      <c r="AO209" s="447"/>
      <c r="AP209" s="447"/>
      <c r="AQ209" s="447"/>
      <c r="AR209" s="447"/>
      <c r="AS209" s="447"/>
      <c r="AT209" s="447"/>
      <c r="AU209" s="447"/>
      <c r="AV209" s="447"/>
      <c r="AW209" s="447"/>
      <c r="AX209" s="447"/>
      <c r="AY209" s="447"/>
      <c r="AZ209" s="447"/>
      <c r="BA209" s="447"/>
      <c r="BB209" s="447"/>
      <c r="BC209" s="447"/>
      <c r="BD209" s="447"/>
      <c r="BE209" s="447"/>
      <c r="BF209" s="447"/>
      <c r="BG209" s="447"/>
      <c r="BH209" s="447"/>
      <c r="BI209" s="447"/>
      <c r="BJ209" s="447"/>
      <c r="BK209" s="447"/>
      <c r="BL209" s="447"/>
      <c r="BM209" s="447"/>
      <c r="BN209" s="447"/>
      <c r="BO209" s="447"/>
      <c r="BP209" s="447"/>
      <c r="BQ209" s="447"/>
      <c r="BR209" s="447"/>
      <c r="BS209" s="447"/>
      <c r="BT209" s="447"/>
      <c r="BU209" s="447"/>
      <c r="BV209" s="447"/>
      <c r="BW209" s="447"/>
      <c r="BX209" s="447"/>
    </row>
    <row r="210" spans="1:76">
      <c r="A210" s="447"/>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447"/>
      <c r="AC210" s="447"/>
      <c r="AD210" s="447"/>
      <c r="AE210" s="447"/>
      <c r="AF210" s="447"/>
      <c r="AG210" s="447"/>
      <c r="AH210" s="447"/>
      <c r="AI210" s="447"/>
      <c r="AJ210" s="447"/>
      <c r="AK210" s="447"/>
      <c r="AL210" s="447"/>
      <c r="AM210" s="447"/>
      <c r="AN210" s="447"/>
      <c r="AO210" s="447"/>
      <c r="AP210" s="447"/>
      <c r="AQ210" s="447"/>
      <c r="AR210" s="447"/>
      <c r="AS210" s="447"/>
      <c r="AT210" s="447"/>
      <c r="AU210" s="447"/>
      <c r="AV210" s="447"/>
      <c r="AW210" s="447"/>
      <c r="AX210" s="447"/>
      <c r="AY210" s="447"/>
      <c r="AZ210" s="447"/>
      <c r="BA210" s="447"/>
      <c r="BB210" s="447"/>
      <c r="BC210" s="447"/>
      <c r="BD210" s="447"/>
      <c r="BE210" s="447"/>
      <c r="BF210" s="447"/>
      <c r="BG210" s="447"/>
      <c r="BH210" s="447"/>
      <c r="BI210" s="447"/>
      <c r="BJ210" s="447"/>
      <c r="BK210" s="447"/>
      <c r="BL210" s="447"/>
      <c r="BM210" s="447"/>
      <c r="BN210" s="447"/>
      <c r="BO210" s="447"/>
      <c r="BP210" s="447"/>
      <c r="BQ210" s="447"/>
      <c r="BR210" s="447"/>
      <c r="BS210" s="447"/>
      <c r="BT210" s="447"/>
      <c r="BU210" s="447"/>
      <c r="BV210" s="447"/>
      <c r="BW210" s="447"/>
      <c r="BX210" s="447"/>
    </row>
    <row r="211" spans="1:76">
      <c r="A211" s="447"/>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447"/>
      <c r="AC211" s="447"/>
      <c r="AD211" s="447"/>
      <c r="AE211" s="447"/>
      <c r="AF211" s="447"/>
      <c r="AG211" s="447"/>
      <c r="AH211" s="447"/>
      <c r="AI211" s="447"/>
      <c r="AJ211" s="447"/>
      <c r="AK211" s="447"/>
      <c r="AL211" s="447"/>
      <c r="AM211" s="447"/>
      <c r="AN211" s="447"/>
      <c r="AO211" s="447"/>
      <c r="AP211" s="447"/>
      <c r="AQ211" s="447"/>
      <c r="AR211" s="447"/>
      <c r="AS211" s="447"/>
      <c r="AT211" s="447"/>
      <c r="AU211" s="447"/>
      <c r="AV211" s="447"/>
      <c r="AW211" s="447"/>
      <c r="AX211" s="447"/>
      <c r="AY211" s="447"/>
      <c r="AZ211" s="447"/>
      <c r="BA211" s="447"/>
      <c r="BB211" s="447"/>
      <c r="BC211" s="447"/>
      <c r="BD211" s="447"/>
      <c r="BE211" s="447"/>
      <c r="BF211" s="447"/>
      <c r="BG211" s="447"/>
      <c r="BH211" s="447"/>
      <c r="BI211" s="447"/>
      <c r="BJ211" s="447"/>
      <c r="BK211" s="447"/>
      <c r="BL211" s="447"/>
      <c r="BM211" s="447"/>
      <c r="BN211" s="447"/>
      <c r="BO211" s="447"/>
      <c r="BP211" s="447"/>
      <c r="BQ211" s="447"/>
      <c r="BR211" s="447"/>
      <c r="BS211" s="447"/>
      <c r="BT211" s="447"/>
      <c r="BU211" s="447"/>
      <c r="BV211" s="447"/>
      <c r="BW211" s="447"/>
      <c r="BX211" s="447"/>
    </row>
    <row r="212" spans="1:76">
      <c r="A212" s="447"/>
      <c r="B212" s="447"/>
      <c r="C212" s="447"/>
      <c r="D212" s="447"/>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c r="AE212" s="447"/>
      <c r="AF212" s="447"/>
      <c r="AG212" s="447"/>
      <c r="AH212" s="447"/>
      <c r="AI212" s="447"/>
      <c r="AJ212" s="447"/>
      <c r="AK212" s="447"/>
      <c r="AL212" s="447"/>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row>
    <row r="213" spans="1:76">
      <c r="A213" s="447"/>
      <c r="B213" s="447"/>
      <c r="C213" s="447"/>
      <c r="D213" s="447"/>
      <c r="E213" s="447"/>
      <c r="F213" s="447"/>
      <c r="G213" s="447"/>
      <c r="H213" s="447"/>
      <c r="I213" s="447"/>
      <c r="J213" s="447"/>
      <c r="K213" s="447"/>
      <c r="L213" s="447"/>
      <c r="M213" s="447"/>
      <c r="N213" s="447"/>
      <c r="O213" s="447"/>
      <c r="P213" s="447"/>
      <c r="Q213" s="447"/>
      <c r="R213" s="447"/>
      <c r="S213" s="447"/>
      <c r="T213" s="447"/>
      <c r="U213" s="447"/>
      <c r="V213" s="447"/>
      <c r="W213" s="447"/>
      <c r="X213" s="447"/>
      <c r="Y213" s="447"/>
      <c r="Z213" s="447"/>
      <c r="AA213" s="447"/>
      <c r="AB213" s="447"/>
      <c r="AC213" s="447"/>
      <c r="AD213" s="447"/>
      <c r="AE213" s="447"/>
      <c r="AF213" s="447"/>
      <c r="AG213" s="447"/>
      <c r="AH213" s="447"/>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row>
    <row r="214" spans="1:76">
      <c r="A214" s="447"/>
      <c r="B214" s="447"/>
      <c r="C214" s="447"/>
      <c r="D214" s="447"/>
      <c r="E214" s="447"/>
      <c r="F214" s="447"/>
      <c r="G214" s="447"/>
      <c r="H214" s="447"/>
      <c r="I214" s="447"/>
      <c r="J214" s="447"/>
      <c r="K214" s="447"/>
      <c r="L214" s="447"/>
      <c r="M214" s="447"/>
      <c r="N214" s="447"/>
      <c r="O214" s="447"/>
      <c r="P214" s="447"/>
      <c r="Q214" s="447"/>
      <c r="R214" s="447"/>
      <c r="S214" s="447"/>
      <c r="T214" s="447"/>
      <c r="U214" s="447"/>
      <c r="V214" s="447"/>
      <c r="W214" s="447"/>
      <c r="X214" s="447"/>
      <c r="Y214" s="447"/>
      <c r="Z214" s="447"/>
      <c r="AA214" s="447"/>
      <c r="AB214" s="447"/>
      <c r="AC214" s="447"/>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row>
    <row r="215" spans="1:76">
      <c r="A215" s="447"/>
      <c r="B215" s="447"/>
      <c r="C215" s="447"/>
      <c r="D215" s="447"/>
      <c r="E215" s="447"/>
      <c r="F215" s="447"/>
      <c r="G215" s="447"/>
      <c r="H215" s="447"/>
      <c r="I215" s="447"/>
      <c r="J215" s="447"/>
      <c r="K215" s="447"/>
      <c r="L215" s="447"/>
      <c r="M215" s="447"/>
      <c r="N215" s="447"/>
      <c r="O215" s="447"/>
      <c r="P215" s="447"/>
      <c r="Q215" s="447"/>
      <c r="R215" s="447"/>
      <c r="S215" s="447"/>
      <c r="T215" s="447"/>
      <c r="U215" s="447"/>
      <c r="V215" s="447"/>
      <c r="W215" s="447"/>
      <c r="X215" s="447"/>
      <c r="Y215" s="447"/>
      <c r="Z215" s="447"/>
      <c r="AA215" s="447"/>
      <c r="AB215" s="447"/>
      <c r="AC215" s="447"/>
      <c r="AD215" s="447"/>
      <c r="AE215" s="447"/>
      <c r="AF215" s="447"/>
      <c r="AG215" s="447"/>
      <c r="AH215" s="447"/>
      <c r="AI215" s="447"/>
      <c r="AJ215" s="447"/>
      <c r="AK215" s="447"/>
      <c r="AL215" s="447"/>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row>
    <row r="216" spans="1:76">
      <c r="A216" s="447"/>
      <c r="B216" s="447"/>
      <c r="C216" s="447"/>
      <c r="D216" s="447"/>
      <c r="E216" s="447"/>
      <c r="F216" s="447"/>
      <c r="G216" s="447"/>
      <c r="H216" s="447"/>
      <c r="I216" s="447"/>
      <c r="J216" s="447"/>
      <c r="K216" s="447"/>
      <c r="L216" s="447"/>
      <c r="M216" s="447"/>
      <c r="N216" s="447"/>
      <c r="O216" s="447"/>
      <c r="P216" s="447"/>
      <c r="Q216" s="447"/>
      <c r="R216" s="447"/>
      <c r="S216" s="447"/>
      <c r="T216" s="447"/>
      <c r="U216" s="447"/>
      <c r="V216" s="447"/>
      <c r="W216" s="447"/>
      <c r="X216" s="447"/>
      <c r="Y216" s="447"/>
      <c r="Z216" s="447"/>
      <c r="AA216" s="447"/>
      <c r="AB216" s="447"/>
      <c r="AC216" s="447"/>
      <c r="AD216" s="447"/>
      <c r="AE216" s="447"/>
      <c r="AF216" s="447"/>
      <c r="AG216" s="447"/>
      <c r="AH216" s="447"/>
      <c r="AI216" s="447"/>
      <c r="AJ216" s="447"/>
      <c r="AK216" s="447"/>
      <c r="AL216" s="447"/>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row>
    <row r="217" spans="1:76">
      <c r="A217" s="447"/>
      <c r="B217" s="447"/>
      <c r="C217" s="447"/>
      <c r="D217" s="447"/>
      <c r="E217" s="447"/>
      <c r="F217" s="447"/>
      <c r="G217" s="447"/>
      <c r="H217" s="447"/>
      <c r="I217" s="447"/>
      <c r="J217" s="447"/>
      <c r="K217" s="447"/>
      <c r="L217" s="447"/>
      <c r="M217" s="447"/>
      <c r="N217" s="447"/>
      <c r="O217" s="447"/>
      <c r="P217" s="447"/>
      <c r="Q217" s="447"/>
      <c r="R217" s="447"/>
      <c r="S217" s="447"/>
      <c r="T217" s="447"/>
      <c r="U217" s="447"/>
      <c r="V217" s="447"/>
      <c r="W217" s="447"/>
      <c r="X217" s="447"/>
      <c r="Y217" s="447"/>
      <c r="Z217" s="447"/>
      <c r="AA217" s="447"/>
      <c r="AB217" s="447"/>
      <c r="AC217" s="447"/>
      <c r="AD217" s="447"/>
      <c r="AE217" s="447"/>
      <c r="AF217" s="447"/>
      <c r="AG217" s="447"/>
      <c r="AH217" s="447"/>
      <c r="AI217" s="447"/>
      <c r="AJ217" s="447"/>
      <c r="AK217" s="447"/>
      <c r="AL217" s="447"/>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row>
    <row r="218" spans="1:76">
      <c r="A218" s="447"/>
      <c r="B218" s="447"/>
      <c r="C218" s="447"/>
      <c r="D218" s="447"/>
      <c r="E218" s="447"/>
      <c r="F218" s="447"/>
      <c r="G218" s="447"/>
      <c r="H218" s="447"/>
      <c r="I218" s="447"/>
      <c r="J218" s="447"/>
      <c r="K218" s="447"/>
      <c r="L218" s="447"/>
      <c r="M218" s="447"/>
      <c r="N218" s="447"/>
      <c r="O218" s="447"/>
      <c r="P218" s="447"/>
      <c r="Q218" s="447"/>
      <c r="R218" s="447"/>
      <c r="S218" s="447"/>
      <c r="T218" s="447"/>
      <c r="U218" s="447"/>
      <c r="V218" s="447"/>
      <c r="W218" s="447"/>
      <c r="X218" s="447"/>
      <c r="Y218" s="447"/>
      <c r="Z218" s="447"/>
      <c r="AA218" s="447"/>
      <c r="AB218" s="447"/>
      <c r="AC218" s="447"/>
      <c r="AD218" s="447"/>
      <c r="AE218" s="447"/>
      <c r="AF218" s="447"/>
      <c r="AG218" s="447"/>
      <c r="AH218" s="447"/>
      <c r="AI218" s="447"/>
      <c r="AJ218" s="447"/>
      <c r="AK218" s="447"/>
      <c r="AL218" s="447"/>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row>
    <row r="219" spans="1:76">
      <c r="A219" s="447"/>
      <c r="B219" s="447"/>
      <c r="C219" s="447"/>
      <c r="D219" s="447"/>
      <c r="E219" s="447"/>
      <c r="F219" s="447"/>
      <c r="G219" s="447"/>
      <c r="H219" s="447"/>
      <c r="I219" s="447"/>
      <c r="J219" s="447"/>
      <c r="K219" s="447"/>
      <c r="L219" s="447"/>
      <c r="M219" s="447"/>
      <c r="N219" s="447"/>
      <c r="O219" s="447"/>
      <c r="P219" s="447"/>
      <c r="Q219" s="447"/>
      <c r="R219" s="447"/>
      <c r="S219" s="447"/>
      <c r="T219" s="447"/>
      <c r="U219" s="447"/>
      <c r="V219" s="447"/>
      <c r="W219" s="447"/>
      <c r="X219" s="447"/>
      <c r="Y219" s="447"/>
      <c r="Z219" s="447"/>
      <c r="AA219" s="447"/>
      <c r="AB219" s="447"/>
      <c r="AC219" s="447"/>
      <c r="AD219" s="447"/>
      <c r="AE219" s="447"/>
      <c r="AF219" s="447"/>
      <c r="AG219" s="447"/>
      <c r="AH219" s="447"/>
      <c r="AI219" s="447"/>
      <c r="AJ219" s="447"/>
      <c r="AK219" s="447"/>
      <c r="AL219" s="447"/>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row>
    <row r="220" spans="1:76">
      <c r="A220" s="447"/>
      <c r="B220" s="447"/>
      <c r="C220" s="447"/>
      <c r="D220" s="447"/>
      <c r="E220" s="447"/>
      <c r="F220" s="447"/>
      <c r="G220" s="447"/>
      <c r="H220" s="447"/>
      <c r="I220" s="447"/>
      <c r="J220" s="447"/>
      <c r="K220" s="447"/>
      <c r="L220" s="447"/>
      <c r="M220" s="447"/>
      <c r="N220" s="447"/>
      <c r="O220" s="447"/>
      <c r="P220" s="447"/>
      <c r="Q220" s="447"/>
      <c r="R220" s="447"/>
      <c r="S220" s="447"/>
      <c r="T220" s="447"/>
      <c r="U220" s="447"/>
      <c r="V220" s="447"/>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row>
    <row r="221" spans="1:76">
      <c r="A221" s="447"/>
      <c r="B221" s="447"/>
      <c r="C221" s="447"/>
      <c r="D221" s="447"/>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c r="AE221" s="447"/>
      <c r="AF221" s="447"/>
      <c r="AG221" s="447"/>
      <c r="AH221" s="447"/>
      <c r="AI221" s="447"/>
      <c r="AJ221" s="447"/>
      <c r="AK221" s="447"/>
      <c r="AL221" s="447"/>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row>
    <row r="222" spans="1:76">
      <c r="A222" s="447"/>
      <c r="B222" s="447"/>
      <c r="C222" s="447"/>
      <c r="D222" s="447"/>
      <c r="E222" s="447"/>
      <c r="F222" s="447"/>
      <c r="G222" s="447"/>
      <c r="H222" s="447"/>
      <c r="I222" s="447"/>
      <c r="J222" s="447"/>
      <c r="K222" s="447"/>
      <c r="L222" s="447"/>
      <c r="M222" s="447"/>
      <c r="N222" s="447"/>
      <c r="O222" s="447"/>
      <c r="P222" s="447"/>
      <c r="Q222" s="447"/>
      <c r="R222" s="447"/>
      <c r="S222" s="447"/>
      <c r="T222" s="447"/>
      <c r="U222" s="447"/>
      <c r="V222" s="447"/>
      <c r="W222" s="447"/>
      <c r="X222" s="447"/>
      <c r="Y222" s="447"/>
      <c r="Z222" s="447"/>
      <c r="AA222" s="447"/>
      <c r="AB222" s="447"/>
      <c r="AC222" s="447"/>
      <c r="AD222" s="447"/>
      <c r="AE222" s="447"/>
      <c r="AF222" s="447"/>
      <c r="AG222" s="447"/>
      <c r="AH222" s="447"/>
      <c r="AI222" s="447"/>
      <c r="AJ222" s="447"/>
      <c r="AK222" s="447"/>
      <c r="AL222" s="447"/>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row>
    <row r="223" spans="1:76">
      <c r="A223" s="447"/>
      <c r="B223" s="447"/>
      <c r="C223" s="447"/>
      <c r="D223" s="447"/>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c r="AE223" s="447"/>
      <c r="AF223" s="447"/>
      <c r="AG223" s="447"/>
      <c r="AH223" s="447"/>
      <c r="AI223" s="447"/>
      <c r="AJ223" s="447"/>
      <c r="AK223" s="447"/>
      <c r="AL223" s="447"/>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row>
    <row r="224" spans="1:76">
      <c r="A224" s="447"/>
      <c r="B224" s="447"/>
      <c r="C224" s="447"/>
      <c r="D224" s="447"/>
      <c r="E224" s="447"/>
      <c r="F224" s="447"/>
      <c r="G224" s="447"/>
      <c r="H224" s="447"/>
      <c r="I224" s="447"/>
      <c r="J224" s="447"/>
      <c r="K224" s="447"/>
      <c r="L224" s="447"/>
      <c r="M224" s="447"/>
      <c r="N224" s="447"/>
      <c r="O224" s="447"/>
      <c r="P224" s="447"/>
      <c r="Q224" s="447"/>
      <c r="R224" s="447"/>
      <c r="S224" s="447"/>
      <c r="T224" s="447"/>
      <c r="U224" s="447"/>
      <c r="V224" s="447"/>
      <c r="W224" s="447"/>
      <c r="X224" s="447"/>
      <c r="Y224" s="447"/>
      <c r="Z224" s="447"/>
      <c r="AA224" s="447"/>
      <c r="AB224" s="447"/>
      <c r="AC224" s="447"/>
      <c r="AD224" s="447"/>
      <c r="AE224" s="447"/>
      <c r="AF224" s="447"/>
      <c r="AG224" s="447"/>
      <c r="AH224" s="447"/>
      <c r="AI224" s="447"/>
      <c r="AJ224" s="447"/>
      <c r="AK224" s="447"/>
      <c r="AL224" s="447"/>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row>
    <row r="225" spans="1:76">
      <c r="A225" s="447"/>
      <c r="B225" s="447"/>
      <c r="C225" s="447"/>
      <c r="D225" s="447"/>
      <c r="E225" s="447"/>
      <c r="F225" s="447"/>
      <c r="G225" s="447"/>
      <c r="H225" s="447"/>
      <c r="I225" s="447"/>
      <c r="J225" s="447"/>
      <c r="K225" s="447"/>
      <c r="L225" s="447"/>
      <c r="M225" s="447"/>
      <c r="N225" s="447"/>
      <c r="O225" s="447"/>
      <c r="P225" s="447"/>
      <c r="Q225" s="447"/>
      <c r="R225" s="447"/>
      <c r="S225" s="447"/>
      <c r="T225" s="447"/>
      <c r="U225" s="447"/>
      <c r="V225" s="447"/>
      <c r="W225" s="447"/>
      <c r="X225" s="447"/>
      <c r="Y225" s="447"/>
      <c r="Z225" s="447"/>
      <c r="AA225" s="447"/>
      <c r="AB225" s="447"/>
      <c r="AC225" s="447"/>
      <c r="AD225" s="447"/>
      <c r="AE225" s="447"/>
      <c r="AF225" s="447"/>
      <c r="AG225" s="447"/>
      <c r="AH225" s="447"/>
      <c r="AI225" s="447"/>
      <c r="AJ225" s="447"/>
      <c r="AK225" s="447"/>
      <c r="AL225" s="447"/>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row>
    <row r="226" spans="1:76">
      <c r="A226" s="447"/>
      <c r="B226" s="447"/>
      <c r="C226" s="447"/>
      <c r="D226" s="447"/>
      <c r="E226" s="447"/>
      <c r="F226" s="447"/>
      <c r="G226" s="447"/>
      <c r="H226" s="447"/>
      <c r="I226" s="447"/>
      <c r="J226" s="447"/>
      <c r="K226" s="447"/>
      <c r="L226" s="447"/>
      <c r="M226" s="447"/>
      <c r="N226" s="447"/>
      <c r="O226" s="447"/>
      <c r="P226" s="447"/>
      <c r="Q226" s="447"/>
      <c r="R226" s="447"/>
      <c r="S226" s="447"/>
      <c r="T226" s="447"/>
      <c r="U226" s="447"/>
      <c r="V226" s="447"/>
      <c r="W226" s="447"/>
      <c r="X226" s="447"/>
      <c r="Y226" s="447"/>
      <c r="Z226" s="447"/>
      <c r="AA226" s="447"/>
      <c r="AB226" s="447"/>
      <c r="AC226" s="447"/>
      <c r="AD226" s="447"/>
      <c r="AE226" s="447"/>
      <c r="AF226" s="447"/>
      <c r="AG226" s="447"/>
      <c r="AH226" s="447"/>
      <c r="AI226" s="447"/>
      <c r="AJ226" s="447"/>
      <c r="AK226" s="447"/>
      <c r="AL226" s="447"/>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row>
    <row r="227" spans="1:76">
      <c r="A227" s="447"/>
      <c r="B227" s="447"/>
      <c r="C227" s="447"/>
      <c r="D227" s="447"/>
      <c r="E227" s="447"/>
      <c r="F227" s="447"/>
      <c r="G227" s="447"/>
      <c r="H227" s="447"/>
      <c r="I227" s="447"/>
      <c r="J227" s="447"/>
      <c r="K227" s="447"/>
      <c r="L227" s="447"/>
      <c r="M227" s="447"/>
      <c r="N227" s="447"/>
      <c r="O227" s="447"/>
      <c r="P227" s="447"/>
      <c r="Q227" s="447"/>
      <c r="R227" s="447"/>
      <c r="S227" s="447"/>
      <c r="T227" s="447"/>
      <c r="U227" s="447"/>
      <c r="V227" s="447"/>
      <c r="W227" s="447"/>
      <c r="X227" s="447"/>
      <c r="Y227" s="447"/>
      <c r="Z227" s="447"/>
      <c r="AA227" s="447"/>
      <c r="AB227" s="447"/>
      <c r="AC227" s="447"/>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row>
    <row r="228" spans="1:76">
      <c r="A228" s="447"/>
      <c r="B228" s="447"/>
      <c r="C228" s="447"/>
      <c r="D228" s="447"/>
      <c r="E228" s="447"/>
      <c r="F228" s="447"/>
      <c r="G228" s="447"/>
      <c r="H228" s="447"/>
      <c r="I228" s="447"/>
      <c r="J228" s="447"/>
      <c r="K228" s="447"/>
      <c r="L228" s="447"/>
      <c r="M228" s="447"/>
      <c r="N228" s="447"/>
      <c r="O228" s="447"/>
      <c r="P228" s="447"/>
      <c r="Q228" s="447"/>
      <c r="R228" s="447"/>
      <c r="S228" s="447"/>
      <c r="T228" s="447"/>
      <c r="U228" s="447"/>
      <c r="V228" s="447"/>
      <c r="W228" s="447"/>
      <c r="X228" s="447"/>
      <c r="Y228" s="447"/>
      <c r="Z228" s="447"/>
      <c r="AA228" s="447"/>
      <c r="AB228" s="447"/>
      <c r="AC228" s="447"/>
      <c r="AD228" s="447"/>
      <c r="AE228" s="447"/>
      <c r="AF228" s="447"/>
      <c r="AG228" s="447"/>
      <c r="AH228" s="447"/>
      <c r="AI228" s="447"/>
      <c r="AJ228" s="447"/>
      <c r="AK228" s="447"/>
      <c r="AL228" s="447"/>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row>
    <row r="229" spans="1:76">
      <c r="A229" s="447"/>
      <c r="B229" s="447"/>
      <c r="C229" s="447"/>
      <c r="D229" s="447"/>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row>
    <row r="230" spans="1:76">
      <c r="A230" s="447"/>
      <c r="B230" s="447"/>
      <c r="C230" s="447"/>
      <c r="D230" s="447"/>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447"/>
      <c r="AE230" s="447"/>
      <c r="AF230" s="447"/>
      <c r="AG230" s="447"/>
      <c r="AH230" s="447"/>
      <c r="AI230" s="447"/>
      <c r="AJ230" s="447"/>
      <c r="AK230" s="447"/>
      <c r="AL230" s="447"/>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row>
    <row r="231" spans="1:76">
      <c r="A231" s="447"/>
      <c r="B231" s="447"/>
      <c r="C231" s="447"/>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447"/>
      <c r="AE231" s="447"/>
      <c r="AF231" s="447"/>
      <c r="AG231" s="447"/>
      <c r="AH231" s="447"/>
      <c r="AI231" s="447"/>
      <c r="AJ231" s="447"/>
      <c r="AK231" s="447"/>
      <c r="AL231" s="447"/>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row>
    <row r="232" spans="1:76">
      <c r="A232" s="447"/>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447"/>
      <c r="AE232" s="447"/>
      <c r="AF232" s="447"/>
      <c r="AG232" s="447"/>
      <c r="AH232" s="447"/>
      <c r="AI232" s="447"/>
      <c r="AJ232" s="447"/>
      <c r="AK232" s="447"/>
      <c r="AL232" s="447"/>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row>
    <row r="233" spans="1:76">
      <c r="A233" s="447"/>
      <c r="B233" s="447"/>
      <c r="C233" s="447"/>
      <c r="D233" s="447"/>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447"/>
      <c r="AF233" s="447"/>
      <c r="AG233" s="447"/>
      <c r="AH233" s="447"/>
      <c r="AI233" s="447"/>
      <c r="AJ233" s="447"/>
      <c r="AK233" s="447"/>
      <c r="AL233" s="447"/>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row>
    <row r="234" spans="1:76">
      <c r="A234" s="447"/>
      <c r="B234" s="447"/>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row>
    <row r="235" spans="1:76">
      <c r="A235" s="447"/>
      <c r="B235" s="447"/>
      <c r="C235" s="447"/>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c r="AF235" s="447"/>
      <c r="AG235" s="447"/>
      <c r="AH235" s="447"/>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row>
    <row r="236" spans="1:76">
      <c r="A236" s="447"/>
      <c r="B236" s="447"/>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c r="AF236" s="447"/>
      <c r="AG236" s="447"/>
      <c r="AH236" s="447"/>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row>
    <row r="237" spans="1:76">
      <c r="A237" s="447"/>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c r="AF237" s="447"/>
      <c r="AG237" s="447"/>
      <c r="AH237" s="447"/>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row>
    <row r="238" spans="1:76">
      <c r="A238" s="447"/>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c r="AF238" s="447"/>
      <c r="AG238" s="447"/>
      <c r="AH238" s="447"/>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row>
    <row r="239" spans="1:76">
      <c r="A239" s="447"/>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447"/>
      <c r="AF239" s="447"/>
      <c r="AG239" s="447"/>
      <c r="AH239" s="447"/>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row>
    <row r="240" spans="1:76">
      <c r="A240" s="447"/>
      <c r="B240" s="447"/>
      <c r="C240" s="447"/>
      <c r="D240" s="447"/>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row>
    <row r="241" spans="1:76">
      <c r="A241" s="447"/>
      <c r="B241" s="447"/>
      <c r="C241" s="447"/>
      <c r="D241" s="447"/>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c r="AF241" s="447"/>
      <c r="AG241" s="447"/>
      <c r="AH241" s="447"/>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row>
    <row r="242" spans="1:76">
      <c r="A242" s="447"/>
      <c r="B242" s="447"/>
      <c r="C242" s="447"/>
      <c r="D242" s="447"/>
      <c r="E242" s="447"/>
      <c r="F242" s="447"/>
      <c r="G242" s="447"/>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c r="AF242" s="447"/>
      <c r="AG242" s="447"/>
      <c r="AH242" s="447"/>
      <c r="AI242" s="447"/>
      <c r="AJ242" s="447"/>
      <c r="AK242" s="447"/>
      <c r="AL242" s="447"/>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row>
    <row r="243" spans="1:76">
      <c r="A243" s="447"/>
      <c r="B243" s="447"/>
      <c r="C243" s="447"/>
      <c r="D243" s="447"/>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7"/>
      <c r="AD243" s="447"/>
      <c r="AE243" s="447"/>
      <c r="AF243" s="447"/>
      <c r="AG243" s="447"/>
      <c r="AH243" s="447"/>
      <c r="AI243" s="447"/>
      <c r="AJ243" s="447"/>
      <c r="AK243" s="447"/>
      <c r="AL243" s="447"/>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row>
    <row r="244" spans="1:76">
      <c r="A244" s="447"/>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447"/>
      <c r="AE244" s="447"/>
      <c r="AF244" s="447"/>
      <c r="AG244" s="447"/>
      <c r="AH244" s="447"/>
      <c r="AI244" s="447"/>
      <c r="AJ244" s="447"/>
      <c r="AK244" s="447"/>
      <c r="AL244" s="447"/>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row>
    <row r="245" spans="1:76">
      <c r="A245" s="447"/>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447"/>
      <c r="AF245" s="447"/>
      <c r="AG245" s="447"/>
      <c r="AH245" s="447"/>
      <c r="AI245" s="447"/>
      <c r="AJ245" s="447"/>
      <c r="AK245" s="447"/>
      <c r="AL245" s="447"/>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row>
    <row r="246" spans="1:76">
      <c r="A246" s="447"/>
      <c r="B246" s="447"/>
      <c r="C246" s="447"/>
      <c r="D246" s="447"/>
      <c r="E246" s="447"/>
      <c r="F246" s="447"/>
      <c r="G246" s="447"/>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7"/>
      <c r="AD246" s="447"/>
      <c r="AE246" s="447"/>
      <c r="AF246" s="447"/>
      <c r="AG246" s="447"/>
      <c r="AH246" s="447"/>
      <c r="AI246" s="447"/>
      <c r="AJ246" s="447"/>
      <c r="AK246" s="447"/>
      <c r="AL246" s="447"/>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row>
    <row r="247" spans="1:76">
      <c r="A247" s="447"/>
      <c r="B247" s="447"/>
      <c r="C247" s="447"/>
      <c r="D247" s="447"/>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447"/>
      <c r="AF247" s="447"/>
      <c r="AG247" s="447"/>
      <c r="AH247" s="447"/>
      <c r="AI247" s="447"/>
      <c r="AJ247" s="447"/>
      <c r="AK247" s="447"/>
      <c r="AL247" s="447"/>
      <c r="AM247" s="447"/>
      <c r="AN247" s="447"/>
      <c r="AO247" s="447"/>
      <c r="AP247" s="447"/>
      <c r="AQ247" s="447"/>
      <c r="AR247" s="447"/>
      <c r="AS247" s="447"/>
      <c r="AT247" s="447"/>
      <c r="AU247" s="447"/>
      <c r="AV247" s="447"/>
      <c r="AW247" s="447"/>
      <c r="AX247" s="447"/>
      <c r="AY247" s="447"/>
      <c r="AZ247" s="447"/>
      <c r="BA247" s="447"/>
      <c r="BB247" s="447"/>
      <c r="BC247" s="447"/>
      <c r="BD247" s="447"/>
      <c r="BE247" s="447"/>
      <c r="BF247" s="447"/>
      <c r="BG247" s="447"/>
      <c r="BH247" s="447"/>
      <c r="BI247" s="447"/>
      <c r="BJ247" s="447"/>
      <c r="BK247" s="447"/>
      <c r="BL247" s="447"/>
      <c r="BM247" s="447"/>
      <c r="BN247" s="447"/>
      <c r="BO247" s="447"/>
      <c r="BP247" s="447"/>
      <c r="BQ247" s="447"/>
      <c r="BR247" s="447"/>
      <c r="BS247" s="447"/>
      <c r="BT247" s="447"/>
      <c r="BU247" s="447"/>
      <c r="BV247" s="447"/>
      <c r="BW247" s="447"/>
      <c r="BX247" s="447"/>
    </row>
    <row r="248" spans="1:76">
      <c r="A248" s="447"/>
      <c r="B248" s="447"/>
      <c r="C248" s="447"/>
      <c r="D248" s="447"/>
      <c r="E248" s="447"/>
      <c r="F248" s="447"/>
      <c r="G248" s="447"/>
      <c r="H248" s="447"/>
      <c r="I248" s="447"/>
      <c r="J248" s="447"/>
      <c r="K248" s="447"/>
      <c r="L248" s="447"/>
      <c r="M248" s="447"/>
      <c r="N248" s="447"/>
      <c r="O248" s="447"/>
      <c r="P248" s="447"/>
      <c r="Q248" s="447"/>
      <c r="R248" s="447"/>
      <c r="S248" s="447"/>
      <c r="T248" s="447"/>
      <c r="U248" s="447"/>
      <c r="V248" s="447"/>
      <c r="W248" s="447"/>
      <c r="X248" s="447"/>
      <c r="Y248" s="447"/>
      <c r="Z248" s="447"/>
      <c r="AA248" s="447"/>
      <c r="AB248" s="447"/>
      <c r="AC248" s="447"/>
      <c r="AD248" s="447"/>
      <c r="AE248" s="447"/>
      <c r="AF248" s="447"/>
      <c r="AG248" s="447"/>
      <c r="AH248" s="447"/>
      <c r="AI248" s="447"/>
      <c r="AJ248" s="447"/>
      <c r="AK248" s="447"/>
      <c r="AL248" s="447"/>
      <c r="AM248" s="447"/>
      <c r="AN248" s="447"/>
      <c r="AO248" s="447"/>
      <c r="AP248" s="447"/>
      <c r="AQ248" s="447"/>
      <c r="AR248" s="447"/>
      <c r="AS248" s="447"/>
      <c r="AT248" s="447"/>
      <c r="AU248" s="447"/>
      <c r="AV248" s="447"/>
      <c r="AW248" s="447"/>
      <c r="AX248" s="447"/>
      <c r="AY248" s="447"/>
      <c r="AZ248" s="447"/>
      <c r="BA248" s="447"/>
      <c r="BB248" s="447"/>
      <c r="BC248" s="447"/>
      <c r="BD248" s="447"/>
      <c r="BE248" s="447"/>
      <c r="BF248" s="447"/>
      <c r="BG248" s="447"/>
      <c r="BH248" s="447"/>
      <c r="BI248" s="447"/>
      <c r="BJ248" s="447"/>
      <c r="BK248" s="447"/>
      <c r="BL248" s="447"/>
      <c r="BM248" s="447"/>
      <c r="BN248" s="447"/>
      <c r="BO248" s="447"/>
      <c r="BP248" s="447"/>
      <c r="BQ248" s="447"/>
      <c r="BR248" s="447"/>
      <c r="BS248" s="447"/>
      <c r="BT248" s="447"/>
      <c r="BU248" s="447"/>
      <c r="BV248" s="447"/>
      <c r="BW248" s="447"/>
      <c r="BX248" s="447"/>
    </row>
    <row r="249" spans="1:76">
      <c r="A249" s="447"/>
      <c r="B249" s="447"/>
      <c r="C249" s="447"/>
      <c r="D249" s="447"/>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447"/>
      <c r="AF249" s="447"/>
      <c r="AG249" s="447"/>
      <c r="AH249" s="447"/>
      <c r="AI249" s="447"/>
      <c r="AJ249" s="447"/>
      <c r="AK249" s="447"/>
      <c r="AL249" s="447"/>
      <c r="AM249" s="447"/>
      <c r="AN249" s="447"/>
      <c r="AO249" s="447"/>
      <c r="AP249" s="447"/>
      <c r="AQ249" s="447"/>
      <c r="AR249" s="447"/>
      <c r="AS249" s="447"/>
      <c r="AT249" s="447"/>
      <c r="AU249" s="447"/>
      <c r="AV249" s="447"/>
      <c r="AW249" s="447"/>
      <c r="AX249" s="447"/>
      <c r="AY249" s="447"/>
      <c r="AZ249" s="447"/>
      <c r="BA249" s="447"/>
      <c r="BB249" s="447"/>
      <c r="BC249" s="447"/>
      <c r="BD249" s="447"/>
      <c r="BE249" s="447"/>
      <c r="BF249" s="447"/>
      <c r="BG249" s="447"/>
      <c r="BH249" s="447"/>
      <c r="BI249" s="447"/>
      <c r="BJ249" s="447"/>
      <c r="BK249" s="447"/>
      <c r="BL249" s="447"/>
      <c r="BM249" s="447"/>
      <c r="BN249" s="447"/>
      <c r="BO249" s="447"/>
      <c r="BP249" s="447"/>
      <c r="BQ249" s="447"/>
      <c r="BR249" s="447"/>
      <c r="BS249" s="447"/>
      <c r="BT249" s="447"/>
      <c r="BU249" s="447"/>
      <c r="BV249" s="447"/>
      <c r="BW249" s="447"/>
      <c r="BX249" s="447"/>
    </row>
    <row r="250" spans="1:76">
      <c r="A250" s="447"/>
      <c r="B250" s="447"/>
      <c r="C250" s="447"/>
      <c r="D250" s="447"/>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7"/>
      <c r="AE250" s="447"/>
      <c r="AF250" s="447"/>
      <c r="AG250" s="447"/>
      <c r="AH250" s="447"/>
      <c r="AI250" s="447"/>
      <c r="AJ250" s="447"/>
      <c r="AK250" s="447"/>
      <c r="AL250" s="447"/>
      <c r="AM250" s="447"/>
      <c r="AN250" s="447"/>
      <c r="AO250" s="447"/>
      <c r="AP250" s="447"/>
      <c r="AQ250" s="447"/>
      <c r="AR250" s="447"/>
      <c r="AS250" s="447"/>
      <c r="AT250" s="447"/>
      <c r="AU250" s="447"/>
      <c r="AV250" s="447"/>
      <c r="AW250" s="447"/>
      <c r="AX250" s="447"/>
      <c r="AY250" s="447"/>
      <c r="AZ250" s="447"/>
      <c r="BA250" s="447"/>
      <c r="BB250" s="447"/>
      <c r="BC250" s="447"/>
      <c r="BD250" s="447"/>
      <c r="BE250" s="447"/>
      <c r="BF250" s="447"/>
      <c r="BG250" s="447"/>
      <c r="BH250" s="447"/>
      <c r="BI250" s="447"/>
      <c r="BJ250" s="447"/>
      <c r="BK250" s="447"/>
      <c r="BL250" s="447"/>
      <c r="BM250" s="447"/>
      <c r="BN250" s="447"/>
      <c r="BO250" s="447"/>
      <c r="BP250" s="447"/>
      <c r="BQ250" s="447"/>
      <c r="BR250" s="447"/>
      <c r="BS250" s="447"/>
      <c r="BT250" s="447"/>
      <c r="BU250" s="447"/>
      <c r="BV250" s="447"/>
      <c r="BW250" s="447"/>
      <c r="BX250" s="447"/>
    </row>
    <row r="251" spans="1:76">
      <c r="A251" s="447"/>
      <c r="B251" s="447"/>
      <c r="C251" s="447"/>
      <c r="D251" s="447"/>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447"/>
      <c r="AF251" s="447"/>
      <c r="AG251" s="447"/>
      <c r="AH251" s="447"/>
      <c r="AI251" s="447"/>
      <c r="AJ251" s="447"/>
      <c r="AK251" s="447"/>
      <c r="AL251" s="447"/>
      <c r="AM251" s="447"/>
      <c r="AN251" s="447"/>
      <c r="AO251" s="447"/>
      <c r="AP251" s="447"/>
      <c r="AQ251" s="447"/>
      <c r="AR251" s="447"/>
      <c r="AS251" s="447"/>
      <c r="AT251" s="447"/>
      <c r="AU251" s="447"/>
      <c r="AV251" s="447"/>
      <c r="AW251" s="447"/>
      <c r="AX251" s="447"/>
      <c r="AY251" s="447"/>
      <c r="AZ251" s="447"/>
      <c r="BA251" s="447"/>
      <c r="BB251" s="447"/>
      <c r="BC251" s="447"/>
      <c r="BD251" s="447"/>
      <c r="BE251" s="447"/>
      <c r="BF251" s="447"/>
      <c r="BG251" s="447"/>
      <c r="BH251" s="447"/>
      <c r="BI251" s="447"/>
      <c r="BJ251" s="447"/>
      <c r="BK251" s="447"/>
      <c r="BL251" s="447"/>
      <c r="BM251" s="447"/>
      <c r="BN251" s="447"/>
      <c r="BO251" s="447"/>
      <c r="BP251" s="447"/>
      <c r="BQ251" s="447"/>
      <c r="BR251" s="447"/>
      <c r="BS251" s="447"/>
      <c r="BT251" s="447"/>
      <c r="BU251" s="447"/>
      <c r="BV251" s="447"/>
      <c r="BW251" s="447"/>
      <c r="BX251" s="447"/>
    </row>
    <row r="252" spans="1:76">
      <c r="A252" s="447"/>
      <c r="B252" s="447"/>
      <c r="C252" s="447"/>
      <c r="D252" s="447"/>
      <c r="E252" s="447"/>
      <c r="F252" s="447"/>
      <c r="G252" s="447"/>
      <c r="H252" s="447"/>
      <c r="I252" s="447"/>
      <c r="J252" s="447"/>
      <c r="K252" s="447"/>
      <c r="L252" s="447"/>
      <c r="M252" s="447"/>
      <c r="N252" s="447"/>
      <c r="O252" s="447"/>
      <c r="P252" s="447"/>
      <c r="Q252" s="447"/>
      <c r="R252" s="447"/>
      <c r="S252" s="447"/>
      <c r="T252" s="447"/>
      <c r="U252" s="447"/>
      <c r="V252" s="447"/>
      <c r="W252" s="447"/>
      <c r="X252" s="447"/>
      <c r="Y252" s="447"/>
      <c r="Z252" s="447"/>
      <c r="AA252" s="447"/>
      <c r="AB252" s="447"/>
      <c r="AC252" s="447"/>
      <c r="AD252" s="447"/>
      <c r="AE252" s="447"/>
      <c r="AF252" s="447"/>
      <c r="AG252" s="447"/>
      <c r="AH252" s="447"/>
      <c r="AI252" s="447"/>
      <c r="AJ252" s="447"/>
      <c r="AK252" s="447"/>
      <c r="AL252" s="447"/>
      <c r="AM252" s="447"/>
      <c r="AN252" s="447"/>
      <c r="AO252" s="447"/>
      <c r="AP252" s="447"/>
      <c r="AQ252" s="447"/>
      <c r="AR252" s="447"/>
      <c r="AS252" s="447"/>
      <c r="AT252" s="447"/>
      <c r="AU252" s="447"/>
      <c r="AV252" s="447"/>
      <c r="AW252" s="447"/>
      <c r="AX252" s="447"/>
      <c r="AY252" s="447"/>
      <c r="AZ252" s="447"/>
      <c r="BA252" s="447"/>
      <c r="BB252" s="447"/>
      <c r="BC252" s="447"/>
      <c r="BD252" s="447"/>
      <c r="BE252" s="447"/>
      <c r="BF252" s="447"/>
      <c r="BG252" s="447"/>
      <c r="BH252" s="447"/>
      <c r="BI252" s="447"/>
      <c r="BJ252" s="447"/>
      <c r="BK252" s="447"/>
      <c r="BL252" s="447"/>
      <c r="BM252" s="447"/>
      <c r="BN252" s="447"/>
      <c r="BO252" s="447"/>
      <c r="BP252" s="447"/>
      <c r="BQ252" s="447"/>
      <c r="BR252" s="447"/>
      <c r="BS252" s="447"/>
      <c r="BT252" s="447"/>
      <c r="BU252" s="447"/>
      <c r="BV252" s="447"/>
      <c r="BW252" s="447"/>
      <c r="BX252" s="447"/>
    </row>
    <row r="253" spans="1:76">
      <c r="A253" s="447"/>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row>
    <row r="254" spans="1:76">
      <c r="A254" s="447"/>
      <c r="B254" s="447"/>
      <c r="C254" s="447"/>
      <c r="D254" s="447"/>
      <c r="E254" s="447"/>
      <c r="F254" s="447"/>
      <c r="G254" s="447"/>
      <c r="H254" s="447"/>
      <c r="I254" s="447"/>
      <c r="J254" s="447"/>
      <c r="K254" s="447"/>
      <c r="L254" s="447"/>
      <c r="M254" s="447"/>
      <c r="N254" s="447"/>
      <c r="O254" s="447"/>
      <c r="P254" s="447"/>
      <c r="Q254" s="447"/>
      <c r="R254" s="447"/>
      <c r="S254" s="447"/>
      <c r="T254" s="447"/>
      <c r="U254" s="447"/>
      <c r="V254" s="447"/>
      <c r="W254" s="447"/>
      <c r="X254" s="447"/>
      <c r="Y254" s="447"/>
      <c r="Z254" s="447"/>
      <c r="AA254" s="447"/>
      <c r="AB254" s="447"/>
      <c r="AC254" s="447"/>
      <c r="AD254" s="447"/>
      <c r="AE254" s="447"/>
      <c r="AF254" s="447"/>
      <c r="AG254" s="447"/>
      <c r="AH254" s="447"/>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row>
    <row r="255" spans="1:76">
      <c r="A255" s="447"/>
      <c r="B255" s="447"/>
      <c r="C255" s="447"/>
      <c r="D255" s="447"/>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row>
    <row r="256" spans="1:76">
      <c r="A256" s="447"/>
      <c r="B256" s="447"/>
      <c r="C256" s="447"/>
      <c r="D256" s="447"/>
      <c r="E256" s="447"/>
      <c r="F256" s="447"/>
      <c r="G256" s="447"/>
      <c r="H256" s="447"/>
      <c r="I256" s="447"/>
      <c r="J256" s="447"/>
      <c r="K256" s="447"/>
      <c r="L256" s="447"/>
      <c r="M256" s="447"/>
      <c r="N256" s="447"/>
      <c r="O256" s="447"/>
      <c r="P256" s="447"/>
      <c r="Q256" s="447"/>
      <c r="R256" s="447"/>
      <c r="S256" s="447"/>
      <c r="T256" s="447"/>
      <c r="U256" s="447"/>
      <c r="V256" s="447"/>
      <c r="W256" s="447"/>
      <c r="X256" s="447"/>
      <c r="Y256" s="447"/>
      <c r="Z256" s="447"/>
      <c r="AA256" s="447"/>
      <c r="AB256" s="447"/>
      <c r="AC256" s="447"/>
      <c r="AD256" s="447"/>
      <c r="AE256" s="447"/>
      <c r="AF256" s="447"/>
      <c r="AG256" s="447"/>
      <c r="AH256" s="447"/>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row>
    <row r="257" spans="1:76">
      <c r="A257" s="447"/>
      <c r="B257" s="447"/>
      <c r="C257" s="447"/>
      <c r="D257" s="447"/>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7"/>
      <c r="AD257" s="447"/>
      <c r="AE257" s="447"/>
      <c r="AF257" s="447"/>
      <c r="AG257" s="447"/>
      <c r="AH257" s="447"/>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row>
    <row r="258" spans="1:76">
      <c r="A258" s="447"/>
      <c r="B258" s="447"/>
      <c r="C258" s="447"/>
      <c r="D258" s="447"/>
      <c r="E258" s="447"/>
      <c r="F258" s="447"/>
      <c r="G258" s="447"/>
      <c r="H258" s="447"/>
      <c r="I258" s="447"/>
      <c r="J258" s="447"/>
      <c r="K258" s="447"/>
      <c r="L258" s="447"/>
      <c r="M258" s="447"/>
      <c r="N258" s="447"/>
      <c r="O258" s="447"/>
      <c r="P258" s="447"/>
      <c r="Q258" s="447"/>
      <c r="R258" s="447"/>
      <c r="S258" s="447"/>
      <c r="T258" s="447"/>
      <c r="U258" s="447"/>
      <c r="V258" s="447"/>
      <c r="W258" s="447"/>
      <c r="X258" s="447"/>
      <c r="Y258" s="447"/>
      <c r="Z258" s="447"/>
      <c r="AA258" s="447"/>
      <c r="AB258" s="447"/>
      <c r="AC258" s="447"/>
      <c r="AD258" s="447"/>
      <c r="AE258" s="447"/>
      <c r="AF258" s="447"/>
      <c r="AG258" s="447"/>
      <c r="AH258" s="447"/>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row>
    <row r="259" spans="1:76">
      <c r="A259" s="447"/>
      <c r="B259" s="447"/>
      <c r="C259" s="447"/>
      <c r="D259" s="447"/>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447"/>
      <c r="AF259" s="447"/>
      <c r="AG259" s="447"/>
      <c r="AH259" s="447"/>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row>
    <row r="260" spans="1:76">
      <c r="A260" s="447"/>
      <c r="B260" s="447"/>
      <c r="C260" s="447"/>
      <c r="D260" s="447"/>
      <c r="E260" s="447"/>
      <c r="F260" s="447"/>
      <c r="G260" s="447"/>
      <c r="H260" s="447"/>
      <c r="I260" s="447"/>
      <c r="J260" s="447"/>
      <c r="K260" s="447"/>
      <c r="L260" s="447"/>
      <c r="M260" s="447"/>
      <c r="N260" s="447"/>
      <c r="O260" s="447"/>
      <c r="P260" s="447"/>
      <c r="Q260" s="447"/>
      <c r="R260" s="447"/>
      <c r="S260" s="447"/>
      <c r="T260" s="447"/>
      <c r="U260" s="447"/>
      <c r="V260" s="447"/>
      <c r="W260" s="447"/>
      <c r="X260" s="447"/>
      <c r="Y260" s="447"/>
      <c r="Z260" s="447"/>
      <c r="AA260" s="447"/>
      <c r="AB260" s="447"/>
      <c r="AC260" s="447"/>
      <c r="AD260" s="447"/>
      <c r="AE260" s="447"/>
      <c r="AF260" s="447"/>
      <c r="AG260" s="447"/>
      <c r="AH260" s="447"/>
      <c r="AI260" s="447"/>
      <c r="AJ260" s="447"/>
      <c r="AK260" s="447"/>
      <c r="AL260" s="447"/>
      <c r="AM260" s="447"/>
      <c r="AN260" s="447"/>
      <c r="AO260" s="447"/>
      <c r="AP260" s="447"/>
      <c r="AQ260" s="447"/>
      <c r="AR260" s="447"/>
      <c r="AS260" s="447"/>
      <c r="AT260" s="447"/>
      <c r="AU260" s="447"/>
      <c r="AV260" s="447"/>
      <c r="AW260" s="447"/>
      <c r="AX260" s="447"/>
      <c r="AY260" s="447"/>
      <c r="AZ260" s="447"/>
      <c r="BA260" s="447"/>
      <c r="BB260" s="447"/>
      <c r="BC260" s="447"/>
      <c r="BD260" s="447"/>
      <c r="BE260" s="447"/>
      <c r="BF260" s="447"/>
      <c r="BG260" s="447"/>
      <c r="BH260" s="447"/>
      <c r="BI260" s="447"/>
      <c r="BJ260" s="447"/>
      <c r="BK260" s="447"/>
      <c r="BL260" s="447"/>
      <c r="BM260" s="447"/>
      <c r="BN260" s="447"/>
      <c r="BO260" s="447"/>
      <c r="BP260" s="447"/>
      <c r="BQ260" s="447"/>
      <c r="BR260" s="447"/>
      <c r="BS260" s="447"/>
      <c r="BT260" s="447"/>
      <c r="BU260" s="447"/>
      <c r="BV260" s="447"/>
      <c r="BW260" s="447"/>
      <c r="BX260" s="447"/>
    </row>
    <row r="261" spans="1:76">
      <c r="A261" s="447"/>
      <c r="B261" s="447"/>
      <c r="C261" s="447"/>
      <c r="D261" s="447"/>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447"/>
      <c r="AF261" s="447"/>
      <c r="AG261" s="447"/>
      <c r="AH261" s="447"/>
      <c r="AI261" s="447"/>
      <c r="AJ261" s="447"/>
      <c r="AK261" s="447"/>
      <c r="AL261" s="447"/>
      <c r="AM261" s="447"/>
      <c r="AN261" s="447"/>
      <c r="AO261" s="447"/>
      <c r="AP261" s="447"/>
      <c r="AQ261" s="447"/>
      <c r="AR261" s="447"/>
      <c r="AS261" s="447"/>
      <c r="AT261" s="447"/>
      <c r="AU261" s="447"/>
      <c r="AV261" s="447"/>
      <c r="AW261" s="447"/>
      <c r="AX261" s="447"/>
      <c r="AY261" s="447"/>
      <c r="AZ261" s="447"/>
      <c r="BA261" s="447"/>
      <c r="BB261" s="447"/>
      <c r="BC261" s="447"/>
      <c r="BD261" s="447"/>
      <c r="BE261" s="447"/>
      <c r="BF261" s="447"/>
      <c r="BG261" s="447"/>
      <c r="BH261" s="447"/>
      <c r="BI261" s="447"/>
      <c r="BJ261" s="447"/>
      <c r="BK261" s="447"/>
      <c r="BL261" s="447"/>
      <c r="BM261" s="447"/>
      <c r="BN261" s="447"/>
      <c r="BO261" s="447"/>
      <c r="BP261" s="447"/>
      <c r="BQ261" s="447"/>
      <c r="BR261" s="447"/>
      <c r="BS261" s="447"/>
      <c r="BT261" s="447"/>
      <c r="BU261" s="447"/>
      <c r="BV261" s="447"/>
      <c r="BW261" s="447"/>
      <c r="BX261" s="447"/>
    </row>
    <row r="262" spans="1:76">
      <c r="A262" s="447"/>
      <c r="B262" s="447"/>
      <c r="C262" s="447"/>
      <c r="D262" s="447"/>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7"/>
      <c r="AG262" s="447"/>
      <c r="AH262" s="447"/>
      <c r="AI262" s="447"/>
      <c r="AJ262" s="447"/>
      <c r="AK262" s="447"/>
      <c r="AL262" s="447"/>
      <c r="AM262" s="447"/>
      <c r="AN262" s="447"/>
      <c r="AO262" s="447"/>
      <c r="AP262" s="447"/>
      <c r="AQ262" s="447"/>
      <c r="AR262" s="447"/>
      <c r="AS262" s="447"/>
      <c r="AT262" s="447"/>
      <c r="AU262" s="447"/>
      <c r="AV262" s="447"/>
      <c r="AW262" s="447"/>
      <c r="AX262" s="447"/>
      <c r="AY262" s="447"/>
      <c r="AZ262" s="447"/>
      <c r="BA262" s="447"/>
      <c r="BB262" s="447"/>
      <c r="BC262" s="447"/>
      <c r="BD262" s="447"/>
      <c r="BE262" s="447"/>
      <c r="BF262" s="447"/>
      <c r="BG262" s="447"/>
      <c r="BH262" s="447"/>
      <c r="BI262" s="447"/>
      <c r="BJ262" s="447"/>
      <c r="BK262" s="447"/>
      <c r="BL262" s="447"/>
      <c r="BM262" s="447"/>
      <c r="BN262" s="447"/>
      <c r="BO262" s="447"/>
      <c r="BP262" s="447"/>
      <c r="BQ262" s="447"/>
      <c r="BR262" s="447"/>
      <c r="BS262" s="447"/>
      <c r="BT262" s="447"/>
      <c r="BU262" s="447"/>
      <c r="BV262" s="447"/>
      <c r="BW262" s="447"/>
      <c r="BX262" s="447"/>
    </row>
    <row r="263" spans="1:76">
      <c r="A263" s="447"/>
      <c r="B263" s="447"/>
      <c r="C263" s="447"/>
      <c r="D263" s="447"/>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7"/>
      <c r="AG263" s="447"/>
      <c r="AH263" s="447"/>
      <c r="AI263" s="447"/>
      <c r="AJ263" s="447"/>
      <c r="AK263" s="447"/>
      <c r="AL263" s="447"/>
      <c r="AM263" s="447"/>
      <c r="AN263" s="447"/>
      <c r="AO263" s="447"/>
      <c r="AP263" s="447"/>
      <c r="AQ263" s="447"/>
      <c r="AR263" s="447"/>
      <c r="AS263" s="447"/>
      <c r="AT263" s="447"/>
      <c r="AU263" s="447"/>
      <c r="AV263" s="447"/>
      <c r="AW263" s="447"/>
      <c r="AX263" s="447"/>
      <c r="AY263" s="447"/>
      <c r="AZ263" s="447"/>
      <c r="BA263" s="447"/>
      <c r="BB263" s="447"/>
      <c r="BC263" s="447"/>
      <c r="BD263" s="447"/>
      <c r="BE263" s="447"/>
      <c r="BF263" s="447"/>
      <c r="BG263" s="447"/>
      <c r="BH263" s="447"/>
      <c r="BI263" s="447"/>
      <c r="BJ263" s="447"/>
      <c r="BK263" s="447"/>
      <c r="BL263" s="447"/>
      <c r="BM263" s="447"/>
      <c r="BN263" s="447"/>
      <c r="BO263" s="447"/>
      <c r="BP263" s="447"/>
      <c r="BQ263" s="447"/>
      <c r="BR263" s="447"/>
      <c r="BS263" s="447"/>
      <c r="BT263" s="447"/>
      <c r="BU263" s="447"/>
      <c r="BV263" s="447"/>
      <c r="BW263" s="447"/>
      <c r="BX263" s="447"/>
    </row>
    <row r="264" spans="1:76">
      <c r="A264" s="447"/>
      <c r="B264" s="447"/>
      <c r="C264" s="447"/>
      <c r="D264" s="447"/>
      <c r="E264" s="447"/>
      <c r="F264" s="447"/>
      <c r="G264" s="447"/>
      <c r="H264" s="447"/>
      <c r="I264" s="447"/>
      <c r="J264" s="447"/>
      <c r="K264" s="447"/>
      <c r="L264" s="447"/>
      <c r="M264" s="447"/>
      <c r="N264" s="447"/>
      <c r="O264" s="447"/>
      <c r="P264" s="447"/>
      <c r="Q264" s="447"/>
      <c r="R264" s="447"/>
      <c r="S264" s="447"/>
      <c r="T264" s="447"/>
      <c r="U264" s="447"/>
      <c r="V264" s="447"/>
      <c r="W264" s="447"/>
      <c r="X264" s="447"/>
      <c r="Y264" s="447"/>
      <c r="Z264" s="447"/>
      <c r="AA264" s="447"/>
      <c r="AB264" s="447"/>
      <c r="AC264" s="447"/>
      <c r="AD264" s="447"/>
      <c r="AE264" s="447"/>
      <c r="AF264" s="447"/>
      <c r="AG264" s="447"/>
      <c r="AH264" s="447"/>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row>
    <row r="265" spans="1:76">
      <c r="A265" s="447"/>
      <c r="B265" s="447"/>
      <c r="C265" s="447"/>
      <c r="D265" s="447"/>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447"/>
      <c r="AF265" s="447"/>
      <c r="AG265" s="447"/>
      <c r="AH265" s="447"/>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row>
    <row r="266" spans="1:76">
      <c r="A266" s="447"/>
      <c r="B266" s="447"/>
      <c r="C266" s="447"/>
      <c r="D266" s="447"/>
      <c r="E266" s="447"/>
      <c r="F266" s="447"/>
      <c r="G266" s="447"/>
      <c r="H266" s="447"/>
      <c r="I266" s="447"/>
      <c r="J266" s="447"/>
      <c r="K266" s="447"/>
      <c r="L266" s="447"/>
      <c r="M266" s="447"/>
      <c r="N266" s="447"/>
      <c r="O266" s="447"/>
      <c r="P266" s="447"/>
      <c r="Q266" s="447"/>
      <c r="R266" s="447"/>
      <c r="S266" s="447"/>
      <c r="T266" s="447"/>
      <c r="U266" s="447"/>
      <c r="V266" s="447"/>
      <c r="W266" s="447"/>
      <c r="X266" s="447"/>
      <c r="Y266" s="447"/>
      <c r="Z266" s="447"/>
      <c r="AA266" s="447"/>
      <c r="AB266" s="447"/>
      <c r="AC266" s="447"/>
      <c r="AD266" s="447"/>
      <c r="AE266" s="447"/>
      <c r="AF266" s="447"/>
      <c r="AG266" s="447"/>
      <c r="AH266" s="447"/>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row>
    <row r="267" spans="1:76">
      <c r="A267" s="447"/>
      <c r="B267" s="447"/>
      <c r="C267" s="447"/>
      <c r="D267" s="447"/>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row>
    <row r="268" spans="1:76">
      <c r="A268" s="447"/>
      <c r="B268" s="447"/>
      <c r="C268" s="447"/>
      <c r="D268" s="447"/>
      <c r="E268" s="447"/>
      <c r="F268" s="447"/>
      <c r="G268" s="447"/>
      <c r="H268" s="447"/>
      <c r="I268" s="447"/>
      <c r="J268" s="447"/>
      <c r="K268" s="447"/>
      <c r="L268" s="447"/>
      <c r="M268" s="447"/>
      <c r="N268" s="447"/>
      <c r="O268" s="447"/>
      <c r="P268" s="447"/>
      <c r="Q268" s="447"/>
      <c r="R268" s="447"/>
      <c r="S268" s="447"/>
      <c r="T268" s="447"/>
      <c r="U268" s="447"/>
      <c r="V268" s="447"/>
      <c r="W268" s="447"/>
      <c r="X268" s="44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row>
    <row r="269" spans="1:76">
      <c r="A269" s="447"/>
      <c r="B269" s="447"/>
      <c r="C269" s="447"/>
      <c r="D269" s="447"/>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447"/>
      <c r="AF269" s="447"/>
      <c r="AG269" s="447"/>
      <c r="AH269" s="447"/>
      <c r="AI269" s="447"/>
      <c r="AJ269" s="447"/>
      <c r="AK269" s="447"/>
      <c r="AL269" s="447"/>
      <c r="AM269" s="447"/>
      <c r="AN269" s="447"/>
      <c r="AO269" s="447"/>
      <c r="AP269" s="447"/>
      <c r="AQ269" s="447"/>
      <c r="AR269" s="447"/>
      <c r="AS269" s="447"/>
      <c r="AT269" s="447"/>
      <c r="AU269" s="447"/>
      <c r="AV269" s="447"/>
      <c r="AW269" s="447"/>
      <c r="AX269" s="447"/>
      <c r="AY269" s="447"/>
      <c r="AZ269" s="447"/>
      <c r="BA269" s="447"/>
      <c r="BB269" s="447"/>
      <c r="BC269" s="447"/>
      <c r="BD269" s="447"/>
      <c r="BE269" s="447"/>
      <c r="BF269" s="447"/>
      <c r="BG269" s="447"/>
      <c r="BH269" s="447"/>
      <c r="BI269" s="447"/>
      <c r="BJ269" s="447"/>
      <c r="BK269" s="447"/>
      <c r="BL269" s="447"/>
      <c r="BM269" s="447"/>
      <c r="BN269" s="447"/>
      <c r="BO269" s="447"/>
      <c r="BP269" s="447"/>
      <c r="BQ269" s="447"/>
      <c r="BR269" s="447"/>
      <c r="BS269" s="447"/>
      <c r="BT269" s="447"/>
      <c r="BU269" s="447"/>
      <c r="BV269" s="447"/>
      <c r="BW269" s="447"/>
      <c r="BX269" s="447"/>
    </row>
    <row r="270" spans="1:76">
      <c r="A270" s="447"/>
      <c r="B270" s="447"/>
      <c r="C270" s="447"/>
      <c r="D270" s="447"/>
      <c r="E270" s="447"/>
      <c r="F270" s="447"/>
      <c r="G270" s="447"/>
      <c r="H270" s="447"/>
      <c r="I270" s="447"/>
      <c r="J270" s="447"/>
      <c r="K270" s="447"/>
      <c r="L270" s="447"/>
      <c r="M270" s="447"/>
      <c r="N270" s="447"/>
      <c r="O270" s="447"/>
      <c r="P270" s="447"/>
      <c r="Q270" s="447"/>
      <c r="R270" s="447"/>
      <c r="S270" s="447"/>
      <c r="T270" s="447"/>
      <c r="U270" s="447"/>
      <c r="V270" s="447"/>
      <c r="W270" s="447"/>
      <c r="X270" s="447"/>
      <c r="Y270" s="447"/>
      <c r="Z270" s="447"/>
      <c r="AA270" s="447"/>
      <c r="AB270" s="447"/>
      <c r="AC270" s="447"/>
      <c r="AD270" s="447"/>
      <c r="AE270" s="447"/>
      <c r="AF270" s="447"/>
      <c r="AG270" s="447"/>
      <c r="AH270" s="447"/>
      <c r="AI270" s="447"/>
      <c r="AJ270" s="447"/>
      <c r="AK270" s="447"/>
      <c r="AL270" s="447"/>
      <c r="AM270" s="447"/>
      <c r="AN270" s="447"/>
      <c r="AO270" s="447"/>
      <c r="AP270" s="447"/>
      <c r="AQ270" s="447"/>
      <c r="AR270" s="447"/>
      <c r="AS270" s="447"/>
      <c r="AT270" s="447"/>
      <c r="AU270" s="447"/>
      <c r="AV270" s="447"/>
      <c r="AW270" s="447"/>
      <c r="AX270" s="447"/>
      <c r="AY270" s="447"/>
      <c r="AZ270" s="447"/>
      <c r="BA270" s="447"/>
      <c r="BB270" s="447"/>
      <c r="BC270" s="447"/>
      <c r="BD270" s="447"/>
      <c r="BE270" s="447"/>
      <c r="BF270" s="447"/>
      <c r="BG270" s="447"/>
      <c r="BH270" s="447"/>
      <c r="BI270" s="447"/>
      <c r="BJ270" s="447"/>
      <c r="BK270" s="447"/>
      <c r="BL270" s="447"/>
      <c r="BM270" s="447"/>
      <c r="BN270" s="447"/>
      <c r="BO270" s="447"/>
      <c r="BP270" s="447"/>
      <c r="BQ270" s="447"/>
      <c r="BR270" s="447"/>
      <c r="BS270" s="447"/>
      <c r="BT270" s="447"/>
      <c r="BU270" s="447"/>
      <c r="BV270" s="447"/>
      <c r="BW270" s="447"/>
      <c r="BX270" s="447"/>
    </row>
    <row r="271" spans="1:76">
      <c r="A271" s="447"/>
      <c r="B271" s="447"/>
      <c r="C271" s="447"/>
      <c r="D271" s="447"/>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447"/>
      <c r="AF271" s="447"/>
      <c r="AG271" s="447"/>
      <c r="AH271" s="447"/>
      <c r="AI271" s="447"/>
      <c r="AJ271" s="447"/>
      <c r="AK271" s="447"/>
      <c r="AL271" s="447"/>
      <c r="AM271" s="447"/>
      <c r="AN271" s="447"/>
      <c r="AO271" s="447"/>
      <c r="AP271" s="447"/>
      <c r="AQ271" s="447"/>
      <c r="AR271" s="447"/>
      <c r="AS271" s="447"/>
      <c r="AT271" s="447"/>
      <c r="AU271" s="447"/>
      <c r="AV271" s="447"/>
      <c r="AW271" s="447"/>
      <c r="AX271" s="447"/>
      <c r="AY271" s="447"/>
      <c r="AZ271" s="447"/>
      <c r="BA271" s="447"/>
      <c r="BB271" s="447"/>
      <c r="BC271" s="447"/>
      <c r="BD271" s="447"/>
      <c r="BE271" s="447"/>
      <c r="BF271" s="447"/>
      <c r="BG271" s="447"/>
      <c r="BH271" s="447"/>
      <c r="BI271" s="447"/>
      <c r="BJ271" s="447"/>
      <c r="BK271" s="447"/>
      <c r="BL271" s="447"/>
      <c r="BM271" s="447"/>
      <c r="BN271" s="447"/>
      <c r="BO271" s="447"/>
      <c r="BP271" s="447"/>
      <c r="BQ271" s="447"/>
      <c r="BR271" s="447"/>
      <c r="BS271" s="447"/>
      <c r="BT271" s="447"/>
      <c r="BU271" s="447"/>
      <c r="BV271" s="447"/>
      <c r="BW271" s="447"/>
      <c r="BX271" s="447"/>
    </row>
    <row r="272" spans="1:76">
      <c r="A272" s="447"/>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7"/>
      <c r="AD272" s="447"/>
      <c r="AE272" s="447"/>
      <c r="AF272" s="447"/>
      <c r="AG272" s="447"/>
      <c r="AH272" s="447"/>
      <c r="AI272" s="447"/>
      <c r="AJ272" s="447"/>
      <c r="AK272" s="447"/>
      <c r="AL272" s="447"/>
      <c r="AM272" s="447"/>
      <c r="AN272" s="447"/>
      <c r="AO272" s="447"/>
      <c r="AP272" s="447"/>
      <c r="AQ272" s="447"/>
      <c r="AR272" s="447"/>
      <c r="AS272" s="447"/>
      <c r="AT272" s="447"/>
      <c r="AU272" s="447"/>
      <c r="AV272" s="447"/>
      <c r="AW272" s="447"/>
      <c r="AX272" s="447"/>
      <c r="AY272" s="447"/>
      <c r="AZ272" s="447"/>
      <c r="BA272" s="447"/>
      <c r="BB272" s="447"/>
      <c r="BC272" s="447"/>
      <c r="BD272" s="447"/>
      <c r="BE272" s="447"/>
      <c r="BF272" s="447"/>
      <c r="BG272" s="447"/>
      <c r="BH272" s="447"/>
      <c r="BI272" s="447"/>
      <c r="BJ272" s="447"/>
      <c r="BK272" s="447"/>
      <c r="BL272" s="447"/>
      <c r="BM272" s="447"/>
      <c r="BN272" s="447"/>
      <c r="BO272" s="447"/>
      <c r="BP272" s="447"/>
      <c r="BQ272" s="447"/>
      <c r="BR272" s="447"/>
      <c r="BS272" s="447"/>
      <c r="BT272" s="447"/>
      <c r="BU272" s="447"/>
      <c r="BV272" s="447"/>
      <c r="BW272" s="447"/>
      <c r="BX272" s="447"/>
    </row>
    <row r="273" spans="1:76">
      <c r="A273" s="447"/>
      <c r="B273" s="447"/>
      <c r="C273" s="447"/>
      <c r="D273" s="447"/>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447"/>
      <c r="AF273" s="447"/>
      <c r="AG273" s="447"/>
      <c r="AH273" s="447"/>
      <c r="AI273" s="447"/>
      <c r="AJ273" s="447"/>
      <c r="AK273" s="447"/>
      <c r="AL273" s="447"/>
      <c r="AM273" s="447"/>
      <c r="AN273" s="447"/>
      <c r="AO273" s="447"/>
      <c r="AP273" s="447"/>
      <c r="AQ273" s="447"/>
      <c r="AR273" s="447"/>
      <c r="AS273" s="447"/>
      <c r="AT273" s="447"/>
      <c r="AU273" s="447"/>
      <c r="AV273" s="447"/>
      <c r="AW273" s="447"/>
      <c r="AX273" s="447"/>
      <c r="AY273" s="447"/>
      <c r="AZ273" s="447"/>
      <c r="BA273" s="447"/>
      <c r="BB273" s="447"/>
      <c r="BC273" s="447"/>
      <c r="BD273" s="447"/>
      <c r="BE273" s="447"/>
      <c r="BF273" s="447"/>
      <c r="BG273" s="447"/>
      <c r="BH273" s="447"/>
      <c r="BI273" s="447"/>
      <c r="BJ273" s="447"/>
      <c r="BK273" s="447"/>
      <c r="BL273" s="447"/>
      <c r="BM273" s="447"/>
      <c r="BN273" s="447"/>
      <c r="BO273" s="447"/>
      <c r="BP273" s="447"/>
      <c r="BQ273" s="447"/>
      <c r="BR273" s="447"/>
      <c r="BS273" s="447"/>
      <c r="BT273" s="447"/>
      <c r="BU273" s="447"/>
      <c r="BV273" s="447"/>
      <c r="BW273" s="447"/>
      <c r="BX273" s="447"/>
    </row>
    <row r="274" spans="1:76">
      <c r="A274" s="447"/>
      <c r="B274" s="447"/>
      <c r="C274" s="447"/>
      <c r="D274" s="447"/>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447"/>
      <c r="AE274" s="447"/>
      <c r="AF274" s="447"/>
      <c r="AG274" s="447"/>
      <c r="AH274" s="447"/>
      <c r="AI274" s="447"/>
      <c r="AJ274" s="447"/>
      <c r="AK274" s="447"/>
      <c r="AL274" s="447"/>
      <c r="AM274" s="447"/>
      <c r="AN274" s="447"/>
      <c r="AO274" s="447"/>
      <c r="AP274" s="447"/>
      <c r="AQ274" s="447"/>
      <c r="AR274" s="447"/>
      <c r="AS274" s="447"/>
      <c r="AT274" s="447"/>
      <c r="AU274" s="447"/>
      <c r="AV274" s="447"/>
      <c r="AW274" s="447"/>
      <c r="AX274" s="447"/>
      <c r="AY274" s="447"/>
      <c r="AZ274" s="447"/>
      <c r="BA274" s="447"/>
      <c r="BB274" s="447"/>
      <c r="BC274" s="447"/>
      <c r="BD274" s="447"/>
      <c r="BE274" s="447"/>
      <c r="BF274" s="447"/>
      <c r="BG274" s="447"/>
      <c r="BH274" s="447"/>
      <c r="BI274" s="447"/>
      <c r="BJ274" s="447"/>
      <c r="BK274" s="447"/>
      <c r="BL274" s="447"/>
      <c r="BM274" s="447"/>
      <c r="BN274" s="447"/>
      <c r="BO274" s="447"/>
      <c r="BP274" s="447"/>
      <c r="BQ274" s="447"/>
      <c r="BR274" s="447"/>
      <c r="BS274" s="447"/>
      <c r="BT274" s="447"/>
      <c r="BU274" s="447"/>
      <c r="BV274" s="447"/>
      <c r="BW274" s="447"/>
      <c r="BX274" s="447"/>
    </row>
    <row r="275" spans="1:76">
      <c r="A275" s="447"/>
      <c r="B275" s="447"/>
      <c r="C275" s="447"/>
      <c r="D275" s="447"/>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447"/>
      <c r="AF275" s="447"/>
      <c r="AG275" s="447"/>
      <c r="AH275" s="447"/>
      <c r="AI275" s="447"/>
      <c r="AJ275" s="447"/>
      <c r="AK275" s="447"/>
      <c r="AL275" s="447"/>
      <c r="AM275" s="447"/>
      <c r="AN275" s="447"/>
      <c r="AO275" s="447"/>
      <c r="AP275" s="447"/>
      <c r="AQ275" s="447"/>
      <c r="AR275" s="447"/>
      <c r="AS275" s="447"/>
      <c r="AT275" s="447"/>
      <c r="AU275" s="447"/>
      <c r="AV275" s="447"/>
      <c r="AW275" s="447"/>
      <c r="AX275" s="447"/>
      <c r="AY275" s="447"/>
      <c r="AZ275" s="447"/>
      <c r="BA275" s="447"/>
      <c r="BB275" s="447"/>
      <c r="BC275" s="447"/>
      <c r="BD275" s="447"/>
      <c r="BE275" s="447"/>
      <c r="BF275" s="447"/>
      <c r="BG275" s="447"/>
      <c r="BH275" s="447"/>
      <c r="BI275" s="447"/>
      <c r="BJ275" s="447"/>
      <c r="BK275" s="447"/>
      <c r="BL275" s="447"/>
      <c r="BM275" s="447"/>
      <c r="BN275" s="447"/>
      <c r="BO275" s="447"/>
      <c r="BP275" s="447"/>
      <c r="BQ275" s="447"/>
      <c r="BR275" s="447"/>
      <c r="BS275" s="447"/>
      <c r="BT275" s="447"/>
      <c r="BU275" s="447"/>
      <c r="BV275" s="447"/>
      <c r="BW275" s="447"/>
      <c r="BX275" s="447"/>
    </row>
    <row r="276" spans="1:76">
      <c r="A276" s="447"/>
      <c r="B276" s="447"/>
      <c r="C276" s="447"/>
      <c r="D276" s="447"/>
      <c r="E276" s="447"/>
      <c r="F276" s="447"/>
      <c r="G276" s="447"/>
      <c r="H276" s="447"/>
      <c r="I276" s="447"/>
      <c r="J276" s="447"/>
      <c r="K276" s="447"/>
      <c r="L276" s="447"/>
      <c r="M276" s="447"/>
      <c r="N276" s="447"/>
      <c r="O276" s="447"/>
      <c r="P276" s="447"/>
      <c r="Q276" s="447"/>
      <c r="R276" s="447"/>
      <c r="S276" s="447"/>
      <c r="T276" s="447"/>
      <c r="U276" s="447"/>
      <c r="V276" s="447"/>
      <c r="W276" s="447"/>
      <c r="X276" s="447"/>
      <c r="Y276" s="447"/>
      <c r="Z276" s="447"/>
      <c r="AA276" s="447"/>
      <c r="AB276" s="447"/>
      <c r="AC276" s="447"/>
      <c r="AD276" s="447"/>
      <c r="AE276" s="447"/>
      <c r="AF276" s="447"/>
      <c r="AG276" s="447"/>
      <c r="AH276" s="447"/>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row>
    <row r="277" spans="1:76">
      <c r="A277" s="447"/>
      <c r="B277" s="447"/>
      <c r="C277" s="447"/>
      <c r="D277" s="447"/>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c r="AF277" s="447"/>
      <c r="AG277" s="447"/>
      <c r="AH277" s="447"/>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row>
    <row r="278" spans="1:76">
      <c r="A278" s="447"/>
      <c r="B278" s="447"/>
      <c r="C278" s="447"/>
      <c r="D278" s="447"/>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row>
    <row r="279" spans="1:76">
      <c r="A279" s="447"/>
      <c r="B279" s="447"/>
      <c r="C279" s="447"/>
      <c r="D279" s="447"/>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447"/>
      <c r="AF279" s="447"/>
      <c r="AG279" s="447"/>
      <c r="AH279" s="447"/>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row>
    <row r="280" spans="1:76">
      <c r="A280" s="447"/>
      <c r="B280" s="447"/>
      <c r="C280" s="447"/>
      <c r="D280" s="447"/>
      <c r="E280" s="447"/>
      <c r="F280" s="447"/>
      <c r="G280" s="447"/>
      <c r="H280" s="447"/>
      <c r="I280" s="447"/>
      <c r="J280" s="447"/>
      <c r="K280" s="447"/>
      <c r="L280" s="447"/>
      <c r="M280" s="447"/>
      <c r="N280" s="447"/>
      <c r="O280" s="447"/>
      <c r="P280" s="447"/>
      <c r="Q280" s="447"/>
      <c r="R280" s="447"/>
      <c r="S280" s="447"/>
      <c r="T280" s="447"/>
      <c r="U280" s="447"/>
      <c r="V280" s="447"/>
      <c r="W280" s="447"/>
      <c r="X280" s="447"/>
      <c r="Y280" s="447"/>
      <c r="Z280" s="447"/>
      <c r="AA280" s="447"/>
      <c r="AB280" s="447"/>
      <c r="AC280" s="447"/>
      <c r="AD280" s="447"/>
      <c r="AE280" s="447"/>
      <c r="AF280" s="447"/>
      <c r="AG280" s="447"/>
      <c r="AH280" s="447"/>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row>
    <row r="281" spans="1:76">
      <c r="A281" s="447"/>
      <c r="B281" s="447"/>
      <c r="C281" s="447"/>
      <c r="D281" s="447"/>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447"/>
      <c r="AF281" s="447"/>
      <c r="AG281" s="447"/>
      <c r="AH281" s="447"/>
      <c r="AI281" s="447"/>
      <c r="AJ281" s="447"/>
      <c r="AK281" s="447"/>
      <c r="AL281" s="447"/>
      <c r="AM281" s="447"/>
      <c r="AN281" s="447"/>
      <c r="AO281" s="447"/>
      <c r="AP281" s="447"/>
      <c r="AQ281" s="447"/>
      <c r="AR281" s="447"/>
      <c r="AS281" s="447"/>
      <c r="AT281" s="447"/>
      <c r="AU281" s="447"/>
      <c r="AV281" s="447"/>
      <c r="AW281" s="447"/>
      <c r="AX281" s="447"/>
      <c r="AY281" s="447"/>
      <c r="AZ281" s="447"/>
      <c r="BA281" s="447"/>
      <c r="BB281" s="447"/>
      <c r="BC281" s="447"/>
      <c r="BD281" s="447"/>
      <c r="BE281" s="447"/>
      <c r="BF281" s="447"/>
      <c r="BG281" s="447"/>
      <c r="BH281" s="447"/>
      <c r="BI281" s="447"/>
      <c r="BJ281" s="447"/>
      <c r="BK281" s="447"/>
      <c r="BL281" s="447"/>
      <c r="BM281" s="447"/>
      <c r="BN281" s="447"/>
      <c r="BO281" s="447"/>
      <c r="BP281" s="447"/>
      <c r="BQ281" s="447"/>
      <c r="BR281" s="447"/>
      <c r="BS281" s="447"/>
      <c r="BT281" s="447"/>
      <c r="BU281" s="447"/>
      <c r="BV281" s="447"/>
      <c r="BW281" s="447"/>
      <c r="BX281" s="447"/>
    </row>
    <row r="282" spans="1:76">
      <c r="A282" s="447"/>
      <c r="B282" s="447"/>
      <c r="C282" s="447"/>
      <c r="D282" s="447"/>
      <c r="E282" s="447"/>
      <c r="F282" s="447"/>
      <c r="G282" s="447"/>
      <c r="H282" s="447"/>
      <c r="I282" s="447"/>
      <c r="J282" s="447"/>
      <c r="K282" s="447"/>
      <c r="L282" s="447"/>
      <c r="M282" s="447"/>
      <c r="N282" s="447"/>
      <c r="O282" s="447"/>
      <c r="P282" s="447"/>
      <c r="Q282" s="447"/>
      <c r="R282" s="447"/>
      <c r="S282" s="447"/>
      <c r="T282" s="447"/>
      <c r="U282" s="447"/>
      <c r="V282" s="447"/>
      <c r="W282" s="447"/>
      <c r="X282" s="447"/>
      <c r="Y282" s="447"/>
      <c r="Z282" s="447"/>
      <c r="AA282" s="447"/>
      <c r="AB282" s="447"/>
      <c r="AC282" s="447"/>
      <c r="AD282" s="447"/>
      <c r="AE282" s="447"/>
      <c r="AF282" s="447"/>
      <c r="AG282" s="447"/>
      <c r="AH282" s="447"/>
      <c r="AI282" s="447"/>
      <c r="AJ282" s="447"/>
      <c r="AK282" s="447"/>
      <c r="AL282" s="447"/>
      <c r="AM282" s="447"/>
      <c r="AN282" s="447"/>
      <c r="AO282" s="447"/>
      <c r="AP282" s="447"/>
      <c r="AQ282" s="447"/>
      <c r="AR282" s="447"/>
      <c r="AS282" s="447"/>
      <c r="AT282" s="447"/>
      <c r="AU282" s="447"/>
      <c r="AV282" s="447"/>
      <c r="AW282" s="447"/>
      <c r="AX282" s="447"/>
      <c r="AY282" s="447"/>
      <c r="AZ282" s="447"/>
      <c r="BA282" s="447"/>
      <c r="BB282" s="447"/>
      <c r="BC282" s="447"/>
      <c r="BD282" s="447"/>
      <c r="BE282" s="447"/>
      <c r="BF282" s="447"/>
      <c r="BG282" s="447"/>
      <c r="BH282" s="447"/>
      <c r="BI282" s="447"/>
      <c r="BJ282" s="447"/>
      <c r="BK282" s="447"/>
      <c r="BL282" s="447"/>
      <c r="BM282" s="447"/>
      <c r="BN282" s="447"/>
      <c r="BO282" s="447"/>
      <c r="BP282" s="447"/>
      <c r="BQ282" s="447"/>
      <c r="BR282" s="447"/>
      <c r="BS282" s="447"/>
      <c r="BT282" s="447"/>
      <c r="BU282" s="447"/>
      <c r="BV282" s="447"/>
      <c r="BW282" s="447"/>
      <c r="BX282" s="447"/>
    </row>
    <row r="283" spans="1:76">
      <c r="A283" s="447"/>
      <c r="B283" s="447"/>
      <c r="C283" s="447"/>
      <c r="D283" s="447"/>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447"/>
      <c r="AF283" s="447"/>
      <c r="AG283" s="447"/>
      <c r="AH283" s="447"/>
      <c r="AI283" s="447"/>
      <c r="AJ283" s="447"/>
      <c r="AK283" s="447"/>
      <c r="AL283" s="447"/>
      <c r="AM283" s="447"/>
      <c r="AN283" s="447"/>
      <c r="AO283" s="447"/>
      <c r="AP283" s="447"/>
      <c r="AQ283" s="447"/>
      <c r="AR283" s="447"/>
      <c r="AS283" s="447"/>
      <c r="AT283" s="447"/>
      <c r="AU283" s="447"/>
      <c r="AV283" s="447"/>
      <c r="AW283" s="447"/>
      <c r="AX283" s="447"/>
      <c r="AY283" s="447"/>
      <c r="AZ283" s="447"/>
      <c r="BA283" s="447"/>
      <c r="BB283" s="447"/>
      <c r="BC283" s="447"/>
      <c r="BD283" s="447"/>
      <c r="BE283" s="447"/>
      <c r="BF283" s="447"/>
      <c r="BG283" s="447"/>
      <c r="BH283" s="447"/>
      <c r="BI283" s="447"/>
      <c r="BJ283" s="447"/>
      <c r="BK283" s="447"/>
      <c r="BL283" s="447"/>
      <c r="BM283" s="447"/>
      <c r="BN283" s="447"/>
      <c r="BO283" s="447"/>
      <c r="BP283" s="447"/>
      <c r="BQ283" s="447"/>
      <c r="BR283" s="447"/>
      <c r="BS283" s="447"/>
      <c r="BT283" s="447"/>
      <c r="BU283" s="447"/>
      <c r="BV283" s="447"/>
      <c r="BW283" s="447"/>
      <c r="BX283" s="447"/>
    </row>
    <row r="284" spans="1:76">
      <c r="A284" s="447"/>
      <c r="B284" s="447"/>
      <c r="C284" s="447"/>
      <c r="D284" s="447"/>
      <c r="E284" s="447"/>
      <c r="F284" s="447"/>
      <c r="G284" s="447"/>
      <c r="H284" s="447"/>
      <c r="I284" s="447"/>
      <c r="J284" s="447"/>
      <c r="K284" s="447"/>
      <c r="L284" s="447"/>
      <c r="M284" s="447"/>
      <c r="N284" s="447"/>
      <c r="O284" s="447"/>
      <c r="P284" s="447"/>
      <c r="Q284" s="447"/>
      <c r="R284" s="447"/>
      <c r="S284" s="447"/>
      <c r="T284" s="447"/>
      <c r="U284" s="447"/>
      <c r="V284" s="447"/>
      <c r="W284" s="447"/>
      <c r="X284" s="447"/>
      <c r="Y284" s="447"/>
      <c r="Z284" s="447"/>
      <c r="AA284" s="447"/>
      <c r="AB284" s="447"/>
      <c r="AC284" s="447"/>
      <c r="AD284" s="447"/>
      <c r="AE284" s="447"/>
      <c r="AF284" s="447"/>
      <c r="AG284" s="447"/>
      <c r="AH284" s="447"/>
      <c r="AI284" s="447"/>
      <c r="AJ284" s="447"/>
      <c r="AK284" s="447"/>
      <c r="AL284" s="447"/>
      <c r="AM284" s="447"/>
      <c r="AN284" s="447"/>
      <c r="AO284" s="447"/>
      <c r="AP284" s="447"/>
      <c r="AQ284" s="447"/>
      <c r="AR284" s="447"/>
      <c r="AS284" s="447"/>
      <c r="AT284" s="447"/>
      <c r="AU284" s="447"/>
      <c r="AV284" s="447"/>
      <c r="AW284" s="447"/>
      <c r="AX284" s="447"/>
      <c r="AY284" s="447"/>
      <c r="AZ284" s="447"/>
      <c r="BA284" s="447"/>
      <c r="BB284" s="447"/>
      <c r="BC284" s="447"/>
      <c r="BD284" s="447"/>
      <c r="BE284" s="447"/>
      <c r="BF284" s="447"/>
      <c r="BG284" s="447"/>
      <c r="BH284" s="447"/>
      <c r="BI284" s="447"/>
      <c r="BJ284" s="447"/>
      <c r="BK284" s="447"/>
      <c r="BL284" s="447"/>
      <c r="BM284" s="447"/>
      <c r="BN284" s="447"/>
      <c r="BO284" s="447"/>
      <c r="BP284" s="447"/>
      <c r="BQ284" s="447"/>
      <c r="BR284" s="447"/>
      <c r="BS284" s="447"/>
      <c r="BT284" s="447"/>
      <c r="BU284" s="447"/>
      <c r="BV284" s="447"/>
      <c r="BW284" s="447"/>
      <c r="BX284" s="447"/>
    </row>
    <row r="285" spans="1:76">
      <c r="A285" s="447"/>
      <c r="B285" s="447"/>
      <c r="C285" s="447"/>
      <c r="D285" s="447"/>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447"/>
      <c r="AF285" s="447"/>
      <c r="AG285" s="447"/>
      <c r="AH285" s="447"/>
      <c r="AI285" s="447"/>
      <c r="AJ285" s="447"/>
      <c r="AK285" s="447"/>
      <c r="AL285" s="447"/>
      <c r="AM285" s="447"/>
      <c r="AN285" s="447"/>
      <c r="AO285" s="447"/>
      <c r="AP285" s="447"/>
      <c r="AQ285" s="447"/>
      <c r="AR285" s="447"/>
      <c r="AS285" s="447"/>
      <c r="AT285" s="447"/>
      <c r="AU285" s="447"/>
      <c r="AV285" s="447"/>
      <c r="AW285" s="447"/>
      <c r="AX285" s="447"/>
      <c r="AY285" s="447"/>
      <c r="AZ285" s="447"/>
      <c r="BA285" s="447"/>
      <c r="BB285" s="447"/>
      <c r="BC285" s="447"/>
      <c r="BD285" s="447"/>
      <c r="BE285" s="447"/>
      <c r="BF285" s="447"/>
      <c r="BG285" s="447"/>
      <c r="BH285" s="447"/>
      <c r="BI285" s="447"/>
      <c r="BJ285" s="447"/>
      <c r="BK285" s="447"/>
      <c r="BL285" s="447"/>
      <c r="BM285" s="447"/>
      <c r="BN285" s="447"/>
      <c r="BO285" s="447"/>
      <c r="BP285" s="447"/>
      <c r="BQ285" s="447"/>
      <c r="BR285" s="447"/>
      <c r="BS285" s="447"/>
      <c r="BT285" s="447"/>
      <c r="BU285" s="447"/>
      <c r="BV285" s="447"/>
      <c r="BW285" s="447"/>
      <c r="BX285" s="447"/>
    </row>
    <row r="286" spans="1:76">
      <c r="A286" s="447"/>
      <c r="B286" s="447"/>
      <c r="C286" s="447"/>
      <c r="D286" s="447"/>
      <c r="E286" s="447"/>
      <c r="F286" s="447"/>
      <c r="G286" s="447"/>
      <c r="H286" s="447"/>
      <c r="I286" s="447"/>
      <c r="J286" s="447"/>
      <c r="K286" s="447"/>
      <c r="L286" s="447"/>
      <c r="M286" s="447"/>
      <c r="N286" s="447"/>
      <c r="O286" s="447"/>
      <c r="P286" s="447"/>
      <c r="Q286" s="447"/>
      <c r="R286" s="447"/>
      <c r="S286" s="447"/>
      <c r="T286" s="447"/>
      <c r="U286" s="447"/>
      <c r="V286" s="447"/>
      <c r="W286" s="447"/>
      <c r="X286" s="447"/>
      <c r="Y286" s="447"/>
      <c r="Z286" s="447"/>
      <c r="AA286" s="447"/>
      <c r="AB286" s="447"/>
      <c r="AC286" s="447"/>
      <c r="AD286" s="447"/>
      <c r="AE286" s="447"/>
      <c r="AF286" s="447"/>
      <c r="AG286" s="447"/>
      <c r="AH286" s="447"/>
      <c r="AI286" s="447"/>
      <c r="AJ286" s="447"/>
      <c r="AK286" s="447"/>
      <c r="AL286" s="447"/>
      <c r="AM286" s="447"/>
      <c r="AN286" s="447"/>
      <c r="AO286" s="447"/>
      <c r="AP286" s="447"/>
      <c r="AQ286" s="447"/>
      <c r="AR286" s="447"/>
      <c r="AS286" s="447"/>
      <c r="AT286" s="447"/>
      <c r="AU286" s="447"/>
      <c r="AV286" s="447"/>
      <c r="AW286" s="447"/>
      <c r="AX286" s="447"/>
      <c r="AY286" s="447"/>
      <c r="AZ286" s="447"/>
      <c r="BA286" s="447"/>
      <c r="BB286" s="447"/>
      <c r="BC286" s="447"/>
      <c r="BD286" s="447"/>
      <c r="BE286" s="447"/>
      <c r="BF286" s="447"/>
      <c r="BG286" s="447"/>
      <c r="BH286" s="447"/>
      <c r="BI286" s="447"/>
      <c r="BJ286" s="447"/>
      <c r="BK286" s="447"/>
      <c r="BL286" s="447"/>
      <c r="BM286" s="447"/>
      <c r="BN286" s="447"/>
      <c r="BO286" s="447"/>
      <c r="BP286" s="447"/>
      <c r="BQ286" s="447"/>
      <c r="BR286" s="447"/>
      <c r="BS286" s="447"/>
      <c r="BT286" s="447"/>
      <c r="BU286" s="447"/>
      <c r="BV286" s="447"/>
      <c r="BW286" s="447"/>
      <c r="BX286" s="447"/>
    </row>
    <row r="287" spans="1:76">
      <c r="A287" s="447"/>
      <c r="B287" s="447"/>
      <c r="C287" s="447"/>
      <c r="D287" s="447"/>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447"/>
      <c r="AF287" s="447"/>
      <c r="AG287" s="447"/>
      <c r="AH287" s="447"/>
      <c r="AI287" s="447"/>
      <c r="AJ287" s="447"/>
      <c r="AK287" s="447"/>
      <c r="AL287" s="447"/>
      <c r="AM287" s="447"/>
      <c r="AN287" s="447"/>
      <c r="AO287" s="447"/>
      <c r="AP287" s="447"/>
      <c r="AQ287" s="447"/>
      <c r="AR287" s="447"/>
      <c r="AS287" s="447"/>
      <c r="AT287" s="447"/>
      <c r="AU287" s="447"/>
      <c r="AV287" s="447"/>
      <c r="AW287" s="447"/>
      <c r="AX287" s="447"/>
      <c r="AY287" s="447"/>
      <c r="AZ287" s="447"/>
      <c r="BA287" s="447"/>
      <c r="BB287" s="447"/>
      <c r="BC287" s="447"/>
      <c r="BD287" s="447"/>
      <c r="BE287" s="447"/>
      <c r="BF287" s="447"/>
      <c r="BG287" s="447"/>
      <c r="BH287" s="447"/>
      <c r="BI287" s="447"/>
      <c r="BJ287" s="447"/>
      <c r="BK287" s="447"/>
      <c r="BL287" s="447"/>
      <c r="BM287" s="447"/>
      <c r="BN287" s="447"/>
      <c r="BO287" s="447"/>
      <c r="BP287" s="447"/>
      <c r="BQ287" s="447"/>
      <c r="BR287" s="447"/>
      <c r="BS287" s="447"/>
      <c r="BT287" s="447"/>
      <c r="BU287" s="447"/>
      <c r="BV287" s="447"/>
      <c r="BW287" s="447"/>
      <c r="BX287" s="447"/>
    </row>
    <row r="288" spans="1:76">
      <c r="A288" s="447"/>
      <c r="B288" s="447"/>
      <c r="C288" s="447"/>
      <c r="D288" s="447"/>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c r="AF288" s="447"/>
      <c r="AG288" s="447"/>
      <c r="AH288" s="447"/>
      <c r="AI288" s="447"/>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47"/>
      <c r="BF288" s="447"/>
      <c r="BG288" s="447"/>
      <c r="BH288" s="447"/>
      <c r="BI288" s="447"/>
      <c r="BJ288" s="447"/>
      <c r="BK288" s="447"/>
      <c r="BL288" s="447"/>
      <c r="BM288" s="447"/>
      <c r="BN288" s="447"/>
      <c r="BO288" s="447"/>
      <c r="BP288" s="447"/>
      <c r="BQ288" s="447"/>
      <c r="BR288" s="447"/>
      <c r="BS288" s="447"/>
      <c r="BT288" s="447"/>
      <c r="BU288" s="447"/>
      <c r="BV288" s="447"/>
      <c r="BW288" s="447"/>
      <c r="BX288" s="447"/>
    </row>
    <row r="289" spans="1:76">
      <c r="A289" s="447"/>
      <c r="B289" s="447"/>
      <c r="C289" s="447"/>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c r="AF289" s="447"/>
      <c r="AG289" s="447"/>
      <c r="AH289" s="447"/>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47"/>
      <c r="BF289" s="447"/>
      <c r="BG289" s="447"/>
      <c r="BH289" s="447"/>
      <c r="BI289" s="447"/>
      <c r="BJ289" s="447"/>
      <c r="BK289" s="447"/>
      <c r="BL289" s="447"/>
      <c r="BM289" s="447"/>
      <c r="BN289" s="447"/>
      <c r="BO289" s="447"/>
      <c r="BP289" s="447"/>
      <c r="BQ289" s="447"/>
      <c r="BR289" s="447"/>
      <c r="BS289" s="447"/>
      <c r="BT289" s="447"/>
      <c r="BU289" s="447"/>
      <c r="BV289" s="447"/>
      <c r="BW289" s="447"/>
      <c r="BX289" s="447"/>
    </row>
    <row r="290" spans="1:76">
      <c r="A290" s="447"/>
      <c r="B290" s="447"/>
      <c r="C290" s="447"/>
      <c r="D290" s="447"/>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c r="AF290" s="447"/>
      <c r="AG290" s="447"/>
      <c r="AH290" s="447"/>
      <c r="AI290" s="447"/>
      <c r="AJ290" s="447"/>
      <c r="AK290" s="447"/>
      <c r="AL290" s="447"/>
      <c r="AM290" s="447"/>
      <c r="AN290" s="447"/>
      <c r="AO290" s="447"/>
      <c r="AP290" s="447"/>
      <c r="AQ290" s="447"/>
      <c r="AR290" s="447"/>
      <c r="AS290" s="447"/>
      <c r="AT290" s="447"/>
      <c r="AU290" s="447"/>
      <c r="AV290" s="447"/>
      <c r="AW290" s="447"/>
      <c r="AX290" s="447"/>
      <c r="AY290" s="447"/>
      <c r="AZ290" s="447"/>
      <c r="BA290" s="447"/>
      <c r="BB290" s="447"/>
      <c r="BC290" s="447"/>
      <c r="BD290" s="447"/>
      <c r="BE290" s="447"/>
      <c r="BF290" s="447"/>
      <c r="BG290" s="447"/>
      <c r="BH290" s="447"/>
      <c r="BI290" s="447"/>
      <c r="BJ290" s="447"/>
      <c r="BK290" s="447"/>
      <c r="BL290" s="447"/>
      <c r="BM290" s="447"/>
      <c r="BN290" s="447"/>
      <c r="BO290" s="447"/>
      <c r="BP290" s="447"/>
      <c r="BQ290" s="447"/>
      <c r="BR290" s="447"/>
      <c r="BS290" s="447"/>
      <c r="BT290" s="447"/>
      <c r="BU290" s="447"/>
      <c r="BV290" s="447"/>
      <c r="BW290" s="447"/>
      <c r="BX290" s="447"/>
    </row>
    <row r="291" spans="1:76">
      <c r="A291" s="447"/>
      <c r="B291" s="447"/>
      <c r="C291" s="447"/>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c r="AF291" s="447"/>
      <c r="AG291" s="447"/>
      <c r="AH291" s="447"/>
      <c r="AI291" s="447"/>
      <c r="AJ291" s="447"/>
      <c r="AK291" s="447"/>
      <c r="AL291" s="447"/>
      <c r="AM291" s="447"/>
      <c r="AN291" s="447"/>
      <c r="AO291" s="447"/>
      <c r="AP291" s="447"/>
      <c r="AQ291" s="447"/>
      <c r="AR291" s="447"/>
      <c r="AS291" s="447"/>
      <c r="AT291" s="447"/>
      <c r="AU291" s="447"/>
      <c r="AV291" s="447"/>
      <c r="AW291" s="447"/>
      <c r="AX291" s="447"/>
      <c r="AY291" s="447"/>
      <c r="AZ291" s="447"/>
      <c r="BA291" s="447"/>
      <c r="BB291" s="447"/>
      <c r="BC291" s="447"/>
      <c r="BD291" s="447"/>
      <c r="BE291" s="447"/>
      <c r="BF291" s="447"/>
      <c r="BG291" s="447"/>
      <c r="BH291" s="447"/>
      <c r="BI291" s="447"/>
      <c r="BJ291" s="447"/>
      <c r="BK291" s="447"/>
      <c r="BL291" s="447"/>
      <c r="BM291" s="447"/>
      <c r="BN291" s="447"/>
      <c r="BO291" s="447"/>
      <c r="BP291" s="447"/>
      <c r="BQ291" s="447"/>
      <c r="BR291" s="447"/>
      <c r="BS291" s="447"/>
      <c r="BT291" s="447"/>
      <c r="BU291" s="447"/>
      <c r="BV291" s="447"/>
      <c r="BW291" s="447"/>
      <c r="BX291" s="447"/>
    </row>
    <row r="292" spans="1:76">
      <c r="A292" s="447"/>
      <c r="B292" s="447"/>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c r="AF292" s="447"/>
      <c r="AG292" s="447"/>
      <c r="AH292" s="447"/>
      <c r="AI292" s="447"/>
      <c r="AJ292" s="447"/>
      <c r="AK292" s="447"/>
      <c r="AL292" s="447"/>
      <c r="AM292" s="447"/>
      <c r="AN292" s="447"/>
      <c r="AO292" s="447"/>
      <c r="AP292" s="447"/>
      <c r="AQ292" s="447"/>
      <c r="AR292" s="447"/>
      <c r="AS292" s="447"/>
      <c r="AT292" s="447"/>
      <c r="AU292" s="447"/>
      <c r="AV292" s="447"/>
      <c r="AW292" s="447"/>
      <c r="AX292" s="447"/>
      <c r="AY292" s="447"/>
      <c r="AZ292" s="447"/>
      <c r="BA292" s="447"/>
      <c r="BB292" s="447"/>
      <c r="BC292" s="447"/>
      <c r="BD292" s="447"/>
      <c r="BE292" s="447"/>
      <c r="BF292" s="447"/>
      <c r="BG292" s="447"/>
      <c r="BH292" s="447"/>
      <c r="BI292" s="447"/>
      <c r="BJ292" s="447"/>
      <c r="BK292" s="447"/>
      <c r="BL292" s="447"/>
      <c r="BM292" s="447"/>
      <c r="BN292" s="447"/>
      <c r="BO292" s="447"/>
      <c r="BP292" s="447"/>
      <c r="BQ292" s="447"/>
      <c r="BR292" s="447"/>
      <c r="BS292" s="447"/>
      <c r="BT292" s="447"/>
      <c r="BU292" s="447"/>
      <c r="BV292" s="447"/>
      <c r="BW292" s="447"/>
      <c r="BX292" s="447"/>
    </row>
    <row r="293" spans="1:76">
      <c r="A293" s="447"/>
      <c r="B293" s="447"/>
      <c r="C293" s="447"/>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c r="AF293" s="447"/>
      <c r="AG293" s="447"/>
      <c r="AH293" s="447"/>
      <c r="AI293" s="447"/>
      <c r="AJ293" s="447"/>
      <c r="AK293" s="447"/>
      <c r="AL293" s="447"/>
      <c r="AM293" s="447"/>
      <c r="AN293" s="447"/>
      <c r="AO293" s="447"/>
      <c r="AP293" s="447"/>
      <c r="AQ293" s="447"/>
      <c r="AR293" s="447"/>
      <c r="AS293" s="447"/>
      <c r="AT293" s="447"/>
      <c r="AU293" s="447"/>
      <c r="AV293" s="447"/>
      <c r="AW293" s="447"/>
      <c r="AX293" s="447"/>
      <c r="AY293" s="447"/>
      <c r="AZ293" s="447"/>
      <c r="BA293" s="447"/>
      <c r="BB293" s="447"/>
      <c r="BC293" s="447"/>
      <c r="BD293" s="447"/>
      <c r="BE293" s="447"/>
      <c r="BF293" s="447"/>
      <c r="BG293" s="447"/>
      <c r="BH293" s="447"/>
      <c r="BI293" s="447"/>
      <c r="BJ293" s="447"/>
      <c r="BK293" s="447"/>
      <c r="BL293" s="447"/>
      <c r="BM293" s="447"/>
      <c r="BN293" s="447"/>
      <c r="BO293" s="447"/>
      <c r="BP293" s="447"/>
      <c r="BQ293" s="447"/>
      <c r="BR293" s="447"/>
      <c r="BS293" s="447"/>
      <c r="BT293" s="447"/>
      <c r="BU293" s="447"/>
      <c r="BV293" s="447"/>
      <c r="BW293" s="447"/>
      <c r="BX293" s="447"/>
    </row>
    <row r="294" spans="1:76">
      <c r="A294" s="447"/>
      <c r="B294" s="447"/>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c r="AF294" s="447"/>
      <c r="AG294" s="447"/>
      <c r="AH294" s="447"/>
      <c r="AI294" s="447"/>
      <c r="AJ294" s="447"/>
      <c r="AK294" s="447"/>
      <c r="AL294" s="447"/>
      <c r="AM294" s="447"/>
      <c r="AN294" s="447"/>
      <c r="AO294" s="447"/>
      <c r="AP294" s="447"/>
      <c r="AQ294" s="447"/>
      <c r="AR294" s="447"/>
      <c r="AS294" s="447"/>
      <c r="AT294" s="447"/>
      <c r="AU294" s="447"/>
      <c r="AV294" s="447"/>
      <c r="AW294" s="447"/>
      <c r="AX294" s="447"/>
      <c r="AY294" s="447"/>
      <c r="AZ294" s="447"/>
      <c r="BA294" s="447"/>
      <c r="BB294" s="447"/>
      <c r="BC294" s="447"/>
      <c r="BD294" s="447"/>
      <c r="BE294" s="447"/>
      <c r="BF294" s="447"/>
      <c r="BG294" s="447"/>
      <c r="BH294" s="447"/>
      <c r="BI294" s="447"/>
      <c r="BJ294" s="447"/>
      <c r="BK294" s="447"/>
      <c r="BL294" s="447"/>
      <c r="BM294" s="447"/>
      <c r="BN294" s="447"/>
      <c r="BO294" s="447"/>
      <c r="BP294" s="447"/>
      <c r="BQ294" s="447"/>
      <c r="BR294" s="447"/>
      <c r="BS294" s="447"/>
      <c r="BT294" s="447"/>
      <c r="BU294" s="447"/>
      <c r="BV294" s="447"/>
      <c r="BW294" s="447"/>
      <c r="BX294" s="447"/>
    </row>
    <row r="295" spans="1:76">
      <c r="A295" s="447"/>
      <c r="B295" s="447"/>
      <c r="C295" s="447"/>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447"/>
      <c r="AF295" s="447"/>
      <c r="AG295" s="447"/>
      <c r="AH295" s="447"/>
      <c r="AI295" s="447"/>
      <c r="AJ295" s="447"/>
      <c r="AK295" s="447"/>
      <c r="AL295" s="447"/>
      <c r="AM295" s="447"/>
      <c r="AN295" s="447"/>
      <c r="AO295" s="447"/>
      <c r="AP295" s="447"/>
      <c r="AQ295" s="447"/>
      <c r="AR295" s="447"/>
      <c r="AS295" s="447"/>
      <c r="AT295" s="447"/>
      <c r="AU295" s="447"/>
      <c r="AV295" s="447"/>
      <c r="AW295" s="447"/>
      <c r="AX295" s="447"/>
      <c r="AY295" s="447"/>
      <c r="AZ295" s="447"/>
      <c r="BA295" s="447"/>
      <c r="BB295" s="447"/>
      <c r="BC295" s="447"/>
      <c r="BD295" s="447"/>
      <c r="BE295" s="447"/>
      <c r="BF295" s="447"/>
      <c r="BG295" s="447"/>
      <c r="BH295" s="447"/>
      <c r="BI295" s="447"/>
      <c r="BJ295" s="447"/>
      <c r="BK295" s="447"/>
      <c r="BL295" s="447"/>
      <c r="BM295" s="447"/>
      <c r="BN295" s="447"/>
      <c r="BO295" s="447"/>
      <c r="BP295" s="447"/>
      <c r="BQ295" s="447"/>
      <c r="BR295" s="447"/>
      <c r="BS295" s="447"/>
      <c r="BT295" s="447"/>
      <c r="BU295" s="447"/>
      <c r="BV295" s="447"/>
      <c r="BW295" s="447"/>
      <c r="BX295" s="447"/>
    </row>
    <row r="296" spans="1:76">
      <c r="A296" s="447"/>
      <c r="B296" s="447"/>
      <c r="C296" s="447"/>
      <c r="D296" s="447"/>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c r="AE296" s="447"/>
      <c r="AF296" s="447"/>
      <c r="AG296" s="447"/>
      <c r="AH296" s="447"/>
      <c r="AI296" s="447"/>
      <c r="AJ296" s="447"/>
      <c r="AK296" s="447"/>
      <c r="AL296" s="447"/>
      <c r="AM296" s="447"/>
      <c r="AN296" s="447"/>
      <c r="AO296" s="447"/>
      <c r="AP296" s="447"/>
      <c r="AQ296" s="447"/>
      <c r="AR296" s="447"/>
      <c r="AS296" s="447"/>
      <c r="AT296" s="447"/>
      <c r="AU296" s="447"/>
      <c r="AV296" s="447"/>
      <c r="AW296" s="447"/>
      <c r="AX296" s="447"/>
      <c r="AY296" s="447"/>
      <c r="AZ296" s="447"/>
      <c r="BA296" s="447"/>
      <c r="BB296" s="447"/>
      <c r="BC296" s="447"/>
      <c r="BD296" s="447"/>
      <c r="BE296" s="447"/>
      <c r="BF296" s="447"/>
      <c r="BG296" s="447"/>
      <c r="BH296" s="447"/>
      <c r="BI296" s="447"/>
      <c r="BJ296" s="447"/>
      <c r="BK296" s="447"/>
      <c r="BL296" s="447"/>
      <c r="BM296" s="447"/>
      <c r="BN296" s="447"/>
      <c r="BO296" s="447"/>
      <c r="BP296" s="447"/>
      <c r="BQ296" s="447"/>
      <c r="BR296" s="447"/>
      <c r="BS296" s="447"/>
      <c r="BT296" s="447"/>
      <c r="BU296" s="447"/>
      <c r="BV296" s="447"/>
      <c r="BW296" s="447"/>
      <c r="BX296" s="447"/>
    </row>
    <row r="297" spans="1:76">
      <c r="A297" s="447"/>
      <c r="B297" s="447"/>
      <c r="C297" s="447"/>
      <c r="D297" s="447"/>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447"/>
      <c r="AF297" s="447"/>
      <c r="AG297" s="447"/>
      <c r="AH297" s="447"/>
      <c r="AI297" s="447"/>
      <c r="AJ297" s="447"/>
      <c r="AK297" s="447"/>
      <c r="AL297" s="447"/>
      <c r="AM297" s="447"/>
      <c r="AN297" s="447"/>
      <c r="AO297" s="447"/>
      <c r="AP297" s="447"/>
      <c r="AQ297" s="447"/>
      <c r="AR297" s="447"/>
      <c r="AS297" s="447"/>
      <c r="AT297" s="447"/>
      <c r="AU297" s="447"/>
      <c r="AV297" s="447"/>
      <c r="AW297" s="447"/>
      <c r="AX297" s="447"/>
      <c r="AY297" s="447"/>
      <c r="AZ297" s="447"/>
      <c r="BA297" s="447"/>
      <c r="BB297" s="447"/>
      <c r="BC297" s="447"/>
      <c r="BD297" s="447"/>
      <c r="BE297" s="447"/>
      <c r="BF297" s="447"/>
      <c r="BG297" s="447"/>
      <c r="BH297" s="447"/>
      <c r="BI297" s="447"/>
      <c r="BJ297" s="447"/>
      <c r="BK297" s="447"/>
      <c r="BL297" s="447"/>
      <c r="BM297" s="447"/>
      <c r="BN297" s="447"/>
      <c r="BO297" s="447"/>
      <c r="BP297" s="447"/>
      <c r="BQ297" s="447"/>
      <c r="BR297" s="447"/>
      <c r="BS297" s="447"/>
      <c r="BT297" s="447"/>
      <c r="BU297" s="447"/>
      <c r="BV297" s="447"/>
      <c r="BW297" s="447"/>
      <c r="BX297" s="447"/>
    </row>
    <row r="298" spans="1:76">
      <c r="A298" s="447"/>
      <c r="B298" s="447"/>
      <c r="C298" s="447"/>
      <c r="D298" s="447"/>
      <c r="E298" s="447"/>
      <c r="F298" s="447"/>
      <c r="G298" s="447"/>
      <c r="H298" s="447"/>
      <c r="I298" s="447"/>
      <c r="J298" s="447"/>
      <c r="K298" s="447"/>
      <c r="L298" s="447"/>
      <c r="M298" s="447"/>
      <c r="N298" s="447"/>
      <c r="O298" s="447"/>
      <c r="P298" s="447"/>
      <c r="Q298" s="447"/>
      <c r="R298" s="447"/>
      <c r="S298" s="447"/>
      <c r="T298" s="447"/>
      <c r="U298" s="447"/>
      <c r="V298" s="447"/>
      <c r="W298" s="447"/>
      <c r="X298" s="447"/>
      <c r="Y298" s="447"/>
      <c r="Z298" s="447"/>
      <c r="AA298" s="447"/>
      <c r="AB298" s="447"/>
      <c r="AC298" s="447"/>
      <c r="AD298" s="447"/>
      <c r="AE298" s="447"/>
      <c r="AF298" s="447"/>
      <c r="AG298" s="447"/>
      <c r="AH298" s="447"/>
      <c r="AI298" s="447"/>
      <c r="AJ298" s="447"/>
      <c r="AK298" s="447"/>
      <c r="AL298" s="447"/>
      <c r="AM298" s="447"/>
      <c r="AN298" s="447"/>
      <c r="AO298" s="447"/>
      <c r="AP298" s="447"/>
      <c r="AQ298" s="447"/>
      <c r="AR298" s="447"/>
      <c r="AS298" s="447"/>
      <c r="AT298" s="447"/>
      <c r="AU298" s="447"/>
      <c r="AV298" s="447"/>
      <c r="AW298" s="447"/>
      <c r="AX298" s="447"/>
      <c r="AY298" s="447"/>
      <c r="AZ298" s="447"/>
      <c r="BA298" s="447"/>
      <c r="BB298" s="447"/>
      <c r="BC298" s="447"/>
      <c r="BD298" s="447"/>
      <c r="BE298" s="447"/>
      <c r="BF298" s="447"/>
      <c r="BG298" s="447"/>
      <c r="BH298" s="447"/>
      <c r="BI298" s="447"/>
      <c r="BJ298" s="447"/>
      <c r="BK298" s="447"/>
      <c r="BL298" s="447"/>
      <c r="BM298" s="447"/>
      <c r="BN298" s="447"/>
      <c r="BO298" s="447"/>
      <c r="BP298" s="447"/>
      <c r="BQ298" s="447"/>
      <c r="BR298" s="447"/>
      <c r="BS298" s="447"/>
      <c r="BT298" s="447"/>
      <c r="BU298" s="447"/>
      <c r="BV298" s="447"/>
      <c r="BW298" s="447"/>
      <c r="BX298" s="447"/>
    </row>
    <row r="299" spans="1:76">
      <c r="A299" s="447"/>
      <c r="B299" s="447"/>
      <c r="C299" s="447"/>
      <c r="D299" s="447"/>
      <c r="E299" s="447"/>
      <c r="F299" s="447"/>
      <c r="G299" s="447"/>
      <c r="H299" s="447"/>
      <c r="I299" s="447"/>
      <c r="J299" s="447"/>
      <c r="K299" s="447"/>
      <c r="L299" s="447"/>
      <c r="M299" s="447"/>
      <c r="N299" s="447"/>
      <c r="O299" s="447"/>
      <c r="P299" s="447"/>
      <c r="Q299" s="447"/>
      <c r="R299" s="447"/>
      <c r="S299" s="447"/>
      <c r="T299" s="447"/>
      <c r="U299" s="447"/>
      <c r="V299" s="447"/>
      <c r="W299" s="447"/>
      <c r="X299" s="447"/>
      <c r="Y299" s="447"/>
      <c r="Z299" s="447"/>
      <c r="AA299" s="447"/>
      <c r="AB299" s="447"/>
      <c r="AC299" s="447"/>
      <c r="AD299" s="447"/>
      <c r="AE299" s="447"/>
      <c r="AF299" s="447"/>
      <c r="AG299" s="447"/>
      <c r="AH299" s="447"/>
      <c r="AI299" s="447"/>
      <c r="AJ299" s="447"/>
      <c r="AK299" s="447"/>
      <c r="AL299" s="447"/>
      <c r="AM299" s="447"/>
      <c r="AN299" s="447"/>
      <c r="AO299" s="447"/>
      <c r="AP299" s="447"/>
      <c r="AQ299" s="447"/>
      <c r="AR299" s="447"/>
      <c r="AS299" s="447"/>
      <c r="AT299" s="447"/>
      <c r="AU299" s="447"/>
      <c r="AV299" s="447"/>
      <c r="AW299" s="447"/>
      <c r="AX299" s="447"/>
      <c r="AY299" s="447"/>
      <c r="AZ299" s="447"/>
      <c r="BA299" s="447"/>
      <c r="BB299" s="447"/>
      <c r="BC299" s="447"/>
      <c r="BD299" s="447"/>
      <c r="BE299" s="447"/>
      <c r="BF299" s="447"/>
      <c r="BG299" s="447"/>
      <c r="BH299" s="447"/>
      <c r="BI299" s="447"/>
      <c r="BJ299" s="447"/>
      <c r="BK299" s="447"/>
      <c r="BL299" s="447"/>
      <c r="BM299" s="447"/>
      <c r="BN299" s="447"/>
      <c r="BO299" s="447"/>
      <c r="BP299" s="447"/>
      <c r="BQ299" s="447"/>
      <c r="BR299" s="447"/>
      <c r="BS299" s="447"/>
      <c r="BT299" s="447"/>
      <c r="BU299" s="447"/>
      <c r="BV299" s="447"/>
      <c r="BW299" s="447"/>
      <c r="BX299" s="447"/>
    </row>
    <row r="300" spans="1:76">
      <c r="A300" s="447"/>
      <c r="B300" s="447"/>
      <c r="C300" s="447"/>
      <c r="D300" s="447"/>
      <c r="E300" s="447"/>
      <c r="F300" s="447"/>
      <c r="G300" s="447"/>
      <c r="H300" s="447"/>
      <c r="I300" s="447"/>
      <c r="J300" s="447"/>
      <c r="K300" s="447"/>
      <c r="L300" s="447"/>
      <c r="M300" s="447"/>
      <c r="N300" s="447"/>
      <c r="O300" s="447"/>
      <c r="P300" s="447"/>
      <c r="Q300" s="447"/>
      <c r="R300" s="447"/>
      <c r="S300" s="447"/>
      <c r="T300" s="447"/>
      <c r="U300" s="447"/>
      <c r="V300" s="447"/>
      <c r="W300" s="447"/>
      <c r="X300" s="447"/>
      <c r="Y300" s="447"/>
      <c r="Z300" s="447"/>
      <c r="AA300" s="447"/>
      <c r="AB300" s="447"/>
      <c r="AC300" s="447"/>
      <c r="AD300" s="447"/>
      <c r="AE300" s="447"/>
      <c r="AF300" s="447"/>
      <c r="AG300" s="447"/>
      <c r="AH300" s="447"/>
      <c r="AI300" s="447"/>
      <c r="AJ300" s="447"/>
      <c r="AK300" s="447"/>
      <c r="AL300" s="447"/>
      <c r="AM300" s="447"/>
      <c r="AN300" s="447"/>
      <c r="AO300" s="447"/>
      <c r="AP300" s="447"/>
      <c r="AQ300" s="447"/>
      <c r="AR300" s="447"/>
      <c r="AS300" s="447"/>
      <c r="AT300" s="447"/>
      <c r="AU300" s="447"/>
      <c r="AV300" s="447"/>
      <c r="AW300" s="447"/>
      <c r="AX300" s="447"/>
      <c r="AY300" s="447"/>
      <c r="AZ300" s="447"/>
      <c r="BA300" s="447"/>
      <c r="BB300" s="447"/>
      <c r="BC300" s="447"/>
      <c r="BD300" s="447"/>
      <c r="BE300" s="447"/>
      <c r="BF300" s="447"/>
      <c r="BG300" s="447"/>
      <c r="BH300" s="447"/>
      <c r="BI300" s="447"/>
      <c r="BJ300" s="447"/>
      <c r="BK300" s="447"/>
      <c r="BL300" s="447"/>
      <c r="BM300" s="447"/>
      <c r="BN300" s="447"/>
      <c r="BO300" s="447"/>
      <c r="BP300" s="447"/>
      <c r="BQ300" s="447"/>
      <c r="BR300" s="447"/>
      <c r="BS300" s="447"/>
      <c r="BT300" s="447"/>
      <c r="BU300" s="447"/>
      <c r="BV300" s="447"/>
      <c r="BW300" s="447"/>
      <c r="BX300" s="447"/>
    </row>
    <row r="301" spans="1:76">
      <c r="A301" s="447"/>
      <c r="B301" s="447"/>
      <c r="C301" s="447"/>
      <c r="D301" s="447"/>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447"/>
      <c r="AF301" s="447"/>
      <c r="AG301" s="447"/>
      <c r="AH301" s="447"/>
      <c r="AI301" s="447"/>
      <c r="AJ301" s="447"/>
      <c r="AK301" s="447"/>
      <c r="AL301" s="447"/>
      <c r="AM301" s="447"/>
      <c r="AN301" s="447"/>
      <c r="AO301" s="447"/>
      <c r="AP301" s="447"/>
      <c r="AQ301" s="447"/>
      <c r="AR301" s="447"/>
      <c r="AS301" s="447"/>
      <c r="AT301" s="447"/>
      <c r="AU301" s="447"/>
      <c r="AV301" s="447"/>
      <c r="AW301" s="447"/>
      <c r="AX301" s="447"/>
      <c r="AY301" s="447"/>
      <c r="AZ301" s="447"/>
      <c r="BA301" s="447"/>
      <c r="BB301" s="447"/>
      <c r="BC301" s="447"/>
      <c r="BD301" s="447"/>
      <c r="BE301" s="447"/>
      <c r="BF301" s="447"/>
      <c r="BG301" s="447"/>
      <c r="BH301" s="447"/>
      <c r="BI301" s="447"/>
      <c r="BJ301" s="447"/>
      <c r="BK301" s="447"/>
      <c r="BL301" s="447"/>
      <c r="BM301" s="447"/>
      <c r="BN301" s="447"/>
      <c r="BO301" s="447"/>
      <c r="BP301" s="447"/>
      <c r="BQ301" s="447"/>
      <c r="BR301" s="447"/>
      <c r="BS301" s="447"/>
      <c r="BT301" s="447"/>
      <c r="BU301" s="447"/>
      <c r="BV301" s="447"/>
      <c r="BW301" s="447"/>
      <c r="BX301" s="447"/>
    </row>
    <row r="302" spans="1:76">
      <c r="A302" s="447"/>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7"/>
      <c r="AD302" s="447"/>
      <c r="AE302" s="447"/>
      <c r="AF302" s="447"/>
      <c r="AG302" s="447"/>
      <c r="AH302" s="447"/>
      <c r="AI302" s="447"/>
      <c r="AJ302" s="447"/>
      <c r="AK302" s="447"/>
      <c r="AL302" s="447"/>
      <c r="AM302" s="447"/>
      <c r="AN302" s="447"/>
      <c r="AO302" s="447"/>
      <c r="AP302" s="447"/>
      <c r="AQ302" s="447"/>
      <c r="AR302" s="447"/>
      <c r="AS302" s="447"/>
      <c r="AT302" s="447"/>
      <c r="AU302" s="447"/>
      <c r="AV302" s="447"/>
      <c r="AW302" s="447"/>
      <c r="AX302" s="447"/>
      <c r="AY302" s="447"/>
      <c r="AZ302" s="447"/>
      <c r="BA302" s="447"/>
      <c r="BB302" s="447"/>
      <c r="BC302" s="447"/>
      <c r="BD302" s="447"/>
      <c r="BE302" s="447"/>
      <c r="BF302" s="447"/>
      <c r="BG302" s="447"/>
      <c r="BH302" s="447"/>
      <c r="BI302" s="447"/>
      <c r="BJ302" s="447"/>
      <c r="BK302" s="447"/>
      <c r="BL302" s="447"/>
      <c r="BM302" s="447"/>
      <c r="BN302" s="447"/>
      <c r="BO302" s="447"/>
      <c r="BP302" s="447"/>
      <c r="BQ302" s="447"/>
      <c r="BR302" s="447"/>
      <c r="BS302" s="447"/>
      <c r="BT302" s="447"/>
      <c r="BU302" s="447"/>
      <c r="BV302" s="447"/>
      <c r="BW302" s="447"/>
      <c r="BX302" s="447"/>
    </row>
    <row r="303" spans="1:76">
      <c r="A303" s="447"/>
      <c r="B303" s="447"/>
      <c r="C303" s="447"/>
      <c r="D303" s="447"/>
      <c r="E303" s="447"/>
      <c r="F303" s="447"/>
      <c r="G303" s="447"/>
      <c r="H303" s="447"/>
      <c r="I303" s="447"/>
      <c r="J303" s="447"/>
      <c r="K303" s="447"/>
      <c r="L303" s="447"/>
      <c r="M303" s="447"/>
      <c r="N303" s="447"/>
      <c r="O303" s="447"/>
      <c r="P303" s="447"/>
      <c r="Q303" s="447"/>
      <c r="R303" s="447"/>
      <c r="S303" s="447"/>
      <c r="T303" s="447"/>
      <c r="U303" s="447"/>
      <c r="V303" s="447"/>
      <c r="W303" s="447"/>
      <c r="X303" s="447"/>
      <c r="Y303" s="447"/>
      <c r="Z303" s="447"/>
      <c r="AA303" s="447"/>
      <c r="AB303" s="447"/>
      <c r="AC303" s="447"/>
      <c r="AD303" s="447"/>
      <c r="AE303" s="447"/>
      <c r="AF303" s="447"/>
      <c r="AG303" s="447"/>
      <c r="AH303" s="447"/>
      <c r="AI303" s="447"/>
      <c r="AJ303" s="447"/>
      <c r="AK303" s="447"/>
      <c r="AL303" s="447"/>
      <c r="AM303" s="447"/>
      <c r="AN303" s="447"/>
      <c r="AO303" s="447"/>
      <c r="AP303" s="447"/>
      <c r="AQ303" s="447"/>
      <c r="AR303" s="447"/>
      <c r="AS303" s="447"/>
      <c r="AT303" s="447"/>
      <c r="AU303" s="447"/>
      <c r="AV303" s="447"/>
      <c r="AW303" s="447"/>
      <c r="AX303" s="447"/>
      <c r="AY303" s="447"/>
      <c r="AZ303" s="447"/>
      <c r="BA303" s="447"/>
      <c r="BB303" s="447"/>
      <c r="BC303" s="447"/>
      <c r="BD303" s="447"/>
      <c r="BE303" s="447"/>
      <c r="BF303" s="447"/>
      <c r="BG303" s="447"/>
      <c r="BH303" s="447"/>
      <c r="BI303" s="447"/>
      <c r="BJ303" s="447"/>
      <c r="BK303" s="447"/>
      <c r="BL303" s="447"/>
      <c r="BM303" s="447"/>
      <c r="BN303" s="447"/>
      <c r="BO303" s="447"/>
      <c r="BP303" s="447"/>
      <c r="BQ303" s="447"/>
      <c r="BR303" s="447"/>
      <c r="BS303" s="447"/>
      <c r="BT303" s="447"/>
      <c r="BU303" s="447"/>
      <c r="BV303" s="447"/>
      <c r="BW303" s="447"/>
      <c r="BX303" s="447"/>
    </row>
    <row r="304" spans="1:76">
      <c r="A304" s="447"/>
      <c r="B304" s="447"/>
      <c r="C304" s="447"/>
      <c r="D304" s="447"/>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7"/>
      <c r="AG304" s="447"/>
      <c r="AH304" s="447"/>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c r="BC304" s="447"/>
      <c r="BD304" s="447"/>
      <c r="BE304" s="447"/>
      <c r="BF304" s="447"/>
      <c r="BG304" s="447"/>
      <c r="BH304" s="447"/>
      <c r="BI304" s="447"/>
      <c r="BJ304" s="447"/>
      <c r="BK304" s="447"/>
      <c r="BL304" s="447"/>
      <c r="BM304" s="447"/>
      <c r="BN304" s="447"/>
      <c r="BO304" s="447"/>
      <c r="BP304" s="447"/>
      <c r="BQ304" s="447"/>
      <c r="BR304" s="447"/>
      <c r="BS304" s="447"/>
      <c r="BT304" s="447"/>
      <c r="BU304" s="447"/>
      <c r="BV304" s="447"/>
      <c r="BW304" s="447"/>
      <c r="BX304" s="447"/>
    </row>
    <row r="305" spans="1:76">
      <c r="A305" s="447"/>
      <c r="B305" s="447"/>
      <c r="C305" s="447"/>
      <c r="D305" s="447"/>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447"/>
      <c r="AF305" s="447"/>
      <c r="AG305" s="447"/>
      <c r="AH305" s="447"/>
      <c r="AI305" s="447"/>
      <c r="AJ305" s="447"/>
      <c r="AK305" s="447"/>
      <c r="AL305" s="447"/>
      <c r="AM305" s="447"/>
      <c r="AN305" s="447"/>
      <c r="AO305" s="447"/>
      <c r="AP305" s="447"/>
      <c r="AQ305" s="447"/>
      <c r="AR305" s="447"/>
      <c r="AS305" s="447"/>
      <c r="AT305" s="447"/>
      <c r="AU305" s="447"/>
      <c r="AV305" s="447"/>
      <c r="AW305" s="447"/>
      <c r="AX305" s="447"/>
      <c r="AY305" s="447"/>
      <c r="AZ305" s="447"/>
      <c r="BA305" s="447"/>
      <c r="BB305" s="447"/>
      <c r="BC305" s="447"/>
      <c r="BD305" s="447"/>
      <c r="BE305" s="447"/>
      <c r="BF305" s="447"/>
      <c r="BG305" s="447"/>
      <c r="BH305" s="447"/>
      <c r="BI305" s="447"/>
      <c r="BJ305" s="447"/>
      <c r="BK305" s="447"/>
      <c r="BL305" s="447"/>
      <c r="BM305" s="447"/>
      <c r="BN305" s="447"/>
      <c r="BO305" s="447"/>
      <c r="BP305" s="447"/>
      <c r="BQ305" s="447"/>
      <c r="BR305" s="447"/>
      <c r="BS305" s="447"/>
      <c r="BT305" s="447"/>
      <c r="BU305" s="447"/>
      <c r="BV305" s="447"/>
      <c r="BW305" s="447"/>
      <c r="BX305" s="447"/>
    </row>
    <row r="306" spans="1:76">
      <c r="A306" s="447"/>
      <c r="B306" s="447"/>
      <c r="C306" s="447"/>
      <c r="D306" s="447"/>
      <c r="E306" s="447"/>
      <c r="F306" s="447"/>
      <c r="G306" s="447"/>
      <c r="H306" s="447"/>
      <c r="I306" s="447"/>
      <c r="J306" s="447"/>
      <c r="K306" s="447"/>
      <c r="L306" s="447"/>
      <c r="M306" s="447"/>
      <c r="N306" s="447"/>
      <c r="O306" s="447"/>
      <c r="P306" s="447"/>
      <c r="Q306" s="447"/>
      <c r="R306" s="447"/>
      <c r="S306" s="447"/>
      <c r="T306" s="447"/>
      <c r="U306" s="447"/>
      <c r="V306" s="447"/>
      <c r="W306" s="447"/>
      <c r="X306" s="447"/>
      <c r="Y306" s="447"/>
      <c r="Z306" s="447"/>
      <c r="AA306" s="447"/>
      <c r="AB306" s="447"/>
      <c r="AC306" s="447"/>
      <c r="AD306" s="447"/>
      <c r="AE306" s="447"/>
      <c r="AF306" s="447"/>
      <c r="AG306" s="447"/>
      <c r="AH306" s="447"/>
      <c r="AI306" s="447"/>
      <c r="AJ306" s="447"/>
      <c r="AK306" s="447"/>
      <c r="AL306" s="447"/>
      <c r="AM306" s="447"/>
      <c r="AN306" s="447"/>
      <c r="AO306" s="447"/>
      <c r="AP306" s="447"/>
      <c r="AQ306" s="447"/>
      <c r="AR306" s="447"/>
      <c r="AS306" s="447"/>
      <c r="AT306" s="447"/>
      <c r="AU306" s="447"/>
      <c r="AV306" s="447"/>
      <c r="AW306" s="447"/>
      <c r="AX306" s="447"/>
      <c r="AY306" s="447"/>
      <c r="AZ306" s="447"/>
      <c r="BA306" s="447"/>
      <c r="BB306" s="447"/>
      <c r="BC306" s="447"/>
      <c r="BD306" s="447"/>
      <c r="BE306" s="447"/>
      <c r="BF306" s="447"/>
      <c r="BG306" s="447"/>
      <c r="BH306" s="447"/>
      <c r="BI306" s="447"/>
      <c r="BJ306" s="447"/>
      <c r="BK306" s="447"/>
      <c r="BL306" s="447"/>
      <c r="BM306" s="447"/>
      <c r="BN306" s="447"/>
      <c r="BO306" s="447"/>
      <c r="BP306" s="447"/>
      <c r="BQ306" s="447"/>
      <c r="BR306" s="447"/>
      <c r="BS306" s="447"/>
      <c r="BT306" s="447"/>
      <c r="BU306" s="447"/>
      <c r="BV306" s="447"/>
      <c r="BW306" s="447"/>
      <c r="BX306" s="447"/>
    </row>
    <row r="307" spans="1:76">
      <c r="A307" s="447"/>
      <c r="B307" s="447"/>
      <c r="C307" s="447"/>
      <c r="D307" s="447"/>
      <c r="E307" s="447"/>
      <c r="F307" s="447"/>
      <c r="G307" s="447"/>
      <c r="H307" s="447"/>
      <c r="I307" s="447"/>
      <c r="J307" s="447"/>
      <c r="K307" s="447"/>
      <c r="L307" s="447"/>
      <c r="M307" s="447"/>
      <c r="N307" s="447"/>
      <c r="O307" s="447"/>
      <c r="P307" s="447"/>
      <c r="Q307" s="447"/>
      <c r="R307" s="447"/>
      <c r="S307" s="447"/>
      <c r="T307" s="447"/>
      <c r="U307" s="447"/>
      <c r="V307" s="447"/>
      <c r="W307" s="447"/>
      <c r="X307" s="447"/>
      <c r="Y307" s="447"/>
      <c r="Z307" s="447"/>
      <c r="AA307" s="447"/>
      <c r="AB307" s="447"/>
      <c r="AC307" s="447"/>
      <c r="AD307" s="447"/>
      <c r="AE307" s="447"/>
      <c r="AF307" s="447"/>
      <c r="AG307" s="447"/>
      <c r="AH307" s="447"/>
      <c r="AI307" s="447"/>
      <c r="AJ307" s="447"/>
      <c r="AK307" s="447"/>
      <c r="AL307" s="447"/>
      <c r="AM307" s="447"/>
      <c r="AN307" s="447"/>
      <c r="AO307" s="447"/>
      <c r="AP307" s="447"/>
      <c r="AQ307" s="447"/>
      <c r="AR307" s="447"/>
      <c r="AS307" s="447"/>
      <c r="AT307" s="447"/>
      <c r="AU307" s="447"/>
      <c r="AV307" s="447"/>
      <c r="AW307" s="447"/>
      <c r="AX307" s="447"/>
      <c r="AY307" s="447"/>
      <c r="AZ307" s="447"/>
      <c r="BA307" s="447"/>
      <c r="BB307" s="447"/>
      <c r="BC307" s="447"/>
      <c r="BD307" s="447"/>
      <c r="BE307" s="447"/>
      <c r="BF307" s="447"/>
      <c r="BG307" s="447"/>
      <c r="BH307" s="447"/>
      <c r="BI307" s="447"/>
      <c r="BJ307" s="447"/>
      <c r="BK307" s="447"/>
      <c r="BL307" s="447"/>
      <c r="BM307" s="447"/>
      <c r="BN307" s="447"/>
      <c r="BO307" s="447"/>
      <c r="BP307" s="447"/>
      <c r="BQ307" s="447"/>
      <c r="BR307" s="447"/>
      <c r="BS307" s="447"/>
      <c r="BT307" s="447"/>
      <c r="BU307" s="447"/>
      <c r="BV307" s="447"/>
      <c r="BW307" s="447"/>
      <c r="BX307" s="447"/>
    </row>
    <row r="308" spans="1:76">
      <c r="A308" s="447"/>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7"/>
      <c r="AD308" s="447"/>
      <c r="AE308" s="447"/>
      <c r="AF308" s="447"/>
      <c r="AG308" s="447"/>
      <c r="AH308" s="447"/>
      <c r="AI308" s="447"/>
      <c r="AJ308" s="447"/>
      <c r="AK308" s="447"/>
      <c r="AL308" s="447"/>
      <c r="AM308" s="447"/>
      <c r="AN308" s="447"/>
      <c r="AO308" s="447"/>
      <c r="AP308" s="447"/>
      <c r="AQ308" s="447"/>
      <c r="AR308" s="447"/>
      <c r="AS308" s="447"/>
      <c r="AT308" s="447"/>
      <c r="AU308" s="447"/>
      <c r="AV308" s="447"/>
      <c r="AW308" s="447"/>
      <c r="AX308" s="447"/>
      <c r="AY308" s="447"/>
      <c r="AZ308" s="447"/>
      <c r="BA308" s="447"/>
      <c r="BB308" s="447"/>
      <c r="BC308" s="447"/>
      <c r="BD308" s="447"/>
      <c r="BE308" s="447"/>
      <c r="BF308" s="447"/>
      <c r="BG308" s="447"/>
      <c r="BH308" s="447"/>
      <c r="BI308" s="447"/>
      <c r="BJ308" s="447"/>
      <c r="BK308" s="447"/>
      <c r="BL308" s="447"/>
      <c r="BM308" s="447"/>
      <c r="BN308" s="447"/>
      <c r="BO308" s="447"/>
      <c r="BP308" s="447"/>
      <c r="BQ308" s="447"/>
      <c r="BR308" s="447"/>
      <c r="BS308" s="447"/>
      <c r="BT308" s="447"/>
      <c r="BU308" s="447"/>
      <c r="BV308" s="447"/>
      <c r="BW308" s="447"/>
      <c r="BX308" s="447"/>
    </row>
    <row r="309" spans="1:76">
      <c r="A309" s="447"/>
      <c r="B309" s="447"/>
      <c r="C309" s="447"/>
      <c r="D309" s="447"/>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447"/>
      <c r="AF309" s="447"/>
      <c r="AG309" s="447"/>
      <c r="AH309" s="447"/>
      <c r="AI309" s="447"/>
      <c r="AJ309" s="447"/>
      <c r="AK309" s="447"/>
      <c r="AL309" s="447"/>
      <c r="AM309" s="447"/>
      <c r="AN309" s="447"/>
      <c r="AO309" s="447"/>
      <c r="AP309" s="447"/>
      <c r="AQ309" s="447"/>
      <c r="AR309" s="447"/>
      <c r="AS309" s="447"/>
      <c r="AT309" s="447"/>
      <c r="AU309" s="447"/>
      <c r="AV309" s="447"/>
      <c r="AW309" s="447"/>
      <c r="AX309" s="447"/>
      <c r="AY309" s="447"/>
      <c r="AZ309" s="447"/>
      <c r="BA309" s="447"/>
      <c r="BB309" s="447"/>
      <c r="BC309" s="447"/>
      <c r="BD309" s="447"/>
      <c r="BE309" s="447"/>
      <c r="BF309" s="447"/>
      <c r="BG309" s="447"/>
      <c r="BH309" s="447"/>
      <c r="BI309" s="447"/>
      <c r="BJ309" s="447"/>
      <c r="BK309" s="447"/>
      <c r="BL309" s="447"/>
      <c r="BM309" s="447"/>
      <c r="BN309" s="447"/>
      <c r="BO309" s="447"/>
      <c r="BP309" s="447"/>
      <c r="BQ309" s="447"/>
      <c r="BR309" s="447"/>
      <c r="BS309" s="447"/>
      <c r="BT309" s="447"/>
      <c r="BU309" s="447"/>
      <c r="BV309" s="447"/>
      <c r="BW309" s="447"/>
      <c r="BX309" s="447"/>
    </row>
    <row r="310" spans="1:76">
      <c r="A310" s="447"/>
      <c r="B310" s="447"/>
      <c r="C310" s="447"/>
      <c r="D310" s="447"/>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7"/>
      <c r="AG310" s="447"/>
      <c r="AH310" s="447"/>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c r="BN310" s="447"/>
      <c r="BO310" s="447"/>
      <c r="BP310" s="447"/>
      <c r="BQ310" s="447"/>
      <c r="BR310" s="447"/>
      <c r="BS310" s="447"/>
      <c r="BT310" s="447"/>
      <c r="BU310" s="447"/>
      <c r="BV310" s="447"/>
      <c r="BW310" s="447"/>
      <c r="BX310" s="447"/>
    </row>
    <row r="311" spans="1:76">
      <c r="A311" s="447"/>
      <c r="B311" s="447"/>
      <c r="C311" s="447"/>
      <c r="D311" s="447"/>
      <c r="E311" s="447"/>
      <c r="F311" s="447"/>
      <c r="G311" s="447"/>
      <c r="H311" s="447"/>
      <c r="I311" s="447"/>
      <c r="J311" s="447"/>
      <c r="K311" s="447"/>
      <c r="L311" s="447"/>
      <c r="M311" s="447"/>
      <c r="N311" s="447"/>
      <c r="O311" s="447"/>
      <c r="P311" s="447"/>
      <c r="Q311" s="447"/>
      <c r="R311" s="447"/>
      <c r="S311" s="447"/>
      <c r="T311" s="447"/>
      <c r="U311" s="447"/>
      <c r="V311" s="447"/>
      <c r="W311" s="447"/>
      <c r="X311" s="447"/>
      <c r="Y311" s="447"/>
      <c r="Z311" s="447"/>
      <c r="AA311" s="447"/>
      <c r="AB311" s="447"/>
      <c r="AC311" s="447"/>
      <c r="AD311" s="447"/>
      <c r="AE311" s="447"/>
      <c r="AF311" s="447"/>
      <c r="AG311" s="447"/>
      <c r="AH311" s="447"/>
      <c r="AI311" s="447"/>
      <c r="AJ311" s="447"/>
      <c r="AK311" s="447"/>
      <c r="AL311" s="447"/>
      <c r="AM311" s="447"/>
      <c r="AN311" s="447"/>
      <c r="AO311" s="447"/>
      <c r="AP311" s="447"/>
      <c r="AQ311" s="447"/>
      <c r="AR311" s="447"/>
      <c r="AS311" s="447"/>
      <c r="AT311" s="447"/>
      <c r="AU311" s="447"/>
      <c r="AV311" s="447"/>
      <c r="AW311" s="447"/>
      <c r="AX311" s="447"/>
      <c r="AY311" s="447"/>
      <c r="AZ311" s="447"/>
      <c r="BA311" s="447"/>
      <c r="BB311" s="447"/>
      <c r="BC311" s="447"/>
      <c r="BD311" s="447"/>
      <c r="BE311" s="447"/>
      <c r="BF311" s="447"/>
      <c r="BG311" s="447"/>
      <c r="BH311" s="447"/>
      <c r="BI311" s="447"/>
      <c r="BJ311" s="447"/>
      <c r="BK311" s="447"/>
      <c r="BL311" s="447"/>
      <c r="BM311" s="447"/>
      <c r="BN311" s="447"/>
      <c r="BO311" s="447"/>
      <c r="BP311" s="447"/>
      <c r="BQ311" s="447"/>
      <c r="BR311" s="447"/>
      <c r="BS311" s="447"/>
      <c r="BT311" s="447"/>
      <c r="BU311" s="447"/>
      <c r="BV311" s="447"/>
      <c r="BW311" s="447"/>
      <c r="BX311" s="447"/>
    </row>
    <row r="312" spans="1:76">
      <c r="A312" s="447"/>
      <c r="B312" s="447"/>
      <c r="C312" s="447"/>
      <c r="D312" s="447"/>
      <c r="E312" s="447"/>
      <c r="F312" s="447"/>
      <c r="G312" s="447"/>
      <c r="H312" s="447"/>
      <c r="I312" s="447"/>
      <c r="J312" s="447"/>
      <c r="K312" s="447"/>
      <c r="L312" s="447"/>
      <c r="M312" s="447"/>
      <c r="N312" s="447"/>
      <c r="O312" s="447"/>
      <c r="P312" s="447"/>
      <c r="Q312" s="447"/>
      <c r="R312" s="447"/>
      <c r="S312" s="447"/>
      <c r="T312" s="447"/>
      <c r="U312" s="447"/>
      <c r="V312" s="447"/>
      <c r="W312" s="447"/>
      <c r="X312" s="447"/>
      <c r="Y312" s="447"/>
      <c r="Z312" s="447"/>
      <c r="AA312" s="447"/>
      <c r="AB312" s="447"/>
      <c r="AC312" s="447"/>
      <c r="AD312" s="447"/>
      <c r="AE312" s="447"/>
      <c r="AF312" s="447"/>
      <c r="AG312" s="447"/>
      <c r="AH312" s="447"/>
      <c r="AI312" s="447"/>
      <c r="AJ312" s="447"/>
      <c r="AK312" s="447"/>
      <c r="AL312" s="447"/>
      <c r="AM312" s="447"/>
      <c r="AN312" s="447"/>
      <c r="AO312" s="447"/>
      <c r="AP312" s="447"/>
      <c r="AQ312" s="447"/>
      <c r="AR312" s="447"/>
      <c r="AS312" s="447"/>
      <c r="AT312" s="447"/>
      <c r="AU312" s="447"/>
      <c r="AV312" s="447"/>
      <c r="AW312" s="447"/>
      <c r="AX312" s="447"/>
      <c r="AY312" s="447"/>
      <c r="AZ312" s="447"/>
      <c r="BA312" s="447"/>
      <c r="BB312" s="447"/>
      <c r="BC312" s="447"/>
      <c r="BD312" s="447"/>
      <c r="BE312" s="447"/>
      <c r="BF312" s="447"/>
      <c r="BG312" s="447"/>
      <c r="BH312" s="447"/>
      <c r="BI312" s="447"/>
      <c r="BJ312" s="447"/>
      <c r="BK312" s="447"/>
      <c r="BL312" s="447"/>
      <c r="BM312" s="447"/>
      <c r="BN312" s="447"/>
      <c r="BO312" s="447"/>
      <c r="BP312" s="447"/>
      <c r="BQ312" s="447"/>
      <c r="BR312" s="447"/>
      <c r="BS312" s="447"/>
      <c r="BT312" s="447"/>
      <c r="BU312" s="447"/>
      <c r="BV312" s="447"/>
      <c r="BW312" s="447"/>
      <c r="BX312" s="447"/>
    </row>
    <row r="313" spans="1:76">
      <c r="A313" s="447"/>
      <c r="B313" s="447"/>
      <c r="C313" s="447"/>
      <c r="D313" s="447"/>
      <c r="E313" s="447"/>
      <c r="F313" s="447"/>
      <c r="G313" s="447"/>
      <c r="H313" s="447"/>
      <c r="I313" s="447"/>
      <c r="J313" s="447"/>
      <c r="K313" s="447"/>
      <c r="L313" s="447"/>
      <c r="M313" s="447"/>
      <c r="N313" s="447"/>
      <c r="O313" s="447"/>
      <c r="P313" s="447"/>
      <c r="Q313" s="447"/>
      <c r="R313" s="447"/>
      <c r="S313" s="447"/>
      <c r="T313" s="447"/>
      <c r="U313" s="447"/>
      <c r="V313" s="447"/>
      <c r="W313" s="447"/>
      <c r="X313" s="447"/>
      <c r="Y313" s="447"/>
      <c r="Z313" s="447"/>
      <c r="AA313" s="447"/>
      <c r="AB313" s="447"/>
      <c r="AC313" s="447"/>
      <c r="AD313" s="447"/>
      <c r="AE313" s="447"/>
      <c r="AF313" s="447"/>
      <c r="AG313" s="447"/>
      <c r="AH313" s="447"/>
      <c r="AI313" s="447"/>
      <c r="AJ313" s="447"/>
      <c r="AK313" s="447"/>
      <c r="AL313" s="447"/>
      <c r="AM313" s="447"/>
      <c r="AN313" s="447"/>
      <c r="AO313" s="447"/>
      <c r="AP313" s="447"/>
      <c r="AQ313" s="447"/>
      <c r="AR313" s="447"/>
      <c r="AS313" s="447"/>
      <c r="AT313" s="447"/>
      <c r="AU313" s="447"/>
      <c r="AV313" s="447"/>
      <c r="AW313" s="447"/>
      <c r="AX313" s="447"/>
      <c r="AY313" s="447"/>
      <c r="AZ313" s="447"/>
      <c r="BA313" s="447"/>
      <c r="BB313" s="447"/>
      <c r="BC313" s="447"/>
      <c r="BD313" s="447"/>
      <c r="BE313" s="447"/>
      <c r="BF313" s="447"/>
      <c r="BG313" s="447"/>
      <c r="BH313" s="447"/>
      <c r="BI313" s="447"/>
      <c r="BJ313" s="447"/>
      <c r="BK313" s="447"/>
      <c r="BL313" s="447"/>
      <c r="BM313" s="447"/>
      <c r="BN313" s="447"/>
      <c r="BO313" s="447"/>
      <c r="BP313" s="447"/>
      <c r="BQ313" s="447"/>
      <c r="BR313" s="447"/>
      <c r="BS313" s="447"/>
      <c r="BT313" s="447"/>
      <c r="BU313" s="447"/>
      <c r="BV313" s="447"/>
      <c r="BW313" s="447"/>
      <c r="BX313" s="447"/>
    </row>
    <row r="314" spans="1:76">
      <c r="A314" s="447"/>
      <c r="B314" s="447"/>
      <c r="C314" s="447"/>
      <c r="D314" s="447"/>
      <c r="E314" s="447"/>
      <c r="F314" s="447"/>
      <c r="G314" s="447"/>
      <c r="H314" s="447"/>
      <c r="I314" s="447"/>
      <c r="J314" s="447"/>
      <c r="K314" s="447"/>
      <c r="L314" s="447"/>
      <c r="M314" s="447"/>
      <c r="N314" s="447"/>
      <c r="O314" s="447"/>
      <c r="P314" s="447"/>
      <c r="Q314" s="447"/>
      <c r="R314" s="447"/>
      <c r="S314" s="447"/>
      <c r="T314" s="447"/>
      <c r="U314" s="447"/>
      <c r="V314" s="447"/>
      <c r="W314" s="447"/>
      <c r="X314" s="447"/>
      <c r="Y314" s="447"/>
      <c r="Z314" s="447"/>
      <c r="AA314" s="447"/>
      <c r="AB314" s="447"/>
      <c r="AC314" s="447"/>
      <c r="AD314" s="447"/>
      <c r="AE314" s="447"/>
      <c r="AF314" s="447"/>
      <c r="AG314" s="447"/>
      <c r="AH314" s="447"/>
      <c r="AI314" s="447"/>
      <c r="AJ314" s="447"/>
      <c r="AK314" s="447"/>
      <c r="AL314" s="447"/>
      <c r="AM314" s="447"/>
      <c r="AN314" s="447"/>
      <c r="AO314" s="447"/>
      <c r="AP314" s="447"/>
      <c r="AQ314" s="447"/>
      <c r="AR314" s="447"/>
      <c r="AS314" s="447"/>
      <c r="AT314" s="447"/>
      <c r="AU314" s="447"/>
      <c r="AV314" s="447"/>
      <c r="AW314" s="447"/>
      <c r="AX314" s="447"/>
      <c r="AY314" s="447"/>
      <c r="AZ314" s="447"/>
      <c r="BA314" s="447"/>
      <c r="BB314" s="447"/>
      <c r="BC314" s="447"/>
      <c r="BD314" s="447"/>
      <c r="BE314" s="447"/>
      <c r="BF314" s="447"/>
      <c r="BG314" s="447"/>
      <c r="BH314" s="447"/>
      <c r="BI314" s="447"/>
      <c r="BJ314" s="447"/>
      <c r="BK314" s="447"/>
      <c r="BL314" s="447"/>
      <c r="BM314" s="447"/>
      <c r="BN314" s="447"/>
      <c r="BO314" s="447"/>
      <c r="BP314" s="447"/>
      <c r="BQ314" s="447"/>
      <c r="BR314" s="447"/>
      <c r="BS314" s="447"/>
      <c r="BT314" s="447"/>
      <c r="BU314" s="447"/>
      <c r="BV314" s="447"/>
      <c r="BW314" s="447"/>
      <c r="BX314" s="447"/>
    </row>
    <row r="315" spans="1:76">
      <c r="A315" s="447"/>
      <c r="B315" s="447"/>
      <c r="C315" s="447"/>
      <c r="D315" s="447"/>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7"/>
      <c r="AE315" s="447"/>
      <c r="AF315" s="447"/>
      <c r="AG315" s="447"/>
      <c r="AH315" s="447"/>
      <c r="AI315" s="447"/>
      <c r="AJ315" s="447"/>
      <c r="AK315" s="447"/>
      <c r="AL315" s="447"/>
      <c r="AM315" s="447"/>
      <c r="AN315" s="447"/>
      <c r="AO315" s="447"/>
      <c r="AP315" s="447"/>
      <c r="AQ315" s="447"/>
      <c r="AR315" s="447"/>
      <c r="AS315" s="447"/>
      <c r="AT315" s="447"/>
      <c r="AU315" s="447"/>
      <c r="AV315" s="447"/>
      <c r="AW315" s="447"/>
      <c r="AX315" s="447"/>
      <c r="AY315" s="447"/>
      <c r="AZ315" s="447"/>
      <c r="BA315" s="447"/>
      <c r="BB315" s="447"/>
      <c r="BC315" s="447"/>
      <c r="BD315" s="447"/>
      <c r="BE315" s="447"/>
      <c r="BF315" s="447"/>
      <c r="BG315" s="447"/>
      <c r="BH315" s="447"/>
      <c r="BI315" s="447"/>
      <c r="BJ315" s="447"/>
      <c r="BK315" s="447"/>
      <c r="BL315" s="447"/>
      <c r="BM315" s="447"/>
      <c r="BN315" s="447"/>
      <c r="BO315" s="447"/>
      <c r="BP315" s="447"/>
      <c r="BQ315" s="447"/>
      <c r="BR315" s="447"/>
      <c r="BS315" s="447"/>
      <c r="BT315" s="447"/>
      <c r="BU315" s="447"/>
      <c r="BV315" s="447"/>
      <c r="BW315" s="447"/>
      <c r="BX315" s="447"/>
    </row>
    <row r="316" spans="1:76">
      <c r="A316" s="447"/>
      <c r="B316" s="447"/>
      <c r="C316" s="447"/>
      <c r="D316" s="447"/>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447"/>
      <c r="AF316" s="447"/>
      <c r="AG316" s="447"/>
      <c r="AH316" s="447"/>
      <c r="AI316" s="447"/>
      <c r="AJ316" s="447"/>
      <c r="AK316" s="447"/>
      <c r="AL316" s="447"/>
      <c r="AM316" s="447"/>
      <c r="AN316" s="447"/>
      <c r="AO316" s="447"/>
      <c r="AP316" s="447"/>
      <c r="AQ316" s="447"/>
      <c r="AR316" s="447"/>
      <c r="AS316" s="447"/>
      <c r="AT316" s="447"/>
      <c r="AU316" s="447"/>
      <c r="AV316" s="447"/>
      <c r="AW316" s="447"/>
      <c r="AX316" s="447"/>
      <c r="AY316" s="447"/>
      <c r="AZ316" s="447"/>
      <c r="BA316" s="447"/>
      <c r="BB316" s="447"/>
      <c r="BC316" s="447"/>
      <c r="BD316" s="447"/>
      <c r="BE316" s="447"/>
      <c r="BF316" s="447"/>
      <c r="BG316" s="447"/>
      <c r="BH316" s="447"/>
      <c r="BI316" s="447"/>
      <c r="BJ316" s="447"/>
      <c r="BK316" s="447"/>
      <c r="BL316" s="447"/>
      <c r="BM316" s="447"/>
      <c r="BN316" s="447"/>
      <c r="BO316" s="447"/>
      <c r="BP316" s="447"/>
      <c r="BQ316" s="447"/>
      <c r="BR316" s="447"/>
      <c r="BS316" s="447"/>
      <c r="BT316" s="447"/>
      <c r="BU316" s="447"/>
      <c r="BV316" s="447"/>
      <c r="BW316" s="447"/>
      <c r="BX316" s="447"/>
    </row>
    <row r="317" spans="1:76">
      <c r="A317" s="447"/>
      <c r="B317" s="447"/>
      <c r="C317" s="447"/>
      <c r="D317" s="447"/>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c r="AF317" s="447"/>
      <c r="AG317" s="447"/>
      <c r="AH317" s="447"/>
      <c r="AI317" s="447"/>
      <c r="AJ317" s="447"/>
      <c r="AK317" s="447"/>
      <c r="AL317" s="447"/>
      <c r="AM317" s="447"/>
      <c r="AN317" s="447"/>
      <c r="AO317" s="447"/>
      <c r="AP317" s="447"/>
      <c r="AQ317" s="447"/>
      <c r="AR317" s="447"/>
      <c r="AS317" s="447"/>
      <c r="AT317" s="447"/>
      <c r="AU317" s="447"/>
      <c r="AV317" s="447"/>
      <c r="AW317" s="447"/>
      <c r="AX317" s="447"/>
      <c r="AY317" s="447"/>
      <c r="AZ317" s="447"/>
      <c r="BA317" s="447"/>
      <c r="BB317" s="447"/>
      <c r="BC317" s="447"/>
      <c r="BD317" s="447"/>
      <c r="BE317" s="447"/>
      <c r="BF317" s="447"/>
      <c r="BG317" s="447"/>
      <c r="BH317" s="447"/>
      <c r="BI317" s="447"/>
      <c r="BJ317" s="447"/>
      <c r="BK317" s="447"/>
      <c r="BL317" s="447"/>
      <c r="BM317" s="447"/>
      <c r="BN317" s="447"/>
      <c r="BO317" s="447"/>
      <c r="BP317" s="447"/>
      <c r="BQ317" s="447"/>
      <c r="BR317" s="447"/>
      <c r="BS317" s="447"/>
      <c r="BT317" s="447"/>
      <c r="BU317" s="447"/>
      <c r="BV317" s="447"/>
      <c r="BW317" s="447"/>
      <c r="BX317" s="447"/>
    </row>
    <row r="318" spans="1:76">
      <c r="A318" s="447"/>
      <c r="B318" s="447"/>
      <c r="C318" s="447"/>
      <c r="D318" s="447"/>
      <c r="E318" s="447"/>
      <c r="F318" s="447"/>
      <c r="G318" s="447"/>
      <c r="H318" s="447"/>
      <c r="I318" s="447"/>
      <c r="J318" s="447"/>
      <c r="K318" s="447"/>
      <c r="L318" s="447"/>
      <c r="M318" s="447"/>
      <c r="N318" s="447"/>
      <c r="O318" s="447"/>
      <c r="P318" s="447"/>
      <c r="Q318" s="447"/>
      <c r="R318" s="447"/>
      <c r="S318" s="447"/>
      <c r="T318" s="447"/>
      <c r="U318" s="447"/>
      <c r="V318" s="447"/>
      <c r="W318" s="447"/>
      <c r="X318" s="447"/>
      <c r="Y318" s="447"/>
      <c r="Z318" s="447"/>
      <c r="AA318" s="447"/>
      <c r="AB318" s="447"/>
      <c r="AC318" s="447"/>
      <c r="AD318" s="447"/>
      <c r="AE318" s="447"/>
      <c r="AF318" s="447"/>
      <c r="AG318" s="447"/>
      <c r="AH318" s="447"/>
      <c r="AI318" s="447"/>
      <c r="AJ318" s="447"/>
      <c r="AK318" s="447"/>
      <c r="AL318" s="447"/>
      <c r="AM318" s="447"/>
      <c r="AN318" s="447"/>
      <c r="AO318" s="447"/>
      <c r="AP318" s="447"/>
      <c r="AQ318" s="447"/>
      <c r="AR318" s="447"/>
      <c r="AS318" s="447"/>
      <c r="AT318" s="447"/>
      <c r="AU318" s="447"/>
      <c r="AV318" s="447"/>
      <c r="AW318" s="447"/>
      <c r="AX318" s="447"/>
      <c r="AY318" s="447"/>
      <c r="AZ318" s="447"/>
      <c r="BA318" s="447"/>
      <c r="BB318" s="447"/>
      <c r="BC318" s="447"/>
      <c r="BD318" s="447"/>
      <c r="BE318" s="447"/>
      <c r="BF318" s="447"/>
      <c r="BG318" s="447"/>
      <c r="BH318" s="447"/>
      <c r="BI318" s="447"/>
      <c r="BJ318" s="447"/>
      <c r="BK318" s="447"/>
      <c r="BL318" s="447"/>
      <c r="BM318" s="447"/>
      <c r="BN318" s="447"/>
      <c r="BO318" s="447"/>
      <c r="BP318" s="447"/>
      <c r="BQ318" s="447"/>
      <c r="BR318" s="447"/>
      <c r="BS318" s="447"/>
      <c r="BT318" s="447"/>
      <c r="BU318" s="447"/>
      <c r="BV318" s="447"/>
      <c r="BW318" s="447"/>
      <c r="BX318" s="447"/>
    </row>
    <row r="319" spans="1:76">
      <c r="A319" s="447"/>
      <c r="B319" s="447"/>
      <c r="C319" s="447"/>
      <c r="D319" s="447"/>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447"/>
      <c r="AF319" s="447"/>
      <c r="AG319" s="447"/>
      <c r="AH319" s="447"/>
      <c r="AI319" s="447"/>
      <c r="AJ319" s="447"/>
      <c r="AK319" s="447"/>
      <c r="AL319" s="447"/>
      <c r="AM319" s="447"/>
      <c r="AN319" s="447"/>
      <c r="AO319" s="447"/>
      <c r="AP319" s="447"/>
      <c r="AQ319" s="447"/>
      <c r="AR319" s="447"/>
      <c r="AS319" s="447"/>
      <c r="AT319" s="447"/>
      <c r="AU319" s="447"/>
      <c r="AV319" s="447"/>
      <c r="AW319" s="447"/>
      <c r="AX319" s="447"/>
      <c r="AY319" s="447"/>
      <c r="AZ319" s="447"/>
      <c r="BA319" s="447"/>
      <c r="BB319" s="447"/>
      <c r="BC319" s="447"/>
      <c r="BD319" s="447"/>
      <c r="BE319" s="447"/>
      <c r="BF319" s="447"/>
      <c r="BG319" s="447"/>
      <c r="BH319" s="447"/>
      <c r="BI319" s="447"/>
      <c r="BJ319" s="447"/>
      <c r="BK319" s="447"/>
      <c r="BL319" s="447"/>
      <c r="BM319" s="447"/>
      <c r="BN319" s="447"/>
      <c r="BO319" s="447"/>
      <c r="BP319" s="447"/>
      <c r="BQ319" s="447"/>
      <c r="BR319" s="447"/>
      <c r="BS319" s="447"/>
      <c r="BT319" s="447"/>
      <c r="BU319" s="447"/>
      <c r="BV319" s="447"/>
      <c r="BW319" s="447"/>
      <c r="BX319" s="447"/>
    </row>
    <row r="320" spans="1:76">
      <c r="A320" s="447"/>
      <c r="B320" s="447"/>
      <c r="C320" s="447"/>
      <c r="D320" s="447"/>
      <c r="E320" s="447"/>
      <c r="F320" s="447"/>
      <c r="G320" s="447"/>
      <c r="H320" s="447"/>
      <c r="I320" s="447"/>
      <c r="J320" s="447"/>
      <c r="K320" s="447"/>
      <c r="L320" s="447"/>
      <c r="M320" s="447"/>
      <c r="N320" s="447"/>
      <c r="O320" s="447"/>
      <c r="P320" s="447"/>
      <c r="Q320" s="447"/>
      <c r="R320" s="447"/>
      <c r="S320" s="447"/>
      <c r="T320" s="447"/>
      <c r="U320" s="447"/>
      <c r="V320" s="447"/>
      <c r="W320" s="447"/>
      <c r="X320" s="447"/>
      <c r="Y320" s="447"/>
      <c r="Z320" s="447"/>
      <c r="AA320" s="447"/>
      <c r="AB320" s="447"/>
      <c r="AC320" s="447"/>
      <c r="AD320" s="447"/>
      <c r="AE320" s="447"/>
      <c r="AF320" s="447"/>
      <c r="AG320" s="447"/>
      <c r="AH320" s="447"/>
      <c r="AI320" s="447"/>
      <c r="AJ320" s="447"/>
      <c r="AK320" s="447"/>
      <c r="AL320" s="447"/>
      <c r="AM320" s="447"/>
      <c r="AN320" s="447"/>
      <c r="AO320" s="447"/>
      <c r="AP320" s="447"/>
      <c r="AQ320" s="447"/>
      <c r="AR320" s="447"/>
      <c r="AS320" s="447"/>
      <c r="AT320" s="447"/>
      <c r="AU320" s="447"/>
      <c r="AV320" s="447"/>
      <c r="AW320" s="447"/>
      <c r="AX320" s="447"/>
      <c r="AY320" s="447"/>
      <c r="AZ320" s="447"/>
      <c r="BA320" s="447"/>
      <c r="BB320" s="447"/>
      <c r="BC320" s="447"/>
      <c r="BD320" s="447"/>
      <c r="BE320" s="447"/>
      <c r="BF320" s="447"/>
      <c r="BG320" s="447"/>
      <c r="BH320" s="447"/>
      <c r="BI320" s="447"/>
      <c r="BJ320" s="447"/>
      <c r="BK320" s="447"/>
      <c r="BL320" s="447"/>
      <c r="BM320" s="447"/>
      <c r="BN320" s="447"/>
      <c r="BO320" s="447"/>
      <c r="BP320" s="447"/>
      <c r="BQ320" s="447"/>
      <c r="BR320" s="447"/>
      <c r="BS320" s="447"/>
      <c r="BT320" s="447"/>
      <c r="BU320" s="447"/>
      <c r="BV320" s="447"/>
      <c r="BW320" s="447"/>
      <c r="BX320" s="447"/>
    </row>
    <row r="321" spans="1:76">
      <c r="A321" s="447"/>
      <c r="B321" s="447"/>
      <c r="C321" s="447"/>
      <c r="D321" s="447"/>
      <c r="E321" s="447"/>
      <c r="F321" s="447"/>
      <c r="G321" s="447"/>
      <c r="H321" s="447"/>
      <c r="I321" s="447"/>
      <c r="J321" s="447"/>
      <c r="K321" s="447"/>
      <c r="L321" s="447"/>
      <c r="M321" s="447"/>
      <c r="N321" s="447"/>
      <c r="O321" s="447"/>
      <c r="P321" s="447"/>
      <c r="Q321" s="447"/>
      <c r="R321" s="447"/>
      <c r="S321" s="447"/>
      <c r="T321" s="447"/>
      <c r="U321" s="447"/>
      <c r="V321" s="447"/>
      <c r="W321" s="447"/>
      <c r="X321" s="447"/>
      <c r="Y321" s="447"/>
      <c r="Z321" s="447"/>
      <c r="AA321" s="447"/>
      <c r="AB321" s="447"/>
      <c r="AC321" s="447"/>
      <c r="AD321" s="447"/>
      <c r="AE321" s="447"/>
      <c r="AF321" s="447"/>
      <c r="AG321" s="447"/>
      <c r="AH321" s="447"/>
      <c r="AI321" s="447"/>
      <c r="AJ321" s="447"/>
      <c r="AK321" s="447"/>
      <c r="AL321" s="447"/>
      <c r="AM321" s="447"/>
      <c r="AN321" s="447"/>
      <c r="AO321" s="447"/>
      <c r="AP321" s="447"/>
      <c r="AQ321" s="447"/>
      <c r="AR321" s="447"/>
      <c r="AS321" s="447"/>
      <c r="AT321" s="447"/>
      <c r="AU321" s="447"/>
      <c r="AV321" s="447"/>
      <c r="AW321" s="447"/>
      <c r="AX321" s="447"/>
      <c r="AY321" s="447"/>
      <c r="AZ321" s="447"/>
      <c r="BA321" s="447"/>
      <c r="BB321" s="447"/>
      <c r="BC321" s="447"/>
      <c r="BD321" s="447"/>
      <c r="BE321" s="447"/>
      <c r="BF321" s="447"/>
      <c r="BG321" s="447"/>
      <c r="BH321" s="447"/>
      <c r="BI321" s="447"/>
      <c r="BJ321" s="447"/>
      <c r="BK321" s="447"/>
      <c r="BL321" s="447"/>
      <c r="BM321" s="447"/>
      <c r="BN321" s="447"/>
      <c r="BO321" s="447"/>
      <c r="BP321" s="447"/>
      <c r="BQ321" s="447"/>
      <c r="BR321" s="447"/>
      <c r="BS321" s="447"/>
      <c r="BT321" s="447"/>
      <c r="BU321" s="447"/>
      <c r="BV321" s="447"/>
      <c r="BW321" s="447"/>
      <c r="BX321" s="447"/>
    </row>
    <row r="322" spans="1:76">
      <c r="A322" s="447"/>
      <c r="B322" s="447"/>
      <c r="C322" s="447"/>
      <c r="D322" s="447"/>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447"/>
      <c r="AF322" s="447"/>
      <c r="AG322" s="447"/>
      <c r="AH322" s="447"/>
      <c r="AI322" s="447"/>
      <c r="AJ322" s="447"/>
      <c r="AK322" s="447"/>
      <c r="AL322" s="447"/>
      <c r="AM322" s="447"/>
      <c r="AN322" s="447"/>
      <c r="AO322" s="447"/>
      <c r="AP322" s="447"/>
      <c r="AQ322" s="447"/>
      <c r="AR322" s="447"/>
      <c r="AS322" s="447"/>
      <c r="AT322" s="447"/>
      <c r="AU322" s="447"/>
      <c r="AV322" s="447"/>
      <c r="AW322" s="447"/>
      <c r="AX322" s="447"/>
      <c r="AY322" s="447"/>
      <c r="AZ322" s="447"/>
      <c r="BA322" s="447"/>
      <c r="BB322" s="447"/>
      <c r="BC322" s="447"/>
      <c r="BD322" s="447"/>
      <c r="BE322" s="447"/>
      <c r="BF322" s="447"/>
      <c r="BG322" s="447"/>
      <c r="BH322" s="447"/>
      <c r="BI322" s="447"/>
      <c r="BJ322" s="447"/>
      <c r="BK322" s="447"/>
      <c r="BL322" s="447"/>
      <c r="BM322" s="447"/>
      <c r="BN322" s="447"/>
      <c r="BO322" s="447"/>
      <c r="BP322" s="447"/>
      <c r="BQ322" s="447"/>
      <c r="BR322" s="447"/>
      <c r="BS322" s="447"/>
      <c r="BT322" s="447"/>
      <c r="BU322" s="447"/>
      <c r="BV322" s="447"/>
      <c r="BW322" s="447"/>
      <c r="BX322" s="447"/>
    </row>
    <row r="323" spans="1:76">
      <c r="A323" s="447"/>
      <c r="B323" s="447"/>
      <c r="C323" s="447"/>
      <c r="D323" s="447"/>
      <c r="E323" s="447"/>
      <c r="F323" s="447"/>
      <c r="G323" s="447"/>
      <c r="H323" s="447"/>
      <c r="I323" s="447"/>
      <c r="J323" s="447"/>
      <c r="K323" s="447"/>
      <c r="L323" s="447"/>
      <c r="M323" s="447"/>
      <c r="N323" s="447"/>
      <c r="O323" s="447"/>
      <c r="P323" s="447"/>
      <c r="Q323" s="447"/>
      <c r="R323" s="447"/>
      <c r="S323" s="447"/>
      <c r="T323" s="447"/>
      <c r="U323" s="447"/>
      <c r="V323" s="447"/>
      <c r="W323" s="447"/>
      <c r="X323" s="447"/>
      <c r="Y323" s="447"/>
      <c r="Z323" s="447"/>
      <c r="AA323" s="447"/>
      <c r="AB323" s="447"/>
      <c r="AC323" s="447"/>
      <c r="AD323" s="447"/>
      <c r="AE323" s="447"/>
      <c r="AF323" s="447"/>
      <c r="AG323" s="447"/>
      <c r="AH323" s="447"/>
      <c r="AI323" s="447"/>
      <c r="AJ323" s="447"/>
      <c r="AK323" s="447"/>
      <c r="AL323" s="447"/>
      <c r="AM323" s="447"/>
      <c r="AN323" s="447"/>
      <c r="AO323" s="447"/>
      <c r="AP323" s="447"/>
      <c r="AQ323" s="447"/>
      <c r="AR323" s="447"/>
      <c r="AS323" s="447"/>
      <c r="AT323" s="447"/>
      <c r="AU323" s="447"/>
      <c r="AV323" s="447"/>
      <c r="AW323" s="447"/>
      <c r="AX323" s="447"/>
      <c r="AY323" s="447"/>
      <c r="AZ323" s="447"/>
      <c r="BA323" s="447"/>
      <c r="BB323" s="447"/>
      <c r="BC323" s="447"/>
      <c r="BD323" s="447"/>
      <c r="BE323" s="447"/>
      <c r="BF323" s="447"/>
      <c r="BG323" s="447"/>
      <c r="BH323" s="447"/>
      <c r="BI323" s="447"/>
      <c r="BJ323" s="447"/>
      <c r="BK323" s="447"/>
      <c r="BL323" s="447"/>
      <c r="BM323" s="447"/>
      <c r="BN323" s="447"/>
      <c r="BO323" s="447"/>
      <c r="BP323" s="447"/>
      <c r="BQ323" s="447"/>
      <c r="BR323" s="447"/>
      <c r="BS323" s="447"/>
      <c r="BT323" s="447"/>
      <c r="BU323" s="447"/>
      <c r="BV323" s="447"/>
      <c r="BW323" s="447"/>
      <c r="BX323" s="447"/>
    </row>
    <row r="324" spans="1:76">
      <c r="A324" s="447"/>
      <c r="B324" s="447"/>
      <c r="C324" s="447"/>
      <c r="D324" s="447"/>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7"/>
      <c r="AE324" s="447"/>
      <c r="AF324" s="447"/>
      <c r="AG324" s="447"/>
      <c r="AH324" s="447"/>
      <c r="AI324" s="447"/>
      <c r="AJ324" s="447"/>
      <c r="AK324" s="447"/>
      <c r="AL324" s="447"/>
      <c r="AM324" s="447"/>
      <c r="AN324" s="447"/>
      <c r="AO324" s="447"/>
      <c r="AP324" s="447"/>
      <c r="AQ324" s="447"/>
      <c r="AR324" s="447"/>
      <c r="AS324" s="447"/>
      <c r="AT324" s="447"/>
      <c r="AU324" s="447"/>
      <c r="AV324" s="447"/>
      <c r="AW324" s="447"/>
      <c r="AX324" s="447"/>
      <c r="AY324" s="447"/>
      <c r="AZ324" s="447"/>
      <c r="BA324" s="447"/>
      <c r="BB324" s="447"/>
      <c r="BC324" s="447"/>
      <c r="BD324" s="447"/>
      <c r="BE324" s="447"/>
      <c r="BF324" s="447"/>
      <c r="BG324" s="447"/>
      <c r="BH324" s="447"/>
      <c r="BI324" s="447"/>
      <c r="BJ324" s="447"/>
      <c r="BK324" s="447"/>
      <c r="BL324" s="447"/>
      <c r="BM324" s="447"/>
      <c r="BN324" s="447"/>
      <c r="BO324" s="447"/>
      <c r="BP324" s="447"/>
      <c r="BQ324" s="447"/>
      <c r="BR324" s="447"/>
      <c r="BS324" s="447"/>
      <c r="BT324" s="447"/>
      <c r="BU324" s="447"/>
      <c r="BV324" s="447"/>
      <c r="BW324" s="447"/>
      <c r="BX324" s="447"/>
    </row>
    <row r="325" spans="1:76">
      <c r="A325" s="447"/>
      <c r="B325" s="447"/>
      <c r="C325" s="447"/>
      <c r="D325" s="447"/>
      <c r="E325" s="447"/>
      <c r="F325" s="447"/>
      <c r="G325" s="447"/>
      <c r="H325" s="447"/>
      <c r="I325" s="447"/>
      <c r="J325" s="447"/>
      <c r="K325" s="447"/>
      <c r="L325" s="447"/>
      <c r="M325" s="447"/>
      <c r="N325" s="447"/>
      <c r="O325" s="447"/>
      <c r="P325" s="447"/>
      <c r="Q325" s="447"/>
      <c r="R325" s="447"/>
      <c r="S325" s="447"/>
      <c r="T325" s="447"/>
      <c r="U325" s="447"/>
      <c r="V325" s="447"/>
      <c r="W325" s="447"/>
      <c r="X325" s="447"/>
      <c r="Y325" s="447"/>
      <c r="Z325" s="447"/>
      <c r="AA325" s="447"/>
      <c r="AB325" s="447"/>
      <c r="AC325" s="447"/>
      <c r="AD325" s="447"/>
      <c r="AE325" s="447"/>
      <c r="AF325" s="447"/>
      <c r="AG325" s="447"/>
      <c r="AH325" s="447"/>
      <c r="AI325" s="447"/>
      <c r="AJ325" s="447"/>
      <c r="AK325" s="447"/>
      <c r="AL325" s="447"/>
      <c r="AM325" s="447"/>
      <c r="AN325" s="447"/>
      <c r="AO325" s="447"/>
      <c r="AP325" s="447"/>
      <c r="AQ325" s="447"/>
      <c r="AR325" s="447"/>
      <c r="AS325" s="447"/>
      <c r="AT325" s="447"/>
      <c r="AU325" s="447"/>
      <c r="AV325" s="447"/>
      <c r="AW325" s="447"/>
      <c r="AX325" s="447"/>
      <c r="AY325" s="447"/>
      <c r="AZ325" s="447"/>
      <c r="BA325" s="447"/>
      <c r="BB325" s="447"/>
      <c r="BC325" s="447"/>
      <c r="BD325" s="447"/>
      <c r="BE325" s="447"/>
      <c r="BF325" s="447"/>
      <c r="BG325" s="447"/>
      <c r="BH325" s="447"/>
      <c r="BI325" s="447"/>
      <c r="BJ325" s="447"/>
      <c r="BK325" s="447"/>
      <c r="BL325" s="447"/>
      <c r="BM325" s="447"/>
      <c r="BN325" s="447"/>
      <c r="BO325" s="447"/>
      <c r="BP325" s="447"/>
      <c r="BQ325" s="447"/>
      <c r="BR325" s="447"/>
      <c r="BS325" s="447"/>
      <c r="BT325" s="447"/>
      <c r="BU325" s="447"/>
      <c r="BV325" s="447"/>
      <c r="BW325" s="447"/>
      <c r="BX325" s="447"/>
    </row>
    <row r="326" spans="1:76">
      <c r="A326" s="447"/>
      <c r="B326" s="447"/>
      <c r="C326" s="447"/>
      <c r="D326" s="447"/>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447"/>
      <c r="AF326" s="447"/>
      <c r="AG326" s="447"/>
      <c r="AH326" s="447"/>
      <c r="AI326" s="447"/>
      <c r="AJ326" s="447"/>
      <c r="AK326" s="447"/>
      <c r="AL326" s="447"/>
      <c r="AM326" s="447"/>
      <c r="AN326" s="447"/>
      <c r="AO326" s="447"/>
      <c r="AP326" s="447"/>
      <c r="AQ326" s="447"/>
      <c r="AR326" s="447"/>
      <c r="AS326" s="447"/>
      <c r="AT326" s="447"/>
      <c r="AU326" s="447"/>
      <c r="AV326" s="447"/>
      <c r="AW326" s="447"/>
      <c r="AX326" s="447"/>
      <c r="AY326" s="447"/>
      <c r="AZ326" s="447"/>
      <c r="BA326" s="447"/>
      <c r="BB326" s="447"/>
      <c r="BC326" s="447"/>
      <c r="BD326" s="447"/>
      <c r="BE326" s="447"/>
      <c r="BF326" s="447"/>
      <c r="BG326" s="447"/>
      <c r="BH326" s="447"/>
      <c r="BI326" s="447"/>
      <c r="BJ326" s="447"/>
      <c r="BK326" s="447"/>
      <c r="BL326" s="447"/>
      <c r="BM326" s="447"/>
      <c r="BN326" s="447"/>
      <c r="BO326" s="447"/>
      <c r="BP326" s="447"/>
      <c r="BQ326" s="447"/>
      <c r="BR326" s="447"/>
      <c r="BS326" s="447"/>
      <c r="BT326" s="447"/>
      <c r="BU326" s="447"/>
      <c r="BV326" s="447"/>
      <c r="BW326" s="447"/>
      <c r="BX326" s="447"/>
    </row>
    <row r="327" spans="1:76">
      <c r="A327" s="447"/>
      <c r="B327" s="447"/>
      <c r="C327" s="447"/>
      <c r="D327" s="447"/>
      <c r="E327" s="447"/>
      <c r="F327" s="447"/>
      <c r="G327" s="447"/>
      <c r="H327" s="447"/>
      <c r="I327" s="447"/>
      <c r="J327" s="447"/>
      <c r="K327" s="447"/>
      <c r="L327" s="447"/>
      <c r="M327" s="447"/>
      <c r="N327" s="447"/>
      <c r="O327" s="447"/>
      <c r="P327" s="447"/>
      <c r="Q327" s="447"/>
      <c r="R327" s="447"/>
      <c r="S327" s="447"/>
      <c r="T327" s="447"/>
      <c r="U327" s="447"/>
      <c r="V327" s="447"/>
      <c r="W327" s="447"/>
      <c r="X327" s="447"/>
      <c r="Y327" s="447"/>
      <c r="Z327" s="447"/>
      <c r="AA327" s="447"/>
      <c r="AB327" s="447"/>
      <c r="AC327" s="447"/>
      <c r="AD327" s="447"/>
      <c r="AE327" s="447"/>
      <c r="AF327" s="447"/>
      <c r="AG327" s="447"/>
      <c r="AH327" s="447"/>
      <c r="AI327" s="447"/>
      <c r="AJ327" s="447"/>
      <c r="AK327" s="447"/>
      <c r="AL327" s="447"/>
      <c r="AM327" s="447"/>
      <c r="AN327" s="447"/>
      <c r="AO327" s="447"/>
      <c r="AP327" s="447"/>
      <c r="AQ327" s="447"/>
      <c r="AR327" s="447"/>
      <c r="AS327" s="447"/>
      <c r="AT327" s="447"/>
      <c r="AU327" s="447"/>
      <c r="AV327" s="447"/>
      <c r="AW327" s="447"/>
      <c r="AX327" s="447"/>
      <c r="AY327" s="447"/>
      <c r="AZ327" s="447"/>
      <c r="BA327" s="447"/>
      <c r="BB327" s="447"/>
      <c r="BC327" s="447"/>
      <c r="BD327" s="447"/>
      <c r="BE327" s="447"/>
      <c r="BF327" s="447"/>
      <c r="BG327" s="447"/>
      <c r="BH327" s="447"/>
      <c r="BI327" s="447"/>
      <c r="BJ327" s="447"/>
      <c r="BK327" s="447"/>
      <c r="BL327" s="447"/>
      <c r="BM327" s="447"/>
      <c r="BN327" s="447"/>
      <c r="BO327" s="447"/>
      <c r="BP327" s="447"/>
      <c r="BQ327" s="447"/>
      <c r="BR327" s="447"/>
      <c r="BS327" s="447"/>
      <c r="BT327" s="447"/>
      <c r="BU327" s="447"/>
      <c r="BV327" s="447"/>
      <c r="BW327" s="447"/>
      <c r="BX327" s="447"/>
    </row>
    <row r="328" spans="1:76">
      <c r="A328" s="447"/>
      <c r="B328" s="447"/>
      <c r="C328" s="447"/>
      <c r="D328" s="447"/>
      <c r="E328" s="447"/>
      <c r="F328" s="447"/>
      <c r="G328" s="447"/>
      <c r="H328" s="447"/>
      <c r="I328" s="447"/>
      <c r="J328" s="447"/>
      <c r="K328" s="447"/>
      <c r="L328" s="447"/>
      <c r="M328" s="447"/>
      <c r="N328" s="447"/>
      <c r="O328" s="447"/>
      <c r="P328" s="447"/>
      <c r="Q328" s="447"/>
      <c r="R328" s="447"/>
      <c r="S328" s="447"/>
      <c r="T328" s="447"/>
      <c r="U328" s="447"/>
      <c r="V328" s="447"/>
      <c r="W328" s="447"/>
      <c r="X328" s="447"/>
      <c r="Y328" s="447"/>
      <c r="Z328" s="447"/>
      <c r="AA328" s="447"/>
      <c r="AB328" s="447"/>
      <c r="AC328" s="447"/>
      <c r="AD328" s="447"/>
      <c r="AE328" s="447"/>
      <c r="AF328" s="447"/>
      <c r="AG328" s="447"/>
      <c r="AH328" s="447"/>
      <c r="AI328" s="447"/>
      <c r="AJ328" s="447"/>
      <c r="AK328" s="447"/>
      <c r="AL328" s="447"/>
      <c r="AM328" s="447"/>
      <c r="AN328" s="447"/>
      <c r="AO328" s="447"/>
      <c r="AP328" s="447"/>
      <c r="AQ328" s="447"/>
      <c r="AR328" s="447"/>
      <c r="AS328" s="447"/>
      <c r="AT328" s="447"/>
      <c r="AU328" s="447"/>
      <c r="AV328" s="447"/>
      <c r="AW328" s="447"/>
      <c r="AX328" s="447"/>
      <c r="AY328" s="447"/>
      <c r="AZ328" s="447"/>
      <c r="BA328" s="447"/>
      <c r="BB328" s="447"/>
      <c r="BC328" s="447"/>
      <c r="BD328" s="447"/>
      <c r="BE328" s="447"/>
      <c r="BF328" s="447"/>
      <c r="BG328" s="447"/>
      <c r="BH328" s="447"/>
      <c r="BI328" s="447"/>
      <c r="BJ328" s="447"/>
      <c r="BK328" s="447"/>
      <c r="BL328" s="447"/>
      <c r="BM328" s="447"/>
      <c r="BN328" s="447"/>
      <c r="BO328" s="447"/>
      <c r="BP328" s="447"/>
      <c r="BQ328" s="447"/>
      <c r="BR328" s="447"/>
      <c r="BS328" s="447"/>
      <c r="BT328" s="447"/>
      <c r="BU328" s="447"/>
      <c r="BV328" s="447"/>
      <c r="BW328" s="447"/>
      <c r="BX328" s="447"/>
    </row>
    <row r="329" spans="1:76">
      <c r="A329" s="447"/>
      <c r="B329" s="447"/>
      <c r="C329" s="447"/>
      <c r="D329" s="447"/>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447"/>
      <c r="AF329" s="447"/>
      <c r="AG329" s="447"/>
      <c r="AH329" s="447"/>
      <c r="AI329" s="447"/>
      <c r="AJ329" s="447"/>
      <c r="AK329" s="447"/>
      <c r="AL329" s="447"/>
      <c r="AM329" s="447"/>
      <c r="AN329" s="447"/>
      <c r="AO329" s="447"/>
      <c r="AP329" s="447"/>
      <c r="AQ329" s="447"/>
      <c r="AR329" s="447"/>
      <c r="AS329" s="447"/>
      <c r="AT329" s="447"/>
      <c r="AU329" s="447"/>
      <c r="AV329" s="447"/>
      <c r="AW329" s="447"/>
      <c r="AX329" s="447"/>
      <c r="AY329" s="447"/>
      <c r="AZ329" s="447"/>
      <c r="BA329" s="447"/>
      <c r="BB329" s="447"/>
      <c r="BC329" s="447"/>
      <c r="BD329" s="447"/>
      <c r="BE329" s="447"/>
      <c r="BF329" s="447"/>
      <c r="BG329" s="447"/>
      <c r="BH329" s="447"/>
      <c r="BI329" s="447"/>
      <c r="BJ329" s="447"/>
      <c r="BK329" s="447"/>
      <c r="BL329" s="447"/>
      <c r="BM329" s="447"/>
      <c r="BN329" s="447"/>
      <c r="BO329" s="447"/>
      <c r="BP329" s="447"/>
      <c r="BQ329" s="447"/>
      <c r="BR329" s="447"/>
      <c r="BS329" s="447"/>
      <c r="BT329" s="447"/>
      <c r="BU329" s="447"/>
      <c r="BV329" s="447"/>
      <c r="BW329" s="447"/>
      <c r="BX329" s="447"/>
    </row>
    <row r="330" spans="1:76">
      <c r="A330" s="447"/>
      <c r="B330" s="447"/>
      <c r="C330" s="447"/>
      <c r="D330" s="447"/>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c r="AE330" s="447"/>
      <c r="AF330" s="447"/>
      <c r="AG330" s="447"/>
      <c r="AH330" s="447"/>
      <c r="AI330" s="447"/>
      <c r="AJ330" s="447"/>
      <c r="AK330" s="447"/>
      <c r="AL330" s="447"/>
      <c r="AM330" s="447"/>
      <c r="AN330" s="447"/>
      <c r="AO330" s="447"/>
      <c r="AP330" s="447"/>
      <c r="AQ330" s="447"/>
      <c r="AR330" s="447"/>
      <c r="AS330" s="447"/>
      <c r="AT330" s="447"/>
      <c r="AU330" s="447"/>
      <c r="AV330" s="447"/>
      <c r="AW330" s="447"/>
      <c r="AX330" s="447"/>
      <c r="AY330" s="447"/>
      <c r="AZ330" s="447"/>
      <c r="BA330" s="447"/>
      <c r="BB330" s="447"/>
      <c r="BC330" s="447"/>
      <c r="BD330" s="447"/>
      <c r="BE330" s="447"/>
      <c r="BF330" s="447"/>
      <c r="BG330" s="447"/>
      <c r="BH330" s="447"/>
      <c r="BI330" s="447"/>
      <c r="BJ330" s="447"/>
      <c r="BK330" s="447"/>
      <c r="BL330" s="447"/>
      <c r="BM330" s="447"/>
      <c r="BN330" s="447"/>
      <c r="BO330" s="447"/>
      <c r="BP330" s="447"/>
      <c r="BQ330" s="447"/>
      <c r="BR330" s="447"/>
      <c r="BS330" s="447"/>
      <c r="BT330" s="447"/>
      <c r="BU330" s="447"/>
      <c r="BV330" s="447"/>
      <c r="BW330" s="447"/>
      <c r="BX330" s="447"/>
    </row>
    <row r="331" spans="1:76">
      <c r="A331" s="447"/>
      <c r="B331" s="447"/>
      <c r="C331" s="447"/>
      <c r="D331" s="447"/>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447"/>
      <c r="AE331" s="447"/>
      <c r="AF331" s="447"/>
      <c r="AG331" s="447"/>
      <c r="AH331" s="447"/>
      <c r="AI331" s="447"/>
      <c r="AJ331" s="447"/>
      <c r="AK331" s="447"/>
      <c r="AL331" s="447"/>
      <c r="AM331" s="447"/>
      <c r="AN331" s="447"/>
      <c r="AO331" s="447"/>
      <c r="AP331" s="447"/>
      <c r="AQ331" s="447"/>
      <c r="AR331" s="447"/>
      <c r="AS331" s="447"/>
      <c r="AT331" s="447"/>
      <c r="AU331" s="447"/>
      <c r="AV331" s="447"/>
      <c r="AW331" s="447"/>
      <c r="AX331" s="447"/>
      <c r="AY331" s="447"/>
      <c r="AZ331" s="447"/>
      <c r="BA331" s="447"/>
      <c r="BB331" s="447"/>
      <c r="BC331" s="447"/>
      <c r="BD331" s="447"/>
      <c r="BE331" s="447"/>
      <c r="BF331" s="447"/>
      <c r="BG331" s="447"/>
      <c r="BH331" s="447"/>
      <c r="BI331" s="447"/>
      <c r="BJ331" s="447"/>
      <c r="BK331" s="447"/>
      <c r="BL331" s="447"/>
      <c r="BM331" s="447"/>
      <c r="BN331" s="447"/>
      <c r="BO331" s="447"/>
      <c r="BP331" s="447"/>
      <c r="BQ331" s="447"/>
      <c r="BR331" s="447"/>
      <c r="BS331" s="447"/>
      <c r="BT331" s="447"/>
      <c r="BU331" s="447"/>
      <c r="BV331" s="447"/>
      <c r="BW331" s="447"/>
      <c r="BX331" s="447"/>
    </row>
    <row r="332" spans="1:76">
      <c r="A332" s="447"/>
      <c r="B332" s="447"/>
      <c r="C332" s="447"/>
      <c r="D332" s="447"/>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447"/>
      <c r="AF332" s="447"/>
      <c r="AG332" s="447"/>
      <c r="AH332" s="447"/>
      <c r="AI332" s="447"/>
      <c r="AJ332" s="447"/>
      <c r="AK332" s="447"/>
      <c r="AL332" s="447"/>
      <c r="AM332" s="447"/>
      <c r="AN332" s="447"/>
      <c r="AO332" s="447"/>
      <c r="AP332" s="447"/>
      <c r="AQ332" s="447"/>
      <c r="AR332" s="447"/>
      <c r="AS332" s="447"/>
      <c r="AT332" s="447"/>
      <c r="AU332" s="447"/>
      <c r="AV332" s="447"/>
      <c r="AW332" s="447"/>
      <c r="AX332" s="447"/>
      <c r="AY332" s="447"/>
      <c r="AZ332" s="447"/>
      <c r="BA332" s="447"/>
      <c r="BB332" s="447"/>
      <c r="BC332" s="447"/>
      <c r="BD332" s="447"/>
      <c r="BE332" s="447"/>
      <c r="BF332" s="447"/>
      <c r="BG332" s="447"/>
      <c r="BH332" s="447"/>
      <c r="BI332" s="447"/>
      <c r="BJ332" s="447"/>
      <c r="BK332" s="447"/>
      <c r="BL332" s="447"/>
      <c r="BM332" s="447"/>
      <c r="BN332" s="447"/>
      <c r="BO332" s="447"/>
      <c r="BP332" s="447"/>
      <c r="BQ332" s="447"/>
      <c r="BR332" s="447"/>
      <c r="BS332" s="447"/>
      <c r="BT332" s="447"/>
      <c r="BU332" s="447"/>
      <c r="BV332" s="447"/>
      <c r="BW332" s="447"/>
      <c r="BX332" s="447"/>
    </row>
    <row r="333" spans="1:76">
      <c r="A333" s="447"/>
      <c r="B333" s="447"/>
      <c r="C333" s="447"/>
      <c r="D333" s="447"/>
      <c r="E333" s="447"/>
      <c r="F333" s="447"/>
      <c r="G333" s="447"/>
      <c r="H333" s="447"/>
      <c r="I333" s="447"/>
      <c r="J333" s="447"/>
      <c r="K333" s="447"/>
      <c r="L333" s="447"/>
      <c r="M333" s="447"/>
      <c r="N333" s="447"/>
      <c r="O333" s="447"/>
      <c r="P333" s="447"/>
      <c r="Q333" s="447"/>
      <c r="R333" s="447"/>
      <c r="S333" s="447"/>
      <c r="T333" s="447"/>
      <c r="U333" s="447"/>
      <c r="V333" s="447"/>
      <c r="W333" s="447"/>
      <c r="X333" s="447"/>
      <c r="Y333" s="447"/>
      <c r="Z333" s="447"/>
      <c r="AA333" s="447"/>
      <c r="AB333" s="447"/>
      <c r="AC333" s="447"/>
      <c r="AD333" s="447"/>
      <c r="AE333" s="447"/>
      <c r="AF333" s="447"/>
      <c r="AG333" s="447"/>
      <c r="AH333" s="447"/>
      <c r="AI333" s="447"/>
      <c r="AJ333" s="447"/>
      <c r="AK333" s="447"/>
      <c r="AL333" s="447"/>
      <c r="AM333" s="447"/>
      <c r="AN333" s="447"/>
      <c r="AO333" s="447"/>
      <c r="AP333" s="447"/>
      <c r="AQ333" s="447"/>
      <c r="AR333" s="447"/>
      <c r="AS333" s="447"/>
      <c r="AT333" s="447"/>
      <c r="AU333" s="447"/>
      <c r="AV333" s="447"/>
      <c r="AW333" s="447"/>
      <c r="AX333" s="447"/>
      <c r="AY333" s="447"/>
      <c r="AZ333" s="447"/>
      <c r="BA333" s="447"/>
      <c r="BB333" s="447"/>
      <c r="BC333" s="447"/>
      <c r="BD333" s="447"/>
      <c r="BE333" s="447"/>
      <c r="BF333" s="447"/>
      <c r="BG333" s="447"/>
      <c r="BH333" s="447"/>
      <c r="BI333" s="447"/>
      <c r="BJ333" s="447"/>
      <c r="BK333" s="447"/>
      <c r="BL333" s="447"/>
      <c r="BM333" s="447"/>
      <c r="BN333" s="447"/>
      <c r="BO333" s="447"/>
      <c r="BP333" s="447"/>
      <c r="BQ333" s="447"/>
      <c r="BR333" s="447"/>
      <c r="BS333" s="447"/>
      <c r="BT333" s="447"/>
      <c r="BU333" s="447"/>
      <c r="BV333" s="447"/>
      <c r="BW333" s="447"/>
      <c r="BX333" s="447"/>
    </row>
    <row r="334" spans="1:76">
      <c r="A334" s="447"/>
      <c r="B334" s="447"/>
      <c r="C334" s="447"/>
      <c r="D334" s="447"/>
      <c r="E334" s="447"/>
      <c r="F334" s="447"/>
      <c r="G334" s="447"/>
      <c r="H334" s="447"/>
      <c r="I334" s="447"/>
      <c r="J334" s="447"/>
      <c r="K334" s="447"/>
      <c r="L334" s="447"/>
      <c r="M334" s="447"/>
      <c r="N334" s="447"/>
      <c r="O334" s="447"/>
      <c r="P334" s="447"/>
      <c r="Q334" s="447"/>
      <c r="R334" s="447"/>
      <c r="S334" s="447"/>
      <c r="T334" s="447"/>
      <c r="U334" s="447"/>
      <c r="V334" s="447"/>
      <c r="W334" s="447"/>
      <c r="X334" s="447"/>
      <c r="Y334" s="447"/>
      <c r="Z334" s="447"/>
      <c r="AA334" s="447"/>
      <c r="AB334" s="447"/>
      <c r="AC334" s="447"/>
      <c r="AD334" s="447"/>
      <c r="AE334" s="447"/>
      <c r="AF334" s="447"/>
      <c r="AG334" s="447"/>
      <c r="AH334" s="447"/>
      <c r="AI334" s="447"/>
      <c r="AJ334" s="447"/>
      <c r="AK334" s="447"/>
      <c r="AL334" s="447"/>
      <c r="AM334" s="447"/>
      <c r="AN334" s="447"/>
      <c r="AO334" s="447"/>
      <c r="AP334" s="447"/>
      <c r="AQ334" s="447"/>
      <c r="AR334" s="447"/>
      <c r="AS334" s="447"/>
      <c r="AT334" s="447"/>
      <c r="AU334" s="447"/>
      <c r="AV334" s="447"/>
      <c r="AW334" s="447"/>
      <c r="AX334" s="447"/>
      <c r="AY334" s="447"/>
      <c r="AZ334" s="447"/>
      <c r="BA334" s="447"/>
      <c r="BB334" s="447"/>
      <c r="BC334" s="447"/>
      <c r="BD334" s="447"/>
      <c r="BE334" s="447"/>
      <c r="BF334" s="447"/>
      <c r="BG334" s="447"/>
      <c r="BH334" s="447"/>
      <c r="BI334" s="447"/>
      <c r="BJ334" s="447"/>
      <c r="BK334" s="447"/>
      <c r="BL334" s="447"/>
      <c r="BM334" s="447"/>
      <c r="BN334" s="447"/>
      <c r="BO334" s="447"/>
      <c r="BP334" s="447"/>
      <c r="BQ334" s="447"/>
      <c r="BR334" s="447"/>
      <c r="BS334" s="447"/>
      <c r="BT334" s="447"/>
      <c r="BU334" s="447"/>
      <c r="BV334" s="447"/>
      <c r="BW334" s="447"/>
      <c r="BX334" s="447"/>
    </row>
    <row r="335" spans="1:76">
      <c r="A335" s="447"/>
      <c r="B335" s="447"/>
      <c r="C335" s="447"/>
      <c r="D335" s="447"/>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row>
    <row r="336" spans="1:76">
      <c r="A336" s="447"/>
      <c r="B336" s="447"/>
      <c r="C336" s="447"/>
      <c r="D336" s="447"/>
      <c r="E336" s="447"/>
      <c r="F336" s="447"/>
      <c r="G336" s="447"/>
      <c r="H336" s="447"/>
      <c r="I336" s="447"/>
      <c r="J336" s="447"/>
      <c r="K336" s="447"/>
      <c r="L336" s="447"/>
      <c r="M336" s="447"/>
      <c r="N336" s="447"/>
      <c r="O336" s="447"/>
      <c r="P336" s="447"/>
      <c r="Q336" s="447"/>
      <c r="R336" s="447"/>
      <c r="S336" s="447"/>
      <c r="T336" s="447"/>
      <c r="U336" s="447"/>
      <c r="V336" s="447"/>
      <c r="W336" s="447"/>
      <c r="X336" s="447"/>
      <c r="Y336" s="447"/>
      <c r="Z336" s="447"/>
      <c r="AA336" s="447"/>
      <c r="AB336" s="447"/>
      <c r="AC336" s="447"/>
      <c r="AD336" s="447"/>
      <c r="AE336" s="447"/>
      <c r="AF336" s="447"/>
      <c r="AG336" s="447"/>
      <c r="AH336" s="447"/>
      <c r="AI336" s="447"/>
      <c r="AJ336" s="447"/>
      <c r="AK336" s="447"/>
      <c r="AL336" s="447"/>
      <c r="AM336" s="447"/>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7"/>
      <c r="BN336" s="447"/>
      <c r="BO336" s="447"/>
      <c r="BP336" s="447"/>
      <c r="BQ336" s="447"/>
      <c r="BR336" s="447"/>
      <c r="BS336" s="447"/>
      <c r="BT336" s="447"/>
      <c r="BU336" s="447"/>
      <c r="BV336" s="447"/>
      <c r="BW336" s="447"/>
      <c r="BX336" s="447"/>
    </row>
    <row r="337" spans="1:76">
      <c r="A337" s="447"/>
      <c r="B337" s="447"/>
      <c r="C337" s="447"/>
      <c r="D337" s="447"/>
      <c r="E337" s="447"/>
      <c r="F337" s="447"/>
      <c r="G337" s="447"/>
      <c r="H337" s="447"/>
      <c r="I337" s="447"/>
      <c r="J337" s="447"/>
      <c r="K337" s="447"/>
      <c r="L337" s="447"/>
      <c r="M337" s="447"/>
      <c r="N337" s="447"/>
      <c r="O337" s="447"/>
      <c r="P337" s="447"/>
      <c r="Q337" s="447"/>
      <c r="R337" s="447"/>
      <c r="S337" s="447"/>
      <c r="T337" s="447"/>
      <c r="U337" s="447"/>
      <c r="V337" s="447"/>
      <c r="W337" s="447"/>
      <c r="X337" s="447"/>
      <c r="Y337" s="447"/>
      <c r="Z337" s="447"/>
      <c r="AA337" s="447"/>
      <c r="AB337" s="447"/>
      <c r="AC337" s="447"/>
      <c r="AD337" s="447"/>
      <c r="AE337" s="447"/>
      <c r="AF337" s="447"/>
      <c r="AG337" s="447"/>
      <c r="AH337" s="447"/>
      <c r="AI337" s="447"/>
      <c r="AJ337" s="447"/>
      <c r="AK337" s="447"/>
      <c r="AL337" s="447"/>
      <c r="AM337" s="447"/>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7"/>
      <c r="BN337" s="447"/>
      <c r="BO337" s="447"/>
      <c r="BP337" s="447"/>
      <c r="BQ337" s="447"/>
      <c r="BR337" s="447"/>
      <c r="BS337" s="447"/>
      <c r="BT337" s="447"/>
      <c r="BU337" s="447"/>
      <c r="BV337" s="447"/>
      <c r="BW337" s="447"/>
      <c r="BX337" s="447"/>
    </row>
    <row r="338" spans="1:76">
      <c r="A338" s="447"/>
      <c r="B338" s="447"/>
      <c r="C338" s="447"/>
      <c r="D338" s="447"/>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c r="AF338" s="447"/>
      <c r="AG338" s="447"/>
      <c r="AH338" s="447"/>
      <c r="AI338" s="447"/>
      <c r="AJ338" s="447"/>
      <c r="AK338" s="447"/>
      <c r="AL338" s="447"/>
      <c r="AM338" s="447"/>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447"/>
      <c r="BK338" s="447"/>
      <c r="BL338" s="447"/>
      <c r="BM338" s="447"/>
      <c r="BN338" s="447"/>
      <c r="BO338" s="447"/>
      <c r="BP338" s="447"/>
      <c r="BQ338" s="447"/>
      <c r="BR338" s="447"/>
      <c r="BS338" s="447"/>
      <c r="BT338" s="447"/>
      <c r="BU338" s="447"/>
      <c r="BV338" s="447"/>
      <c r="BW338" s="447"/>
      <c r="BX338" s="447"/>
    </row>
    <row r="339" spans="1:76">
      <c r="A339" s="447"/>
      <c r="B339" s="447"/>
      <c r="C339" s="447"/>
      <c r="D339" s="447"/>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7"/>
      <c r="AA339" s="447"/>
      <c r="AB339" s="447"/>
      <c r="AC339" s="447"/>
      <c r="AD339" s="447"/>
      <c r="AE339" s="447"/>
      <c r="AF339" s="447"/>
      <c r="AG339" s="447"/>
      <c r="AH339" s="447"/>
      <c r="AI339" s="447"/>
      <c r="AJ339" s="447"/>
      <c r="AK339" s="447"/>
      <c r="AL339" s="447"/>
      <c r="AM339" s="447"/>
      <c r="AN339" s="447"/>
      <c r="AO339" s="447"/>
      <c r="AP339" s="447"/>
      <c r="AQ339" s="447"/>
      <c r="AR339" s="447"/>
      <c r="AS339" s="447"/>
      <c r="AT339" s="447"/>
      <c r="AU339" s="447"/>
      <c r="AV339" s="447"/>
      <c r="AW339" s="447"/>
      <c r="AX339" s="447"/>
      <c r="AY339" s="447"/>
      <c r="AZ339" s="447"/>
      <c r="BA339" s="447"/>
      <c r="BB339" s="447"/>
      <c r="BC339" s="447"/>
      <c r="BD339" s="447"/>
      <c r="BE339" s="447"/>
      <c r="BF339" s="447"/>
      <c r="BG339" s="447"/>
      <c r="BH339" s="447"/>
      <c r="BI339" s="447"/>
      <c r="BJ339" s="447"/>
      <c r="BK339" s="447"/>
      <c r="BL339" s="447"/>
      <c r="BM339" s="447"/>
      <c r="BN339" s="447"/>
      <c r="BO339" s="447"/>
      <c r="BP339" s="447"/>
      <c r="BQ339" s="447"/>
      <c r="BR339" s="447"/>
      <c r="BS339" s="447"/>
      <c r="BT339" s="447"/>
      <c r="BU339" s="447"/>
      <c r="BV339" s="447"/>
      <c r="BW339" s="447"/>
      <c r="BX339" s="447"/>
    </row>
    <row r="340" spans="1:76">
      <c r="A340" s="447"/>
      <c r="B340" s="447"/>
      <c r="C340" s="447"/>
      <c r="D340" s="447"/>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7"/>
      <c r="AE340" s="447"/>
      <c r="AF340" s="447"/>
      <c r="AG340" s="447"/>
      <c r="AH340" s="447"/>
      <c r="AI340" s="447"/>
      <c r="AJ340" s="447"/>
      <c r="AK340" s="447"/>
      <c r="AL340" s="447"/>
      <c r="AM340" s="447"/>
      <c r="AN340" s="447"/>
      <c r="AO340" s="447"/>
      <c r="AP340" s="447"/>
      <c r="AQ340" s="447"/>
      <c r="AR340" s="447"/>
      <c r="AS340" s="447"/>
      <c r="AT340" s="447"/>
      <c r="AU340" s="447"/>
      <c r="AV340" s="447"/>
      <c r="AW340" s="447"/>
      <c r="AX340" s="447"/>
      <c r="AY340" s="447"/>
      <c r="AZ340" s="447"/>
      <c r="BA340" s="447"/>
      <c r="BB340" s="447"/>
      <c r="BC340" s="447"/>
      <c r="BD340" s="447"/>
      <c r="BE340" s="447"/>
      <c r="BF340" s="447"/>
      <c r="BG340" s="447"/>
      <c r="BH340" s="447"/>
      <c r="BI340" s="447"/>
      <c r="BJ340" s="447"/>
      <c r="BK340" s="447"/>
      <c r="BL340" s="447"/>
      <c r="BM340" s="447"/>
      <c r="BN340" s="447"/>
      <c r="BO340" s="447"/>
      <c r="BP340" s="447"/>
      <c r="BQ340" s="447"/>
      <c r="BR340" s="447"/>
      <c r="BS340" s="447"/>
      <c r="BT340" s="447"/>
      <c r="BU340" s="447"/>
      <c r="BV340" s="447"/>
      <c r="BW340" s="447"/>
      <c r="BX340" s="447"/>
    </row>
    <row r="341" spans="1:76">
      <c r="A341" s="447"/>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c r="AF341" s="447"/>
      <c r="AG341" s="447"/>
      <c r="AH341" s="447"/>
      <c r="AI341" s="447"/>
      <c r="AJ341" s="447"/>
      <c r="AK341" s="447"/>
      <c r="AL341" s="447"/>
      <c r="AM341" s="447"/>
      <c r="AN341" s="447"/>
      <c r="AO341" s="447"/>
      <c r="AP341" s="447"/>
      <c r="AQ341" s="447"/>
      <c r="AR341" s="447"/>
      <c r="AS341" s="447"/>
      <c r="AT341" s="447"/>
      <c r="AU341" s="447"/>
      <c r="AV341" s="447"/>
      <c r="AW341" s="447"/>
      <c r="AX341" s="447"/>
      <c r="AY341" s="447"/>
      <c r="AZ341" s="447"/>
      <c r="BA341" s="447"/>
      <c r="BB341" s="447"/>
      <c r="BC341" s="447"/>
      <c r="BD341" s="447"/>
      <c r="BE341" s="447"/>
      <c r="BF341" s="447"/>
      <c r="BG341" s="447"/>
      <c r="BH341" s="447"/>
      <c r="BI341" s="447"/>
      <c r="BJ341" s="447"/>
      <c r="BK341" s="447"/>
      <c r="BL341" s="447"/>
      <c r="BM341" s="447"/>
      <c r="BN341" s="447"/>
      <c r="BO341" s="447"/>
      <c r="BP341" s="447"/>
      <c r="BQ341" s="447"/>
      <c r="BR341" s="447"/>
      <c r="BS341" s="447"/>
      <c r="BT341" s="447"/>
      <c r="BU341" s="447"/>
      <c r="BV341" s="447"/>
      <c r="BW341" s="447"/>
      <c r="BX341" s="447"/>
    </row>
    <row r="342" spans="1:76">
      <c r="A342" s="447"/>
      <c r="B342" s="447"/>
      <c r="C342" s="447"/>
      <c r="D342" s="447"/>
      <c r="E342" s="447"/>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c r="AF342" s="447"/>
      <c r="AG342" s="447"/>
      <c r="AH342" s="447"/>
      <c r="AI342" s="447"/>
      <c r="AJ342" s="447"/>
      <c r="AK342" s="447"/>
      <c r="AL342" s="447"/>
      <c r="AM342" s="447"/>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7"/>
      <c r="BN342" s="447"/>
      <c r="BO342" s="447"/>
      <c r="BP342" s="447"/>
      <c r="BQ342" s="447"/>
      <c r="BR342" s="447"/>
      <c r="BS342" s="447"/>
      <c r="BT342" s="447"/>
      <c r="BU342" s="447"/>
      <c r="BV342" s="447"/>
      <c r="BW342" s="447"/>
      <c r="BX342" s="447"/>
    </row>
    <row r="343" spans="1:76">
      <c r="A343" s="447"/>
      <c r="B343" s="447"/>
      <c r="C343" s="447"/>
      <c r="D343" s="447"/>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7"/>
      <c r="AG343" s="447"/>
      <c r="AH343" s="447"/>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c r="BN343" s="447"/>
      <c r="BO343" s="447"/>
      <c r="BP343" s="447"/>
      <c r="BQ343" s="447"/>
      <c r="BR343" s="447"/>
      <c r="BS343" s="447"/>
      <c r="BT343" s="447"/>
      <c r="BU343" s="447"/>
      <c r="BV343" s="447"/>
      <c r="BW343" s="447"/>
      <c r="BX343" s="447"/>
    </row>
    <row r="344" spans="1:76">
      <c r="A344" s="447"/>
      <c r="B344" s="447"/>
      <c r="C344" s="447"/>
      <c r="D344" s="447"/>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7"/>
      <c r="AG344" s="447"/>
      <c r="AH344" s="447"/>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c r="BN344" s="447"/>
      <c r="BO344" s="447"/>
      <c r="BP344" s="447"/>
      <c r="BQ344" s="447"/>
      <c r="BR344" s="447"/>
      <c r="BS344" s="447"/>
      <c r="BT344" s="447"/>
      <c r="BU344" s="447"/>
      <c r="BV344" s="447"/>
      <c r="BW344" s="447"/>
      <c r="BX344" s="447"/>
    </row>
    <row r="345" spans="1:76">
      <c r="A345" s="447"/>
      <c r="B345" s="447"/>
      <c r="C345" s="447"/>
      <c r="D345" s="447"/>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447"/>
      <c r="AF345" s="447"/>
      <c r="AG345" s="447"/>
      <c r="AH345" s="447"/>
      <c r="AI345" s="447"/>
      <c r="AJ345" s="447"/>
      <c r="AK345" s="447"/>
      <c r="AL345" s="447"/>
      <c r="AM345" s="447"/>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7"/>
      <c r="BN345" s="447"/>
      <c r="BO345" s="447"/>
      <c r="BP345" s="447"/>
      <c r="BQ345" s="447"/>
      <c r="BR345" s="447"/>
      <c r="BS345" s="447"/>
      <c r="BT345" s="447"/>
      <c r="BU345" s="447"/>
      <c r="BV345" s="447"/>
      <c r="BW345" s="447"/>
      <c r="BX345" s="447"/>
    </row>
    <row r="346" spans="1:76">
      <c r="A346" s="447"/>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7"/>
      <c r="AD346" s="447"/>
      <c r="AE346" s="447"/>
      <c r="AF346" s="447"/>
      <c r="AG346" s="447"/>
      <c r="AH346" s="447"/>
      <c r="AI346" s="447"/>
      <c r="AJ346" s="447"/>
      <c r="AK346" s="447"/>
      <c r="AL346" s="447"/>
      <c r="AM346" s="447"/>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7"/>
      <c r="BN346" s="447"/>
      <c r="BO346" s="447"/>
      <c r="BP346" s="447"/>
      <c r="BQ346" s="447"/>
      <c r="BR346" s="447"/>
      <c r="BS346" s="447"/>
      <c r="BT346" s="447"/>
      <c r="BU346" s="447"/>
      <c r="BV346" s="447"/>
      <c r="BW346" s="447"/>
      <c r="BX346" s="447"/>
    </row>
    <row r="347" spans="1:76">
      <c r="A347" s="447"/>
      <c r="B347" s="447"/>
      <c r="C347" s="447"/>
      <c r="D347" s="447"/>
      <c r="E347" s="447"/>
      <c r="F347" s="447"/>
      <c r="G347" s="447"/>
      <c r="H347" s="447"/>
      <c r="I347" s="447"/>
      <c r="J347" s="447"/>
      <c r="K347" s="447"/>
      <c r="L347" s="447"/>
      <c r="M347" s="447"/>
      <c r="N347" s="447"/>
      <c r="O347" s="447"/>
      <c r="P347" s="447"/>
      <c r="Q347" s="447"/>
      <c r="R347" s="447"/>
      <c r="S347" s="447"/>
      <c r="T347" s="447"/>
      <c r="U347" s="447"/>
      <c r="V347" s="447"/>
      <c r="W347" s="447"/>
      <c r="X347" s="447"/>
      <c r="Y347" s="447"/>
      <c r="Z347" s="447"/>
      <c r="AA347" s="447"/>
      <c r="AB347" s="447"/>
      <c r="AC347" s="447"/>
      <c r="AD347" s="447"/>
      <c r="AE347" s="447"/>
      <c r="AF347" s="447"/>
      <c r="AG347" s="447"/>
      <c r="AH347" s="447"/>
      <c r="AI347" s="447"/>
      <c r="AJ347" s="447"/>
      <c r="AK347" s="447"/>
      <c r="AL347" s="447"/>
      <c r="AM347" s="447"/>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7"/>
      <c r="BN347" s="447"/>
      <c r="BO347" s="447"/>
      <c r="BP347" s="447"/>
      <c r="BQ347" s="447"/>
      <c r="BR347" s="447"/>
      <c r="BS347" s="447"/>
      <c r="BT347" s="447"/>
      <c r="BU347" s="447"/>
      <c r="BV347" s="447"/>
      <c r="BW347" s="447"/>
      <c r="BX347" s="447"/>
    </row>
    <row r="348" spans="1:76">
      <c r="A348" s="447"/>
      <c r="B348" s="447"/>
      <c r="C348" s="447"/>
      <c r="D348" s="447"/>
      <c r="E348" s="447"/>
      <c r="F348" s="447"/>
      <c r="G348" s="447"/>
      <c r="H348" s="447"/>
      <c r="I348" s="447"/>
      <c r="J348" s="447"/>
      <c r="K348" s="447"/>
      <c r="L348" s="447"/>
      <c r="M348" s="447"/>
      <c r="N348" s="447"/>
      <c r="O348" s="447"/>
      <c r="P348" s="447"/>
      <c r="Q348" s="447"/>
      <c r="R348" s="447"/>
      <c r="S348" s="447"/>
      <c r="T348" s="447"/>
      <c r="U348" s="447"/>
      <c r="V348" s="447"/>
      <c r="W348" s="447"/>
      <c r="X348" s="447"/>
      <c r="Y348" s="447"/>
      <c r="Z348" s="447"/>
      <c r="AA348" s="447"/>
      <c r="AB348" s="447"/>
      <c r="AC348" s="447"/>
      <c r="AD348" s="447"/>
      <c r="AE348" s="447"/>
      <c r="AF348" s="447"/>
      <c r="AG348" s="447"/>
      <c r="AH348" s="447"/>
      <c r="AI348" s="447"/>
      <c r="AJ348" s="447"/>
      <c r="AK348" s="447"/>
      <c r="AL348" s="447"/>
      <c r="AM348" s="447"/>
      <c r="AN348" s="447"/>
      <c r="AO348" s="447"/>
      <c r="AP348" s="447"/>
      <c r="AQ348" s="447"/>
      <c r="AR348" s="447"/>
      <c r="AS348" s="447"/>
      <c r="AT348" s="447"/>
      <c r="AU348" s="447"/>
      <c r="AV348" s="447"/>
      <c r="AW348" s="447"/>
      <c r="AX348" s="447"/>
      <c r="AY348" s="447"/>
      <c r="AZ348" s="447"/>
      <c r="BA348" s="447"/>
      <c r="BB348" s="447"/>
      <c r="BC348" s="447"/>
      <c r="BD348" s="447"/>
      <c r="BE348" s="447"/>
      <c r="BF348" s="447"/>
      <c r="BG348" s="447"/>
      <c r="BH348" s="447"/>
      <c r="BI348" s="447"/>
      <c r="BJ348" s="447"/>
      <c r="BK348" s="447"/>
      <c r="BL348" s="447"/>
      <c r="BM348" s="447"/>
      <c r="BN348" s="447"/>
      <c r="BO348" s="447"/>
      <c r="BP348" s="447"/>
      <c r="BQ348" s="447"/>
      <c r="BR348" s="447"/>
      <c r="BS348" s="447"/>
      <c r="BT348" s="447"/>
      <c r="BU348" s="447"/>
      <c r="BV348" s="447"/>
      <c r="BW348" s="447"/>
      <c r="BX348" s="447"/>
    </row>
    <row r="349" spans="1:76">
      <c r="A349" s="447"/>
      <c r="B349" s="447"/>
      <c r="C349" s="447"/>
      <c r="D349" s="447"/>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7"/>
      <c r="AE349" s="447"/>
      <c r="AF349" s="447"/>
      <c r="AG349" s="447"/>
      <c r="AH349" s="447"/>
      <c r="AI349" s="447"/>
      <c r="AJ349" s="447"/>
      <c r="AK349" s="447"/>
      <c r="AL349" s="447"/>
      <c r="AM349" s="447"/>
      <c r="AN349" s="447"/>
      <c r="AO349" s="447"/>
      <c r="AP349" s="447"/>
      <c r="AQ349" s="447"/>
      <c r="AR349" s="447"/>
      <c r="AS349" s="447"/>
      <c r="AT349" s="447"/>
      <c r="AU349" s="447"/>
      <c r="AV349" s="447"/>
      <c r="AW349" s="447"/>
      <c r="AX349" s="447"/>
      <c r="AY349" s="447"/>
      <c r="AZ349" s="447"/>
      <c r="BA349" s="447"/>
      <c r="BB349" s="447"/>
      <c r="BC349" s="447"/>
      <c r="BD349" s="447"/>
      <c r="BE349" s="447"/>
      <c r="BF349" s="447"/>
      <c r="BG349" s="447"/>
      <c r="BH349" s="447"/>
      <c r="BI349" s="447"/>
      <c r="BJ349" s="447"/>
      <c r="BK349" s="447"/>
      <c r="BL349" s="447"/>
      <c r="BM349" s="447"/>
      <c r="BN349" s="447"/>
      <c r="BO349" s="447"/>
      <c r="BP349" s="447"/>
      <c r="BQ349" s="447"/>
      <c r="BR349" s="447"/>
      <c r="BS349" s="447"/>
      <c r="BT349" s="447"/>
      <c r="BU349" s="447"/>
      <c r="BV349" s="447"/>
      <c r="BW349" s="447"/>
      <c r="BX349" s="447"/>
    </row>
    <row r="350" spans="1:76">
      <c r="A350" s="447"/>
      <c r="B350" s="447"/>
      <c r="C350" s="447"/>
      <c r="D350" s="447"/>
      <c r="E350" s="447"/>
      <c r="F350" s="447"/>
      <c r="G350" s="447"/>
      <c r="H350" s="447"/>
      <c r="I350" s="447"/>
      <c r="J350" s="447"/>
      <c r="K350" s="447"/>
      <c r="L350" s="447"/>
      <c r="M350" s="447"/>
      <c r="N350" s="447"/>
      <c r="O350" s="447"/>
      <c r="P350" s="447"/>
      <c r="Q350" s="447"/>
      <c r="R350" s="447"/>
      <c r="S350" s="447"/>
      <c r="T350" s="447"/>
      <c r="U350" s="447"/>
      <c r="V350" s="447"/>
      <c r="W350" s="447"/>
      <c r="X350" s="447"/>
      <c r="Y350" s="447"/>
      <c r="Z350" s="447"/>
      <c r="AA350" s="447"/>
      <c r="AB350" s="447"/>
      <c r="AC350" s="447"/>
      <c r="AD350" s="447"/>
      <c r="AE350" s="447"/>
      <c r="AF350" s="447"/>
      <c r="AG350" s="447"/>
      <c r="AH350" s="447"/>
      <c r="AI350" s="447"/>
      <c r="AJ350" s="447"/>
      <c r="AK350" s="447"/>
      <c r="AL350" s="447"/>
      <c r="AM350" s="447"/>
      <c r="AN350" s="447"/>
      <c r="AO350" s="447"/>
      <c r="AP350" s="447"/>
      <c r="AQ350" s="447"/>
      <c r="AR350" s="447"/>
      <c r="AS350" s="447"/>
      <c r="AT350" s="447"/>
      <c r="AU350" s="447"/>
      <c r="AV350" s="447"/>
      <c r="AW350" s="447"/>
      <c r="AX350" s="447"/>
      <c r="AY350" s="447"/>
      <c r="AZ350" s="447"/>
      <c r="BA350" s="447"/>
      <c r="BB350" s="447"/>
      <c r="BC350" s="447"/>
      <c r="BD350" s="447"/>
      <c r="BE350" s="447"/>
      <c r="BF350" s="447"/>
      <c r="BG350" s="447"/>
      <c r="BH350" s="447"/>
      <c r="BI350" s="447"/>
      <c r="BJ350" s="447"/>
      <c r="BK350" s="447"/>
      <c r="BL350" s="447"/>
      <c r="BM350" s="447"/>
      <c r="BN350" s="447"/>
      <c r="BO350" s="447"/>
      <c r="BP350" s="447"/>
      <c r="BQ350" s="447"/>
      <c r="BR350" s="447"/>
      <c r="BS350" s="447"/>
      <c r="BT350" s="447"/>
      <c r="BU350" s="447"/>
      <c r="BV350" s="447"/>
      <c r="BW350" s="447"/>
      <c r="BX350" s="447"/>
    </row>
    <row r="351" spans="1:76">
      <c r="A351" s="447"/>
      <c r="B351" s="447"/>
      <c r="C351" s="447"/>
      <c r="D351" s="447"/>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c r="AF351" s="447"/>
      <c r="AG351" s="447"/>
      <c r="AH351" s="447"/>
      <c r="AI351" s="447"/>
      <c r="AJ351" s="447"/>
      <c r="AK351" s="447"/>
      <c r="AL351" s="447"/>
      <c r="AM351" s="447"/>
      <c r="AN351" s="447"/>
      <c r="AO351" s="447"/>
      <c r="AP351" s="447"/>
      <c r="AQ351" s="447"/>
      <c r="AR351" s="447"/>
      <c r="AS351" s="447"/>
      <c r="AT351" s="447"/>
      <c r="AU351" s="447"/>
      <c r="AV351" s="447"/>
      <c r="AW351" s="447"/>
      <c r="AX351" s="447"/>
      <c r="AY351" s="447"/>
      <c r="AZ351" s="447"/>
      <c r="BA351" s="447"/>
      <c r="BB351" s="447"/>
      <c r="BC351" s="447"/>
      <c r="BD351" s="447"/>
      <c r="BE351" s="447"/>
      <c r="BF351" s="447"/>
      <c r="BG351" s="447"/>
      <c r="BH351" s="447"/>
      <c r="BI351" s="447"/>
      <c r="BJ351" s="447"/>
      <c r="BK351" s="447"/>
      <c r="BL351" s="447"/>
      <c r="BM351" s="447"/>
      <c r="BN351" s="447"/>
      <c r="BO351" s="447"/>
      <c r="BP351" s="447"/>
      <c r="BQ351" s="447"/>
      <c r="BR351" s="447"/>
      <c r="BS351" s="447"/>
      <c r="BT351" s="447"/>
      <c r="BU351" s="447"/>
      <c r="BV351" s="447"/>
      <c r="BW351" s="447"/>
      <c r="BX351" s="447"/>
    </row>
    <row r="352" spans="1:76">
      <c r="A352" s="447"/>
      <c r="B352" s="447"/>
      <c r="C352" s="447"/>
      <c r="D352" s="447"/>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c r="AF352" s="447"/>
      <c r="AG352" s="447"/>
      <c r="AH352" s="447"/>
      <c r="AI352" s="447"/>
      <c r="AJ352" s="447"/>
      <c r="AK352" s="447"/>
      <c r="AL352" s="447"/>
      <c r="AM352" s="447"/>
      <c r="AN352" s="447"/>
      <c r="AO352" s="447"/>
      <c r="AP352" s="447"/>
      <c r="AQ352" s="447"/>
      <c r="AR352" s="447"/>
      <c r="AS352" s="447"/>
      <c r="AT352" s="447"/>
      <c r="AU352" s="447"/>
      <c r="AV352" s="447"/>
      <c r="AW352" s="447"/>
      <c r="AX352" s="447"/>
      <c r="AY352" s="447"/>
      <c r="AZ352" s="447"/>
      <c r="BA352" s="447"/>
      <c r="BB352" s="447"/>
      <c r="BC352" s="447"/>
      <c r="BD352" s="447"/>
      <c r="BE352" s="447"/>
      <c r="BF352" s="447"/>
      <c r="BG352" s="447"/>
      <c r="BH352" s="447"/>
      <c r="BI352" s="447"/>
      <c r="BJ352" s="447"/>
      <c r="BK352" s="447"/>
      <c r="BL352" s="447"/>
      <c r="BM352" s="447"/>
      <c r="BN352" s="447"/>
      <c r="BO352" s="447"/>
      <c r="BP352" s="447"/>
      <c r="BQ352" s="447"/>
      <c r="BR352" s="447"/>
      <c r="BS352" s="447"/>
      <c r="BT352" s="447"/>
      <c r="BU352" s="447"/>
      <c r="BV352" s="447"/>
      <c r="BW352" s="447"/>
      <c r="BX352" s="447"/>
    </row>
    <row r="353" spans="1:76">
      <c r="A353" s="447"/>
      <c r="B353" s="447"/>
      <c r="C353" s="447"/>
      <c r="D353" s="447"/>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447"/>
      <c r="AF353" s="447"/>
      <c r="AG353" s="447"/>
      <c r="AH353" s="447"/>
      <c r="AI353" s="447"/>
      <c r="AJ353" s="447"/>
      <c r="AK353" s="447"/>
      <c r="AL353" s="447"/>
      <c r="AM353" s="447"/>
      <c r="AN353" s="447"/>
      <c r="AO353" s="447"/>
      <c r="AP353" s="447"/>
      <c r="AQ353" s="447"/>
      <c r="AR353" s="447"/>
      <c r="AS353" s="447"/>
      <c r="AT353" s="447"/>
      <c r="AU353" s="447"/>
      <c r="AV353" s="447"/>
      <c r="AW353" s="447"/>
      <c r="AX353" s="447"/>
      <c r="AY353" s="447"/>
      <c r="AZ353" s="447"/>
      <c r="BA353" s="447"/>
      <c r="BB353" s="447"/>
      <c r="BC353" s="447"/>
      <c r="BD353" s="447"/>
      <c r="BE353" s="447"/>
      <c r="BF353" s="447"/>
      <c r="BG353" s="447"/>
      <c r="BH353" s="447"/>
      <c r="BI353" s="447"/>
      <c r="BJ353" s="447"/>
      <c r="BK353" s="447"/>
      <c r="BL353" s="447"/>
      <c r="BM353" s="447"/>
      <c r="BN353" s="447"/>
      <c r="BO353" s="447"/>
      <c r="BP353" s="447"/>
      <c r="BQ353" s="447"/>
      <c r="BR353" s="447"/>
      <c r="BS353" s="447"/>
      <c r="BT353" s="447"/>
      <c r="BU353" s="447"/>
      <c r="BV353" s="447"/>
      <c r="BW353" s="447"/>
      <c r="BX353" s="447"/>
    </row>
    <row r="354" spans="1:76">
      <c r="A354" s="447"/>
      <c r="B354" s="447"/>
      <c r="C354" s="447"/>
      <c r="D354" s="447"/>
      <c r="E354" s="447"/>
      <c r="F354" s="447"/>
      <c r="G354" s="447"/>
      <c r="H354" s="447"/>
      <c r="I354" s="447"/>
      <c r="J354" s="447"/>
      <c r="K354" s="447"/>
      <c r="L354" s="447"/>
      <c r="M354" s="447"/>
      <c r="N354" s="447"/>
      <c r="O354" s="447"/>
      <c r="P354" s="447"/>
      <c r="Q354" s="447"/>
      <c r="R354" s="447"/>
      <c r="S354" s="447"/>
      <c r="T354" s="447"/>
      <c r="U354" s="447"/>
      <c r="V354" s="447"/>
      <c r="W354" s="447"/>
      <c r="X354" s="447"/>
      <c r="Y354" s="447"/>
      <c r="Z354" s="447"/>
      <c r="AA354" s="447"/>
      <c r="AB354" s="447"/>
      <c r="AC354" s="447"/>
      <c r="AD354" s="447"/>
      <c r="AE354" s="447"/>
      <c r="AF354" s="447"/>
      <c r="AG354" s="447"/>
      <c r="AH354" s="447"/>
      <c r="AI354" s="447"/>
      <c r="AJ354" s="447"/>
      <c r="AK354" s="447"/>
      <c r="AL354" s="447"/>
      <c r="AM354" s="447"/>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7"/>
      <c r="BN354" s="447"/>
      <c r="BO354" s="447"/>
      <c r="BP354" s="447"/>
      <c r="BQ354" s="447"/>
      <c r="BR354" s="447"/>
      <c r="BS354" s="447"/>
      <c r="BT354" s="447"/>
      <c r="BU354" s="447"/>
      <c r="BV354" s="447"/>
      <c r="BW354" s="447"/>
      <c r="BX354" s="447"/>
    </row>
    <row r="355" spans="1:76">
      <c r="A355" s="447"/>
      <c r="B355" s="447"/>
      <c r="C355" s="447"/>
      <c r="D355" s="447"/>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447"/>
      <c r="AF355" s="447"/>
      <c r="AG355" s="447"/>
      <c r="AH355" s="447"/>
      <c r="AI355" s="447"/>
      <c r="AJ355" s="447"/>
      <c r="AK355" s="447"/>
      <c r="AL355" s="447"/>
      <c r="AM355" s="447"/>
      <c r="AN355" s="447"/>
      <c r="AO355" s="447"/>
      <c r="AP355" s="447"/>
      <c r="AQ355" s="447"/>
      <c r="AR355" s="447"/>
      <c r="AS355" s="447"/>
      <c r="AT355" s="447"/>
      <c r="AU355" s="447"/>
      <c r="AV355" s="447"/>
      <c r="AW355" s="447"/>
      <c r="AX355" s="447"/>
      <c r="AY355" s="447"/>
      <c r="AZ355" s="447"/>
      <c r="BA355" s="447"/>
      <c r="BB355" s="447"/>
      <c r="BC355" s="447"/>
      <c r="BD355" s="447"/>
      <c r="BE355" s="447"/>
      <c r="BF355" s="447"/>
      <c r="BG355" s="447"/>
      <c r="BH355" s="447"/>
      <c r="BI355" s="447"/>
      <c r="BJ355" s="447"/>
      <c r="BK355" s="447"/>
      <c r="BL355" s="447"/>
      <c r="BM355" s="447"/>
      <c r="BN355" s="447"/>
      <c r="BO355" s="447"/>
      <c r="BP355" s="447"/>
      <c r="BQ355" s="447"/>
      <c r="BR355" s="447"/>
      <c r="BS355" s="447"/>
      <c r="BT355" s="447"/>
      <c r="BU355" s="447"/>
      <c r="BV355" s="447"/>
      <c r="BW355" s="447"/>
      <c r="BX355" s="447"/>
    </row>
    <row r="356" spans="1:76">
      <c r="A356" s="447"/>
      <c r="B356" s="447"/>
      <c r="C356" s="447"/>
      <c r="D356" s="447"/>
      <c r="E356" s="447"/>
      <c r="F356" s="447"/>
      <c r="G356" s="447"/>
      <c r="H356" s="447"/>
      <c r="I356" s="447"/>
      <c r="J356" s="447"/>
      <c r="K356" s="447"/>
      <c r="L356" s="447"/>
      <c r="M356" s="447"/>
      <c r="N356" s="447"/>
      <c r="O356" s="447"/>
      <c r="P356" s="447"/>
      <c r="Q356" s="447"/>
      <c r="R356" s="447"/>
      <c r="S356" s="447"/>
      <c r="T356" s="447"/>
      <c r="U356" s="447"/>
      <c r="V356" s="447"/>
      <c r="W356" s="447"/>
      <c r="X356" s="447"/>
      <c r="Y356" s="447"/>
      <c r="Z356" s="447"/>
      <c r="AA356" s="447"/>
      <c r="AB356" s="447"/>
      <c r="AC356" s="447"/>
      <c r="AD356" s="447"/>
      <c r="AE356" s="447"/>
      <c r="AF356" s="447"/>
      <c r="AG356" s="447"/>
      <c r="AH356" s="447"/>
      <c r="AI356" s="447"/>
      <c r="AJ356" s="447"/>
      <c r="AK356" s="447"/>
      <c r="AL356" s="447"/>
      <c r="AM356" s="447"/>
      <c r="AN356" s="447"/>
      <c r="AO356" s="447"/>
      <c r="AP356" s="447"/>
      <c r="AQ356" s="447"/>
      <c r="AR356" s="447"/>
      <c r="AS356" s="447"/>
      <c r="AT356" s="447"/>
      <c r="AU356" s="447"/>
      <c r="AV356" s="447"/>
      <c r="AW356" s="447"/>
      <c r="AX356" s="447"/>
      <c r="AY356" s="447"/>
      <c r="AZ356" s="447"/>
      <c r="BA356" s="447"/>
      <c r="BB356" s="447"/>
      <c r="BC356" s="447"/>
      <c r="BD356" s="447"/>
      <c r="BE356" s="447"/>
      <c r="BF356" s="447"/>
      <c r="BG356" s="447"/>
      <c r="BH356" s="447"/>
      <c r="BI356" s="447"/>
      <c r="BJ356" s="447"/>
      <c r="BK356" s="447"/>
      <c r="BL356" s="447"/>
      <c r="BM356" s="447"/>
      <c r="BN356" s="447"/>
      <c r="BO356" s="447"/>
      <c r="BP356" s="447"/>
      <c r="BQ356" s="447"/>
      <c r="BR356" s="447"/>
      <c r="BS356" s="447"/>
      <c r="BT356" s="447"/>
      <c r="BU356" s="447"/>
      <c r="BV356" s="447"/>
      <c r="BW356" s="447"/>
      <c r="BX356" s="447"/>
    </row>
    <row r="357" spans="1:76">
      <c r="A357" s="447"/>
      <c r="B357" s="447"/>
      <c r="C357" s="447"/>
      <c r="D357" s="447"/>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7"/>
      <c r="AG357" s="447"/>
      <c r="AH357" s="447"/>
      <c r="AI357" s="447"/>
      <c r="AJ357" s="447"/>
      <c r="AK357" s="447"/>
      <c r="AL357" s="447"/>
      <c r="AM357" s="447"/>
      <c r="AN357" s="447"/>
      <c r="AO357" s="447"/>
      <c r="AP357" s="447"/>
      <c r="AQ357" s="447"/>
      <c r="AR357" s="447"/>
      <c r="AS357" s="447"/>
      <c r="AT357" s="447"/>
      <c r="AU357" s="447"/>
      <c r="AV357" s="447"/>
      <c r="AW357" s="447"/>
      <c r="AX357" s="447"/>
      <c r="AY357" s="447"/>
      <c r="AZ357" s="447"/>
      <c r="BA357" s="447"/>
      <c r="BB357" s="447"/>
      <c r="BC357" s="447"/>
      <c r="BD357" s="447"/>
      <c r="BE357" s="447"/>
      <c r="BF357" s="447"/>
      <c r="BG357" s="447"/>
      <c r="BH357" s="447"/>
      <c r="BI357" s="447"/>
      <c r="BJ357" s="447"/>
      <c r="BK357" s="447"/>
      <c r="BL357" s="447"/>
      <c r="BM357" s="447"/>
      <c r="BN357" s="447"/>
      <c r="BO357" s="447"/>
      <c r="BP357" s="447"/>
      <c r="BQ357" s="447"/>
      <c r="BR357" s="447"/>
      <c r="BS357" s="447"/>
      <c r="BT357" s="447"/>
      <c r="BU357" s="447"/>
      <c r="BV357" s="447"/>
      <c r="BW357" s="447"/>
      <c r="BX357" s="447"/>
    </row>
    <row r="358" spans="1:76">
      <c r="A358" s="447"/>
      <c r="B358" s="447"/>
      <c r="C358" s="447"/>
      <c r="D358" s="447"/>
      <c r="E358" s="447"/>
      <c r="F358" s="447"/>
      <c r="G358" s="447"/>
      <c r="H358" s="447"/>
      <c r="I358" s="447"/>
      <c r="J358" s="447"/>
      <c r="K358" s="447"/>
      <c r="L358" s="447"/>
      <c r="M358" s="447"/>
      <c r="N358" s="447"/>
      <c r="O358" s="447"/>
      <c r="P358" s="447"/>
      <c r="Q358" s="447"/>
      <c r="R358" s="447"/>
      <c r="S358" s="447"/>
      <c r="T358" s="447"/>
      <c r="U358" s="447"/>
      <c r="V358" s="447"/>
      <c r="W358" s="447"/>
      <c r="X358" s="447"/>
      <c r="Y358" s="447"/>
      <c r="Z358" s="447"/>
      <c r="AA358" s="447"/>
      <c r="AB358" s="447"/>
      <c r="AC358" s="447"/>
      <c r="AD358" s="447"/>
      <c r="AE358" s="447"/>
      <c r="AF358" s="447"/>
      <c r="AG358" s="447"/>
      <c r="AH358" s="447"/>
      <c r="AI358" s="447"/>
      <c r="AJ358" s="447"/>
      <c r="AK358" s="447"/>
      <c r="AL358" s="447"/>
      <c r="AM358" s="447"/>
      <c r="AN358" s="447"/>
      <c r="AO358" s="447"/>
      <c r="AP358" s="447"/>
      <c r="AQ358" s="447"/>
      <c r="AR358" s="447"/>
      <c r="AS358" s="447"/>
      <c r="AT358" s="447"/>
      <c r="AU358" s="447"/>
      <c r="AV358" s="447"/>
      <c r="AW358" s="447"/>
      <c r="AX358" s="447"/>
      <c r="AY358" s="447"/>
      <c r="AZ358" s="447"/>
      <c r="BA358" s="447"/>
      <c r="BB358" s="447"/>
      <c r="BC358" s="447"/>
      <c r="BD358" s="447"/>
      <c r="BE358" s="447"/>
      <c r="BF358" s="447"/>
      <c r="BG358" s="447"/>
      <c r="BH358" s="447"/>
      <c r="BI358" s="447"/>
      <c r="BJ358" s="447"/>
      <c r="BK358" s="447"/>
      <c r="BL358" s="447"/>
      <c r="BM358" s="447"/>
      <c r="BN358" s="447"/>
      <c r="BO358" s="447"/>
      <c r="BP358" s="447"/>
      <c r="BQ358" s="447"/>
      <c r="BR358" s="447"/>
      <c r="BS358" s="447"/>
      <c r="BT358" s="447"/>
      <c r="BU358" s="447"/>
      <c r="BV358" s="447"/>
      <c r="BW358" s="447"/>
      <c r="BX358" s="447"/>
    </row>
    <row r="359" spans="1:76">
      <c r="A359" s="447"/>
      <c r="B359" s="447"/>
      <c r="C359" s="447"/>
      <c r="D359" s="447"/>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47"/>
      <c r="AF359" s="447"/>
      <c r="AG359" s="447"/>
      <c r="AH359" s="447"/>
      <c r="AI359" s="447"/>
      <c r="AJ359" s="447"/>
      <c r="AK359" s="447"/>
      <c r="AL359" s="447"/>
      <c r="AM359" s="447"/>
      <c r="AN359" s="447"/>
      <c r="AO359" s="447"/>
      <c r="AP359" s="447"/>
      <c r="AQ359" s="447"/>
      <c r="AR359" s="447"/>
      <c r="AS359" s="447"/>
      <c r="AT359" s="447"/>
      <c r="AU359" s="447"/>
      <c r="AV359" s="447"/>
      <c r="AW359" s="447"/>
      <c r="AX359" s="447"/>
      <c r="AY359" s="447"/>
      <c r="AZ359" s="447"/>
      <c r="BA359" s="447"/>
      <c r="BB359" s="447"/>
      <c r="BC359" s="447"/>
      <c r="BD359" s="447"/>
      <c r="BE359" s="447"/>
      <c r="BF359" s="447"/>
      <c r="BG359" s="447"/>
      <c r="BH359" s="447"/>
      <c r="BI359" s="447"/>
      <c r="BJ359" s="447"/>
      <c r="BK359" s="447"/>
      <c r="BL359" s="447"/>
      <c r="BM359" s="447"/>
      <c r="BN359" s="447"/>
      <c r="BO359" s="447"/>
      <c r="BP359" s="447"/>
      <c r="BQ359" s="447"/>
      <c r="BR359" s="447"/>
      <c r="BS359" s="447"/>
      <c r="BT359" s="447"/>
      <c r="BU359" s="447"/>
      <c r="BV359" s="447"/>
      <c r="BW359" s="447"/>
      <c r="BX359" s="447"/>
    </row>
    <row r="360" spans="1:76">
      <c r="A360" s="447"/>
      <c r="B360" s="447"/>
      <c r="C360" s="447"/>
      <c r="D360" s="447"/>
      <c r="E360" s="447"/>
      <c r="F360" s="447"/>
      <c r="G360" s="447"/>
      <c r="H360" s="447"/>
      <c r="I360" s="447"/>
      <c r="J360" s="447"/>
      <c r="K360" s="447"/>
      <c r="L360" s="447"/>
      <c r="M360" s="447"/>
      <c r="N360" s="447"/>
      <c r="O360" s="447"/>
      <c r="P360" s="447"/>
      <c r="Q360" s="447"/>
      <c r="R360" s="447"/>
      <c r="S360" s="447"/>
      <c r="T360" s="447"/>
      <c r="U360" s="447"/>
      <c r="V360" s="447"/>
      <c r="W360" s="447"/>
      <c r="X360" s="447"/>
      <c r="Y360" s="447"/>
      <c r="Z360" s="447"/>
      <c r="AA360" s="447"/>
      <c r="AB360" s="447"/>
      <c r="AC360" s="447"/>
      <c r="AD360" s="447"/>
      <c r="AE360" s="447"/>
      <c r="AF360" s="447"/>
      <c r="AG360" s="447"/>
      <c r="AH360" s="447"/>
      <c r="AI360" s="447"/>
      <c r="AJ360" s="447"/>
      <c r="AK360" s="447"/>
      <c r="AL360" s="447"/>
      <c r="AM360" s="447"/>
      <c r="AN360" s="447"/>
      <c r="AO360" s="447"/>
      <c r="AP360" s="447"/>
      <c r="AQ360" s="447"/>
      <c r="AR360" s="447"/>
      <c r="AS360" s="447"/>
      <c r="AT360" s="447"/>
      <c r="AU360" s="447"/>
      <c r="AV360" s="447"/>
      <c r="AW360" s="447"/>
      <c r="AX360" s="447"/>
      <c r="AY360" s="447"/>
      <c r="AZ360" s="447"/>
      <c r="BA360" s="447"/>
      <c r="BB360" s="447"/>
      <c r="BC360" s="447"/>
      <c r="BD360" s="447"/>
      <c r="BE360" s="447"/>
      <c r="BF360" s="447"/>
      <c r="BG360" s="447"/>
      <c r="BH360" s="447"/>
      <c r="BI360" s="447"/>
      <c r="BJ360" s="447"/>
      <c r="BK360" s="447"/>
      <c r="BL360" s="447"/>
      <c r="BM360" s="447"/>
      <c r="BN360" s="447"/>
      <c r="BO360" s="447"/>
      <c r="BP360" s="447"/>
      <c r="BQ360" s="447"/>
      <c r="BR360" s="447"/>
      <c r="BS360" s="447"/>
      <c r="BT360" s="447"/>
      <c r="BU360" s="447"/>
      <c r="BV360" s="447"/>
      <c r="BW360" s="447"/>
      <c r="BX360" s="447"/>
    </row>
    <row r="361" spans="1:76">
      <c r="A361" s="447"/>
      <c r="B361" s="447"/>
      <c r="C361" s="447"/>
      <c r="D361" s="447"/>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7"/>
      <c r="AE361" s="447"/>
      <c r="AF361" s="447"/>
      <c r="AG361" s="447"/>
      <c r="AH361" s="447"/>
      <c r="AI361" s="447"/>
      <c r="AJ361" s="447"/>
      <c r="AK361" s="447"/>
      <c r="AL361" s="447"/>
      <c r="AM361" s="447"/>
      <c r="AN361" s="447"/>
      <c r="AO361" s="447"/>
      <c r="AP361" s="447"/>
      <c r="AQ361" s="447"/>
      <c r="AR361" s="447"/>
      <c r="AS361" s="447"/>
      <c r="AT361" s="447"/>
      <c r="AU361" s="447"/>
      <c r="AV361" s="447"/>
      <c r="AW361" s="447"/>
      <c r="AX361" s="447"/>
      <c r="AY361" s="447"/>
      <c r="AZ361" s="447"/>
      <c r="BA361" s="447"/>
      <c r="BB361" s="447"/>
      <c r="BC361" s="447"/>
      <c r="BD361" s="447"/>
      <c r="BE361" s="447"/>
      <c r="BF361" s="447"/>
      <c r="BG361" s="447"/>
      <c r="BH361" s="447"/>
      <c r="BI361" s="447"/>
      <c r="BJ361" s="447"/>
      <c r="BK361" s="447"/>
      <c r="BL361" s="447"/>
      <c r="BM361" s="447"/>
      <c r="BN361" s="447"/>
      <c r="BO361" s="447"/>
      <c r="BP361" s="447"/>
      <c r="BQ361" s="447"/>
      <c r="BR361" s="447"/>
      <c r="BS361" s="447"/>
      <c r="BT361" s="447"/>
      <c r="BU361" s="447"/>
      <c r="BV361" s="447"/>
      <c r="BW361" s="447"/>
      <c r="BX361" s="447"/>
    </row>
    <row r="362" spans="1:76">
      <c r="A362" s="447"/>
      <c r="B362" s="447"/>
      <c r="C362" s="447"/>
      <c r="D362" s="447"/>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447"/>
      <c r="AE362" s="447"/>
      <c r="AF362" s="447"/>
      <c r="AG362" s="447"/>
      <c r="AH362" s="447"/>
      <c r="AI362" s="447"/>
      <c r="AJ362" s="447"/>
      <c r="AK362" s="447"/>
      <c r="AL362" s="447"/>
      <c r="AM362" s="447"/>
      <c r="AN362" s="447"/>
      <c r="AO362" s="447"/>
      <c r="AP362" s="447"/>
      <c r="AQ362" s="447"/>
      <c r="AR362" s="447"/>
      <c r="AS362" s="447"/>
      <c r="AT362" s="447"/>
      <c r="AU362" s="447"/>
      <c r="AV362" s="447"/>
      <c r="AW362" s="447"/>
      <c r="AX362" s="447"/>
      <c r="AY362" s="447"/>
      <c r="AZ362" s="447"/>
      <c r="BA362" s="447"/>
      <c r="BB362" s="447"/>
      <c r="BC362" s="447"/>
      <c r="BD362" s="447"/>
      <c r="BE362" s="447"/>
      <c r="BF362" s="447"/>
      <c r="BG362" s="447"/>
      <c r="BH362" s="447"/>
      <c r="BI362" s="447"/>
      <c r="BJ362" s="447"/>
      <c r="BK362" s="447"/>
      <c r="BL362" s="447"/>
      <c r="BM362" s="447"/>
      <c r="BN362" s="447"/>
      <c r="BO362" s="447"/>
      <c r="BP362" s="447"/>
      <c r="BQ362" s="447"/>
      <c r="BR362" s="447"/>
      <c r="BS362" s="447"/>
      <c r="BT362" s="447"/>
      <c r="BU362" s="447"/>
      <c r="BV362" s="447"/>
      <c r="BW362" s="447"/>
      <c r="BX362" s="447"/>
    </row>
    <row r="363" spans="1:76">
      <c r="A363" s="447"/>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447"/>
      <c r="AF363" s="447"/>
      <c r="AG363" s="447"/>
      <c r="AH363" s="447"/>
      <c r="AI363" s="447"/>
      <c r="AJ363" s="447"/>
      <c r="AK363" s="447"/>
      <c r="AL363" s="447"/>
      <c r="AM363" s="447"/>
      <c r="AN363" s="447"/>
      <c r="AO363" s="447"/>
      <c r="AP363" s="447"/>
      <c r="AQ363" s="447"/>
      <c r="AR363" s="447"/>
      <c r="AS363" s="447"/>
      <c r="AT363" s="447"/>
      <c r="AU363" s="447"/>
      <c r="AV363" s="447"/>
      <c r="AW363" s="447"/>
      <c r="AX363" s="447"/>
      <c r="AY363" s="447"/>
      <c r="AZ363" s="447"/>
      <c r="BA363" s="447"/>
      <c r="BB363" s="447"/>
      <c r="BC363" s="447"/>
      <c r="BD363" s="447"/>
      <c r="BE363" s="447"/>
      <c r="BF363" s="447"/>
      <c r="BG363" s="447"/>
      <c r="BH363" s="447"/>
      <c r="BI363" s="447"/>
      <c r="BJ363" s="447"/>
      <c r="BK363" s="447"/>
      <c r="BL363" s="447"/>
      <c r="BM363" s="447"/>
      <c r="BN363" s="447"/>
      <c r="BO363" s="447"/>
      <c r="BP363" s="447"/>
      <c r="BQ363" s="447"/>
      <c r="BR363" s="447"/>
      <c r="BS363" s="447"/>
      <c r="BT363" s="447"/>
      <c r="BU363" s="447"/>
      <c r="BV363" s="447"/>
      <c r="BW363" s="447"/>
      <c r="BX363" s="447"/>
    </row>
    <row r="364" spans="1:76">
      <c r="A364" s="447"/>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447"/>
      <c r="AE364" s="447"/>
      <c r="AF364" s="447"/>
      <c r="AG364" s="447"/>
      <c r="AH364" s="447"/>
      <c r="AI364" s="447"/>
      <c r="AJ364" s="447"/>
      <c r="AK364" s="447"/>
      <c r="AL364" s="447"/>
      <c r="AM364" s="447"/>
      <c r="AN364" s="447"/>
      <c r="AO364" s="447"/>
      <c r="AP364" s="447"/>
      <c r="AQ364" s="447"/>
      <c r="AR364" s="447"/>
      <c r="AS364" s="447"/>
      <c r="AT364" s="447"/>
      <c r="AU364" s="447"/>
      <c r="AV364" s="447"/>
      <c r="AW364" s="447"/>
      <c r="AX364" s="447"/>
      <c r="AY364" s="447"/>
      <c r="AZ364" s="447"/>
      <c r="BA364" s="447"/>
      <c r="BB364" s="447"/>
      <c r="BC364" s="447"/>
      <c r="BD364" s="447"/>
      <c r="BE364" s="447"/>
      <c r="BF364" s="447"/>
      <c r="BG364" s="447"/>
      <c r="BH364" s="447"/>
      <c r="BI364" s="447"/>
      <c r="BJ364" s="447"/>
      <c r="BK364" s="447"/>
      <c r="BL364" s="447"/>
      <c r="BM364" s="447"/>
      <c r="BN364" s="447"/>
      <c r="BO364" s="447"/>
      <c r="BP364" s="447"/>
      <c r="BQ364" s="447"/>
      <c r="BR364" s="447"/>
      <c r="BS364" s="447"/>
      <c r="BT364" s="447"/>
      <c r="BU364" s="447"/>
      <c r="BV364" s="447"/>
      <c r="BW364" s="447"/>
      <c r="BX364" s="447"/>
    </row>
    <row r="365" spans="1:76">
      <c r="A365" s="447"/>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447"/>
      <c r="AF365" s="447"/>
      <c r="AG365" s="447"/>
      <c r="AH365" s="447"/>
      <c r="AI365" s="447"/>
      <c r="AJ365" s="447"/>
      <c r="AK365" s="447"/>
      <c r="AL365" s="447"/>
      <c r="AM365" s="447"/>
      <c r="AN365" s="447"/>
      <c r="AO365" s="447"/>
      <c r="AP365" s="447"/>
      <c r="AQ365" s="447"/>
      <c r="AR365" s="447"/>
      <c r="AS365" s="447"/>
      <c r="AT365" s="447"/>
      <c r="AU365" s="447"/>
      <c r="AV365" s="447"/>
      <c r="AW365" s="447"/>
      <c r="AX365" s="447"/>
      <c r="AY365" s="447"/>
      <c r="AZ365" s="447"/>
      <c r="BA365" s="447"/>
      <c r="BB365" s="447"/>
      <c r="BC365" s="447"/>
      <c r="BD365" s="447"/>
      <c r="BE365" s="447"/>
      <c r="BF365" s="447"/>
      <c r="BG365" s="447"/>
      <c r="BH365" s="447"/>
      <c r="BI365" s="447"/>
      <c r="BJ365" s="447"/>
      <c r="BK365" s="447"/>
      <c r="BL365" s="447"/>
      <c r="BM365" s="447"/>
      <c r="BN365" s="447"/>
      <c r="BO365" s="447"/>
      <c r="BP365" s="447"/>
      <c r="BQ365" s="447"/>
      <c r="BR365" s="447"/>
      <c r="BS365" s="447"/>
      <c r="BT365" s="447"/>
      <c r="BU365" s="447"/>
      <c r="BV365" s="447"/>
      <c r="BW365" s="447"/>
      <c r="BX365" s="447"/>
    </row>
    <row r="366" spans="1:76">
      <c r="A366" s="447"/>
      <c r="B366" s="447"/>
      <c r="C366" s="447"/>
      <c r="D366" s="447"/>
      <c r="E366" s="447"/>
      <c r="F366" s="447"/>
      <c r="G366" s="447"/>
      <c r="H366" s="447"/>
      <c r="I366" s="447"/>
      <c r="J366" s="447"/>
      <c r="K366" s="447"/>
      <c r="L366" s="447"/>
      <c r="M366" s="447"/>
      <c r="N366" s="447"/>
      <c r="O366" s="447"/>
      <c r="P366" s="447"/>
      <c r="Q366" s="447"/>
      <c r="R366" s="447"/>
      <c r="S366" s="447"/>
      <c r="T366" s="447"/>
      <c r="U366" s="447"/>
      <c r="V366" s="447"/>
      <c r="W366" s="447"/>
      <c r="X366" s="447"/>
      <c r="Y366" s="447"/>
      <c r="Z366" s="447"/>
      <c r="AA366" s="447"/>
      <c r="AB366" s="447"/>
      <c r="AC366" s="447"/>
      <c r="AD366" s="447"/>
      <c r="AE366" s="447"/>
      <c r="AF366" s="447"/>
      <c r="AG366" s="447"/>
      <c r="AH366" s="447"/>
      <c r="AI366" s="447"/>
      <c r="AJ366" s="447"/>
      <c r="AK366" s="447"/>
      <c r="AL366" s="447"/>
      <c r="AM366" s="447"/>
      <c r="AN366" s="447"/>
      <c r="AO366" s="447"/>
      <c r="AP366" s="447"/>
      <c r="AQ366" s="447"/>
      <c r="AR366" s="447"/>
      <c r="AS366" s="447"/>
      <c r="AT366" s="447"/>
      <c r="AU366" s="447"/>
      <c r="AV366" s="447"/>
      <c r="AW366" s="447"/>
      <c r="AX366" s="447"/>
      <c r="AY366" s="447"/>
      <c r="AZ366" s="447"/>
      <c r="BA366" s="447"/>
      <c r="BB366" s="447"/>
      <c r="BC366" s="447"/>
      <c r="BD366" s="447"/>
      <c r="BE366" s="447"/>
      <c r="BF366" s="447"/>
      <c r="BG366" s="447"/>
      <c r="BH366" s="447"/>
      <c r="BI366" s="447"/>
      <c r="BJ366" s="447"/>
      <c r="BK366" s="447"/>
      <c r="BL366" s="447"/>
      <c r="BM366" s="447"/>
      <c r="BN366" s="447"/>
      <c r="BO366" s="447"/>
      <c r="BP366" s="447"/>
      <c r="BQ366" s="447"/>
      <c r="BR366" s="447"/>
      <c r="BS366" s="447"/>
      <c r="BT366" s="447"/>
      <c r="BU366" s="447"/>
      <c r="BV366" s="447"/>
      <c r="BW366" s="447"/>
      <c r="BX366" s="447"/>
    </row>
    <row r="367" spans="1:76">
      <c r="A367" s="447"/>
      <c r="B367" s="447"/>
      <c r="C367" s="447"/>
      <c r="D367" s="447"/>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447"/>
      <c r="AF367" s="447"/>
      <c r="AG367" s="447"/>
      <c r="AH367" s="447"/>
      <c r="AI367" s="447"/>
      <c r="AJ367" s="447"/>
      <c r="AK367" s="447"/>
      <c r="AL367" s="447"/>
      <c r="AM367" s="447"/>
      <c r="AN367" s="447"/>
      <c r="AO367" s="447"/>
      <c r="AP367" s="447"/>
      <c r="AQ367" s="447"/>
      <c r="AR367" s="447"/>
      <c r="AS367" s="447"/>
      <c r="AT367" s="447"/>
      <c r="AU367" s="447"/>
      <c r="AV367" s="447"/>
      <c r="AW367" s="447"/>
      <c r="AX367" s="447"/>
      <c r="AY367" s="447"/>
      <c r="AZ367" s="447"/>
      <c r="BA367" s="447"/>
      <c r="BB367" s="447"/>
      <c r="BC367" s="447"/>
      <c r="BD367" s="447"/>
      <c r="BE367" s="447"/>
      <c r="BF367" s="447"/>
      <c r="BG367" s="447"/>
      <c r="BH367" s="447"/>
      <c r="BI367" s="447"/>
      <c r="BJ367" s="447"/>
      <c r="BK367" s="447"/>
      <c r="BL367" s="447"/>
      <c r="BM367" s="447"/>
      <c r="BN367" s="447"/>
      <c r="BO367" s="447"/>
      <c r="BP367" s="447"/>
      <c r="BQ367" s="447"/>
      <c r="BR367" s="447"/>
      <c r="BS367" s="447"/>
      <c r="BT367" s="447"/>
      <c r="BU367" s="447"/>
      <c r="BV367" s="447"/>
      <c r="BW367" s="447"/>
      <c r="BX367" s="447"/>
    </row>
    <row r="368" spans="1:76">
      <c r="A368" s="447"/>
      <c r="B368" s="447"/>
      <c r="C368" s="447"/>
      <c r="D368" s="447"/>
      <c r="E368" s="447"/>
      <c r="F368" s="447"/>
      <c r="G368" s="447"/>
      <c r="H368" s="447"/>
      <c r="I368" s="447"/>
      <c r="J368" s="447"/>
      <c r="K368" s="447"/>
      <c r="L368" s="447"/>
      <c r="M368" s="447"/>
      <c r="N368" s="447"/>
      <c r="O368" s="447"/>
      <c r="P368" s="447"/>
      <c r="Q368" s="447"/>
      <c r="R368" s="447"/>
      <c r="S368" s="447"/>
      <c r="T368" s="447"/>
      <c r="U368" s="447"/>
      <c r="V368" s="447"/>
      <c r="W368" s="447"/>
      <c r="X368" s="447"/>
      <c r="Y368" s="447"/>
      <c r="Z368" s="447"/>
      <c r="AA368" s="447"/>
      <c r="AB368" s="447"/>
      <c r="AC368" s="447"/>
      <c r="AD368" s="447"/>
      <c r="AE368" s="447"/>
      <c r="AF368" s="447"/>
      <c r="AG368" s="447"/>
      <c r="AH368" s="447"/>
      <c r="AI368" s="447"/>
      <c r="AJ368" s="447"/>
      <c r="AK368" s="447"/>
      <c r="AL368" s="447"/>
      <c r="AM368" s="447"/>
      <c r="AN368" s="447"/>
      <c r="AO368" s="447"/>
      <c r="AP368" s="447"/>
      <c r="AQ368" s="447"/>
      <c r="AR368" s="447"/>
      <c r="AS368" s="447"/>
      <c r="AT368" s="447"/>
      <c r="AU368" s="447"/>
      <c r="AV368" s="447"/>
      <c r="AW368" s="447"/>
      <c r="AX368" s="447"/>
      <c r="AY368" s="447"/>
      <c r="AZ368" s="447"/>
      <c r="BA368" s="447"/>
      <c r="BB368" s="447"/>
      <c r="BC368" s="447"/>
      <c r="BD368" s="447"/>
      <c r="BE368" s="447"/>
      <c r="BF368" s="447"/>
      <c r="BG368" s="447"/>
      <c r="BH368" s="447"/>
      <c r="BI368" s="447"/>
      <c r="BJ368" s="447"/>
      <c r="BK368" s="447"/>
      <c r="BL368" s="447"/>
      <c r="BM368" s="447"/>
      <c r="BN368" s="447"/>
      <c r="BO368" s="447"/>
      <c r="BP368" s="447"/>
      <c r="BQ368" s="447"/>
      <c r="BR368" s="447"/>
      <c r="BS368" s="447"/>
      <c r="BT368" s="447"/>
      <c r="BU368" s="447"/>
      <c r="BV368" s="447"/>
      <c r="BW368" s="447"/>
      <c r="BX368" s="447"/>
    </row>
    <row r="369" spans="1:76">
      <c r="A369" s="447"/>
      <c r="B369" s="447"/>
      <c r="C369" s="447"/>
      <c r="D369" s="447"/>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7"/>
      <c r="AG369" s="447"/>
      <c r="AH369" s="447"/>
      <c r="AI369" s="447"/>
      <c r="AJ369" s="447"/>
      <c r="AK369" s="447"/>
      <c r="AL369" s="447"/>
      <c r="AM369" s="447"/>
      <c r="AN369" s="447"/>
      <c r="AO369" s="447"/>
      <c r="AP369" s="447"/>
      <c r="AQ369" s="447"/>
      <c r="AR369" s="447"/>
      <c r="AS369" s="447"/>
      <c r="AT369" s="447"/>
      <c r="AU369" s="447"/>
      <c r="AV369" s="447"/>
      <c r="AW369" s="447"/>
      <c r="AX369" s="447"/>
      <c r="AY369" s="447"/>
      <c r="AZ369" s="447"/>
      <c r="BA369" s="447"/>
      <c r="BB369" s="447"/>
      <c r="BC369" s="447"/>
      <c r="BD369" s="447"/>
      <c r="BE369" s="447"/>
      <c r="BF369" s="447"/>
      <c r="BG369" s="447"/>
      <c r="BH369" s="447"/>
      <c r="BI369" s="447"/>
      <c r="BJ369" s="447"/>
      <c r="BK369" s="447"/>
      <c r="BL369" s="447"/>
      <c r="BM369" s="447"/>
      <c r="BN369" s="447"/>
      <c r="BO369" s="447"/>
      <c r="BP369" s="447"/>
      <c r="BQ369" s="447"/>
      <c r="BR369" s="447"/>
      <c r="BS369" s="447"/>
      <c r="BT369" s="447"/>
      <c r="BU369" s="447"/>
      <c r="BV369" s="447"/>
      <c r="BW369" s="447"/>
      <c r="BX369" s="447"/>
    </row>
    <row r="370" spans="1:76">
      <c r="A370" s="447"/>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7"/>
      <c r="AG370" s="447"/>
      <c r="AH370" s="447"/>
      <c r="AI370" s="447"/>
      <c r="AJ370" s="447"/>
      <c r="AK370" s="447"/>
      <c r="AL370" s="447"/>
      <c r="AM370" s="447"/>
      <c r="AN370" s="447"/>
      <c r="AO370" s="447"/>
      <c r="AP370" s="447"/>
      <c r="AQ370" s="447"/>
      <c r="AR370" s="447"/>
      <c r="AS370" s="447"/>
      <c r="AT370" s="447"/>
      <c r="AU370" s="447"/>
      <c r="AV370" s="447"/>
      <c r="AW370" s="447"/>
      <c r="AX370" s="447"/>
      <c r="AY370" s="447"/>
      <c r="AZ370" s="447"/>
      <c r="BA370" s="447"/>
      <c r="BB370" s="447"/>
      <c r="BC370" s="447"/>
      <c r="BD370" s="447"/>
      <c r="BE370" s="447"/>
      <c r="BF370" s="447"/>
      <c r="BG370" s="447"/>
      <c r="BH370" s="447"/>
      <c r="BI370" s="447"/>
      <c r="BJ370" s="447"/>
      <c r="BK370" s="447"/>
      <c r="BL370" s="447"/>
      <c r="BM370" s="447"/>
      <c r="BN370" s="447"/>
      <c r="BO370" s="447"/>
      <c r="BP370" s="447"/>
      <c r="BQ370" s="447"/>
      <c r="BR370" s="447"/>
      <c r="BS370" s="447"/>
      <c r="BT370" s="447"/>
      <c r="BU370" s="447"/>
      <c r="BV370" s="447"/>
      <c r="BW370" s="447"/>
      <c r="BX370" s="447"/>
    </row>
    <row r="371" spans="1:76">
      <c r="A371" s="447"/>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447"/>
      <c r="AF371" s="447"/>
      <c r="AG371" s="447"/>
      <c r="AH371" s="447"/>
      <c r="AI371" s="447"/>
      <c r="AJ371" s="447"/>
      <c r="AK371" s="447"/>
      <c r="AL371" s="447"/>
      <c r="AM371" s="447"/>
      <c r="AN371" s="447"/>
      <c r="AO371" s="447"/>
      <c r="AP371" s="447"/>
      <c r="AQ371" s="447"/>
      <c r="AR371" s="447"/>
      <c r="AS371" s="447"/>
      <c r="AT371" s="447"/>
      <c r="AU371" s="447"/>
      <c r="AV371" s="447"/>
      <c r="AW371" s="447"/>
      <c r="AX371" s="447"/>
      <c r="AY371" s="447"/>
      <c r="AZ371" s="447"/>
      <c r="BA371" s="447"/>
      <c r="BB371" s="447"/>
      <c r="BC371" s="447"/>
      <c r="BD371" s="447"/>
      <c r="BE371" s="447"/>
      <c r="BF371" s="447"/>
      <c r="BG371" s="447"/>
      <c r="BH371" s="447"/>
      <c r="BI371" s="447"/>
      <c r="BJ371" s="447"/>
      <c r="BK371" s="447"/>
      <c r="BL371" s="447"/>
      <c r="BM371" s="447"/>
      <c r="BN371" s="447"/>
      <c r="BO371" s="447"/>
      <c r="BP371" s="447"/>
      <c r="BQ371" s="447"/>
      <c r="BR371" s="447"/>
      <c r="BS371" s="447"/>
      <c r="BT371" s="447"/>
      <c r="BU371" s="447"/>
      <c r="BV371" s="447"/>
      <c r="BW371" s="447"/>
      <c r="BX371" s="447"/>
    </row>
    <row r="372" spans="1:76">
      <c r="A372" s="447"/>
      <c r="B372" s="447"/>
      <c r="C372" s="447"/>
      <c r="D372" s="447"/>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447"/>
      <c r="AE372" s="447"/>
      <c r="AF372" s="447"/>
      <c r="AG372" s="447"/>
      <c r="AH372" s="447"/>
      <c r="AI372" s="447"/>
      <c r="AJ372" s="447"/>
      <c r="AK372" s="447"/>
      <c r="AL372" s="447"/>
      <c r="AM372" s="447"/>
      <c r="AN372" s="447"/>
      <c r="AO372" s="447"/>
      <c r="AP372" s="447"/>
      <c r="AQ372" s="447"/>
      <c r="AR372" s="447"/>
      <c r="AS372" s="447"/>
      <c r="AT372" s="447"/>
      <c r="AU372" s="447"/>
      <c r="AV372" s="447"/>
      <c r="AW372" s="447"/>
      <c r="AX372" s="447"/>
      <c r="AY372" s="447"/>
      <c r="AZ372" s="447"/>
      <c r="BA372" s="447"/>
      <c r="BB372" s="447"/>
      <c r="BC372" s="447"/>
      <c r="BD372" s="447"/>
      <c r="BE372" s="447"/>
      <c r="BF372" s="447"/>
      <c r="BG372" s="447"/>
      <c r="BH372" s="447"/>
      <c r="BI372" s="447"/>
      <c r="BJ372" s="447"/>
      <c r="BK372" s="447"/>
      <c r="BL372" s="447"/>
      <c r="BM372" s="447"/>
      <c r="BN372" s="447"/>
      <c r="BO372" s="447"/>
      <c r="BP372" s="447"/>
      <c r="BQ372" s="447"/>
      <c r="BR372" s="447"/>
      <c r="BS372" s="447"/>
      <c r="BT372" s="447"/>
      <c r="BU372" s="447"/>
      <c r="BV372" s="447"/>
      <c r="BW372" s="447"/>
      <c r="BX372" s="447"/>
    </row>
    <row r="373" spans="1:76">
      <c r="A373" s="447"/>
      <c r="B373" s="447"/>
      <c r="C373" s="447"/>
      <c r="D373" s="447"/>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447"/>
      <c r="AF373" s="447"/>
      <c r="AG373" s="447"/>
      <c r="AH373" s="447"/>
      <c r="AI373" s="447"/>
      <c r="AJ373" s="447"/>
      <c r="AK373" s="447"/>
      <c r="AL373" s="447"/>
      <c r="AM373" s="447"/>
      <c r="AN373" s="447"/>
      <c r="AO373" s="447"/>
      <c r="AP373" s="447"/>
      <c r="AQ373" s="447"/>
      <c r="AR373" s="447"/>
      <c r="AS373" s="447"/>
      <c r="AT373" s="447"/>
      <c r="AU373" s="447"/>
      <c r="AV373" s="447"/>
      <c r="AW373" s="447"/>
      <c r="AX373" s="447"/>
      <c r="AY373" s="447"/>
      <c r="AZ373" s="447"/>
      <c r="BA373" s="447"/>
      <c r="BB373" s="447"/>
      <c r="BC373" s="447"/>
      <c r="BD373" s="447"/>
      <c r="BE373" s="447"/>
      <c r="BF373" s="447"/>
      <c r="BG373" s="447"/>
      <c r="BH373" s="447"/>
      <c r="BI373" s="447"/>
      <c r="BJ373" s="447"/>
      <c r="BK373" s="447"/>
      <c r="BL373" s="447"/>
      <c r="BM373" s="447"/>
      <c r="BN373" s="447"/>
      <c r="BO373" s="447"/>
      <c r="BP373" s="447"/>
      <c r="BQ373" s="447"/>
      <c r="BR373" s="447"/>
      <c r="BS373" s="447"/>
      <c r="BT373" s="447"/>
      <c r="BU373" s="447"/>
      <c r="BV373" s="447"/>
      <c r="BW373" s="447"/>
      <c r="BX373" s="447"/>
    </row>
    <row r="374" spans="1:76">
      <c r="A374" s="447"/>
      <c r="B374" s="447"/>
      <c r="C374" s="447"/>
      <c r="D374" s="447"/>
      <c r="E374" s="447"/>
      <c r="F374" s="447"/>
      <c r="G374" s="447"/>
      <c r="H374" s="447"/>
      <c r="I374" s="447"/>
      <c r="J374" s="447"/>
      <c r="K374" s="447"/>
      <c r="L374" s="447"/>
      <c r="M374" s="447"/>
      <c r="N374" s="447"/>
      <c r="O374" s="447"/>
      <c r="P374" s="447"/>
      <c r="Q374" s="447"/>
      <c r="R374" s="447"/>
      <c r="S374" s="447"/>
      <c r="T374" s="447"/>
      <c r="U374" s="447"/>
      <c r="V374" s="447"/>
      <c r="W374" s="447"/>
      <c r="X374" s="447"/>
      <c r="Y374" s="447"/>
      <c r="Z374" s="447"/>
      <c r="AA374" s="447"/>
      <c r="AB374" s="447"/>
      <c r="AC374" s="447"/>
      <c r="AD374" s="447"/>
      <c r="AE374" s="447"/>
      <c r="AF374" s="447"/>
      <c r="AG374" s="447"/>
      <c r="AH374" s="447"/>
      <c r="AI374" s="447"/>
      <c r="AJ374" s="447"/>
      <c r="AK374" s="447"/>
      <c r="AL374" s="447"/>
      <c r="AM374" s="447"/>
      <c r="AN374" s="447"/>
      <c r="AO374" s="447"/>
      <c r="AP374" s="447"/>
      <c r="AQ374" s="447"/>
      <c r="AR374" s="447"/>
      <c r="AS374" s="447"/>
      <c r="AT374" s="447"/>
      <c r="AU374" s="447"/>
      <c r="AV374" s="447"/>
      <c r="AW374" s="447"/>
      <c r="AX374" s="447"/>
      <c r="AY374" s="447"/>
      <c r="AZ374" s="447"/>
      <c r="BA374" s="447"/>
      <c r="BB374" s="447"/>
      <c r="BC374" s="447"/>
      <c r="BD374" s="447"/>
      <c r="BE374" s="447"/>
      <c r="BF374" s="447"/>
      <c r="BG374" s="447"/>
      <c r="BH374" s="447"/>
      <c r="BI374" s="447"/>
      <c r="BJ374" s="447"/>
      <c r="BK374" s="447"/>
      <c r="BL374" s="447"/>
      <c r="BM374" s="447"/>
      <c r="BN374" s="447"/>
      <c r="BO374" s="447"/>
      <c r="BP374" s="447"/>
      <c r="BQ374" s="447"/>
      <c r="BR374" s="447"/>
      <c r="BS374" s="447"/>
      <c r="BT374" s="447"/>
      <c r="BU374" s="447"/>
      <c r="BV374" s="447"/>
      <c r="BW374" s="447"/>
      <c r="BX374" s="447"/>
    </row>
    <row r="375" spans="1:76">
      <c r="A375" s="447"/>
      <c r="B375" s="447"/>
      <c r="C375" s="447"/>
      <c r="D375" s="447"/>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447"/>
      <c r="AF375" s="447"/>
      <c r="AG375" s="447"/>
      <c r="AH375" s="447"/>
      <c r="AI375" s="447"/>
      <c r="AJ375" s="447"/>
      <c r="AK375" s="447"/>
      <c r="AL375" s="447"/>
      <c r="AM375" s="447"/>
      <c r="AN375" s="447"/>
      <c r="AO375" s="447"/>
      <c r="AP375" s="447"/>
      <c r="AQ375" s="447"/>
      <c r="AR375" s="447"/>
      <c r="AS375" s="447"/>
      <c r="AT375" s="447"/>
      <c r="AU375" s="447"/>
      <c r="AV375" s="447"/>
      <c r="AW375" s="447"/>
      <c r="AX375" s="447"/>
      <c r="AY375" s="447"/>
      <c r="AZ375" s="447"/>
      <c r="BA375" s="447"/>
      <c r="BB375" s="447"/>
      <c r="BC375" s="447"/>
      <c r="BD375" s="447"/>
      <c r="BE375" s="447"/>
      <c r="BF375" s="447"/>
      <c r="BG375" s="447"/>
      <c r="BH375" s="447"/>
      <c r="BI375" s="447"/>
      <c r="BJ375" s="447"/>
      <c r="BK375" s="447"/>
      <c r="BL375" s="447"/>
      <c r="BM375" s="447"/>
      <c r="BN375" s="447"/>
      <c r="BO375" s="447"/>
      <c r="BP375" s="447"/>
      <c r="BQ375" s="447"/>
      <c r="BR375" s="447"/>
      <c r="BS375" s="447"/>
      <c r="BT375" s="447"/>
      <c r="BU375" s="447"/>
      <c r="BV375" s="447"/>
      <c r="BW375" s="447"/>
      <c r="BX375" s="447"/>
    </row>
    <row r="376" spans="1:76">
      <c r="A376" s="447"/>
      <c r="B376" s="447"/>
      <c r="C376" s="447"/>
      <c r="D376" s="447"/>
      <c r="E376" s="447"/>
      <c r="F376" s="447"/>
      <c r="G376" s="447"/>
      <c r="H376" s="447"/>
      <c r="I376" s="447"/>
      <c r="J376" s="447"/>
      <c r="K376" s="447"/>
      <c r="L376" s="447"/>
      <c r="M376" s="447"/>
      <c r="N376" s="447"/>
      <c r="O376" s="447"/>
      <c r="P376" s="447"/>
      <c r="Q376" s="447"/>
      <c r="R376" s="447"/>
      <c r="S376" s="447"/>
      <c r="T376" s="447"/>
      <c r="U376" s="447"/>
      <c r="V376" s="447"/>
      <c r="W376" s="447"/>
      <c r="X376" s="447"/>
      <c r="Y376" s="447"/>
      <c r="Z376" s="447"/>
      <c r="AA376" s="447"/>
      <c r="AB376" s="447"/>
      <c r="AC376" s="447"/>
      <c r="AD376" s="447"/>
      <c r="AE376" s="447"/>
      <c r="AF376" s="447"/>
      <c r="AG376" s="447"/>
      <c r="AH376" s="447"/>
      <c r="AI376" s="447"/>
      <c r="AJ376" s="447"/>
      <c r="AK376" s="447"/>
      <c r="AL376" s="447"/>
      <c r="AM376" s="447"/>
      <c r="AN376" s="447"/>
      <c r="AO376" s="447"/>
      <c r="AP376" s="447"/>
      <c r="AQ376" s="447"/>
      <c r="AR376" s="447"/>
      <c r="AS376" s="447"/>
      <c r="AT376" s="447"/>
      <c r="AU376" s="447"/>
      <c r="AV376" s="447"/>
      <c r="AW376" s="447"/>
      <c r="AX376" s="447"/>
      <c r="AY376" s="447"/>
      <c r="AZ376" s="447"/>
      <c r="BA376" s="447"/>
      <c r="BB376" s="447"/>
      <c r="BC376" s="447"/>
      <c r="BD376" s="447"/>
      <c r="BE376" s="447"/>
      <c r="BF376" s="447"/>
      <c r="BG376" s="447"/>
      <c r="BH376" s="447"/>
      <c r="BI376" s="447"/>
      <c r="BJ376" s="447"/>
      <c r="BK376" s="447"/>
      <c r="BL376" s="447"/>
      <c r="BM376" s="447"/>
      <c r="BN376" s="447"/>
      <c r="BO376" s="447"/>
      <c r="BP376" s="447"/>
      <c r="BQ376" s="447"/>
      <c r="BR376" s="447"/>
      <c r="BS376" s="447"/>
      <c r="BT376" s="447"/>
      <c r="BU376" s="447"/>
      <c r="BV376" s="447"/>
      <c r="BW376" s="447"/>
      <c r="BX376" s="447"/>
    </row>
    <row r="377" spans="1:76">
      <c r="A377" s="447"/>
      <c r="B377" s="447"/>
      <c r="C377" s="447"/>
      <c r="D377" s="447"/>
      <c r="E377" s="447"/>
      <c r="F377" s="447"/>
      <c r="G377" s="447"/>
      <c r="H377" s="447"/>
      <c r="I377" s="447"/>
      <c r="J377" s="447"/>
      <c r="K377" s="447"/>
      <c r="L377" s="447"/>
      <c r="M377" s="447"/>
      <c r="N377" s="447"/>
      <c r="O377" s="447"/>
      <c r="P377" s="447"/>
      <c r="Q377" s="447"/>
      <c r="R377" s="447"/>
      <c r="S377" s="447"/>
      <c r="T377" s="447"/>
      <c r="U377" s="447"/>
      <c r="V377" s="447"/>
      <c r="W377" s="447"/>
      <c r="X377" s="447"/>
      <c r="Y377" s="447"/>
      <c r="Z377" s="447"/>
      <c r="AA377" s="447"/>
      <c r="AB377" s="447"/>
      <c r="AC377" s="447"/>
      <c r="AD377" s="447"/>
      <c r="AE377" s="447"/>
      <c r="AF377" s="447"/>
      <c r="AG377" s="447"/>
      <c r="AH377" s="447"/>
      <c r="AI377" s="447"/>
      <c r="AJ377" s="447"/>
      <c r="AK377" s="447"/>
      <c r="AL377" s="447"/>
      <c r="AM377" s="447"/>
      <c r="AN377" s="447"/>
      <c r="AO377" s="447"/>
      <c r="AP377" s="447"/>
      <c r="AQ377" s="447"/>
      <c r="AR377" s="447"/>
      <c r="AS377" s="447"/>
      <c r="AT377" s="447"/>
      <c r="AU377" s="447"/>
      <c r="AV377" s="447"/>
      <c r="AW377" s="447"/>
      <c r="AX377" s="447"/>
      <c r="AY377" s="447"/>
      <c r="AZ377" s="447"/>
      <c r="BA377" s="447"/>
      <c r="BB377" s="447"/>
      <c r="BC377" s="447"/>
      <c r="BD377" s="447"/>
      <c r="BE377" s="447"/>
      <c r="BF377" s="447"/>
      <c r="BG377" s="447"/>
      <c r="BH377" s="447"/>
      <c r="BI377" s="447"/>
      <c r="BJ377" s="447"/>
      <c r="BK377" s="447"/>
      <c r="BL377" s="447"/>
      <c r="BM377" s="447"/>
      <c r="BN377" s="447"/>
      <c r="BO377" s="447"/>
      <c r="BP377" s="447"/>
      <c r="BQ377" s="447"/>
      <c r="BR377" s="447"/>
      <c r="BS377" s="447"/>
      <c r="BT377" s="447"/>
      <c r="BU377" s="447"/>
      <c r="BV377" s="447"/>
      <c r="BW377" s="447"/>
      <c r="BX377" s="447"/>
    </row>
    <row r="378" spans="1:76">
      <c r="A378" s="447"/>
      <c r="B378" s="447"/>
      <c r="C378" s="447"/>
      <c r="D378" s="447"/>
      <c r="E378" s="447"/>
      <c r="F378" s="447"/>
      <c r="G378" s="447"/>
      <c r="H378" s="447"/>
      <c r="I378" s="447"/>
      <c r="J378" s="447"/>
      <c r="K378" s="447"/>
      <c r="L378" s="447"/>
      <c r="M378" s="447"/>
      <c r="N378" s="447"/>
      <c r="O378" s="447"/>
      <c r="P378" s="447"/>
      <c r="Q378" s="447"/>
      <c r="R378" s="447"/>
      <c r="S378" s="447"/>
      <c r="T378" s="447"/>
      <c r="U378" s="447"/>
      <c r="V378" s="447"/>
      <c r="W378" s="447"/>
      <c r="X378" s="447"/>
      <c r="Y378" s="447"/>
      <c r="Z378" s="447"/>
      <c r="AA378" s="447"/>
      <c r="AB378" s="447"/>
      <c r="AC378" s="447"/>
      <c r="AD378" s="447"/>
      <c r="AE378" s="447"/>
      <c r="AF378" s="447"/>
      <c r="AG378" s="447"/>
      <c r="AH378" s="447"/>
      <c r="AI378" s="447"/>
      <c r="AJ378" s="447"/>
      <c r="AK378" s="447"/>
      <c r="AL378" s="447"/>
      <c r="AM378" s="447"/>
      <c r="AN378" s="447"/>
      <c r="AO378" s="447"/>
      <c r="AP378" s="447"/>
      <c r="AQ378" s="447"/>
      <c r="AR378" s="447"/>
      <c r="AS378" s="447"/>
      <c r="AT378" s="447"/>
      <c r="AU378" s="447"/>
      <c r="AV378" s="447"/>
      <c r="AW378" s="447"/>
      <c r="AX378" s="447"/>
      <c r="AY378" s="447"/>
      <c r="AZ378" s="447"/>
      <c r="BA378" s="447"/>
      <c r="BB378" s="447"/>
      <c r="BC378" s="447"/>
      <c r="BD378" s="447"/>
      <c r="BE378" s="447"/>
      <c r="BF378" s="447"/>
      <c r="BG378" s="447"/>
      <c r="BH378" s="447"/>
      <c r="BI378" s="447"/>
      <c r="BJ378" s="447"/>
      <c r="BK378" s="447"/>
      <c r="BL378" s="447"/>
      <c r="BM378" s="447"/>
      <c r="BN378" s="447"/>
      <c r="BO378" s="447"/>
      <c r="BP378" s="447"/>
      <c r="BQ378" s="447"/>
      <c r="BR378" s="447"/>
      <c r="BS378" s="447"/>
      <c r="BT378" s="447"/>
      <c r="BU378" s="447"/>
      <c r="BV378" s="447"/>
      <c r="BW378" s="447"/>
      <c r="BX378" s="447"/>
    </row>
    <row r="379" spans="1:76">
      <c r="A379" s="447"/>
      <c r="B379" s="447"/>
      <c r="C379" s="447"/>
      <c r="D379" s="447"/>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447"/>
      <c r="AE379" s="447"/>
      <c r="AF379" s="447"/>
      <c r="AG379" s="447"/>
      <c r="AH379" s="447"/>
      <c r="AI379" s="447"/>
      <c r="AJ379" s="447"/>
      <c r="AK379" s="447"/>
      <c r="AL379" s="447"/>
      <c r="AM379" s="447"/>
      <c r="AN379" s="447"/>
      <c r="AO379" s="447"/>
      <c r="AP379" s="447"/>
      <c r="AQ379" s="447"/>
      <c r="AR379" s="447"/>
      <c r="AS379" s="447"/>
      <c r="AT379" s="447"/>
      <c r="AU379" s="447"/>
      <c r="AV379" s="447"/>
      <c r="AW379" s="447"/>
      <c r="AX379" s="447"/>
      <c r="AY379" s="447"/>
      <c r="AZ379" s="447"/>
      <c r="BA379" s="447"/>
      <c r="BB379" s="447"/>
      <c r="BC379" s="447"/>
      <c r="BD379" s="447"/>
      <c r="BE379" s="447"/>
      <c r="BF379" s="447"/>
      <c r="BG379" s="447"/>
      <c r="BH379" s="447"/>
      <c r="BI379" s="447"/>
      <c r="BJ379" s="447"/>
      <c r="BK379" s="447"/>
      <c r="BL379" s="447"/>
      <c r="BM379" s="447"/>
      <c r="BN379" s="447"/>
      <c r="BO379" s="447"/>
      <c r="BP379" s="447"/>
      <c r="BQ379" s="447"/>
      <c r="BR379" s="447"/>
      <c r="BS379" s="447"/>
      <c r="BT379" s="447"/>
      <c r="BU379" s="447"/>
      <c r="BV379" s="447"/>
      <c r="BW379" s="447"/>
      <c r="BX379" s="447"/>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83"/>
  <sheetViews>
    <sheetView showGridLines="0" zoomScale="115" zoomScaleNormal="115" workbookViewId="0">
      <selection activeCell="B5" sqref="B5"/>
    </sheetView>
  </sheetViews>
  <sheetFormatPr defaultRowHeight="15.75"/>
  <cols>
    <col min="1" max="1" width="12.85546875" style="46" bestFit="1" customWidth="1"/>
    <col min="2" max="2" width="118.140625" style="46" customWidth="1"/>
    <col min="3" max="3" width="9.7109375" style="46" customWidth="1"/>
    <col min="4" max="4" width="9.140625" style="46"/>
    <col min="5" max="5" width="17.140625" style="46" customWidth="1"/>
    <col min="6" max="6" width="9.140625" style="46"/>
    <col min="7" max="7" width="21.140625" style="46" customWidth="1"/>
    <col min="8" max="9" width="9.140625" style="46"/>
    <col min="10" max="10" width="28" style="46" customWidth="1"/>
    <col min="11" max="16384" width="9.140625" style="46"/>
  </cols>
  <sheetData>
    <row r="1" spans="1:10" ht="18" customHeight="1">
      <c r="A1" s="55" t="s">
        <v>22</v>
      </c>
      <c r="B1" s="56" t="s">
        <v>272</v>
      </c>
    </row>
    <row r="2" spans="1:10" ht="18" customHeight="1">
      <c r="A2" s="55" t="s">
        <v>20</v>
      </c>
      <c r="B2" s="56" t="s">
        <v>271</v>
      </c>
    </row>
    <row r="3" spans="1:10" ht="18" customHeight="1">
      <c r="A3" s="55" t="s">
        <v>18</v>
      </c>
      <c r="B3" s="46" t="s">
        <v>1164</v>
      </c>
    </row>
    <row r="4" spans="1:10" ht="18" customHeight="1">
      <c r="A4" s="55" t="s">
        <v>16</v>
      </c>
      <c r="B4" s="46" t="s">
        <v>1164</v>
      </c>
    </row>
    <row r="5" spans="1:10" ht="18" customHeight="1">
      <c r="A5" s="54" t="s">
        <v>14</v>
      </c>
      <c r="B5" s="46" t="s">
        <v>933</v>
      </c>
    </row>
    <row r="6" spans="1:10" ht="18" customHeight="1">
      <c r="A6" s="54" t="s">
        <v>12</v>
      </c>
      <c r="B6" s="46" t="s">
        <v>1163</v>
      </c>
    </row>
    <row r="7" spans="1:10" ht="18" customHeight="1"/>
    <row r="8" spans="1:10" ht="18" customHeight="1"/>
    <row r="10" spans="1:10" ht="63">
      <c r="E10" s="52" t="s">
        <v>269</v>
      </c>
      <c r="F10" s="53"/>
      <c r="G10" s="52" t="s">
        <v>268</v>
      </c>
      <c r="H10" s="53"/>
      <c r="I10" s="53"/>
      <c r="J10" s="52" t="s">
        <v>267</v>
      </c>
    </row>
    <row r="11" spans="1:10" ht="31.5">
      <c r="E11" s="52" t="s">
        <v>266</v>
      </c>
      <c r="F11" s="53"/>
      <c r="G11" s="52" t="s">
        <v>265</v>
      </c>
      <c r="H11" s="53"/>
      <c r="I11" s="53"/>
      <c r="J11" s="52" t="s">
        <v>264</v>
      </c>
    </row>
    <row r="12" spans="1:10" ht="18" customHeight="1">
      <c r="C12" s="50" t="s">
        <v>263</v>
      </c>
      <c r="D12" s="46" t="s">
        <v>262</v>
      </c>
      <c r="E12" s="49">
        <v>-4.0217878693412841</v>
      </c>
      <c r="F12" s="48">
        <v>11.042117088600051</v>
      </c>
      <c r="G12" s="48">
        <v>-20.0674887703595</v>
      </c>
      <c r="H12" s="48">
        <v>0</v>
      </c>
      <c r="I12" s="48">
        <v>0</v>
      </c>
    </row>
    <row r="13" spans="1:10" ht="18" customHeight="1">
      <c r="C13" s="50" t="s">
        <v>24</v>
      </c>
      <c r="D13" s="50" t="s">
        <v>23</v>
      </c>
      <c r="E13" s="49">
        <v>-4.1785697746672978</v>
      </c>
      <c r="F13" s="48">
        <v>11.632405311427419</v>
      </c>
      <c r="G13" s="48">
        <v>-18.721092329939999</v>
      </c>
      <c r="H13" s="48">
        <v>0</v>
      </c>
      <c r="I13" s="48">
        <v>0</v>
      </c>
    </row>
    <row r="14" spans="1:10" ht="18" customHeight="1">
      <c r="C14" s="50" t="s">
        <v>30</v>
      </c>
      <c r="D14" s="50" t="s">
        <v>29</v>
      </c>
      <c r="E14" s="49">
        <v>-1.347008485418467</v>
      </c>
      <c r="F14" s="48">
        <v>12.55052143790833</v>
      </c>
      <c r="G14" s="48">
        <v>-15.5433118783764</v>
      </c>
      <c r="H14" s="48">
        <v>0</v>
      </c>
      <c r="I14" s="48">
        <v>0</v>
      </c>
    </row>
    <row r="15" spans="1:10" ht="18" customHeight="1">
      <c r="C15" s="50" t="s">
        <v>28</v>
      </c>
      <c r="D15" s="50" t="s">
        <v>27</v>
      </c>
      <c r="E15" s="49">
        <v>-1.6192082523425295</v>
      </c>
      <c r="F15" s="48">
        <v>11.784166178933788</v>
      </c>
      <c r="G15" s="48">
        <v>-11.229132304396499</v>
      </c>
      <c r="H15" s="48">
        <v>0</v>
      </c>
      <c r="I15" s="48">
        <v>0</v>
      </c>
    </row>
    <row r="16" spans="1:10" ht="18" customHeight="1">
      <c r="C16" s="50" t="s">
        <v>261</v>
      </c>
      <c r="D16" s="50" t="s">
        <v>260</v>
      </c>
      <c r="E16" s="49">
        <v>-3.0201256933326115</v>
      </c>
      <c r="F16" s="48">
        <v>10.896866359513481</v>
      </c>
      <c r="G16" s="48">
        <v>-13.707061077415899</v>
      </c>
      <c r="H16" s="48">
        <v>0</v>
      </c>
      <c r="I16" s="48">
        <v>0</v>
      </c>
    </row>
    <row r="17" spans="3:9" ht="18" customHeight="1">
      <c r="C17" s="50" t="s">
        <v>24</v>
      </c>
      <c r="D17" s="50" t="s">
        <v>23</v>
      </c>
      <c r="E17" s="49">
        <v>-3.2742946296957953E-2</v>
      </c>
      <c r="F17" s="48">
        <v>15.863696329399033</v>
      </c>
      <c r="G17" s="48">
        <v>-10.2945004494243</v>
      </c>
      <c r="H17" s="48">
        <v>0</v>
      </c>
      <c r="I17" s="48">
        <v>0</v>
      </c>
    </row>
    <row r="18" spans="3:9" ht="18" customHeight="1">
      <c r="C18" s="50" t="s">
        <v>30</v>
      </c>
      <c r="D18" s="50" t="s">
        <v>29</v>
      </c>
      <c r="E18" s="49">
        <v>4.5021918057546255</v>
      </c>
      <c r="F18" s="48">
        <v>17.439815050068702</v>
      </c>
      <c r="G18" s="48">
        <v>-4.1543066534641637</v>
      </c>
      <c r="H18" s="48">
        <v>0</v>
      </c>
      <c r="I18" s="48">
        <v>0</v>
      </c>
    </row>
    <row r="19" spans="3:9" ht="18" customHeight="1">
      <c r="C19" s="50" t="s">
        <v>28</v>
      </c>
      <c r="D19" s="50" t="s">
        <v>27</v>
      </c>
      <c r="E19" s="49">
        <v>3.4319294995473997</v>
      </c>
      <c r="F19" s="48">
        <v>14.198557641546202</v>
      </c>
      <c r="G19" s="48">
        <v>-5.3588688980547134</v>
      </c>
      <c r="H19" s="48">
        <v>0</v>
      </c>
      <c r="I19" s="48">
        <v>0</v>
      </c>
    </row>
    <row r="20" spans="3:9" ht="18" customHeight="1">
      <c r="C20" s="50" t="s">
        <v>259</v>
      </c>
      <c r="D20" s="50" t="s">
        <v>258</v>
      </c>
      <c r="E20" s="49">
        <v>9.3794775369071921</v>
      </c>
      <c r="F20" s="48">
        <v>22.530241236244024</v>
      </c>
      <c r="G20" s="48">
        <v>-1.0278823876525567</v>
      </c>
      <c r="H20" s="48">
        <v>0</v>
      </c>
      <c r="I20" s="48">
        <v>0</v>
      </c>
    </row>
    <row r="21" spans="3:9" ht="18" customHeight="1">
      <c r="C21" s="50" t="s">
        <v>24</v>
      </c>
      <c r="D21" s="50" t="s">
        <v>23</v>
      </c>
      <c r="E21" s="49">
        <v>15.102896049621398</v>
      </c>
      <c r="F21" s="48">
        <v>21.774143251539137</v>
      </c>
      <c r="G21" s="48">
        <v>0</v>
      </c>
      <c r="H21" s="48">
        <v>4.7046411084565785</v>
      </c>
      <c r="I21" s="48">
        <v>0</v>
      </c>
    </row>
    <row r="22" spans="3:9" ht="18" customHeight="1">
      <c r="C22" s="50" t="s">
        <v>30</v>
      </c>
      <c r="D22" s="50" t="s">
        <v>29</v>
      </c>
      <c r="E22" s="49">
        <v>14.55223520858434</v>
      </c>
      <c r="F22" s="48">
        <v>21.96567613954484</v>
      </c>
      <c r="G22" s="48">
        <v>0</v>
      </c>
      <c r="H22" s="48">
        <v>3.424574886782993</v>
      </c>
      <c r="I22" s="48">
        <v>0</v>
      </c>
    </row>
    <row r="23" spans="3:9" ht="18" customHeight="1">
      <c r="C23" s="50" t="s">
        <v>28</v>
      </c>
      <c r="D23" s="50" t="s">
        <v>27</v>
      </c>
      <c r="E23" s="49">
        <v>16.189442162895528</v>
      </c>
      <c r="F23" s="48">
        <v>20.564739060526108</v>
      </c>
      <c r="G23" s="48">
        <v>0</v>
      </c>
      <c r="H23" s="48">
        <v>5.5504284913667874</v>
      </c>
      <c r="I23" s="48">
        <v>0</v>
      </c>
    </row>
    <row r="24" spans="3:9" ht="18" customHeight="1">
      <c r="C24" s="50" t="s">
        <v>257</v>
      </c>
      <c r="D24" s="50" t="s">
        <v>256</v>
      </c>
      <c r="E24" s="49">
        <v>10.477897494179082</v>
      </c>
      <c r="F24" s="48">
        <v>17.588141580460217</v>
      </c>
      <c r="G24" s="48">
        <v>0</v>
      </c>
      <c r="H24" s="48">
        <v>0.57240661576696561</v>
      </c>
      <c r="I24" s="48">
        <v>0</v>
      </c>
    </row>
    <row r="25" spans="3:9" ht="18" customHeight="1">
      <c r="C25" s="50" t="s">
        <v>24</v>
      </c>
      <c r="D25" s="50" t="s">
        <v>23</v>
      </c>
      <c r="E25" s="49">
        <v>14.347358487313905</v>
      </c>
      <c r="F25" s="48">
        <v>8.6531077869211401</v>
      </c>
      <c r="G25" s="48">
        <v>0</v>
      </c>
      <c r="H25" s="48">
        <v>9.0804613372839356</v>
      </c>
      <c r="I25" s="48">
        <v>0</v>
      </c>
    </row>
    <row r="26" spans="3:9" ht="18" customHeight="1">
      <c r="C26" s="50" t="s">
        <v>30</v>
      </c>
      <c r="D26" s="50" t="s">
        <v>29</v>
      </c>
      <c r="E26" s="49">
        <v>15.251704947852241</v>
      </c>
      <c r="F26" s="48">
        <v>8.6573541610593097</v>
      </c>
      <c r="G26" s="48">
        <v>0</v>
      </c>
      <c r="H26" s="48">
        <v>9.7900174185744895</v>
      </c>
      <c r="I26" s="48">
        <v>0</v>
      </c>
    </row>
    <row r="27" spans="3:9" ht="18" customHeight="1">
      <c r="C27" s="50" t="s">
        <v>28</v>
      </c>
      <c r="D27" s="50" t="s">
        <v>27</v>
      </c>
      <c r="E27" s="49">
        <v>12.789252423506531</v>
      </c>
      <c r="F27" s="48">
        <v>7.1420440595124131</v>
      </c>
      <c r="G27" s="48">
        <v>0</v>
      </c>
      <c r="H27" s="48">
        <v>8.3282280224734873</v>
      </c>
      <c r="I27" s="48">
        <v>0</v>
      </c>
    </row>
    <row r="28" spans="3:9" ht="18" customHeight="1">
      <c r="C28" s="50" t="s">
        <v>255</v>
      </c>
      <c r="D28" s="50" t="s">
        <v>254</v>
      </c>
      <c r="E28" s="49">
        <v>15.990015343115317</v>
      </c>
      <c r="F28" s="48">
        <v>10.668905417432168</v>
      </c>
      <c r="G28" s="48">
        <v>0</v>
      </c>
      <c r="H28" s="48">
        <v>10.748498278795033</v>
      </c>
      <c r="I28" s="48">
        <v>0</v>
      </c>
    </row>
    <row r="29" spans="3:9" ht="18" customHeight="1">
      <c r="C29" s="50" t="s">
        <v>24</v>
      </c>
      <c r="D29" s="50" t="s">
        <v>23</v>
      </c>
      <c r="E29" s="49">
        <v>16.613759463889892</v>
      </c>
      <c r="F29" s="48">
        <v>14.187206354969453</v>
      </c>
      <c r="G29" s="48">
        <v>0</v>
      </c>
      <c r="H29" s="48">
        <v>9.0350372278125501</v>
      </c>
      <c r="I29" s="48">
        <v>0</v>
      </c>
    </row>
    <row r="30" spans="3:9" ht="18" customHeight="1">
      <c r="C30" s="50" t="s">
        <v>30</v>
      </c>
      <c r="D30" s="50" t="s">
        <v>29</v>
      </c>
      <c r="E30" s="49">
        <v>17.872785704705489</v>
      </c>
      <c r="F30" s="48">
        <v>13.56995271646027</v>
      </c>
      <c r="G30" s="48">
        <v>0</v>
      </c>
      <c r="H30" s="48">
        <v>11.231022557939729</v>
      </c>
      <c r="I30" s="48">
        <v>0</v>
      </c>
    </row>
    <row r="31" spans="3:9" ht="18" customHeight="1">
      <c r="C31" s="50" t="s">
        <v>28</v>
      </c>
      <c r="D31" s="50" t="s">
        <v>27</v>
      </c>
      <c r="E31" s="49">
        <v>17.567112541121265</v>
      </c>
      <c r="F31" s="48">
        <v>16.699524574773541</v>
      </c>
      <c r="G31" s="48">
        <v>0</v>
      </c>
      <c r="H31" s="48">
        <v>11.38488769856156</v>
      </c>
      <c r="I31" s="48">
        <v>0</v>
      </c>
    </row>
    <row r="32" spans="3:9" ht="18" customHeight="1">
      <c r="C32" s="50" t="s">
        <v>253</v>
      </c>
      <c r="D32" s="50" t="s">
        <v>252</v>
      </c>
      <c r="E32" s="49">
        <v>17.686269083153743</v>
      </c>
      <c r="F32" s="48">
        <v>14.352405175396978</v>
      </c>
      <c r="G32" s="48">
        <v>0</v>
      </c>
      <c r="H32" s="48">
        <v>12.836887022972924</v>
      </c>
      <c r="I32" s="48">
        <v>0</v>
      </c>
    </row>
    <row r="33" spans="3:10" ht="18" customHeight="1">
      <c r="C33" s="50" t="s">
        <v>24</v>
      </c>
      <c r="D33" s="50" t="s">
        <v>23</v>
      </c>
      <c r="E33" s="49">
        <v>16.651979233265493</v>
      </c>
      <c r="F33" s="48">
        <v>21.793598812942019</v>
      </c>
      <c r="G33" s="48">
        <v>0</v>
      </c>
      <c r="H33" s="48">
        <v>7.5633357557683825</v>
      </c>
      <c r="I33" s="48">
        <v>0</v>
      </c>
    </row>
    <row r="34" spans="3:10" ht="18" customHeight="1">
      <c r="C34" s="50" t="s">
        <v>30</v>
      </c>
      <c r="D34" s="50" t="s">
        <v>29</v>
      </c>
      <c r="E34" s="49">
        <v>17.788084819460337</v>
      </c>
      <c r="F34" s="48">
        <v>20.769115082451091</v>
      </c>
      <c r="G34" s="48">
        <v>0</v>
      </c>
      <c r="H34" s="48">
        <v>9.1169027111469099</v>
      </c>
      <c r="I34" s="48">
        <v>0</v>
      </c>
    </row>
    <row r="35" spans="3:10" ht="18" customHeight="1">
      <c r="C35" s="50" t="s">
        <v>28</v>
      </c>
      <c r="D35" s="50" t="s">
        <v>27</v>
      </c>
      <c r="E35" s="49">
        <v>14.677705263221355</v>
      </c>
      <c r="F35" s="48">
        <v>21.450107998905693</v>
      </c>
      <c r="G35" s="48">
        <v>0</v>
      </c>
      <c r="H35" s="48">
        <v>5.0944305536175056</v>
      </c>
      <c r="I35" s="48">
        <v>0</v>
      </c>
    </row>
    <row r="36" spans="3:10" ht="18" customHeight="1">
      <c r="C36" s="50" t="s">
        <v>251</v>
      </c>
      <c r="D36" s="50" t="s">
        <v>250</v>
      </c>
      <c r="E36" s="49">
        <v>13.068278387062103</v>
      </c>
      <c r="F36" s="48">
        <v>22.979168515156953</v>
      </c>
      <c r="G36" s="48">
        <v>0</v>
      </c>
      <c r="H36" s="48">
        <v>2.9468375933752489</v>
      </c>
      <c r="I36" s="48">
        <v>0</v>
      </c>
      <c r="J36" s="47">
        <v>-3</v>
      </c>
    </row>
    <row r="37" spans="3:10" ht="18" customHeight="1">
      <c r="C37" s="50" t="s">
        <v>24</v>
      </c>
      <c r="D37" s="50" t="s">
        <v>23</v>
      </c>
      <c r="E37" s="49">
        <v>14.103827388815189</v>
      </c>
      <c r="F37" s="48">
        <v>24.373069168423186</v>
      </c>
      <c r="G37" s="48">
        <v>0</v>
      </c>
      <c r="H37" s="48">
        <v>2.6802249715250097</v>
      </c>
      <c r="I37" s="48">
        <v>0</v>
      </c>
      <c r="J37" s="47">
        <v>-6</v>
      </c>
    </row>
    <row r="38" spans="3:10" ht="18" customHeight="1">
      <c r="C38" s="50" t="s">
        <v>30</v>
      </c>
      <c r="D38" s="50" t="s">
        <v>29</v>
      </c>
      <c r="E38" s="49">
        <v>17.798417003060003</v>
      </c>
      <c r="F38" s="48">
        <v>21.75351194125269</v>
      </c>
      <c r="G38" s="48">
        <v>0</v>
      </c>
      <c r="H38" s="48">
        <v>7.7876116304030045</v>
      </c>
      <c r="I38" s="48">
        <v>0</v>
      </c>
      <c r="J38" s="47">
        <v>-4</v>
      </c>
    </row>
    <row r="39" spans="3:10" ht="18" customHeight="1">
      <c r="C39" s="50" t="s">
        <v>28</v>
      </c>
      <c r="D39" s="50" t="s">
        <v>27</v>
      </c>
      <c r="E39" s="49">
        <v>20.322338446495241</v>
      </c>
      <c r="F39" s="48">
        <v>27.646588966970036</v>
      </c>
      <c r="G39" s="48">
        <v>0</v>
      </c>
      <c r="H39" s="48">
        <v>7.7448711424062626</v>
      </c>
      <c r="I39" s="48">
        <v>0</v>
      </c>
      <c r="J39" s="47">
        <v>0</v>
      </c>
    </row>
    <row r="40" spans="3:10" ht="18" customHeight="1">
      <c r="C40" s="50" t="s">
        <v>249</v>
      </c>
      <c r="D40" s="50" t="s">
        <v>248</v>
      </c>
      <c r="E40" s="49">
        <v>11.222324221317679</v>
      </c>
      <c r="F40" s="48">
        <v>27.250426735376898</v>
      </c>
      <c r="G40" s="48">
        <v>-3.169124165497081</v>
      </c>
      <c r="H40" s="48">
        <v>0</v>
      </c>
      <c r="I40" s="48">
        <v>0</v>
      </c>
      <c r="J40" s="47">
        <v>-1</v>
      </c>
    </row>
    <row r="41" spans="3:10" ht="18" customHeight="1">
      <c r="C41" s="50" t="s">
        <v>24</v>
      </c>
      <c r="D41" s="50" t="s">
        <v>23</v>
      </c>
      <c r="E41" s="49">
        <v>9.2823165923954747</v>
      </c>
      <c r="F41" s="48">
        <v>27.454317374375499</v>
      </c>
      <c r="G41" s="48">
        <v>-6.8169875091593379</v>
      </c>
      <c r="H41" s="48">
        <v>0</v>
      </c>
      <c r="I41" s="48">
        <v>0</v>
      </c>
      <c r="J41" s="47">
        <v>-4</v>
      </c>
    </row>
    <row r="42" spans="3:10" ht="18" customHeight="1">
      <c r="C42" s="50" t="s">
        <v>30</v>
      </c>
      <c r="D42" s="50" t="s">
        <v>29</v>
      </c>
      <c r="E42" s="49">
        <v>10.784061541238879</v>
      </c>
      <c r="F42" s="48">
        <v>27.107665540536701</v>
      </c>
      <c r="G42" s="48">
        <v>-2.2703454601939259</v>
      </c>
      <c r="H42" s="48">
        <v>0</v>
      </c>
      <c r="I42" s="48">
        <v>0</v>
      </c>
      <c r="J42" s="47">
        <v>-3</v>
      </c>
    </row>
    <row r="43" spans="3:10" ht="18" customHeight="1">
      <c r="C43" s="50" t="s">
        <v>28</v>
      </c>
      <c r="D43" s="50" t="s">
        <v>27</v>
      </c>
      <c r="E43" s="49">
        <v>12.749628047156436</v>
      </c>
      <c r="F43" s="48">
        <v>28.720723253600092</v>
      </c>
      <c r="G43" s="48">
        <v>0</v>
      </c>
      <c r="H43" s="48">
        <v>2.1643578316203071</v>
      </c>
      <c r="I43" s="48">
        <v>0</v>
      </c>
      <c r="J43" s="47">
        <v>-3</v>
      </c>
    </row>
    <row r="44" spans="3:10" ht="18" customHeight="1">
      <c r="C44" s="50" t="s">
        <v>247</v>
      </c>
      <c r="D44" s="50" t="s">
        <v>246</v>
      </c>
      <c r="E44" s="49">
        <v>13.675867504109108</v>
      </c>
      <c r="F44" s="48">
        <v>21.563035698909999</v>
      </c>
      <c r="G44" s="48">
        <v>0</v>
      </c>
      <c r="H44" s="48">
        <v>3.0704314944995019</v>
      </c>
      <c r="I44" s="48">
        <v>0</v>
      </c>
      <c r="J44" s="47">
        <v>6</v>
      </c>
    </row>
    <row r="45" spans="3:10" ht="18" customHeight="1">
      <c r="C45" s="50" t="s">
        <v>24</v>
      </c>
      <c r="D45" s="50" t="s">
        <v>23</v>
      </c>
      <c r="E45" s="49">
        <v>11.088962946416752</v>
      </c>
      <c r="F45" s="48">
        <v>14.881732702973721</v>
      </c>
      <c r="G45" s="48">
        <v>0</v>
      </c>
      <c r="H45" s="48">
        <v>2.939619490215577</v>
      </c>
      <c r="I45" s="48">
        <v>0</v>
      </c>
      <c r="J45" s="47">
        <v>15</v>
      </c>
    </row>
    <row r="46" spans="3:10" ht="18" customHeight="1">
      <c r="C46" s="50" t="s">
        <v>30</v>
      </c>
      <c r="D46" s="50" t="s">
        <v>29</v>
      </c>
      <c r="E46" s="49">
        <v>5.3726339455136616</v>
      </c>
      <c r="F46" s="48">
        <v>11.095554929730699</v>
      </c>
      <c r="G46" s="48">
        <v>-1.8763468453974639</v>
      </c>
      <c r="H46" s="48">
        <v>0</v>
      </c>
      <c r="I46" s="48">
        <v>0</v>
      </c>
      <c r="J46" s="47">
        <v>10</v>
      </c>
    </row>
    <row r="47" spans="3:10" ht="18" customHeight="1">
      <c r="C47" s="50" t="s">
        <v>28</v>
      </c>
      <c r="D47" s="50" t="s">
        <v>27</v>
      </c>
      <c r="E47" s="49">
        <v>3.4568034628168078</v>
      </c>
      <c r="F47" s="48">
        <v>8.6129175227807409</v>
      </c>
      <c r="G47" s="48">
        <v>-4.5049257564035941</v>
      </c>
      <c r="H47" s="48">
        <v>0</v>
      </c>
      <c r="I47" s="48">
        <v>0</v>
      </c>
      <c r="J47" s="47">
        <v>2</v>
      </c>
    </row>
    <row r="48" spans="3:10" ht="18" customHeight="1">
      <c r="C48" s="50" t="s">
        <v>245</v>
      </c>
      <c r="D48" s="50" t="s">
        <v>244</v>
      </c>
      <c r="E48" s="49">
        <v>6.6224344723701662</v>
      </c>
      <c r="F48" s="48">
        <v>13.207107376048398</v>
      </c>
      <c r="G48" s="48">
        <v>-0.9686035176574137</v>
      </c>
      <c r="H48" s="48">
        <v>0</v>
      </c>
      <c r="I48" s="48">
        <v>0</v>
      </c>
      <c r="J48" s="47">
        <v>-1</v>
      </c>
    </row>
    <row r="49" spans="3:10" ht="18" customHeight="1">
      <c r="C49" s="50" t="s">
        <v>24</v>
      </c>
      <c r="D49" s="50" t="s">
        <v>23</v>
      </c>
      <c r="E49" s="49">
        <v>6.3703435354094351</v>
      </c>
      <c r="F49" s="48">
        <v>13.435839329986198</v>
      </c>
      <c r="G49" s="48">
        <v>-1.6931030822454574</v>
      </c>
      <c r="H49" s="48">
        <v>0</v>
      </c>
      <c r="I49" s="48">
        <v>0</v>
      </c>
      <c r="J49" s="47">
        <v>-2</v>
      </c>
    </row>
    <row r="50" spans="3:10" ht="18" customHeight="1">
      <c r="C50" s="50" t="s">
        <v>30</v>
      </c>
      <c r="D50" s="50" t="s">
        <v>29</v>
      </c>
      <c r="E50" s="49">
        <v>6.0045098573007936</v>
      </c>
      <c r="F50" s="48">
        <v>13.094838865145499</v>
      </c>
      <c r="G50" s="48">
        <v>-3.1977872673980272</v>
      </c>
      <c r="H50" s="48">
        <v>0</v>
      </c>
      <c r="I50" s="48">
        <v>0</v>
      </c>
      <c r="J50" s="47">
        <v>-4</v>
      </c>
    </row>
    <row r="51" spans="3:10" ht="18" customHeight="1">
      <c r="C51" s="50" t="s">
        <v>28</v>
      </c>
      <c r="D51" s="50" t="s">
        <v>27</v>
      </c>
      <c r="E51" s="49">
        <v>3.1250815296589596</v>
      </c>
      <c r="F51" s="48">
        <v>11.087640667784001</v>
      </c>
      <c r="G51" s="48">
        <v>-5.6046149924354864</v>
      </c>
      <c r="H51" s="48">
        <v>0</v>
      </c>
      <c r="I51" s="48">
        <v>0</v>
      </c>
      <c r="J51" s="47">
        <v>-3</v>
      </c>
    </row>
    <row r="52" spans="3:10" ht="18" customHeight="1">
      <c r="C52" s="51" t="s">
        <v>243</v>
      </c>
      <c r="D52" s="51" t="s">
        <v>242</v>
      </c>
      <c r="E52" s="49">
        <v>2.3902671179551809</v>
      </c>
      <c r="F52" s="48">
        <v>14.454815501305299</v>
      </c>
      <c r="G52" s="48">
        <v>-7.1086978758748813</v>
      </c>
      <c r="H52" s="48">
        <v>0</v>
      </c>
      <c r="I52" s="48">
        <v>0</v>
      </c>
      <c r="J52" s="47">
        <v>-6</v>
      </c>
    </row>
    <row r="53" spans="3:10" ht="18" customHeight="1">
      <c r="C53" s="51" t="s">
        <v>24</v>
      </c>
      <c r="D53" s="50" t="s">
        <v>23</v>
      </c>
      <c r="E53" s="49">
        <v>1.2167979461228267</v>
      </c>
      <c r="F53" s="48">
        <v>10.331266634160299</v>
      </c>
      <c r="G53" s="48">
        <v>-8.306887640533489</v>
      </c>
      <c r="H53" s="48">
        <v>0</v>
      </c>
      <c r="I53" s="48">
        <v>0</v>
      </c>
      <c r="J53" s="47">
        <v>-9</v>
      </c>
    </row>
    <row r="54" spans="3:10" ht="18" customHeight="1">
      <c r="C54" s="51" t="s">
        <v>30</v>
      </c>
      <c r="D54" s="50" t="s">
        <v>29</v>
      </c>
      <c r="E54" s="49">
        <v>-1.8982563378410016</v>
      </c>
      <c r="F54" s="48">
        <v>6.8464490627523302</v>
      </c>
      <c r="G54" s="48">
        <v>-11.365174703717429</v>
      </c>
      <c r="H54" s="48">
        <v>0</v>
      </c>
      <c r="I54" s="48">
        <v>0</v>
      </c>
      <c r="J54" s="47">
        <v>-10</v>
      </c>
    </row>
    <row r="55" spans="3:10" ht="18" customHeight="1">
      <c r="C55" s="51" t="s">
        <v>28</v>
      </c>
      <c r="D55" s="50" t="s">
        <v>27</v>
      </c>
      <c r="E55" s="49">
        <v>-3.7323080219252467</v>
      </c>
      <c r="F55" s="48">
        <v>3.8875861242046104</v>
      </c>
      <c r="G55" s="48">
        <v>-12.942913123339721</v>
      </c>
      <c r="H55" s="48">
        <v>0</v>
      </c>
      <c r="I55" s="48">
        <v>0</v>
      </c>
      <c r="J55" s="47">
        <v>-11</v>
      </c>
    </row>
    <row r="56" spans="3:10" ht="18" customHeight="1">
      <c r="C56" s="51" t="s">
        <v>241</v>
      </c>
      <c r="D56" s="51" t="s">
        <v>240</v>
      </c>
      <c r="E56" s="49">
        <v>-6.5503461375597309</v>
      </c>
      <c r="F56" s="48">
        <v>0.98392992724892192</v>
      </c>
      <c r="G56" s="48">
        <v>-14.413781309886119</v>
      </c>
      <c r="H56" s="48">
        <v>0</v>
      </c>
      <c r="I56" s="48">
        <v>0</v>
      </c>
      <c r="J56" s="47">
        <v>-12</v>
      </c>
    </row>
    <row r="57" spans="3:10" ht="18" customHeight="1">
      <c r="C57" s="51" t="s">
        <v>24</v>
      </c>
      <c r="D57" s="50" t="s">
        <v>23</v>
      </c>
      <c r="E57" s="49">
        <v>-10.359481394739783</v>
      </c>
      <c r="F57" s="48">
        <v>0</v>
      </c>
      <c r="G57" s="48">
        <v>-11.093095859592507</v>
      </c>
      <c r="H57" s="48">
        <v>0</v>
      </c>
      <c r="I57" s="48">
        <v>-6.6348951892760102</v>
      </c>
      <c r="J57" s="47">
        <v>-13</v>
      </c>
    </row>
    <row r="58" spans="3:10" ht="18" customHeight="1">
      <c r="C58" s="51" t="s">
        <v>30</v>
      </c>
      <c r="D58" s="50" t="s">
        <v>29</v>
      </c>
      <c r="E58" s="49">
        <v>-14.157811128025692</v>
      </c>
      <c r="F58" s="48">
        <v>0</v>
      </c>
      <c r="G58" s="48">
        <v>-9.1596281526035224</v>
      </c>
      <c r="H58" s="48">
        <v>0</v>
      </c>
      <c r="I58" s="48">
        <v>-10.354128530639878</v>
      </c>
      <c r="J58" s="47">
        <v>-17</v>
      </c>
    </row>
    <row r="59" spans="3:10" ht="18" customHeight="1">
      <c r="C59" s="51" t="s">
        <v>28</v>
      </c>
      <c r="D59" s="50" t="s">
        <v>27</v>
      </c>
      <c r="E59" s="49">
        <v>-14.885308866099109</v>
      </c>
      <c r="F59" s="48">
        <v>0</v>
      </c>
      <c r="G59" s="48">
        <v>-11.478819983947496</v>
      </c>
      <c r="H59" s="48">
        <v>0</v>
      </c>
      <c r="I59" s="48">
        <v>-9.5368120580866176</v>
      </c>
      <c r="J59" s="47">
        <v>-21</v>
      </c>
    </row>
    <row r="60" spans="3:10" ht="18" customHeight="1">
      <c r="C60" s="51" t="s">
        <v>239</v>
      </c>
      <c r="D60" s="51" t="s">
        <v>238</v>
      </c>
      <c r="E60" s="49">
        <v>-16.486641219620498</v>
      </c>
      <c r="F60" s="48">
        <v>0</v>
      </c>
      <c r="G60" s="48">
        <v>-9.5297481366091876</v>
      </c>
      <c r="H60" s="48">
        <v>0</v>
      </c>
      <c r="I60" s="48">
        <v>-12.478667935693052</v>
      </c>
      <c r="J60" s="47">
        <v>-23</v>
      </c>
    </row>
    <row r="61" spans="3:10" ht="18" customHeight="1">
      <c r="C61" s="51" t="s">
        <v>24</v>
      </c>
      <c r="D61" s="50" t="s">
        <v>23</v>
      </c>
      <c r="E61" s="49">
        <v>-18.329098654979941</v>
      </c>
      <c r="F61" s="48">
        <v>0</v>
      </c>
      <c r="G61" s="48">
        <v>-10.316793640518078</v>
      </c>
      <c r="H61" s="48">
        <v>0</v>
      </c>
      <c r="I61" s="48">
        <v>-13.461027520743919</v>
      </c>
      <c r="J61" s="47">
        <v>-21</v>
      </c>
    </row>
    <row r="62" spans="3:10" ht="18" customHeight="1">
      <c r="C62" s="51" t="s">
        <v>30</v>
      </c>
      <c r="D62" s="50" t="s">
        <v>29</v>
      </c>
      <c r="E62" s="49">
        <v>-15.711323703957708</v>
      </c>
      <c r="F62" s="48">
        <v>0</v>
      </c>
      <c r="G62" s="48">
        <v>-12.877352265532064</v>
      </c>
      <c r="H62" s="48">
        <v>0</v>
      </c>
      <c r="I62" s="48">
        <v>-10.4261447560304</v>
      </c>
      <c r="J62" s="47">
        <v>-22</v>
      </c>
    </row>
    <row r="63" spans="3:10" ht="18" customHeight="1">
      <c r="C63" s="51" t="s">
        <v>28</v>
      </c>
      <c r="D63" s="50" t="s">
        <v>27</v>
      </c>
      <c r="E63" s="49">
        <v>-19.085732546777006</v>
      </c>
      <c r="F63" s="48">
        <v>0</v>
      </c>
      <c r="G63" s="48">
        <v>-14.973635857766789</v>
      </c>
      <c r="H63" s="48">
        <v>0</v>
      </c>
      <c r="I63" s="48">
        <v>-11.720273399498799</v>
      </c>
      <c r="J63" s="47">
        <v>-22</v>
      </c>
    </row>
    <row r="64" spans="3:10" ht="18" customHeight="1">
      <c r="C64" s="46" t="s">
        <v>237</v>
      </c>
      <c r="D64" s="46" t="s">
        <v>236</v>
      </c>
      <c r="E64" s="49">
        <v>-22.089694293359113</v>
      </c>
      <c r="F64" s="48">
        <v>0</v>
      </c>
      <c r="G64" s="48">
        <v>-12.271109285024432</v>
      </c>
      <c r="H64" s="48">
        <v>0</v>
      </c>
      <c r="I64" s="48">
        <v>-15.481165250302601</v>
      </c>
      <c r="J64" s="47">
        <v>-23</v>
      </c>
    </row>
    <row r="65" spans="3:10" ht="18" customHeight="1">
      <c r="C65" s="51" t="s">
        <v>24</v>
      </c>
      <c r="D65" s="50" t="s">
        <v>23</v>
      </c>
      <c r="E65" s="49">
        <v>-21.508734057058202</v>
      </c>
      <c r="F65" s="48">
        <v>0</v>
      </c>
      <c r="G65" s="48">
        <v>-11.453335916256666</v>
      </c>
      <c r="H65" s="48">
        <v>0</v>
      </c>
      <c r="I65" s="48">
        <v>-16.0217674640955</v>
      </c>
      <c r="J65" s="47">
        <v>-23</v>
      </c>
    </row>
    <row r="66" spans="3:10" ht="18" customHeight="1">
      <c r="C66" s="51" t="s">
        <v>30</v>
      </c>
      <c r="D66" s="50" t="s">
        <v>29</v>
      </c>
      <c r="E66" s="49">
        <v>-21.888157946516625</v>
      </c>
      <c r="F66" s="48">
        <v>0</v>
      </c>
      <c r="G66" s="48">
        <v>-9.0993584571396902</v>
      </c>
      <c r="H66" s="48">
        <v>0</v>
      </c>
      <c r="I66" s="48">
        <v>-17.924563127392101</v>
      </c>
      <c r="J66" s="47">
        <v>-22</v>
      </c>
    </row>
    <row r="67" spans="3:10" ht="18" customHeight="1">
      <c r="C67" s="51" t="s">
        <v>28</v>
      </c>
      <c r="D67" s="50" t="s">
        <v>27</v>
      </c>
      <c r="E67" s="49">
        <v>-20.158820487718046</v>
      </c>
      <c r="F67" s="48">
        <v>0</v>
      </c>
      <c r="G67" s="48">
        <v>-10.494057982289437</v>
      </c>
      <c r="H67" s="48">
        <v>0</v>
      </c>
      <c r="I67" s="48">
        <v>-16.393981161124099</v>
      </c>
      <c r="J67" s="47">
        <v>-23</v>
      </c>
    </row>
    <row r="68" spans="3:10" ht="18" customHeight="1">
      <c r="C68" s="46" t="s">
        <v>235</v>
      </c>
      <c r="D68" s="46" t="s">
        <v>234</v>
      </c>
      <c r="E68" s="49">
        <v>-15.385680850859499</v>
      </c>
      <c r="F68" s="48">
        <v>0</v>
      </c>
      <c r="G68" s="48">
        <v>-13.821065203026881</v>
      </c>
      <c r="H68" s="48">
        <v>0</v>
      </c>
      <c r="I68" s="48">
        <v>-10.369068633245201</v>
      </c>
      <c r="J68" s="47">
        <v>-20</v>
      </c>
    </row>
    <row r="69" spans="3:10" ht="18" customHeight="1">
      <c r="C69" s="51" t="s">
        <v>24</v>
      </c>
      <c r="D69" s="50" t="s">
        <v>23</v>
      </c>
      <c r="E69" s="49">
        <v>-14.385953861194471</v>
      </c>
      <c r="F69" s="48">
        <v>0</v>
      </c>
      <c r="G69" s="48">
        <v>-12.751794962152697</v>
      </c>
      <c r="H69" s="48">
        <v>0</v>
      </c>
      <c r="I69" s="48">
        <v>-9.1662378497297006</v>
      </c>
      <c r="J69" s="47">
        <v>-20</v>
      </c>
    </row>
    <row r="70" spans="3:10" ht="18" customHeight="1">
      <c r="C70" s="51" t="s">
        <v>30</v>
      </c>
      <c r="D70" s="50" t="s">
        <v>29</v>
      </c>
      <c r="E70" s="49">
        <v>-11.266707561524887</v>
      </c>
      <c r="F70" s="48">
        <v>0</v>
      </c>
      <c r="G70" s="48">
        <v>-15.003138250523602</v>
      </c>
      <c r="H70" s="48">
        <v>0</v>
      </c>
      <c r="I70" s="48">
        <v>-4.5964743270712098</v>
      </c>
      <c r="J70" s="47">
        <v>-18</v>
      </c>
    </row>
    <row r="71" spans="3:10" ht="18" customHeight="1">
      <c r="C71" s="51" t="s">
        <v>28</v>
      </c>
      <c r="D71" s="50" t="s">
        <v>27</v>
      </c>
      <c r="E71" s="49">
        <v>-12.633492391979994</v>
      </c>
      <c r="F71" s="48">
        <v>0</v>
      </c>
      <c r="G71" s="48">
        <v>-13.648355758850711</v>
      </c>
      <c r="H71" s="48">
        <v>0</v>
      </c>
      <c r="I71" s="48">
        <v>-6.6052721324121695</v>
      </c>
      <c r="J71" s="47">
        <v>-15</v>
      </c>
    </row>
    <row r="72" spans="3:10" ht="18" customHeight="1">
      <c r="C72" s="46" t="s">
        <v>233</v>
      </c>
      <c r="D72" s="46" t="s">
        <v>232</v>
      </c>
      <c r="E72" s="49">
        <v>-7.3418059971814378</v>
      </c>
      <c r="F72" s="48">
        <v>0</v>
      </c>
      <c r="G72" s="48">
        <v>-15.551649992038746</v>
      </c>
      <c r="H72" s="48">
        <v>0</v>
      </c>
      <c r="I72" s="48">
        <v>-1.3586749118245101</v>
      </c>
      <c r="J72" s="47">
        <v>-15</v>
      </c>
    </row>
    <row r="73" spans="3:10" ht="18" customHeight="1">
      <c r="C73" s="51" t="s">
        <v>24</v>
      </c>
      <c r="D73" s="50" t="s">
        <v>23</v>
      </c>
      <c r="E73" s="49">
        <v>-10.038323738450968</v>
      </c>
      <c r="F73" s="48">
        <v>0</v>
      </c>
      <c r="G73" s="48">
        <v>-16.057398232816226</v>
      </c>
      <c r="H73" s="48">
        <v>0</v>
      </c>
      <c r="I73" s="48">
        <v>-1.77048145093835</v>
      </c>
      <c r="J73" s="47"/>
    </row>
    <row r="74" spans="3:10" ht="18" customHeight="1"/>
    <row r="75" spans="3:10" ht="18" customHeight="1"/>
    <row r="76" spans="3:10" ht="18" customHeight="1"/>
    <row r="77" spans="3:10" ht="18" customHeight="1"/>
    <row r="78" spans="3:10" ht="18" customHeight="1"/>
    <row r="79" spans="3:10" ht="18" customHeight="1"/>
    <row r="80" spans="3:10" ht="18" customHeight="1"/>
    <row r="81" ht="18" customHeight="1"/>
    <row r="82" ht="18" customHeight="1"/>
    <row r="83" ht="18" customHeight="1"/>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41"/>
  <sheetViews>
    <sheetView showGridLines="0" topLeftCell="A19" zoomScale="75" zoomScaleNormal="75" workbookViewId="0">
      <selection activeCell="B2" sqref="B2"/>
    </sheetView>
  </sheetViews>
  <sheetFormatPr defaultRowHeight="15.75"/>
  <cols>
    <col min="1" max="1" width="12.85546875" style="46" bestFit="1" customWidth="1"/>
    <col min="2" max="2" width="111.28515625" style="46" customWidth="1"/>
    <col min="3" max="3" width="9.7109375" style="46" customWidth="1"/>
    <col min="4" max="4" width="9.140625" style="46"/>
    <col min="5" max="5" width="17.140625" style="46" customWidth="1"/>
    <col min="6" max="6" width="17.42578125" style="46" customWidth="1"/>
    <col min="7" max="7" width="23.7109375" style="46" customWidth="1"/>
    <col min="8" max="8" width="21.7109375" style="46" customWidth="1"/>
    <col min="9" max="9" width="9.140625" style="46"/>
    <col min="10" max="10" width="28" style="46" customWidth="1"/>
    <col min="11" max="16384" width="9.140625" style="46"/>
  </cols>
  <sheetData>
    <row r="1" spans="1:10">
      <c r="A1" s="55" t="s">
        <v>22</v>
      </c>
      <c r="B1" s="56" t="s">
        <v>284</v>
      </c>
    </row>
    <row r="2" spans="1:10">
      <c r="A2" s="55" t="s">
        <v>20</v>
      </c>
      <c r="B2" s="56" t="s">
        <v>283</v>
      </c>
    </row>
    <row r="3" spans="1:10">
      <c r="A3" s="55" t="s">
        <v>18</v>
      </c>
      <c r="B3" s="46" t="s">
        <v>282</v>
      </c>
    </row>
    <row r="4" spans="1:10">
      <c r="A4" s="55" t="s">
        <v>16</v>
      </c>
      <c r="B4" s="46" t="s">
        <v>281</v>
      </c>
    </row>
    <row r="5" spans="1:10">
      <c r="A5" s="54" t="s">
        <v>14</v>
      </c>
    </row>
    <row r="6" spans="1:10">
      <c r="A6" s="54" t="s">
        <v>12</v>
      </c>
    </row>
    <row r="9" spans="1:10">
      <c r="I9" s="52"/>
      <c r="J9" s="52"/>
    </row>
    <row r="10" spans="1:10" ht="47.25">
      <c r="E10" s="52" t="s">
        <v>280</v>
      </c>
      <c r="F10" s="52" t="s">
        <v>279</v>
      </c>
      <c r="G10" s="52" t="s">
        <v>278</v>
      </c>
      <c r="H10" s="52" t="s">
        <v>277</v>
      </c>
      <c r="I10" s="52"/>
      <c r="J10" s="52"/>
    </row>
    <row r="11" spans="1:10" ht="47.25">
      <c r="E11" s="52" t="s">
        <v>276</v>
      </c>
      <c r="F11" s="52" t="s">
        <v>275</v>
      </c>
      <c r="G11" s="52" t="s">
        <v>274</v>
      </c>
      <c r="H11" s="52" t="s">
        <v>273</v>
      </c>
      <c r="I11" s="48"/>
      <c r="J11" s="47"/>
    </row>
    <row r="12" spans="1:10">
      <c r="C12" s="50" t="s">
        <v>247</v>
      </c>
      <c r="D12" s="50" t="s">
        <v>246</v>
      </c>
      <c r="E12" s="706">
        <v>106.08813661705403</v>
      </c>
      <c r="F12" s="48">
        <v>107.80482459770124</v>
      </c>
      <c r="G12" s="48">
        <v>-38.812190227923637</v>
      </c>
      <c r="H12" s="48">
        <v>-26.038540171386316</v>
      </c>
      <c r="I12" s="48"/>
      <c r="J12" s="47"/>
    </row>
    <row r="13" spans="1:10">
      <c r="C13" s="50" t="s">
        <v>24</v>
      </c>
      <c r="D13" s="50" t="s">
        <v>23</v>
      </c>
      <c r="E13" s="706">
        <v>104.77893225338815</v>
      </c>
      <c r="F13" s="48">
        <v>111.27814499433977</v>
      </c>
      <c r="G13" s="48">
        <v>-40.829028784200631</v>
      </c>
      <c r="H13" s="48">
        <v>-35.346169887390531</v>
      </c>
      <c r="I13" s="48"/>
      <c r="J13" s="47"/>
    </row>
    <row r="14" spans="1:10">
      <c r="C14" s="50" t="s">
        <v>30</v>
      </c>
      <c r="D14" s="50" t="s">
        <v>29</v>
      </c>
      <c r="E14" s="706">
        <v>99.36075504298897</v>
      </c>
      <c r="F14" s="48">
        <v>100.90387938933524</v>
      </c>
      <c r="G14" s="48">
        <v>-45.279908953554539</v>
      </c>
      <c r="H14" s="48">
        <v>-44.667745546057922</v>
      </c>
      <c r="I14" s="48"/>
      <c r="J14" s="47"/>
    </row>
    <row r="15" spans="1:10">
      <c r="C15" s="50" t="s">
        <v>28</v>
      </c>
      <c r="D15" s="50" t="s">
        <v>27</v>
      </c>
      <c r="E15" s="706">
        <v>96.78029580510767</v>
      </c>
      <c r="F15" s="48">
        <v>96.557884189323929</v>
      </c>
      <c r="G15" s="48">
        <v>-41.099697285494528</v>
      </c>
      <c r="H15" s="48">
        <v>-40.771562898194134</v>
      </c>
      <c r="I15" s="48"/>
      <c r="J15" s="47"/>
    </row>
    <row r="16" spans="1:10">
      <c r="C16" s="50" t="s">
        <v>245</v>
      </c>
      <c r="D16" s="50" t="s">
        <v>244</v>
      </c>
      <c r="E16" s="706">
        <v>100.51359738311332</v>
      </c>
      <c r="F16" s="48">
        <v>100.10770352090637</v>
      </c>
      <c r="G16" s="48">
        <v>-30.705196479623297</v>
      </c>
      <c r="H16" s="48">
        <v>-34.539983140230163</v>
      </c>
      <c r="I16" s="48"/>
      <c r="J16" s="47"/>
    </row>
    <row r="17" spans="3:10">
      <c r="C17" s="50" t="s">
        <v>24</v>
      </c>
      <c r="D17" s="50" t="s">
        <v>23</v>
      </c>
      <c r="E17" s="706">
        <v>100.47028741288455</v>
      </c>
      <c r="F17" s="48">
        <v>100.45892317297546</v>
      </c>
      <c r="G17" s="48">
        <v>-27.284224813375303</v>
      </c>
      <c r="H17" s="48">
        <v>-34.450763888142262</v>
      </c>
      <c r="I17" s="48"/>
      <c r="J17" s="47"/>
    </row>
    <row r="18" spans="3:10">
      <c r="C18" s="50" t="s">
        <v>30</v>
      </c>
      <c r="D18" s="50" t="s">
        <v>29</v>
      </c>
      <c r="E18" s="706">
        <v>100.25418623612828</v>
      </c>
      <c r="F18" s="48">
        <v>100.42187242410859</v>
      </c>
      <c r="G18" s="48">
        <v>-11.543012873381855</v>
      </c>
      <c r="H18" s="48">
        <v>-19.854665395418351</v>
      </c>
      <c r="I18" s="48"/>
      <c r="J18" s="47"/>
    </row>
    <row r="19" spans="3:10">
      <c r="C19" s="50" t="s">
        <v>28</v>
      </c>
      <c r="D19" s="50" t="s">
        <v>27</v>
      </c>
      <c r="E19" s="706">
        <v>98.761928967873885</v>
      </c>
      <c r="F19" s="48">
        <v>99.011500882009585</v>
      </c>
      <c r="G19" s="48">
        <v>12.600050551857805</v>
      </c>
      <c r="H19" s="48">
        <v>-5.7226368343743559</v>
      </c>
      <c r="I19" s="48"/>
      <c r="J19" s="47"/>
    </row>
    <row r="20" spans="3:10">
      <c r="C20" s="51" t="s">
        <v>243</v>
      </c>
      <c r="D20" s="51" t="s">
        <v>242</v>
      </c>
      <c r="E20" s="706">
        <v>98.136798956397541</v>
      </c>
      <c r="F20" s="48">
        <v>97.307767979766524</v>
      </c>
      <c r="G20" s="48">
        <v>1.253893135946285</v>
      </c>
      <c r="H20" s="48">
        <v>-7.7087794432548122</v>
      </c>
      <c r="I20" s="48"/>
      <c r="J20" s="47"/>
    </row>
    <row r="21" spans="3:10">
      <c r="C21" s="51" t="s">
        <v>24</v>
      </c>
      <c r="D21" s="50" t="s">
        <v>23</v>
      </c>
      <c r="E21" s="706">
        <v>97.78241626532629</v>
      </c>
      <c r="F21" s="48">
        <v>97.552170922991337</v>
      </c>
      <c r="G21" s="48">
        <v>3.1434268018495573</v>
      </c>
      <c r="H21" s="48">
        <v>-0.19354415431048722</v>
      </c>
      <c r="I21" s="48"/>
      <c r="J21" s="47"/>
    </row>
    <row r="22" spans="3:10">
      <c r="C22" s="51" t="s">
        <v>30</v>
      </c>
      <c r="D22" s="50" t="s">
        <v>29</v>
      </c>
      <c r="E22" s="706">
        <v>95.65236101097031</v>
      </c>
      <c r="F22" s="48">
        <v>96.940856760070858</v>
      </c>
      <c r="G22" s="48">
        <v>-4.2159883249554326</v>
      </c>
      <c r="H22" s="48">
        <v>-2.2763809401324551</v>
      </c>
      <c r="I22" s="48"/>
      <c r="J22" s="47"/>
    </row>
    <row r="23" spans="3:10">
      <c r="C23" s="51" t="s">
        <v>28</v>
      </c>
      <c r="D23" s="50" t="s">
        <v>27</v>
      </c>
      <c r="E23" s="706">
        <v>95.000290133710735</v>
      </c>
      <c r="F23" s="48">
        <v>94.240892407012694</v>
      </c>
      <c r="G23" s="48">
        <v>-9.7272625238505128</v>
      </c>
      <c r="H23" s="48">
        <v>9.2851971924062582E-2</v>
      </c>
      <c r="I23" s="48"/>
      <c r="J23" s="47"/>
    </row>
    <row r="24" spans="3:10">
      <c r="C24" s="51" t="s">
        <v>241</v>
      </c>
      <c r="D24" s="51" t="s">
        <v>240</v>
      </c>
      <c r="E24" s="706">
        <v>94.070531663196334</v>
      </c>
      <c r="F24" s="48">
        <v>93.3116211003979</v>
      </c>
      <c r="G24" s="48">
        <v>5.2251028642192239</v>
      </c>
      <c r="H24" s="48">
        <v>6.1444356107928968</v>
      </c>
      <c r="I24" s="48"/>
      <c r="J24" s="47"/>
    </row>
    <row r="25" spans="3:10">
      <c r="C25" s="51" t="s">
        <v>24</v>
      </c>
      <c r="D25" s="50" t="s">
        <v>23</v>
      </c>
      <c r="E25" s="706">
        <v>91.029208947390501</v>
      </c>
      <c r="F25" s="48">
        <v>91.653898286106497</v>
      </c>
      <c r="G25" s="48">
        <v>8.6781278275890799</v>
      </c>
      <c r="H25" s="48">
        <v>6.7230895645028994</v>
      </c>
      <c r="I25" s="48"/>
      <c r="J25" s="47"/>
    </row>
    <row r="26" spans="3:10">
      <c r="C26" s="51" t="s">
        <v>30</v>
      </c>
      <c r="D26" s="50" t="s">
        <v>29</v>
      </c>
      <c r="E26" s="706">
        <v>89.657304350188426</v>
      </c>
      <c r="F26" s="48">
        <v>91.072158013945213</v>
      </c>
      <c r="G26" s="48">
        <v>10.872693414592888</v>
      </c>
      <c r="H26" s="48">
        <v>5.3201289728235253</v>
      </c>
      <c r="I26" s="48"/>
      <c r="J26" s="47"/>
    </row>
    <row r="27" spans="3:10">
      <c r="C27" s="51" t="s">
        <v>28</v>
      </c>
      <c r="D27" s="50" t="s">
        <v>27</v>
      </c>
      <c r="E27" s="706">
        <v>87.996516799173023</v>
      </c>
      <c r="F27" s="48">
        <v>88.058310038721984</v>
      </c>
      <c r="G27" s="48">
        <v>3.775539806871393</v>
      </c>
      <c r="H27" s="48">
        <v>-4.2200594330277852</v>
      </c>
      <c r="I27" s="48"/>
      <c r="J27" s="47"/>
    </row>
    <row r="28" spans="3:10">
      <c r="C28" s="51" t="s">
        <v>239</v>
      </c>
      <c r="D28" s="51" t="s">
        <v>238</v>
      </c>
      <c r="E28" s="706">
        <v>87.680807716492708</v>
      </c>
      <c r="F28" s="48">
        <v>88.125191885944005</v>
      </c>
      <c r="G28" s="48">
        <v>-13.150601723548832</v>
      </c>
      <c r="H28" s="48">
        <v>-11.068480586976449</v>
      </c>
      <c r="I28" s="48"/>
      <c r="J28" s="47"/>
    </row>
    <row r="29" spans="3:10">
      <c r="C29" s="51" t="s">
        <v>24</v>
      </c>
      <c r="D29" s="50" t="s">
        <v>23</v>
      </c>
      <c r="E29" s="706">
        <v>87.041844968278326</v>
      </c>
      <c r="F29" s="48">
        <v>89.085760334239282</v>
      </c>
      <c r="G29" s="48">
        <v>-10.301241295791712</v>
      </c>
      <c r="H29" s="48">
        <v>-8.5339000015398625</v>
      </c>
      <c r="I29" s="48"/>
      <c r="J29" s="47"/>
    </row>
    <row r="30" spans="3:10">
      <c r="C30" s="51" t="s">
        <v>30</v>
      </c>
      <c r="D30" s="50" t="s">
        <v>29</v>
      </c>
      <c r="E30" s="706">
        <v>88.808671205878781</v>
      </c>
      <c r="F30" s="48">
        <v>90.997394643861128</v>
      </c>
      <c r="G30" s="48">
        <v>-3.7447035920143747</v>
      </c>
      <c r="H30" s="48">
        <v>-4.3719346474648972</v>
      </c>
      <c r="I30" s="48"/>
      <c r="J30" s="47"/>
    </row>
    <row r="31" spans="3:10">
      <c r="C31" s="51" t="s">
        <v>28</v>
      </c>
      <c r="D31" s="50" t="s">
        <v>27</v>
      </c>
      <c r="E31" s="706">
        <v>86.187109495194932</v>
      </c>
      <c r="F31" s="48">
        <v>89.889806050416837</v>
      </c>
      <c r="G31" s="48">
        <v>5.1038338658146785</v>
      </c>
      <c r="H31" s="48">
        <v>2.4262521135315325</v>
      </c>
      <c r="I31" s="48"/>
      <c r="J31" s="47"/>
    </row>
    <row r="32" spans="3:10">
      <c r="C32" s="46" t="s">
        <v>237</v>
      </c>
      <c r="D32" s="46" t="s">
        <v>236</v>
      </c>
      <c r="E32" s="706">
        <v>86.448979356396208</v>
      </c>
      <c r="F32" s="48">
        <v>90.094172673418342</v>
      </c>
      <c r="G32" s="48">
        <v>26.047995803645591</v>
      </c>
      <c r="H32" s="48">
        <v>14.61352034239161</v>
      </c>
      <c r="I32" s="48"/>
      <c r="J32" s="47"/>
    </row>
    <row r="33" spans="3:10">
      <c r="C33" s="51" t="s">
        <v>24</v>
      </c>
      <c r="D33" s="50" t="s">
        <v>23</v>
      </c>
      <c r="E33" s="706">
        <v>88.104670806726446</v>
      </c>
      <c r="F33" s="48">
        <v>95.391801857967778</v>
      </c>
      <c r="G33" s="48">
        <v>31.149270103788723</v>
      </c>
      <c r="H33" s="48">
        <v>19.76464250239907</v>
      </c>
      <c r="I33" s="48"/>
      <c r="J33" s="47"/>
    </row>
    <row r="34" spans="3:10">
      <c r="C34" s="51" t="s">
        <v>30</v>
      </c>
      <c r="D34" s="50" t="s">
        <v>29</v>
      </c>
      <c r="E34" s="706">
        <v>90.363281625239836</v>
      </c>
      <c r="F34" s="48">
        <v>97.512529946900855</v>
      </c>
      <c r="G34" s="48">
        <v>32.701459390862965</v>
      </c>
      <c r="H34" s="48">
        <v>22.744720121522974</v>
      </c>
      <c r="I34" s="48"/>
      <c r="J34" s="47"/>
    </row>
    <row r="35" spans="3:10">
      <c r="C35" s="51" t="s">
        <v>28</v>
      </c>
      <c r="D35" s="50" t="s">
        <v>27</v>
      </c>
      <c r="E35" s="706">
        <v>92.245230558013773</v>
      </c>
      <c r="F35" s="48">
        <v>100.3672061213633</v>
      </c>
      <c r="G35" s="48">
        <v>35.192643817919276</v>
      </c>
      <c r="H35" s="48">
        <v>25.344979565670371</v>
      </c>
      <c r="I35" s="48"/>
      <c r="J35" s="47"/>
    </row>
    <row r="36" spans="3:10">
      <c r="C36" s="46" t="s">
        <v>235</v>
      </c>
      <c r="D36" s="46" t="s">
        <v>234</v>
      </c>
      <c r="E36" s="706">
        <v>96.71943492093753</v>
      </c>
      <c r="F36" s="48">
        <v>107.58442486399973</v>
      </c>
      <c r="G36" s="48">
        <v>32.299902899153835</v>
      </c>
      <c r="H36" s="48">
        <v>21.292422129242212</v>
      </c>
      <c r="I36" s="48"/>
      <c r="J36" s="47"/>
    </row>
    <row r="37" spans="3:10">
      <c r="C37" s="51" t="s">
        <v>24</v>
      </c>
      <c r="D37" s="50" t="s">
        <v>23</v>
      </c>
      <c r="E37" s="706">
        <v>100.66619460791384</v>
      </c>
      <c r="F37" s="48">
        <v>115.93678746841391</v>
      </c>
      <c r="G37" s="48">
        <v>29.695994852822878</v>
      </c>
      <c r="H37" s="48">
        <v>18.472286650079383</v>
      </c>
      <c r="I37" s="48"/>
      <c r="J37" s="47"/>
    </row>
    <row r="38" spans="3:10">
      <c r="C38" s="51" t="s">
        <v>30</v>
      </c>
      <c r="D38" s="50" t="s">
        <v>29</v>
      </c>
      <c r="E38" s="706">
        <v>104.91464967122918</v>
      </c>
      <c r="F38" s="48">
        <v>124.3260868091574</v>
      </c>
      <c r="G38" s="48">
        <v>22.485207100591722</v>
      </c>
      <c r="H38" s="48">
        <v>19.357800606802527</v>
      </c>
      <c r="I38" s="48"/>
      <c r="J38" s="47"/>
    </row>
    <row r="39" spans="3:10">
      <c r="C39" s="51" t="s">
        <v>28</v>
      </c>
      <c r="D39" s="50" t="s">
        <v>27</v>
      </c>
      <c r="E39" s="706">
        <v>105.68057748654705</v>
      </c>
      <c r="F39" s="48">
        <v>128.08855881882437</v>
      </c>
      <c r="G39" s="48">
        <v>14.856661045531212</v>
      </c>
      <c r="H39" s="48">
        <v>19.212622588193113</v>
      </c>
      <c r="I39" s="48"/>
      <c r="J39" s="47"/>
    </row>
    <row r="40" spans="3:10">
      <c r="C40" s="46" t="s">
        <v>233</v>
      </c>
      <c r="D40" s="46" t="s">
        <v>232</v>
      </c>
      <c r="E40" s="706">
        <v>110.7474833591596</v>
      </c>
      <c r="F40" s="48">
        <v>139.6895306350068</v>
      </c>
      <c r="G40" s="48">
        <v>6.5424931072680721</v>
      </c>
      <c r="H40" s="48">
        <v>23.383292952287917</v>
      </c>
    </row>
    <row r="41" spans="3:10">
      <c r="C41" s="51" t="s">
        <v>24</v>
      </c>
      <c r="D41" s="50" t="s">
        <v>23</v>
      </c>
      <c r="E41" s="706">
        <v>110.8148980814581</v>
      </c>
      <c r="F41" s="48">
        <v>145.29074534802871</v>
      </c>
      <c r="G41" s="48">
        <v>2.8354847239590697</v>
      </c>
      <c r="H41" s="48">
        <v>30.482514101881463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R57"/>
  <sheetViews>
    <sheetView showGridLines="0" zoomScale="70" zoomScaleNormal="70" workbookViewId="0">
      <selection activeCell="B31" sqref="B31"/>
    </sheetView>
  </sheetViews>
  <sheetFormatPr defaultRowHeight="15.75"/>
  <cols>
    <col min="1" max="1" width="12.85546875" style="57" bestFit="1" customWidth="1"/>
    <col min="2" max="2" width="106.42578125" style="57" customWidth="1"/>
    <col min="3" max="3" width="22.28515625" style="57" customWidth="1"/>
    <col min="4" max="4" width="23.85546875" style="57" customWidth="1"/>
    <col min="5" max="10" width="9.140625" style="57" customWidth="1"/>
    <col min="11" max="68" width="9.140625" style="57"/>
    <col min="69" max="69" width="9.85546875" style="57" customWidth="1"/>
    <col min="70" max="100" width="9.140625" style="57"/>
    <col min="101" max="101" width="10.7109375" style="57" customWidth="1"/>
    <col min="102" max="116" width="9.140625" style="57"/>
    <col min="117" max="117" width="10.42578125" style="57" customWidth="1"/>
    <col min="118" max="132" width="9.140625" style="57"/>
    <col min="133" max="133" width="10" style="57" customWidth="1"/>
    <col min="134" max="230" width="9.140625" style="57"/>
    <col min="231" max="231" width="23.7109375" style="57" customWidth="1"/>
    <col min="232" max="244" width="10.28515625" style="57" customWidth="1"/>
    <col min="245" max="247" width="0" style="57" hidden="1" customWidth="1"/>
    <col min="248" max="248" width="9.140625" style="57"/>
    <col min="249" max="251" width="0" style="57" hidden="1" customWidth="1"/>
    <col min="252" max="252" width="9.140625" style="57"/>
    <col min="253" max="255" width="0" style="57" hidden="1" customWidth="1"/>
    <col min="256" max="256" width="9.140625" style="57"/>
    <col min="257" max="257" width="0" style="57" hidden="1" customWidth="1"/>
    <col min="258" max="259" width="9.140625" style="57"/>
    <col min="260" max="260" width="17.85546875" style="57" bestFit="1" customWidth="1"/>
    <col min="261" max="266" width="9.140625" style="57" customWidth="1"/>
    <col min="267" max="486" width="9.140625" style="57"/>
    <col min="487" max="487" width="23.7109375" style="57" customWidth="1"/>
    <col min="488" max="500" width="10.28515625" style="57" customWidth="1"/>
    <col min="501" max="503" width="0" style="57" hidden="1" customWidth="1"/>
    <col min="504" max="504" width="9.140625" style="57"/>
    <col min="505" max="507" width="0" style="57" hidden="1" customWidth="1"/>
    <col min="508" max="508" width="9.140625" style="57"/>
    <col min="509" max="511" width="0" style="57" hidden="1" customWidth="1"/>
    <col min="512" max="512" width="9.140625" style="57"/>
    <col min="513" max="513" width="0" style="57" hidden="1" customWidth="1"/>
    <col min="514" max="515" width="9.140625" style="57"/>
    <col min="516" max="516" width="17.85546875" style="57" bestFit="1" customWidth="1"/>
    <col min="517" max="522" width="9.140625" style="57" customWidth="1"/>
    <col min="523" max="742" width="9.140625" style="57"/>
    <col min="743" max="743" width="23.7109375" style="57" customWidth="1"/>
    <col min="744" max="756" width="10.28515625" style="57" customWidth="1"/>
    <col min="757" max="759" width="0" style="57" hidden="1" customWidth="1"/>
    <col min="760" max="760" width="9.140625" style="57"/>
    <col min="761" max="763" width="0" style="57" hidden="1" customWidth="1"/>
    <col min="764" max="764" width="9.140625" style="57"/>
    <col min="765" max="767" width="0" style="57" hidden="1" customWidth="1"/>
    <col min="768" max="768" width="9.140625" style="57"/>
    <col min="769" max="769" width="0" style="57" hidden="1" customWidth="1"/>
    <col min="770" max="771" width="9.140625" style="57"/>
    <col min="772" max="772" width="17.85546875" style="57" bestFit="1" customWidth="1"/>
    <col min="773" max="778" width="9.140625" style="57" customWidth="1"/>
    <col min="779" max="998" width="9.140625" style="57"/>
    <col min="999" max="999" width="23.7109375" style="57" customWidth="1"/>
    <col min="1000" max="1012" width="10.28515625" style="57" customWidth="1"/>
    <col min="1013" max="1015" width="0" style="57" hidden="1" customWidth="1"/>
    <col min="1016" max="1016" width="9.140625" style="57"/>
    <col min="1017" max="1019" width="0" style="57" hidden="1" customWidth="1"/>
    <col min="1020" max="1020" width="9.140625" style="57"/>
    <col min="1021" max="1023" width="0" style="57" hidden="1" customWidth="1"/>
    <col min="1024" max="1024" width="9.140625" style="57"/>
    <col min="1025" max="1025" width="0" style="57" hidden="1" customWidth="1"/>
    <col min="1026" max="1027" width="9.140625" style="57"/>
    <col min="1028" max="1028" width="17.85546875" style="57" bestFit="1" customWidth="1"/>
    <col min="1029" max="1034" width="9.140625" style="57" customWidth="1"/>
    <col min="1035" max="1254" width="9.140625" style="57"/>
    <col min="1255" max="1255" width="23.7109375" style="57" customWidth="1"/>
    <col min="1256" max="1268" width="10.28515625" style="57" customWidth="1"/>
    <col min="1269" max="1271" width="0" style="57" hidden="1" customWidth="1"/>
    <col min="1272" max="1272" width="9.140625" style="57"/>
    <col min="1273" max="1275" width="0" style="57" hidden="1" customWidth="1"/>
    <col min="1276" max="1276" width="9.140625" style="57"/>
    <col min="1277" max="1279" width="0" style="57" hidden="1" customWidth="1"/>
    <col min="1280" max="1280" width="9.140625" style="57"/>
    <col min="1281" max="1281" width="0" style="57" hidden="1" customWidth="1"/>
    <col min="1282" max="1283" width="9.140625" style="57"/>
    <col min="1284" max="1284" width="17.85546875" style="57" bestFit="1" customWidth="1"/>
    <col min="1285" max="1290" width="9.140625" style="57" customWidth="1"/>
    <col min="1291" max="1510" width="9.140625" style="57"/>
    <col min="1511" max="1511" width="23.7109375" style="57" customWidth="1"/>
    <col min="1512" max="1524" width="10.28515625" style="57" customWidth="1"/>
    <col min="1525" max="1527" width="0" style="57" hidden="1" customWidth="1"/>
    <col min="1528" max="1528" width="9.140625" style="57"/>
    <col min="1529" max="1531" width="0" style="57" hidden="1" customWidth="1"/>
    <col min="1532" max="1532" width="9.140625" style="57"/>
    <col min="1533" max="1535" width="0" style="57" hidden="1" customWidth="1"/>
    <col min="1536" max="1536" width="9.140625" style="57"/>
    <col min="1537" max="1537" width="0" style="57" hidden="1" customWidth="1"/>
    <col min="1538" max="1539" width="9.140625" style="57"/>
    <col min="1540" max="1540" width="17.85546875" style="57" bestFit="1" customWidth="1"/>
    <col min="1541" max="1546" width="9.140625" style="57" customWidth="1"/>
    <col min="1547" max="1766" width="9.140625" style="57"/>
    <col min="1767" max="1767" width="23.7109375" style="57" customWidth="1"/>
    <col min="1768" max="1780" width="10.28515625" style="57" customWidth="1"/>
    <col min="1781" max="1783" width="0" style="57" hidden="1" customWidth="1"/>
    <col min="1784" max="1784" width="9.140625" style="57"/>
    <col min="1785" max="1787" width="0" style="57" hidden="1" customWidth="1"/>
    <col min="1788" max="1788" width="9.140625" style="57"/>
    <col min="1789" max="1791" width="0" style="57" hidden="1" customWidth="1"/>
    <col min="1792" max="1792" width="9.140625" style="57"/>
    <col min="1793" max="1793" width="0" style="57" hidden="1" customWidth="1"/>
    <col min="1794" max="1795" width="9.140625" style="57"/>
    <col min="1796" max="1796" width="17.85546875" style="57" bestFit="1" customWidth="1"/>
    <col min="1797" max="1802" width="9.140625" style="57" customWidth="1"/>
    <col min="1803" max="2022" width="9.140625" style="57"/>
    <col min="2023" max="2023" width="23.7109375" style="57" customWidth="1"/>
    <col min="2024" max="2036" width="10.28515625" style="57" customWidth="1"/>
    <col min="2037" max="2039" width="0" style="57" hidden="1" customWidth="1"/>
    <col min="2040" max="2040" width="9.140625" style="57"/>
    <col min="2041" max="2043" width="0" style="57" hidden="1" customWidth="1"/>
    <col min="2044" max="2044" width="9.140625" style="57"/>
    <col min="2045" max="2047" width="0" style="57" hidden="1" customWidth="1"/>
    <col min="2048" max="2048" width="9.140625" style="57"/>
    <col min="2049" max="2049" width="0" style="57" hidden="1" customWidth="1"/>
    <col min="2050" max="2051" width="9.140625" style="57"/>
    <col min="2052" max="2052" width="17.85546875" style="57" bestFit="1" customWidth="1"/>
    <col min="2053" max="2058" width="9.140625" style="57" customWidth="1"/>
    <col min="2059" max="2278" width="9.140625" style="57"/>
    <col min="2279" max="2279" width="23.7109375" style="57" customWidth="1"/>
    <col min="2280" max="2292" width="10.28515625" style="57" customWidth="1"/>
    <col min="2293" max="2295" width="0" style="57" hidden="1" customWidth="1"/>
    <col min="2296" max="2296" width="9.140625" style="57"/>
    <col min="2297" max="2299" width="0" style="57" hidden="1" customWidth="1"/>
    <col min="2300" max="2300" width="9.140625" style="57"/>
    <col min="2301" max="2303" width="0" style="57" hidden="1" customWidth="1"/>
    <col min="2304" max="2304" width="9.140625" style="57"/>
    <col min="2305" max="2305" width="0" style="57" hidden="1" customWidth="1"/>
    <col min="2306" max="2307" width="9.140625" style="57"/>
    <col min="2308" max="2308" width="17.85546875" style="57" bestFit="1" customWidth="1"/>
    <col min="2309" max="2314" width="9.140625" style="57" customWidth="1"/>
    <col min="2315" max="2534" width="9.140625" style="57"/>
    <col min="2535" max="2535" width="23.7109375" style="57" customWidth="1"/>
    <col min="2536" max="2548" width="10.28515625" style="57" customWidth="1"/>
    <col min="2549" max="2551" width="0" style="57" hidden="1" customWidth="1"/>
    <col min="2552" max="2552" width="9.140625" style="57"/>
    <col min="2553" max="2555" width="0" style="57" hidden="1" customWidth="1"/>
    <col min="2556" max="2556" width="9.140625" style="57"/>
    <col min="2557" max="2559" width="0" style="57" hidden="1" customWidth="1"/>
    <col min="2560" max="2560" width="9.140625" style="57"/>
    <col min="2561" max="2561" width="0" style="57" hidden="1" customWidth="1"/>
    <col min="2562" max="2563" width="9.140625" style="57"/>
    <col min="2564" max="2564" width="17.85546875" style="57" bestFit="1" customWidth="1"/>
    <col min="2565" max="2570" width="9.140625" style="57" customWidth="1"/>
    <col min="2571" max="2790" width="9.140625" style="57"/>
    <col min="2791" max="2791" width="23.7109375" style="57" customWidth="1"/>
    <col min="2792" max="2804" width="10.28515625" style="57" customWidth="1"/>
    <col min="2805" max="2807" width="0" style="57" hidden="1" customWidth="1"/>
    <col min="2808" max="2808" width="9.140625" style="57"/>
    <col min="2809" max="2811" width="0" style="57" hidden="1" customWidth="1"/>
    <col min="2812" max="2812" width="9.140625" style="57"/>
    <col min="2813" max="2815" width="0" style="57" hidden="1" customWidth="1"/>
    <col min="2816" max="2816" width="9.140625" style="57"/>
    <col min="2817" max="2817" width="0" style="57" hidden="1" customWidth="1"/>
    <col min="2818" max="2819" width="9.140625" style="57"/>
    <col min="2820" max="2820" width="17.85546875" style="57" bestFit="1" customWidth="1"/>
    <col min="2821" max="2826" width="9.140625" style="57" customWidth="1"/>
    <col min="2827" max="3046" width="9.140625" style="57"/>
    <col min="3047" max="3047" width="23.7109375" style="57" customWidth="1"/>
    <col min="3048" max="3060" width="10.28515625" style="57" customWidth="1"/>
    <col min="3061" max="3063" width="0" style="57" hidden="1" customWidth="1"/>
    <col min="3064" max="3064" width="9.140625" style="57"/>
    <col min="3065" max="3067" width="0" style="57" hidden="1" customWidth="1"/>
    <col min="3068" max="3068" width="9.140625" style="57"/>
    <col min="3069" max="3071" width="0" style="57" hidden="1" customWidth="1"/>
    <col min="3072" max="3072" width="9.140625" style="57"/>
    <col min="3073" max="3073" width="0" style="57" hidden="1" customWidth="1"/>
    <col min="3074" max="3075" width="9.140625" style="57"/>
    <col min="3076" max="3076" width="17.85546875" style="57" bestFit="1" customWidth="1"/>
    <col min="3077" max="3082" width="9.140625" style="57" customWidth="1"/>
    <col min="3083" max="3302" width="9.140625" style="57"/>
    <col min="3303" max="3303" width="23.7109375" style="57" customWidth="1"/>
    <col min="3304" max="3316" width="10.28515625" style="57" customWidth="1"/>
    <col min="3317" max="3319" width="0" style="57" hidden="1" customWidth="1"/>
    <col min="3320" max="3320" width="9.140625" style="57"/>
    <col min="3321" max="3323" width="0" style="57" hidden="1" customWidth="1"/>
    <col min="3324" max="3324" width="9.140625" style="57"/>
    <col min="3325" max="3327" width="0" style="57" hidden="1" customWidth="1"/>
    <col min="3328" max="3328" width="9.140625" style="57"/>
    <col min="3329" max="3329" width="0" style="57" hidden="1" customWidth="1"/>
    <col min="3330" max="3331" width="9.140625" style="57"/>
    <col min="3332" max="3332" width="17.85546875" style="57" bestFit="1" customWidth="1"/>
    <col min="3333" max="3338" width="9.140625" style="57" customWidth="1"/>
    <col min="3339" max="3558" width="9.140625" style="57"/>
    <col min="3559" max="3559" width="23.7109375" style="57" customWidth="1"/>
    <col min="3560" max="3572" width="10.28515625" style="57" customWidth="1"/>
    <col min="3573" max="3575" width="0" style="57" hidden="1" customWidth="1"/>
    <col min="3576" max="3576" width="9.140625" style="57"/>
    <col min="3577" max="3579" width="0" style="57" hidden="1" customWidth="1"/>
    <col min="3580" max="3580" width="9.140625" style="57"/>
    <col min="3581" max="3583" width="0" style="57" hidden="1" customWidth="1"/>
    <col min="3584" max="3584" width="9.140625" style="57"/>
    <col min="3585" max="3585" width="0" style="57" hidden="1" customWidth="1"/>
    <col min="3586" max="3587" width="9.140625" style="57"/>
    <col min="3588" max="3588" width="17.85546875" style="57" bestFit="1" customWidth="1"/>
    <col min="3589" max="3594" width="9.140625" style="57" customWidth="1"/>
    <col min="3595" max="3814" width="9.140625" style="57"/>
    <col min="3815" max="3815" width="23.7109375" style="57" customWidth="1"/>
    <col min="3816" max="3828" width="10.28515625" style="57" customWidth="1"/>
    <col min="3829" max="3831" width="0" style="57" hidden="1" customWidth="1"/>
    <col min="3832" max="3832" width="9.140625" style="57"/>
    <col min="3833" max="3835" width="0" style="57" hidden="1" customWidth="1"/>
    <col min="3836" max="3836" width="9.140625" style="57"/>
    <col min="3837" max="3839" width="0" style="57" hidden="1" customWidth="1"/>
    <col min="3840" max="3840" width="9.140625" style="57"/>
    <col min="3841" max="3841" width="0" style="57" hidden="1" customWidth="1"/>
    <col min="3842" max="3843" width="9.140625" style="57"/>
    <col min="3844" max="3844" width="17.85546875" style="57" bestFit="1" customWidth="1"/>
    <col min="3845" max="3850" width="9.140625" style="57" customWidth="1"/>
    <col min="3851" max="4070" width="9.140625" style="57"/>
    <col min="4071" max="4071" width="23.7109375" style="57" customWidth="1"/>
    <col min="4072" max="4084" width="10.28515625" style="57" customWidth="1"/>
    <col min="4085" max="4087" width="0" style="57" hidden="1" customWidth="1"/>
    <col min="4088" max="4088" width="9.140625" style="57"/>
    <col min="4089" max="4091" width="0" style="57" hidden="1" customWidth="1"/>
    <col min="4092" max="4092" width="9.140625" style="57"/>
    <col min="4093" max="4095" width="0" style="57" hidden="1" customWidth="1"/>
    <col min="4096" max="4096" width="9.140625" style="57"/>
    <col min="4097" max="4097" width="0" style="57" hidden="1" customWidth="1"/>
    <col min="4098" max="4099" width="9.140625" style="57"/>
    <col min="4100" max="4100" width="17.85546875" style="57" bestFit="1" customWidth="1"/>
    <col min="4101" max="4106" width="9.140625" style="57" customWidth="1"/>
    <col min="4107" max="4326" width="9.140625" style="57"/>
    <col min="4327" max="4327" width="23.7109375" style="57" customWidth="1"/>
    <col min="4328" max="4340" width="10.28515625" style="57" customWidth="1"/>
    <col min="4341" max="4343" width="0" style="57" hidden="1" customWidth="1"/>
    <col min="4344" max="4344" width="9.140625" style="57"/>
    <col min="4345" max="4347" width="0" style="57" hidden="1" customWidth="1"/>
    <col min="4348" max="4348" width="9.140625" style="57"/>
    <col min="4349" max="4351" width="0" style="57" hidden="1" customWidth="1"/>
    <col min="4352" max="4352" width="9.140625" style="57"/>
    <col min="4353" max="4353" width="0" style="57" hidden="1" customWidth="1"/>
    <col min="4354" max="4355" width="9.140625" style="57"/>
    <col min="4356" max="4356" width="17.85546875" style="57" bestFit="1" customWidth="1"/>
    <col min="4357" max="4362" width="9.140625" style="57" customWidth="1"/>
    <col min="4363" max="4582" width="9.140625" style="57"/>
    <col min="4583" max="4583" width="23.7109375" style="57" customWidth="1"/>
    <col min="4584" max="4596" width="10.28515625" style="57" customWidth="1"/>
    <col min="4597" max="4599" width="0" style="57" hidden="1" customWidth="1"/>
    <col min="4600" max="4600" width="9.140625" style="57"/>
    <col min="4601" max="4603" width="0" style="57" hidden="1" customWidth="1"/>
    <col min="4604" max="4604" width="9.140625" style="57"/>
    <col min="4605" max="4607" width="0" style="57" hidden="1" customWidth="1"/>
    <col min="4608" max="4608" width="9.140625" style="57"/>
    <col min="4609" max="4609" width="0" style="57" hidden="1" customWidth="1"/>
    <col min="4610" max="4611" width="9.140625" style="57"/>
    <col min="4612" max="4612" width="17.85546875" style="57" bestFit="1" customWidth="1"/>
    <col min="4613" max="4618" width="9.140625" style="57" customWidth="1"/>
    <col min="4619" max="4838" width="9.140625" style="57"/>
    <col min="4839" max="4839" width="23.7109375" style="57" customWidth="1"/>
    <col min="4840" max="4852" width="10.28515625" style="57" customWidth="1"/>
    <col min="4853" max="4855" width="0" style="57" hidden="1" customWidth="1"/>
    <col min="4856" max="4856" width="9.140625" style="57"/>
    <col min="4857" max="4859" width="0" style="57" hidden="1" customWidth="1"/>
    <col min="4860" max="4860" width="9.140625" style="57"/>
    <col min="4861" max="4863" width="0" style="57" hidden="1" customWidth="1"/>
    <col min="4864" max="4864" width="9.140625" style="57"/>
    <col min="4865" max="4865" width="0" style="57" hidden="1" customWidth="1"/>
    <col min="4866" max="4867" width="9.140625" style="57"/>
    <col min="4868" max="4868" width="17.85546875" style="57" bestFit="1" customWidth="1"/>
    <col min="4869" max="4874" width="9.140625" style="57" customWidth="1"/>
    <col min="4875" max="5094" width="9.140625" style="57"/>
    <col min="5095" max="5095" width="23.7109375" style="57" customWidth="1"/>
    <col min="5096" max="5108" width="10.28515625" style="57" customWidth="1"/>
    <col min="5109" max="5111" width="0" style="57" hidden="1" customWidth="1"/>
    <col min="5112" max="5112" width="9.140625" style="57"/>
    <col min="5113" max="5115" width="0" style="57" hidden="1" customWidth="1"/>
    <col min="5116" max="5116" width="9.140625" style="57"/>
    <col min="5117" max="5119" width="0" style="57" hidden="1" customWidth="1"/>
    <col min="5120" max="5120" width="9.140625" style="57"/>
    <col min="5121" max="5121" width="0" style="57" hidden="1" customWidth="1"/>
    <col min="5122" max="5123" width="9.140625" style="57"/>
    <col min="5124" max="5124" width="17.85546875" style="57" bestFit="1" customWidth="1"/>
    <col min="5125" max="5130" width="9.140625" style="57" customWidth="1"/>
    <col min="5131" max="5350" width="9.140625" style="57"/>
    <col min="5351" max="5351" width="23.7109375" style="57" customWidth="1"/>
    <col min="5352" max="5364" width="10.28515625" style="57" customWidth="1"/>
    <col min="5365" max="5367" width="0" style="57" hidden="1" customWidth="1"/>
    <col min="5368" max="5368" width="9.140625" style="57"/>
    <col min="5369" max="5371" width="0" style="57" hidden="1" customWidth="1"/>
    <col min="5372" max="5372" width="9.140625" style="57"/>
    <col min="5373" max="5375" width="0" style="57" hidden="1" customWidth="1"/>
    <col min="5376" max="5376" width="9.140625" style="57"/>
    <col min="5377" max="5377" width="0" style="57" hidden="1" customWidth="1"/>
    <col min="5378" max="5379" width="9.140625" style="57"/>
    <col min="5380" max="5380" width="17.85546875" style="57" bestFit="1" customWidth="1"/>
    <col min="5381" max="5386" width="9.140625" style="57" customWidth="1"/>
    <col min="5387" max="5606" width="9.140625" style="57"/>
    <col min="5607" max="5607" width="23.7109375" style="57" customWidth="1"/>
    <col min="5608" max="5620" width="10.28515625" style="57" customWidth="1"/>
    <col min="5621" max="5623" width="0" style="57" hidden="1" customWidth="1"/>
    <col min="5624" max="5624" width="9.140625" style="57"/>
    <col min="5625" max="5627" width="0" style="57" hidden="1" customWidth="1"/>
    <col min="5628" max="5628" width="9.140625" style="57"/>
    <col min="5629" max="5631" width="0" style="57" hidden="1" customWidth="1"/>
    <col min="5632" max="5632" width="9.140625" style="57"/>
    <col min="5633" max="5633" width="0" style="57" hidden="1" customWidth="1"/>
    <col min="5634" max="5635" width="9.140625" style="57"/>
    <col min="5636" max="5636" width="17.85546875" style="57" bestFit="1" customWidth="1"/>
    <col min="5637" max="5642" width="9.140625" style="57" customWidth="1"/>
    <col min="5643" max="5862" width="9.140625" style="57"/>
    <col min="5863" max="5863" width="23.7109375" style="57" customWidth="1"/>
    <col min="5864" max="5876" width="10.28515625" style="57" customWidth="1"/>
    <col min="5877" max="5879" width="0" style="57" hidden="1" customWidth="1"/>
    <col min="5880" max="5880" width="9.140625" style="57"/>
    <col min="5881" max="5883" width="0" style="57" hidden="1" customWidth="1"/>
    <col min="5884" max="5884" width="9.140625" style="57"/>
    <col min="5885" max="5887" width="0" style="57" hidden="1" customWidth="1"/>
    <col min="5888" max="5888" width="9.140625" style="57"/>
    <col min="5889" max="5889" width="0" style="57" hidden="1" customWidth="1"/>
    <col min="5890" max="5891" width="9.140625" style="57"/>
    <col min="5892" max="5892" width="17.85546875" style="57" bestFit="1" customWidth="1"/>
    <col min="5893" max="5898" width="9.140625" style="57" customWidth="1"/>
    <col min="5899" max="6118" width="9.140625" style="57"/>
    <col min="6119" max="6119" width="23.7109375" style="57" customWidth="1"/>
    <col min="6120" max="6132" width="10.28515625" style="57" customWidth="1"/>
    <col min="6133" max="6135" width="0" style="57" hidden="1" customWidth="1"/>
    <col min="6136" max="6136" width="9.140625" style="57"/>
    <col min="6137" max="6139" width="0" style="57" hidden="1" customWidth="1"/>
    <col min="6140" max="6140" width="9.140625" style="57"/>
    <col min="6141" max="6143" width="0" style="57" hidden="1" customWidth="1"/>
    <col min="6144" max="6144" width="9.140625" style="57"/>
    <col min="6145" max="6145" width="0" style="57" hidden="1" customWidth="1"/>
    <col min="6146" max="6147" width="9.140625" style="57"/>
    <col min="6148" max="6148" width="17.85546875" style="57" bestFit="1" customWidth="1"/>
    <col min="6149" max="6154" width="9.140625" style="57" customWidth="1"/>
    <col min="6155" max="6374" width="9.140625" style="57"/>
    <col min="6375" max="6375" width="23.7109375" style="57" customWidth="1"/>
    <col min="6376" max="6388" width="10.28515625" style="57" customWidth="1"/>
    <col min="6389" max="6391" width="0" style="57" hidden="1" customWidth="1"/>
    <col min="6392" max="6392" width="9.140625" style="57"/>
    <col min="6393" max="6395" width="0" style="57" hidden="1" customWidth="1"/>
    <col min="6396" max="6396" width="9.140625" style="57"/>
    <col min="6397" max="6399" width="0" style="57" hidden="1" customWidth="1"/>
    <col min="6400" max="6400" width="9.140625" style="57"/>
    <col min="6401" max="6401" width="0" style="57" hidden="1" customWidth="1"/>
    <col min="6402" max="6403" width="9.140625" style="57"/>
    <col min="6404" max="6404" width="17.85546875" style="57" bestFit="1" customWidth="1"/>
    <col min="6405" max="6410" width="9.140625" style="57" customWidth="1"/>
    <col min="6411" max="6630" width="9.140625" style="57"/>
    <col min="6631" max="6631" width="23.7109375" style="57" customWidth="1"/>
    <col min="6632" max="6644" width="10.28515625" style="57" customWidth="1"/>
    <col min="6645" max="6647" width="0" style="57" hidden="1" customWidth="1"/>
    <col min="6648" max="6648" width="9.140625" style="57"/>
    <col min="6649" max="6651" width="0" style="57" hidden="1" customWidth="1"/>
    <col min="6652" max="6652" width="9.140625" style="57"/>
    <col min="6653" max="6655" width="0" style="57" hidden="1" customWidth="1"/>
    <col min="6656" max="6656" width="9.140625" style="57"/>
    <col min="6657" max="6657" width="0" style="57" hidden="1" customWidth="1"/>
    <col min="6658" max="6659" width="9.140625" style="57"/>
    <col min="6660" max="6660" width="17.85546875" style="57" bestFit="1" customWidth="1"/>
    <col min="6661" max="6666" width="9.140625" style="57" customWidth="1"/>
    <col min="6667" max="6886" width="9.140625" style="57"/>
    <col min="6887" max="6887" width="23.7109375" style="57" customWidth="1"/>
    <col min="6888" max="6900" width="10.28515625" style="57" customWidth="1"/>
    <col min="6901" max="6903" width="0" style="57" hidden="1" customWidth="1"/>
    <col min="6904" max="6904" width="9.140625" style="57"/>
    <col min="6905" max="6907" width="0" style="57" hidden="1" customWidth="1"/>
    <col min="6908" max="6908" width="9.140625" style="57"/>
    <col min="6909" max="6911" width="0" style="57" hidden="1" customWidth="1"/>
    <col min="6912" max="6912" width="9.140625" style="57"/>
    <col min="6913" max="6913" width="0" style="57" hidden="1" customWidth="1"/>
    <col min="6914" max="6915" width="9.140625" style="57"/>
    <col min="6916" max="6916" width="17.85546875" style="57" bestFit="1" customWidth="1"/>
    <col min="6917" max="6922" width="9.140625" style="57" customWidth="1"/>
    <col min="6923" max="7142" width="9.140625" style="57"/>
    <col min="7143" max="7143" width="23.7109375" style="57" customWidth="1"/>
    <col min="7144" max="7156" width="10.28515625" style="57" customWidth="1"/>
    <col min="7157" max="7159" width="0" style="57" hidden="1" customWidth="1"/>
    <col min="7160" max="7160" width="9.140625" style="57"/>
    <col min="7161" max="7163" width="0" style="57" hidden="1" customWidth="1"/>
    <col min="7164" max="7164" width="9.140625" style="57"/>
    <col min="7165" max="7167" width="0" style="57" hidden="1" customWidth="1"/>
    <col min="7168" max="7168" width="9.140625" style="57"/>
    <col min="7169" max="7169" width="0" style="57" hidden="1" customWidth="1"/>
    <col min="7170" max="7171" width="9.140625" style="57"/>
    <col min="7172" max="7172" width="17.85546875" style="57" bestFit="1" customWidth="1"/>
    <col min="7173" max="7178" width="9.140625" style="57" customWidth="1"/>
    <col min="7179" max="7398" width="9.140625" style="57"/>
    <col min="7399" max="7399" width="23.7109375" style="57" customWidth="1"/>
    <col min="7400" max="7412" width="10.28515625" style="57" customWidth="1"/>
    <col min="7413" max="7415" width="0" style="57" hidden="1" customWidth="1"/>
    <col min="7416" max="7416" width="9.140625" style="57"/>
    <col min="7417" max="7419" width="0" style="57" hidden="1" customWidth="1"/>
    <col min="7420" max="7420" width="9.140625" style="57"/>
    <col min="7421" max="7423" width="0" style="57" hidden="1" customWidth="1"/>
    <col min="7424" max="7424" width="9.140625" style="57"/>
    <col min="7425" max="7425" width="0" style="57" hidden="1" customWidth="1"/>
    <col min="7426" max="7427" width="9.140625" style="57"/>
    <col min="7428" max="7428" width="17.85546875" style="57" bestFit="1" customWidth="1"/>
    <col min="7429" max="7434" width="9.140625" style="57" customWidth="1"/>
    <col min="7435" max="7654" width="9.140625" style="57"/>
    <col min="7655" max="7655" width="23.7109375" style="57" customWidth="1"/>
    <col min="7656" max="7668" width="10.28515625" style="57" customWidth="1"/>
    <col min="7669" max="7671" width="0" style="57" hidden="1" customWidth="1"/>
    <col min="7672" max="7672" width="9.140625" style="57"/>
    <col min="7673" max="7675" width="0" style="57" hidden="1" customWidth="1"/>
    <col min="7676" max="7676" width="9.140625" style="57"/>
    <col min="7677" max="7679" width="0" style="57" hidden="1" customWidth="1"/>
    <col min="7680" max="7680" width="9.140625" style="57"/>
    <col min="7681" max="7681" width="0" style="57" hidden="1" customWidth="1"/>
    <col min="7682" max="7683" width="9.140625" style="57"/>
    <col min="7684" max="7684" width="17.85546875" style="57" bestFit="1" customWidth="1"/>
    <col min="7685" max="7690" width="9.140625" style="57" customWidth="1"/>
    <col min="7691" max="7910" width="9.140625" style="57"/>
    <col min="7911" max="7911" width="23.7109375" style="57" customWidth="1"/>
    <col min="7912" max="7924" width="10.28515625" style="57" customWidth="1"/>
    <col min="7925" max="7927" width="0" style="57" hidden="1" customWidth="1"/>
    <col min="7928" max="7928" width="9.140625" style="57"/>
    <col min="7929" max="7931" width="0" style="57" hidden="1" customWidth="1"/>
    <col min="7932" max="7932" width="9.140625" style="57"/>
    <col min="7933" max="7935" width="0" style="57" hidden="1" customWidth="1"/>
    <col min="7936" max="7936" width="9.140625" style="57"/>
    <col min="7937" max="7937" width="0" style="57" hidden="1" customWidth="1"/>
    <col min="7938" max="7939" width="9.140625" style="57"/>
    <col min="7940" max="7940" width="17.85546875" style="57" bestFit="1" customWidth="1"/>
    <col min="7941" max="7946" width="9.140625" style="57" customWidth="1"/>
    <col min="7947" max="8166" width="9.140625" style="57"/>
    <col min="8167" max="8167" width="23.7109375" style="57" customWidth="1"/>
    <col min="8168" max="8180" width="10.28515625" style="57" customWidth="1"/>
    <col min="8181" max="8183" width="0" style="57" hidden="1" customWidth="1"/>
    <col min="8184" max="8184" width="9.140625" style="57"/>
    <col min="8185" max="8187" width="0" style="57" hidden="1" customWidth="1"/>
    <col min="8188" max="8188" width="9.140625" style="57"/>
    <col min="8189" max="8191" width="0" style="57" hidden="1" customWidth="1"/>
    <col min="8192" max="8192" width="9.140625" style="57"/>
    <col min="8193" max="8193" width="0" style="57" hidden="1" customWidth="1"/>
    <col min="8194" max="8195" width="9.140625" style="57"/>
    <col min="8196" max="8196" width="17.85546875" style="57" bestFit="1" customWidth="1"/>
    <col min="8197" max="8202" width="9.140625" style="57" customWidth="1"/>
    <col min="8203" max="8422" width="9.140625" style="57"/>
    <col min="8423" max="8423" width="23.7109375" style="57" customWidth="1"/>
    <col min="8424" max="8436" width="10.28515625" style="57" customWidth="1"/>
    <col min="8437" max="8439" width="0" style="57" hidden="1" customWidth="1"/>
    <col min="8440" max="8440" width="9.140625" style="57"/>
    <col min="8441" max="8443" width="0" style="57" hidden="1" customWidth="1"/>
    <col min="8444" max="8444" width="9.140625" style="57"/>
    <col min="8445" max="8447" width="0" style="57" hidden="1" customWidth="1"/>
    <col min="8448" max="8448" width="9.140625" style="57"/>
    <col min="8449" max="8449" width="0" style="57" hidden="1" customWidth="1"/>
    <col min="8450" max="8451" width="9.140625" style="57"/>
    <col min="8452" max="8452" width="17.85546875" style="57" bestFit="1" customWidth="1"/>
    <col min="8453" max="8458" width="9.140625" style="57" customWidth="1"/>
    <col min="8459" max="8678" width="9.140625" style="57"/>
    <col min="8679" max="8679" width="23.7109375" style="57" customWidth="1"/>
    <col min="8680" max="8692" width="10.28515625" style="57" customWidth="1"/>
    <col min="8693" max="8695" width="0" style="57" hidden="1" customWidth="1"/>
    <col min="8696" max="8696" width="9.140625" style="57"/>
    <col min="8697" max="8699" width="0" style="57" hidden="1" customWidth="1"/>
    <col min="8700" max="8700" width="9.140625" style="57"/>
    <col min="8701" max="8703" width="0" style="57" hidden="1" customWidth="1"/>
    <col min="8704" max="8704" width="9.140625" style="57"/>
    <col min="8705" max="8705" width="0" style="57" hidden="1" customWidth="1"/>
    <col min="8706" max="8707" width="9.140625" style="57"/>
    <col min="8708" max="8708" width="17.85546875" style="57" bestFit="1" customWidth="1"/>
    <col min="8709" max="8714" width="9.140625" style="57" customWidth="1"/>
    <col min="8715" max="8934" width="9.140625" style="57"/>
    <col min="8935" max="8935" width="23.7109375" style="57" customWidth="1"/>
    <col min="8936" max="8948" width="10.28515625" style="57" customWidth="1"/>
    <col min="8949" max="8951" width="0" style="57" hidden="1" customWidth="1"/>
    <col min="8952" max="8952" width="9.140625" style="57"/>
    <col min="8953" max="8955" width="0" style="57" hidden="1" customWidth="1"/>
    <col min="8956" max="8956" width="9.140625" style="57"/>
    <col min="8957" max="8959" width="0" style="57" hidden="1" customWidth="1"/>
    <col min="8960" max="8960" width="9.140625" style="57"/>
    <col min="8961" max="8961" width="0" style="57" hidden="1" customWidth="1"/>
    <col min="8962" max="8963" width="9.140625" style="57"/>
    <col min="8964" max="8964" width="17.85546875" style="57" bestFit="1" customWidth="1"/>
    <col min="8965" max="8970" width="9.140625" style="57" customWidth="1"/>
    <col min="8971" max="9190" width="9.140625" style="57"/>
    <col min="9191" max="9191" width="23.7109375" style="57" customWidth="1"/>
    <col min="9192" max="9204" width="10.28515625" style="57" customWidth="1"/>
    <col min="9205" max="9207" width="0" style="57" hidden="1" customWidth="1"/>
    <col min="9208" max="9208" width="9.140625" style="57"/>
    <col min="9209" max="9211" width="0" style="57" hidden="1" customWidth="1"/>
    <col min="9212" max="9212" width="9.140625" style="57"/>
    <col min="9213" max="9215" width="0" style="57" hidden="1" customWidth="1"/>
    <col min="9216" max="9216" width="9.140625" style="57"/>
    <col min="9217" max="9217" width="0" style="57" hidden="1" customWidth="1"/>
    <col min="9218" max="9219" width="9.140625" style="57"/>
    <col min="9220" max="9220" width="17.85546875" style="57" bestFit="1" customWidth="1"/>
    <col min="9221" max="9226" width="9.140625" style="57" customWidth="1"/>
    <col min="9227" max="9446" width="9.140625" style="57"/>
    <col min="9447" max="9447" width="23.7109375" style="57" customWidth="1"/>
    <col min="9448" max="9460" width="10.28515625" style="57" customWidth="1"/>
    <col min="9461" max="9463" width="0" style="57" hidden="1" customWidth="1"/>
    <col min="9464" max="9464" width="9.140625" style="57"/>
    <col min="9465" max="9467" width="0" style="57" hidden="1" customWidth="1"/>
    <col min="9468" max="9468" width="9.140625" style="57"/>
    <col min="9469" max="9471" width="0" style="57" hidden="1" customWidth="1"/>
    <col min="9472" max="9472" width="9.140625" style="57"/>
    <col min="9473" max="9473" width="0" style="57" hidden="1" customWidth="1"/>
    <col min="9474" max="9475" width="9.140625" style="57"/>
    <col min="9476" max="9476" width="17.85546875" style="57" bestFit="1" customWidth="1"/>
    <col min="9477" max="9482" width="9.140625" style="57" customWidth="1"/>
    <col min="9483" max="9702" width="9.140625" style="57"/>
    <col min="9703" max="9703" width="23.7109375" style="57" customWidth="1"/>
    <col min="9704" max="9716" width="10.28515625" style="57" customWidth="1"/>
    <col min="9717" max="9719" width="0" style="57" hidden="1" customWidth="1"/>
    <col min="9720" max="9720" width="9.140625" style="57"/>
    <col min="9721" max="9723" width="0" style="57" hidden="1" customWidth="1"/>
    <col min="9724" max="9724" width="9.140625" style="57"/>
    <col min="9725" max="9727" width="0" style="57" hidden="1" customWidth="1"/>
    <col min="9728" max="9728" width="9.140625" style="57"/>
    <col min="9729" max="9729" width="0" style="57" hidden="1" customWidth="1"/>
    <col min="9730" max="9731" width="9.140625" style="57"/>
    <col min="9732" max="9732" width="17.85546875" style="57" bestFit="1" customWidth="1"/>
    <col min="9733" max="9738" width="9.140625" style="57" customWidth="1"/>
    <col min="9739" max="9958" width="9.140625" style="57"/>
    <col min="9959" max="9959" width="23.7109375" style="57" customWidth="1"/>
    <col min="9960" max="9972" width="10.28515625" style="57" customWidth="1"/>
    <col min="9973" max="9975" width="0" style="57" hidden="1" customWidth="1"/>
    <col min="9976" max="9976" width="9.140625" style="57"/>
    <col min="9977" max="9979" width="0" style="57" hidden="1" customWidth="1"/>
    <col min="9980" max="9980" width="9.140625" style="57"/>
    <col min="9981" max="9983" width="0" style="57" hidden="1" customWidth="1"/>
    <col min="9984" max="9984" width="9.140625" style="57"/>
    <col min="9985" max="9985" width="0" style="57" hidden="1" customWidth="1"/>
    <col min="9986" max="9987" width="9.140625" style="57"/>
    <col min="9988" max="9988" width="17.85546875" style="57" bestFit="1" customWidth="1"/>
    <col min="9989" max="9994" width="9.140625" style="57" customWidth="1"/>
    <col min="9995" max="10214" width="9.140625" style="57"/>
    <col min="10215" max="10215" width="23.7109375" style="57" customWidth="1"/>
    <col min="10216" max="10228" width="10.28515625" style="57" customWidth="1"/>
    <col min="10229" max="10231" width="0" style="57" hidden="1" customWidth="1"/>
    <col min="10232" max="10232" width="9.140625" style="57"/>
    <col min="10233" max="10235" width="0" style="57" hidden="1" customWidth="1"/>
    <col min="10236" max="10236" width="9.140625" style="57"/>
    <col min="10237" max="10239" width="0" style="57" hidden="1" customWidth="1"/>
    <col min="10240" max="10240" width="9.140625" style="57"/>
    <col min="10241" max="10241" width="0" style="57" hidden="1" customWidth="1"/>
    <col min="10242" max="10243" width="9.140625" style="57"/>
    <col min="10244" max="10244" width="17.85546875" style="57" bestFit="1" customWidth="1"/>
    <col min="10245" max="10250" width="9.140625" style="57" customWidth="1"/>
    <col min="10251" max="10470" width="9.140625" style="57"/>
    <col min="10471" max="10471" width="23.7109375" style="57" customWidth="1"/>
    <col min="10472" max="10484" width="10.28515625" style="57" customWidth="1"/>
    <col min="10485" max="10487" width="0" style="57" hidden="1" customWidth="1"/>
    <col min="10488" max="10488" width="9.140625" style="57"/>
    <col min="10489" max="10491" width="0" style="57" hidden="1" customWidth="1"/>
    <col min="10492" max="10492" width="9.140625" style="57"/>
    <col min="10493" max="10495" width="0" style="57" hidden="1" customWidth="1"/>
    <col min="10496" max="10496" width="9.140625" style="57"/>
    <col min="10497" max="10497" width="0" style="57" hidden="1" customWidth="1"/>
    <col min="10498" max="10499" width="9.140625" style="57"/>
    <col min="10500" max="10500" width="17.85546875" style="57" bestFit="1" customWidth="1"/>
    <col min="10501" max="10506" width="9.140625" style="57" customWidth="1"/>
    <col min="10507" max="10726" width="9.140625" style="57"/>
    <col min="10727" max="10727" width="23.7109375" style="57" customWidth="1"/>
    <col min="10728" max="10740" width="10.28515625" style="57" customWidth="1"/>
    <col min="10741" max="10743" width="0" style="57" hidden="1" customWidth="1"/>
    <col min="10744" max="10744" width="9.140625" style="57"/>
    <col min="10745" max="10747" width="0" style="57" hidden="1" customWidth="1"/>
    <col min="10748" max="10748" width="9.140625" style="57"/>
    <col min="10749" max="10751" width="0" style="57" hidden="1" customWidth="1"/>
    <col min="10752" max="10752" width="9.140625" style="57"/>
    <col min="10753" max="10753" width="0" style="57" hidden="1" customWidth="1"/>
    <col min="10754" max="10755" width="9.140625" style="57"/>
    <col min="10756" max="10756" width="17.85546875" style="57" bestFit="1" customWidth="1"/>
    <col min="10757" max="10762" width="9.140625" style="57" customWidth="1"/>
    <col min="10763" max="10982" width="9.140625" style="57"/>
    <col min="10983" max="10983" width="23.7109375" style="57" customWidth="1"/>
    <col min="10984" max="10996" width="10.28515625" style="57" customWidth="1"/>
    <col min="10997" max="10999" width="0" style="57" hidden="1" customWidth="1"/>
    <col min="11000" max="11000" width="9.140625" style="57"/>
    <col min="11001" max="11003" width="0" style="57" hidden="1" customWidth="1"/>
    <col min="11004" max="11004" width="9.140625" style="57"/>
    <col min="11005" max="11007" width="0" style="57" hidden="1" customWidth="1"/>
    <col min="11008" max="11008" width="9.140625" style="57"/>
    <col min="11009" max="11009" width="0" style="57" hidden="1" customWidth="1"/>
    <col min="11010" max="11011" width="9.140625" style="57"/>
    <col min="11012" max="11012" width="17.85546875" style="57" bestFit="1" customWidth="1"/>
    <col min="11013" max="11018" width="9.140625" style="57" customWidth="1"/>
    <col min="11019" max="11238" width="9.140625" style="57"/>
    <col min="11239" max="11239" width="23.7109375" style="57" customWidth="1"/>
    <col min="11240" max="11252" width="10.28515625" style="57" customWidth="1"/>
    <col min="11253" max="11255" width="0" style="57" hidden="1" customWidth="1"/>
    <col min="11256" max="11256" width="9.140625" style="57"/>
    <col min="11257" max="11259" width="0" style="57" hidden="1" customWidth="1"/>
    <col min="11260" max="11260" width="9.140625" style="57"/>
    <col min="11261" max="11263" width="0" style="57" hidden="1" customWidth="1"/>
    <col min="11264" max="11264" width="9.140625" style="57"/>
    <col min="11265" max="11265" width="0" style="57" hidden="1" customWidth="1"/>
    <col min="11266" max="11267" width="9.140625" style="57"/>
    <col min="11268" max="11268" width="17.85546875" style="57" bestFit="1" customWidth="1"/>
    <col min="11269" max="11274" width="9.140625" style="57" customWidth="1"/>
    <col min="11275" max="11494" width="9.140625" style="57"/>
    <col min="11495" max="11495" width="23.7109375" style="57" customWidth="1"/>
    <col min="11496" max="11508" width="10.28515625" style="57" customWidth="1"/>
    <col min="11509" max="11511" width="0" style="57" hidden="1" customWidth="1"/>
    <col min="11512" max="11512" width="9.140625" style="57"/>
    <col min="11513" max="11515" width="0" style="57" hidden="1" customWidth="1"/>
    <col min="11516" max="11516" width="9.140625" style="57"/>
    <col min="11517" max="11519" width="0" style="57" hidden="1" customWidth="1"/>
    <col min="11520" max="11520" width="9.140625" style="57"/>
    <col min="11521" max="11521" width="0" style="57" hidden="1" customWidth="1"/>
    <col min="11522" max="11523" width="9.140625" style="57"/>
    <col min="11524" max="11524" width="17.85546875" style="57" bestFit="1" customWidth="1"/>
    <col min="11525" max="11530" width="9.140625" style="57" customWidth="1"/>
    <col min="11531" max="11750" width="9.140625" style="57"/>
    <col min="11751" max="11751" width="23.7109375" style="57" customWidth="1"/>
    <col min="11752" max="11764" width="10.28515625" style="57" customWidth="1"/>
    <col min="11765" max="11767" width="0" style="57" hidden="1" customWidth="1"/>
    <col min="11768" max="11768" width="9.140625" style="57"/>
    <col min="11769" max="11771" width="0" style="57" hidden="1" customWidth="1"/>
    <col min="11772" max="11772" width="9.140625" style="57"/>
    <col min="11773" max="11775" width="0" style="57" hidden="1" customWidth="1"/>
    <col min="11776" max="11776" width="9.140625" style="57"/>
    <col min="11777" max="11777" width="0" style="57" hidden="1" customWidth="1"/>
    <col min="11778" max="11779" width="9.140625" style="57"/>
    <col min="11780" max="11780" width="17.85546875" style="57" bestFit="1" customWidth="1"/>
    <col min="11781" max="11786" width="9.140625" style="57" customWidth="1"/>
    <col min="11787" max="12006" width="9.140625" style="57"/>
    <col min="12007" max="12007" width="23.7109375" style="57" customWidth="1"/>
    <col min="12008" max="12020" width="10.28515625" style="57" customWidth="1"/>
    <col min="12021" max="12023" width="0" style="57" hidden="1" customWidth="1"/>
    <col min="12024" max="12024" width="9.140625" style="57"/>
    <col min="12025" max="12027" width="0" style="57" hidden="1" customWidth="1"/>
    <col min="12028" max="12028" width="9.140625" style="57"/>
    <col min="12029" max="12031" width="0" style="57" hidden="1" customWidth="1"/>
    <col min="12032" max="12032" width="9.140625" style="57"/>
    <col min="12033" max="12033" width="0" style="57" hidden="1" customWidth="1"/>
    <col min="12034" max="12035" width="9.140625" style="57"/>
    <col min="12036" max="12036" width="17.85546875" style="57" bestFit="1" customWidth="1"/>
    <col min="12037" max="12042" width="9.140625" style="57" customWidth="1"/>
    <col min="12043" max="12262" width="9.140625" style="57"/>
    <col min="12263" max="12263" width="23.7109375" style="57" customWidth="1"/>
    <col min="12264" max="12276" width="10.28515625" style="57" customWidth="1"/>
    <col min="12277" max="12279" width="0" style="57" hidden="1" customWidth="1"/>
    <col min="12280" max="12280" width="9.140625" style="57"/>
    <col min="12281" max="12283" width="0" style="57" hidden="1" customWidth="1"/>
    <col min="12284" max="12284" width="9.140625" style="57"/>
    <col min="12285" max="12287" width="0" style="57" hidden="1" customWidth="1"/>
    <col min="12288" max="12288" width="9.140625" style="57"/>
    <col min="12289" max="12289" width="0" style="57" hidden="1" customWidth="1"/>
    <col min="12290" max="12291" width="9.140625" style="57"/>
    <col min="12292" max="12292" width="17.85546875" style="57" bestFit="1" customWidth="1"/>
    <col min="12293" max="12298" width="9.140625" style="57" customWidth="1"/>
    <col min="12299" max="12518" width="9.140625" style="57"/>
    <col min="12519" max="12519" width="23.7109375" style="57" customWidth="1"/>
    <col min="12520" max="12532" width="10.28515625" style="57" customWidth="1"/>
    <col min="12533" max="12535" width="0" style="57" hidden="1" customWidth="1"/>
    <col min="12536" max="12536" width="9.140625" style="57"/>
    <col min="12537" max="12539" width="0" style="57" hidden="1" customWidth="1"/>
    <col min="12540" max="12540" width="9.140625" style="57"/>
    <col min="12541" max="12543" width="0" style="57" hidden="1" customWidth="1"/>
    <col min="12544" max="12544" width="9.140625" style="57"/>
    <col min="12545" max="12545" width="0" style="57" hidden="1" customWidth="1"/>
    <col min="12546" max="12547" width="9.140625" style="57"/>
    <col min="12548" max="12548" width="17.85546875" style="57" bestFit="1" customWidth="1"/>
    <col min="12549" max="12554" width="9.140625" style="57" customWidth="1"/>
    <col min="12555" max="12774" width="9.140625" style="57"/>
    <col min="12775" max="12775" width="23.7109375" style="57" customWidth="1"/>
    <col min="12776" max="12788" width="10.28515625" style="57" customWidth="1"/>
    <col min="12789" max="12791" width="0" style="57" hidden="1" customWidth="1"/>
    <col min="12792" max="12792" width="9.140625" style="57"/>
    <col min="12793" max="12795" width="0" style="57" hidden="1" customWidth="1"/>
    <col min="12796" max="12796" width="9.140625" style="57"/>
    <col min="12797" max="12799" width="0" style="57" hidden="1" customWidth="1"/>
    <col min="12800" max="12800" width="9.140625" style="57"/>
    <col min="12801" max="12801" width="0" style="57" hidden="1" customWidth="1"/>
    <col min="12802" max="12803" width="9.140625" style="57"/>
    <col min="12804" max="12804" width="17.85546875" style="57" bestFit="1" customWidth="1"/>
    <col min="12805" max="12810" width="9.140625" style="57" customWidth="1"/>
    <col min="12811" max="13030" width="9.140625" style="57"/>
    <col min="13031" max="13031" width="23.7109375" style="57" customWidth="1"/>
    <col min="13032" max="13044" width="10.28515625" style="57" customWidth="1"/>
    <col min="13045" max="13047" width="0" style="57" hidden="1" customWidth="1"/>
    <col min="13048" max="13048" width="9.140625" style="57"/>
    <col min="13049" max="13051" width="0" style="57" hidden="1" customWidth="1"/>
    <col min="13052" max="13052" width="9.140625" style="57"/>
    <col min="13053" max="13055" width="0" style="57" hidden="1" customWidth="1"/>
    <col min="13056" max="13056" width="9.140625" style="57"/>
    <col min="13057" max="13057" width="0" style="57" hidden="1" customWidth="1"/>
    <col min="13058" max="13059" width="9.140625" style="57"/>
    <col min="13060" max="13060" width="17.85546875" style="57" bestFit="1" customWidth="1"/>
    <col min="13061" max="13066" width="9.140625" style="57" customWidth="1"/>
    <col min="13067" max="13286" width="9.140625" style="57"/>
    <col min="13287" max="13287" width="23.7109375" style="57" customWidth="1"/>
    <col min="13288" max="13300" width="10.28515625" style="57" customWidth="1"/>
    <col min="13301" max="13303" width="0" style="57" hidden="1" customWidth="1"/>
    <col min="13304" max="13304" width="9.140625" style="57"/>
    <col min="13305" max="13307" width="0" style="57" hidden="1" customWidth="1"/>
    <col min="13308" max="13308" width="9.140625" style="57"/>
    <col min="13309" max="13311" width="0" style="57" hidden="1" customWidth="1"/>
    <col min="13312" max="13312" width="9.140625" style="57"/>
    <col min="13313" max="13313" width="0" style="57" hidden="1" customWidth="1"/>
    <col min="13314" max="13315" width="9.140625" style="57"/>
    <col min="13316" max="13316" width="17.85546875" style="57" bestFit="1" customWidth="1"/>
    <col min="13317" max="13322" width="9.140625" style="57" customWidth="1"/>
    <col min="13323" max="13542" width="9.140625" style="57"/>
    <col min="13543" max="13543" width="23.7109375" style="57" customWidth="1"/>
    <col min="13544" max="13556" width="10.28515625" style="57" customWidth="1"/>
    <col min="13557" max="13559" width="0" style="57" hidden="1" customWidth="1"/>
    <col min="13560" max="13560" width="9.140625" style="57"/>
    <col min="13561" max="13563" width="0" style="57" hidden="1" customWidth="1"/>
    <col min="13564" max="13564" width="9.140625" style="57"/>
    <col min="13565" max="13567" width="0" style="57" hidden="1" customWidth="1"/>
    <col min="13568" max="13568" width="9.140625" style="57"/>
    <col min="13569" max="13569" width="0" style="57" hidden="1" customWidth="1"/>
    <col min="13570" max="13571" width="9.140625" style="57"/>
    <col min="13572" max="13572" width="17.85546875" style="57" bestFit="1" customWidth="1"/>
    <col min="13573" max="13578" width="9.140625" style="57" customWidth="1"/>
    <col min="13579" max="13798" width="9.140625" style="57"/>
    <col min="13799" max="13799" width="23.7109375" style="57" customWidth="1"/>
    <col min="13800" max="13812" width="10.28515625" style="57" customWidth="1"/>
    <col min="13813" max="13815" width="0" style="57" hidden="1" customWidth="1"/>
    <col min="13816" max="13816" width="9.140625" style="57"/>
    <col min="13817" max="13819" width="0" style="57" hidden="1" customWidth="1"/>
    <col min="13820" max="13820" width="9.140625" style="57"/>
    <col min="13821" max="13823" width="0" style="57" hidden="1" customWidth="1"/>
    <col min="13824" max="13824" width="9.140625" style="57"/>
    <col min="13825" max="13825" width="0" style="57" hidden="1" customWidth="1"/>
    <col min="13826" max="13827" width="9.140625" style="57"/>
    <col min="13828" max="13828" width="17.85546875" style="57" bestFit="1" customWidth="1"/>
    <col min="13829" max="13834" width="9.140625" style="57" customWidth="1"/>
    <col min="13835" max="14054" width="9.140625" style="57"/>
    <col min="14055" max="14055" width="23.7109375" style="57" customWidth="1"/>
    <col min="14056" max="14068" width="10.28515625" style="57" customWidth="1"/>
    <col min="14069" max="14071" width="0" style="57" hidden="1" customWidth="1"/>
    <col min="14072" max="14072" width="9.140625" style="57"/>
    <col min="14073" max="14075" width="0" style="57" hidden="1" customWidth="1"/>
    <col min="14076" max="14076" width="9.140625" style="57"/>
    <col min="14077" max="14079" width="0" style="57" hidden="1" customWidth="1"/>
    <col min="14080" max="14080" width="9.140625" style="57"/>
    <col min="14081" max="14081" width="0" style="57" hidden="1" customWidth="1"/>
    <col min="14082" max="14083" width="9.140625" style="57"/>
    <col min="14084" max="14084" width="17.85546875" style="57" bestFit="1" customWidth="1"/>
    <col min="14085" max="14090" width="9.140625" style="57" customWidth="1"/>
    <col min="14091" max="14310" width="9.140625" style="57"/>
    <col min="14311" max="14311" width="23.7109375" style="57" customWidth="1"/>
    <col min="14312" max="14324" width="10.28515625" style="57" customWidth="1"/>
    <col min="14325" max="14327" width="0" style="57" hidden="1" customWidth="1"/>
    <col min="14328" max="14328" width="9.140625" style="57"/>
    <col min="14329" max="14331" width="0" style="57" hidden="1" customWidth="1"/>
    <col min="14332" max="14332" width="9.140625" style="57"/>
    <col min="14333" max="14335" width="0" style="57" hidden="1" customWidth="1"/>
    <col min="14336" max="14336" width="9.140625" style="57"/>
    <col min="14337" max="14337" width="0" style="57" hidden="1" customWidth="1"/>
    <col min="14338" max="14339" width="9.140625" style="57"/>
    <col min="14340" max="14340" width="17.85546875" style="57" bestFit="1" customWidth="1"/>
    <col min="14341" max="14346" width="9.140625" style="57" customWidth="1"/>
    <col min="14347" max="14566" width="9.140625" style="57"/>
    <col min="14567" max="14567" width="23.7109375" style="57" customWidth="1"/>
    <col min="14568" max="14580" width="10.28515625" style="57" customWidth="1"/>
    <col min="14581" max="14583" width="0" style="57" hidden="1" customWidth="1"/>
    <col min="14584" max="14584" width="9.140625" style="57"/>
    <col min="14585" max="14587" width="0" style="57" hidden="1" customWidth="1"/>
    <col min="14588" max="14588" width="9.140625" style="57"/>
    <col min="14589" max="14591" width="0" style="57" hidden="1" customWidth="1"/>
    <col min="14592" max="14592" width="9.140625" style="57"/>
    <col min="14593" max="14593" width="0" style="57" hidden="1" customWidth="1"/>
    <col min="14594" max="14595" width="9.140625" style="57"/>
    <col min="14596" max="14596" width="17.85546875" style="57" bestFit="1" customWidth="1"/>
    <col min="14597" max="14602" width="9.140625" style="57" customWidth="1"/>
    <col min="14603" max="14822" width="9.140625" style="57"/>
    <col min="14823" max="14823" width="23.7109375" style="57" customWidth="1"/>
    <col min="14824" max="14836" width="10.28515625" style="57" customWidth="1"/>
    <col min="14837" max="14839" width="0" style="57" hidden="1" customWidth="1"/>
    <col min="14840" max="14840" width="9.140625" style="57"/>
    <col min="14841" max="14843" width="0" style="57" hidden="1" customWidth="1"/>
    <col min="14844" max="14844" width="9.140625" style="57"/>
    <col min="14845" max="14847" width="0" style="57" hidden="1" customWidth="1"/>
    <col min="14848" max="14848" width="9.140625" style="57"/>
    <col min="14849" max="14849" width="0" style="57" hidden="1" customWidth="1"/>
    <col min="14850" max="14851" width="9.140625" style="57"/>
    <col min="14852" max="14852" width="17.85546875" style="57" bestFit="1" customWidth="1"/>
    <col min="14853" max="14858" width="9.140625" style="57" customWidth="1"/>
    <col min="14859" max="15078" width="9.140625" style="57"/>
    <col min="15079" max="15079" width="23.7109375" style="57" customWidth="1"/>
    <col min="15080" max="15092" width="10.28515625" style="57" customWidth="1"/>
    <col min="15093" max="15095" width="0" style="57" hidden="1" customWidth="1"/>
    <col min="15096" max="15096" width="9.140625" style="57"/>
    <col min="15097" max="15099" width="0" style="57" hidden="1" customWidth="1"/>
    <col min="15100" max="15100" width="9.140625" style="57"/>
    <col min="15101" max="15103" width="0" style="57" hidden="1" customWidth="1"/>
    <col min="15104" max="15104" width="9.140625" style="57"/>
    <col min="15105" max="15105" width="0" style="57" hidden="1" customWidth="1"/>
    <col min="15106" max="15107" width="9.140625" style="57"/>
    <col min="15108" max="15108" width="17.85546875" style="57" bestFit="1" customWidth="1"/>
    <col min="15109" max="15114" width="9.140625" style="57" customWidth="1"/>
    <col min="15115" max="15334" width="9.140625" style="57"/>
    <col min="15335" max="15335" width="23.7109375" style="57" customWidth="1"/>
    <col min="15336" max="15348" width="10.28515625" style="57" customWidth="1"/>
    <col min="15349" max="15351" width="0" style="57" hidden="1" customWidth="1"/>
    <col min="15352" max="15352" width="9.140625" style="57"/>
    <col min="15353" max="15355" width="0" style="57" hidden="1" customWidth="1"/>
    <col min="15356" max="15356" width="9.140625" style="57"/>
    <col min="15357" max="15359" width="0" style="57" hidden="1" customWidth="1"/>
    <col min="15360" max="15360" width="9.140625" style="57"/>
    <col min="15361" max="15361" width="0" style="57" hidden="1" customWidth="1"/>
    <col min="15362" max="15363" width="9.140625" style="57"/>
    <col min="15364" max="15364" width="17.85546875" style="57" bestFit="1" customWidth="1"/>
    <col min="15365" max="15370" width="9.140625" style="57" customWidth="1"/>
    <col min="15371" max="15590" width="9.140625" style="57"/>
    <col min="15591" max="15591" width="23.7109375" style="57" customWidth="1"/>
    <col min="15592" max="15604" width="10.28515625" style="57" customWidth="1"/>
    <col min="15605" max="15607" width="0" style="57" hidden="1" customWidth="1"/>
    <col min="15608" max="15608" width="9.140625" style="57"/>
    <col min="15609" max="15611" width="0" style="57" hidden="1" customWidth="1"/>
    <col min="15612" max="15612" width="9.140625" style="57"/>
    <col min="15613" max="15615" width="0" style="57" hidden="1" customWidth="1"/>
    <col min="15616" max="15616" width="9.140625" style="57"/>
    <col min="15617" max="15617" width="0" style="57" hidden="1" customWidth="1"/>
    <col min="15618" max="15619" width="9.140625" style="57"/>
    <col min="15620" max="15620" width="17.85546875" style="57" bestFit="1" customWidth="1"/>
    <col min="15621" max="15626" width="9.140625" style="57" customWidth="1"/>
    <col min="15627" max="15846" width="9.140625" style="57"/>
    <col min="15847" max="15847" width="23.7109375" style="57" customWidth="1"/>
    <col min="15848" max="15860" width="10.28515625" style="57" customWidth="1"/>
    <col min="15861" max="15863" width="0" style="57" hidden="1" customWidth="1"/>
    <col min="15864" max="15864" width="9.140625" style="57"/>
    <col min="15865" max="15867" width="0" style="57" hidden="1" customWidth="1"/>
    <col min="15868" max="15868" width="9.140625" style="57"/>
    <col min="15869" max="15871" width="0" style="57" hidden="1" customWidth="1"/>
    <col min="15872" max="15872" width="9.140625" style="57"/>
    <col min="15873" max="15873" width="0" style="57" hidden="1" customWidth="1"/>
    <col min="15874" max="15875" width="9.140625" style="57"/>
    <col min="15876" max="15876" width="17.85546875" style="57" bestFit="1" customWidth="1"/>
    <col min="15877" max="15882" width="9.140625" style="57" customWidth="1"/>
    <col min="15883" max="16102" width="9.140625" style="57"/>
    <col min="16103" max="16103" width="23.7109375" style="57" customWidth="1"/>
    <col min="16104" max="16116" width="10.28515625" style="57" customWidth="1"/>
    <col min="16117" max="16119" width="0" style="57" hidden="1" customWidth="1"/>
    <col min="16120" max="16120" width="9.140625" style="57"/>
    <col min="16121" max="16123" width="0" style="57" hidden="1" customWidth="1"/>
    <col min="16124" max="16124" width="9.140625" style="57"/>
    <col min="16125" max="16127" width="0" style="57" hidden="1" customWidth="1"/>
    <col min="16128" max="16128" width="9.140625" style="57"/>
    <col min="16129" max="16129" width="0" style="57" hidden="1" customWidth="1"/>
    <col min="16130" max="16131" width="9.140625" style="57"/>
    <col min="16132" max="16132" width="17.85546875" style="57" bestFit="1" customWidth="1"/>
    <col min="16133" max="16138" width="9.140625" style="57" customWidth="1"/>
    <col min="16139" max="16384" width="9.140625" style="57"/>
  </cols>
  <sheetData>
    <row r="1" spans="1:148">
      <c r="A1" s="55" t="s">
        <v>22</v>
      </c>
      <c r="B1" s="56" t="s">
        <v>302</v>
      </c>
      <c r="C1" s="66"/>
      <c r="D1" s="58"/>
      <c r="E1" s="72"/>
      <c r="F1" s="72"/>
      <c r="G1" s="72"/>
      <c r="H1" s="72"/>
      <c r="I1" s="72"/>
      <c r="J1" s="72"/>
      <c r="K1" s="72"/>
      <c r="L1" s="72"/>
      <c r="M1" s="72"/>
      <c r="N1" s="72"/>
      <c r="O1" s="72"/>
      <c r="P1" s="72"/>
      <c r="Q1" s="72"/>
      <c r="R1" s="72"/>
      <c r="S1" s="72"/>
      <c r="T1" s="72"/>
      <c r="U1" s="72"/>
    </row>
    <row r="2" spans="1:148">
      <c r="A2" s="55" t="s">
        <v>20</v>
      </c>
      <c r="B2" s="56" t="s">
        <v>1165</v>
      </c>
      <c r="C2" s="66"/>
      <c r="D2" s="58"/>
      <c r="E2" s="72"/>
      <c r="F2" s="72"/>
      <c r="G2" s="72"/>
      <c r="H2" s="72"/>
      <c r="I2" s="72"/>
      <c r="J2" s="72"/>
      <c r="K2" s="72"/>
      <c r="L2" s="72"/>
      <c r="M2" s="72"/>
      <c r="N2" s="72"/>
      <c r="O2" s="72"/>
      <c r="P2" s="72"/>
      <c r="Q2" s="72"/>
      <c r="R2" s="72"/>
      <c r="S2" s="72"/>
      <c r="T2" s="72"/>
      <c r="U2" s="72"/>
    </row>
    <row r="3" spans="1:148">
      <c r="A3" s="55" t="s">
        <v>18</v>
      </c>
      <c r="B3" s="46" t="s">
        <v>282</v>
      </c>
      <c r="C3" s="66"/>
      <c r="D3" s="58"/>
      <c r="E3" s="72"/>
      <c r="F3" s="72"/>
      <c r="G3" s="72"/>
      <c r="H3" s="72"/>
      <c r="I3" s="72"/>
      <c r="J3" s="72"/>
      <c r="K3" s="72"/>
      <c r="L3" s="72"/>
      <c r="M3" s="72"/>
      <c r="N3" s="72"/>
      <c r="O3" s="72"/>
      <c r="P3" s="72"/>
      <c r="Q3" s="72"/>
      <c r="R3" s="72"/>
      <c r="S3" s="72"/>
      <c r="T3" s="72"/>
      <c r="U3" s="72"/>
    </row>
    <row r="4" spans="1:148" s="58" customFormat="1">
      <c r="A4" s="55" t="s">
        <v>16</v>
      </c>
      <c r="B4" s="46" t="s">
        <v>281</v>
      </c>
      <c r="C4" s="63"/>
    </row>
    <row r="5" spans="1:148">
      <c r="A5" s="54" t="s">
        <v>14</v>
      </c>
      <c r="B5" s="46"/>
      <c r="C5" s="66"/>
    </row>
    <row r="6" spans="1:148">
      <c r="A6" s="54" t="s">
        <v>12</v>
      </c>
      <c r="B6" s="46"/>
      <c r="C6" s="66"/>
    </row>
    <row r="7" spans="1:148">
      <c r="A7" s="54"/>
      <c r="B7" s="46"/>
      <c r="C7" s="66"/>
    </row>
    <row r="8" spans="1:148">
      <c r="A8" s="54"/>
      <c r="B8" s="46"/>
      <c r="C8" s="66"/>
    </row>
    <row r="9" spans="1:148">
      <c r="A9" s="54"/>
      <c r="B9" s="46"/>
      <c r="C9" s="66"/>
    </row>
    <row r="10" spans="1:148" ht="31.5">
      <c r="B10" s="67"/>
      <c r="C10" s="66"/>
      <c r="E10" s="766" t="s">
        <v>58</v>
      </c>
      <c r="F10" s="766"/>
      <c r="G10" s="766"/>
      <c r="H10" s="766"/>
      <c r="I10" s="766"/>
      <c r="J10" s="766"/>
      <c r="K10" s="766"/>
      <c r="L10" s="766"/>
      <c r="M10" s="766"/>
      <c r="N10" s="766"/>
      <c r="O10" s="766"/>
      <c r="P10" s="766"/>
      <c r="Q10" s="766"/>
      <c r="R10" s="766"/>
      <c r="S10" s="766"/>
      <c r="T10" s="766"/>
      <c r="U10" s="62" t="s">
        <v>294</v>
      </c>
      <c r="V10" s="62"/>
      <c r="AK10" s="71" t="s">
        <v>301</v>
      </c>
      <c r="AL10" s="58"/>
      <c r="AM10" s="58"/>
      <c r="AN10" s="58"/>
      <c r="AO10" s="58"/>
      <c r="AP10" s="58"/>
      <c r="AQ10" s="58"/>
      <c r="AR10" s="58"/>
      <c r="AS10" s="58"/>
      <c r="AT10" s="58"/>
      <c r="AU10" s="58"/>
      <c r="AV10" s="58"/>
      <c r="AW10" s="58"/>
      <c r="AX10" s="58"/>
      <c r="AY10" s="58"/>
      <c r="AZ10" s="58"/>
      <c r="BA10" s="70" t="s">
        <v>300</v>
      </c>
      <c r="BB10" s="58"/>
      <c r="BC10" s="58"/>
      <c r="BD10" s="58"/>
      <c r="BE10" s="58"/>
      <c r="BF10" s="58"/>
      <c r="BG10" s="58"/>
      <c r="BH10" s="58"/>
      <c r="BI10" s="58"/>
      <c r="BJ10" s="58"/>
      <c r="BK10" s="58"/>
      <c r="BL10" s="58"/>
      <c r="BM10" s="58"/>
      <c r="BN10" s="58"/>
      <c r="BO10" s="58"/>
      <c r="BP10" s="58"/>
      <c r="BQ10" s="70" t="s">
        <v>299</v>
      </c>
      <c r="BR10" s="58"/>
      <c r="BS10" s="58"/>
      <c r="BT10" s="58"/>
      <c r="BU10" s="58"/>
      <c r="BV10" s="58"/>
      <c r="BW10" s="58"/>
      <c r="BX10" s="58"/>
      <c r="BY10" s="58"/>
      <c r="BZ10" s="58"/>
      <c r="CA10" s="58"/>
      <c r="CB10" s="58"/>
      <c r="CC10" s="58"/>
      <c r="CD10" s="58"/>
      <c r="CE10" s="58"/>
      <c r="CF10" s="58"/>
      <c r="CG10" s="70" t="s">
        <v>298</v>
      </c>
      <c r="CH10" s="58"/>
      <c r="CI10" s="58"/>
      <c r="CJ10" s="58"/>
      <c r="CK10" s="58"/>
      <c r="CL10" s="58"/>
      <c r="CM10" s="58"/>
      <c r="CN10" s="58"/>
      <c r="CO10" s="58"/>
      <c r="CP10" s="58"/>
      <c r="CQ10" s="58"/>
      <c r="CR10" s="58"/>
      <c r="CS10" s="58"/>
      <c r="CT10" s="58"/>
      <c r="CU10" s="58"/>
      <c r="CV10" s="58"/>
      <c r="CW10" s="70" t="s">
        <v>297</v>
      </c>
      <c r="CX10" s="58"/>
      <c r="CY10" s="58"/>
      <c r="CZ10" s="58"/>
      <c r="DA10" s="58"/>
      <c r="DB10" s="58"/>
      <c r="DC10" s="58"/>
      <c r="DD10" s="58"/>
      <c r="DE10" s="58"/>
      <c r="DF10" s="58"/>
      <c r="DG10" s="58"/>
      <c r="DH10" s="58"/>
      <c r="DI10" s="58"/>
      <c r="DJ10" s="58"/>
      <c r="DK10" s="58"/>
      <c r="DL10" s="58"/>
      <c r="DM10" s="70" t="s">
        <v>296</v>
      </c>
      <c r="DN10" s="58"/>
      <c r="DO10" s="58"/>
      <c r="DP10" s="58"/>
      <c r="DQ10" s="58"/>
      <c r="DR10" s="58"/>
      <c r="DS10" s="58"/>
      <c r="DT10" s="58"/>
      <c r="DU10" s="58"/>
      <c r="DV10" s="58"/>
      <c r="DW10" s="58"/>
      <c r="DX10" s="58"/>
      <c r="DY10" s="58"/>
      <c r="DZ10" s="58"/>
      <c r="EA10" s="58"/>
      <c r="EB10" s="58"/>
      <c r="EC10" s="70" t="s">
        <v>295</v>
      </c>
      <c r="ED10" s="70"/>
      <c r="EE10" s="70"/>
      <c r="EF10" s="70"/>
      <c r="EG10" s="70"/>
      <c r="EH10" s="70"/>
      <c r="EI10" s="70"/>
      <c r="EJ10" s="70"/>
      <c r="EK10" s="70"/>
      <c r="EL10" s="70"/>
      <c r="EM10" s="70"/>
      <c r="EN10" s="70"/>
      <c r="EO10" s="70"/>
      <c r="EP10" s="70"/>
      <c r="EQ10" s="70"/>
      <c r="ER10" s="70"/>
    </row>
    <row r="11" spans="1:148" s="58" customFormat="1">
      <c r="B11" s="64"/>
      <c r="C11" s="63"/>
      <c r="E11" s="57"/>
      <c r="F11" s="57"/>
      <c r="G11" s="57">
        <v>2003</v>
      </c>
      <c r="H11" s="57"/>
      <c r="I11" s="57"/>
      <c r="J11" s="57"/>
      <c r="K11" s="57">
        <v>2007</v>
      </c>
      <c r="L11" s="57"/>
      <c r="M11" s="57"/>
      <c r="N11" s="57"/>
      <c r="O11" s="57">
        <v>2011</v>
      </c>
      <c r="P11" s="57"/>
      <c r="Q11" s="57"/>
      <c r="R11" s="57"/>
      <c r="S11" s="57">
        <v>2015</v>
      </c>
      <c r="T11" s="57"/>
      <c r="U11" s="57"/>
      <c r="V11" s="57"/>
      <c r="W11" s="57">
        <v>2003</v>
      </c>
      <c r="X11" s="57"/>
      <c r="Y11" s="57"/>
      <c r="Z11" s="57"/>
      <c r="AA11" s="57">
        <v>2007</v>
      </c>
      <c r="AB11" s="57"/>
      <c r="AC11" s="57"/>
      <c r="AD11" s="57"/>
      <c r="AE11" s="57">
        <v>2011</v>
      </c>
      <c r="AF11" s="57"/>
      <c r="AG11" s="57"/>
      <c r="AH11" s="57"/>
      <c r="AI11" s="57">
        <v>2015</v>
      </c>
      <c r="AJ11" s="57"/>
      <c r="AK11" s="57"/>
      <c r="AL11" s="57"/>
      <c r="AM11" s="57">
        <v>2003</v>
      </c>
      <c r="AN11" s="57"/>
      <c r="AO11" s="57"/>
      <c r="AP11" s="57"/>
      <c r="AQ11" s="57">
        <v>2007</v>
      </c>
      <c r="AR11" s="57"/>
      <c r="AS11" s="57"/>
      <c r="AT11" s="57"/>
      <c r="AU11" s="57">
        <v>2011</v>
      </c>
      <c r="AV11" s="57"/>
      <c r="AW11" s="57"/>
      <c r="AX11" s="57"/>
      <c r="AY11" s="57">
        <v>2015</v>
      </c>
      <c r="AZ11" s="57"/>
      <c r="BA11" s="57"/>
      <c r="BB11" s="57"/>
      <c r="BC11" s="57">
        <v>2003</v>
      </c>
      <c r="BD11" s="57"/>
      <c r="BE11" s="57"/>
      <c r="BF11" s="57"/>
      <c r="BG11" s="57">
        <v>2007</v>
      </c>
      <c r="BH11" s="57"/>
      <c r="BI11" s="57"/>
      <c r="BJ11" s="57"/>
      <c r="BK11" s="57">
        <v>2011</v>
      </c>
      <c r="BL11" s="57"/>
      <c r="BM11" s="57"/>
      <c r="BN11" s="57"/>
      <c r="BO11" s="57">
        <v>2015</v>
      </c>
      <c r="BP11" s="57"/>
      <c r="BQ11" s="57"/>
      <c r="BR11" s="57"/>
      <c r="BS11" s="57">
        <v>2003</v>
      </c>
      <c r="BT11" s="57"/>
      <c r="BU11" s="57"/>
      <c r="BV11" s="57"/>
      <c r="BW11" s="57">
        <v>2007</v>
      </c>
      <c r="BX11" s="57"/>
      <c r="BY11" s="57"/>
      <c r="BZ11" s="57"/>
      <c r="CA11" s="57">
        <v>2011</v>
      </c>
      <c r="CB11" s="57"/>
      <c r="CC11" s="57"/>
      <c r="CD11" s="57"/>
      <c r="CE11" s="57">
        <v>2015</v>
      </c>
      <c r="CF11" s="57"/>
      <c r="CG11" s="57"/>
      <c r="CH11" s="57"/>
      <c r="CI11" s="57">
        <v>2003</v>
      </c>
      <c r="CJ11" s="57"/>
      <c r="CK11" s="57"/>
      <c r="CL11" s="57"/>
      <c r="CM11" s="57">
        <v>2007</v>
      </c>
      <c r="CN11" s="57"/>
      <c r="CO11" s="57"/>
      <c r="CP11" s="57"/>
      <c r="CQ11" s="57">
        <v>2011</v>
      </c>
      <c r="CR11" s="57"/>
      <c r="CS11" s="57"/>
      <c r="CT11" s="57"/>
      <c r="CU11" s="57">
        <v>2015</v>
      </c>
      <c r="CV11" s="57"/>
      <c r="CW11" s="57"/>
      <c r="CX11" s="57"/>
      <c r="CY11" s="57">
        <v>2003</v>
      </c>
      <c r="CZ11" s="57"/>
      <c r="DA11" s="57"/>
      <c r="DB11" s="57"/>
      <c r="DC11" s="57">
        <v>2007</v>
      </c>
      <c r="DD11" s="57"/>
      <c r="DE11" s="57"/>
      <c r="DF11" s="57"/>
      <c r="DG11" s="57">
        <v>2011</v>
      </c>
      <c r="DH11" s="57"/>
      <c r="DI11" s="57"/>
      <c r="DJ11" s="57"/>
      <c r="DK11" s="57">
        <v>2015</v>
      </c>
      <c r="DL11" s="57"/>
      <c r="DM11" s="57"/>
      <c r="DN11" s="57"/>
      <c r="DO11" s="57">
        <v>2003</v>
      </c>
      <c r="DP11" s="57"/>
      <c r="DQ11" s="57"/>
      <c r="DR11" s="57"/>
      <c r="DS11" s="57">
        <v>2007</v>
      </c>
      <c r="DT11" s="57"/>
      <c r="DU11" s="57"/>
      <c r="DV11" s="57"/>
      <c r="DW11" s="57">
        <v>2011</v>
      </c>
      <c r="DX11" s="57"/>
      <c r="DY11" s="57"/>
      <c r="DZ11" s="57"/>
      <c r="EA11" s="57">
        <v>2015</v>
      </c>
      <c r="EB11" s="57"/>
      <c r="EC11" s="57"/>
      <c r="ED11" s="57"/>
      <c r="EE11" s="57">
        <v>2003</v>
      </c>
      <c r="EF11" s="57"/>
      <c r="EG11" s="57"/>
      <c r="EH11" s="57"/>
      <c r="EI11" s="57">
        <v>2007</v>
      </c>
      <c r="EJ11" s="57"/>
      <c r="EK11" s="57"/>
      <c r="EL11" s="57"/>
      <c r="EM11" s="57">
        <v>2011</v>
      </c>
      <c r="EN11" s="57"/>
      <c r="EO11" s="57"/>
      <c r="EP11" s="57"/>
      <c r="EQ11" s="57">
        <v>2015</v>
      </c>
      <c r="ER11" s="57"/>
    </row>
    <row r="12" spans="1:148" s="58" customFormat="1" ht="31.5">
      <c r="A12" s="60"/>
      <c r="B12" s="65"/>
      <c r="C12" s="63"/>
      <c r="E12" s="766" t="s">
        <v>59</v>
      </c>
      <c r="F12" s="766"/>
      <c r="G12" s="766"/>
      <c r="H12" s="766"/>
      <c r="I12" s="766"/>
      <c r="J12" s="766"/>
      <c r="K12" s="766"/>
      <c r="L12" s="766"/>
      <c r="M12" s="766"/>
      <c r="N12" s="766"/>
      <c r="O12" s="766"/>
      <c r="P12" s="766"/>
      <c r="Q12" s="766"/>
      <c r="R12" s="766"/>
      <c r="S12" s="766"/>
      <c r="T12" s="766"/>
      <c r="U12" s="62" t="s">
        <v>294</v>
      </c>
      <c r="V12" s="62"/>
      <c r="W12" s="57"/>
      <c r="X12" s="57"/>
      <c r="Y12" s="57"/>
      <c r="Z12" s="57"/>
      <c r="AA12" s="57"/>
      <c r="AB12" s="57"/>
      <c r="AC12" s="57"/>
      <c r="AD12" s="57"/>
      <c r="AE12" s="57"/>
      <c r="AF12" s="57"/>
      <c r="AG12" s="57"/>
      <c r="AH12" s="57"/>
      <c r="AI12" s="57"/>
      <c r="AJ12" s="57"/>
      <c r="AK12" s="71" t="s">
        <v>293</v>
      </c>
      <c r="BA12" s="70" t="s">
        <v>292</v>
      </c>
      <c r="BQ12" s="70" t="s">
        <v>291</v>
      </c>
      <c r="CG12" s="70" t="s">
        <v>290</v>
      </c>
      <c r="CW12" s="70" t="s">
        <v>289</v>
      </c>
      <c r="DM12" s="70" t="s">
        <v>288</v>
      </c>
      <c r="EC12" s="70" t="s">
        <v>287</v>
      </c>
      <c r="ED12" s="70"/>
      <c r="EE12" s="70"/>
      <c r="EF12" s="70"/>
      <c r="EG12" s="70"/>
      <c r="EH12" s="70"/>
      <c r="EI12" s="70"/>
      <c r="EJ12" s="70"/>
      <c r="EK12" s="70"/>
      <c r="EL12" s="70"/>
      <c r="EM12" s="70"/>
      <c r="EN12" s="70"/>
      <c r="EO12" s="70"/>
      <c r="EP12" s="70"/>
      <c r="EQ12" s="70"/>
      <c r="ER12" s="70"/>
    </row>
    <row r="13" spans="1:148">
      <c r="B13" s="67"/>
      <c r="C13" s="66"/>
      <c r="G13" s="57">
        <v>2003</v>
      </c>
      <c r="K13" s="57">
        <v>2007</v>
      </c>
      <c r="O13" s="57">
        <v>2011</v>
      </c>
      <c r="S13" s="57">
        <v>2015</v>
      </c>
      <c r="W13" s="57">
        <v>2003</v>
      </c>
      <c r="AA13" s="57">
        <v>2007</v>
      </c>
      <c r="AE13" s="57">
        <v>2011</v>
      </c>
      <c r="AI13" s="57">
        <v>2015</v>
      </c>
      <c r="AM13" s="57">
        <v>2003</v>
      </c>
      <c r="AQ13" s="57">
        <v>2007</v>
      </c>
      <c r="AU13" s="57">
        <v>2011</v>
      </c>
      <c r="AY13" s="57">
        <v>2015</v>
      </c>
      <c r="BC13" s="57">
        <v>2003</v>
      </c>
      <c r="BG13" s="57">
        <v>2007</v>
      </c>
      <c r="BK13" s="57">
        <v>2011</v>
      </c>
      <c r="BO13" s="57">
        <v>2015</v>
      </c>
      <c r="BS13" s="57">
        <v>2003</v>
      </c>
      <c r="BW13" s="57">
        <v>2007</v>
      </c>
      <c r="CA13" s="57">
        <v>2011</v>
      </c>
      <c r="CE13" s="57">
        <v>2015</v>
      </c>
      <c r="CI13" s="57">
        <v>2003</v>
      </c>
      <c r="CM13" s="57">
        <v>2007</v>
      </c>
      <c r="CQ13" s="57">
        <v>2011</v>
      </c>
      <c r="CU13" s="57">
        <v>2015</v>
      </c>
      <c r="CY13" s="57">
        <v>2003</v>
      </c>
      <c r="DC13" s="57">
        <v>2007</v>
      </c>
      <c r="DG13" s="57">
        <v>2011</v>
      </c>
      <c r="DK13" s="57">
        <v>2015</v>
      </c>
      <c r="DO13" s="57">
        <v>2003</v>
      </c>
      <c r="DS13" s="57">
        <v>2007</v>
      </c>
      <c r="DW13" s="57">
        <v>2011</v>
      </c>
      <c r="EA13" s="57">
        <v>2015</v>
      </c>
      <c r="EE13" s="57">
        <v>2003</v>
      </c>
      <c r="EI13" s="57">
        <v>2007</v>
      </c>
      <c r="EM13" s="57">
        <v>2011</v>
      </c>
      <c r="EQ13" s="57">
        <v>2015</v>
      </c>
    </row>
    <row r="14" spans="1:148" ht="47.25">
      <c r="B14" s="67"/>
      <c r="C14" s="69" t="s">
        <v>286</v>
      </c>
      <c r="D14" s="69" t="s">
        <v>285</v>
      </c>
      <c r="E14" s="68">
        <v>1.4065000772200773</v>
      </c>
      <c r="F14" s="68">
        <v>1.3590921949337791</v>
      </c>
      <c r="G14" s="68">
        <v>1.5303683847574132</v>
      </c>
      <c r="H14" s="68">
        <v>1.4513541342657643</v>
      </c>
      <c r="I14" s="68">
        <v>1.3356589894627242</v>
      </c>
      <c r="J14" s="68">
        <v>1.4542788592491127</v>
      </c>
      <c r="K14" s="68">
        <v>1.631710178938105</v>
      </c>
      <c r="L14" s="68">
        <v>1.3483183706284336</v>
      </c>
      <c r="M14" s="68">
        <v>1.2463883066115236</v>
      </c>
      <c r="N14" s="68">
        <v>1.2045925089403349</v>
      </c>
      <c r="O14" s="68">
        <v>1.097397599977197</v>
      </c>
      <c r="P14" s="68">
        <v>1.0353824702845231</v>
      </c>
      <c r="Q14" s="68">
        <v>0.95951508093013405</v>
      </c>
      <c r="R14" s="68">
        <v>0.98914509602415057</v>
      </c>
      <c r="S14" s="68">
        <v>1.0776459286536817</v>
      </c>
      <c r="T14" s="68">
        <v>1.0723235619791363</v>
      </c>
      <c r="U14" s="68">
        <v>1.9655405568860826</v>
      </c>
      <c r="V14" s="68">
        <v>1.8456953048744049</v>
      </c>
      <c r="W14" s="68">
        <v>1.9764628337405303</v>
      </c>
      <c r="X14" s="68">
        <v>2.0478230560695381</v>
      </c>
      <c r="Y14" s="68">
        <v>1.8728409029268407</v>
      </c>
      <c r="Z14" s="68">
        <v>1.9167980602611441</v>
      </c>
      <c r="AA14" s="68">
        <v>1.992643698826138</v>
      </c>
      <c r="AB14" s="68">
        <v>1.8260246409966649</v>
      </c>
      <c r="AC14" s="68">
        <v>1.7021779991850576</v>
      </c>
      <c r="AD14" s="68">
        <v>1.5291818876900858</v>
      </c>
      <c r="AE14" s="68">
        <v>1.3665011991745217</v>
      </c>
      <c r="AF14" s="68">
        <v>1.2516441087869659</v>
      </c>
      <c r="AG14" s="68">
        <v>1.1752714565045554</v>
      </c>
      <c r="AH14" s="68">
        <v>1.2005102168421578</v>
      </c>
      <c r="AI14" s="68">
        <v>1.3857232280661516</v>
      </c>
      <c r="AJ14" s="68">
        <v>1.4908029617886032</v>
      </c>
      <c r="AK14" s="68">
        <v>1.5692579615841833</v>
      </c>
      <c r="AL14" s="68">
        <v>1.6433161391272062</v>
      </c>
      <c r="AM14" s="68">
        <v>1.6188022443604717</v>
      </c>
      <c r="AN14" s="68">
        <v>1.6094146336031714</v>
      </c>
      <c r="AO14" s="68">
        <v>1.5248442438379126</v>
      </c>
      <c r="AP14" s="68">
        <v>1.6888348585288062</v>
      </c>
      <c r="AQ14" s="68">
        <v>1.8909310944709175</v>
      </c>
      <c r="AR14" s="68">
        <v>1.7573148229505315</v>
      </c>
      <c r="AS14" s="68">
        <v>1.6276041666666667</v>
      </c>
      <c r="AT14" s="68">
        <v>1.4962670451039672</v>
      </c>
      <c r="AU14" s="68">
        <v>1.3780465457210922</v>
      </c>
      <c r="AV14" s="68">
        <v>1.2907892963779883</v>
      </c>
      <c r="AW14" s="68">
        <v>1.2220570579154995</v>
      </c>
      <c r="AX14" s="68">
        <v>1.2120621077342102</v>
      </c>
      <c r="AY14" s="68">
        <v>1.2762164571150756</v>
      </c>
      <c r="AZ14" s="68">
        <v>1.1946748006227559</v>
      </c>
      <c r="BA14" s="68">
        <v>1.2408023815349483</v>
      </c>
      <c r="BB14" s="68">
        <v>1.3082538241443822</v>
      </c>
      <c r="BC14" s="68">
        <v>1.3729808209356515</v>
      </c>
      <c r="BD14" s="68">
        <v>1.3186722650930549</v>
      </c>
      <c r="BE14" s="68">
        <v>1.2323416181588591</v>
      </c>
      <c r="BF14" s="68">
        <v>1.2697691798000448</v>
      </c>
      <c r="BG14" s="68">
        <v>1.4296412281298931</v>
      </c>
      <c r="BH14" s="68">
        <v>1.2533556152109371</v>
      </c>
      <c r="BI14" s="68">
        <v>1.1109675752486761</v>
      </c>
      <c r="BJ14" s="68">
        <v>1.0259243183522078</v>
      </c>
      <c r="BK14" s="68">
        <v>0.96331748191868383</v>
      </c>
      <c r="BL14" s="68">
        <v>0.88395368374913241</v>
      </c>
      <c r="BM14" s="68">
        <v>0.83464188204671164</v>
      </c>
      <c r="BN14" s="68">
        <v>0.82660568153638436</v>
      </c>
      <c r="BO14" s="68">
        <v>0.86056258457819301</v>
      </c>
      <c r="BP14" s="68">
        <v>0.86211708666447517</v>
      </c>
      <c r="BQ14" s="68">
        <v>1.5374669036426756</v>
      </c>
      <c r="BR14" s="68">
        <v>1.4977051061388411</v>
      </c>
      <c r="BS14" s="68">
        <v>1.5462493934983019</v>
      </c>
      <c r="BT14" s="68">
        <v>1.51713285908327</v>
      </c>
      <c r="BU14" s="68">
        <v>1.3779779560995411</v>
      </c>
      <c r="BV14" s="68">
        <v>1.4005492845151437</v>
      </c>
      <c r="BW14" s="68">
        <v>1.4873330444032937</v>
      </c>
      <c r="BX14" s="68">
        <v>1.2398810432970055</v>
      </c>
      <c r="BY14" s="68">
        <v>1.1535638130527492</v>
      </c>
      <c r="BZ14" s="68">
        <v>1.0887139363508584</v>
      </c>
      <c r="CA14" s="68">
        <v>1.0677553584046477</v>
      </c>
      <c r="CB14" s="68">
        <v>0.98653971196029933</v>
      </c>
      <c r="CC14" s="68">
        <v>0.94925415744771968</v>
      </c>
      <c r="CD14" s="68">
        <v>0.95003109814026288</v>
      </c>
      <c r="CE14" s="68">
        <v>0.96315289401413495</v>
      </c>
      <c r="CF14" s="68">
        <v>0.95347649834218118</v>
      </c>
      <c r="CG14" s="68">
        <v>1.2222185853281298</v>
      </c>
      <c r="CH14" s="68">
        <v>1.2880112157918349</v>
      </c>
      <c r="CI14" s="68">
        <v>1.2986711888430484</v>
      </c>
      <c r="CJ14" s="68">
        <v>1.0653916900319056</v>
      </c>
      <c r="CK14" s="68">
        <v>1.1765501521390862</v>
      </c>
      <c r="CL14" s="68">
        <v>1.3140870499972828</v>
      </c>
      <c r="CM14" s="68">
        <v>1.3214099136473987</v>
      </c>
      <c r="CN14" s="68">
        <v>1.0966453898714956</v>
      </c>
      <c r="CO14" s="68">
        <v>1.0279756222923855</v>
      </c>
      <c r="CP14" s="68">
        <v>1.0147918816649466</v>
      </c>
      <c r="CQ14" s="68">
        <v>0.95866886743693625</v>
      </c>
      <c r="CR14" s="68">
        <v>0.87362157350783787</v>
      </c>
      <c r="CS14" s="68">
        <v>0.82680764797074369</v>
      </c>
      <c r="CT14" s="68">
        <v>0.79589806382490247</v>
      </c>
      <c r="CU14" s="68">
        <v>0.82434769808265562</v>
      </c>
      <c r="CV14" s="68">
        <v>0.82082634569526114</v>
      </c>
      <c r="CW14" s="68">
        <v>0.9309391890686598</v>
      </c>
      <c r="CX14" s="68">
        <v>0.91723202150918859</v>
      </c>
      <c r="CY14" s="68">
        <v>0.94309964027872117</v>
      </c>
      <c r="CZ14" s="68">
        <v>0.89528996865203769</v>
      </c>
      <c r="DA14" s="68">
        <v>0.82281583018219318</v>
      </c>
      <c r="DB14" s="68">
        <v>0.96479258011297886</v>
      </c>
      <c r="DC14" s="68">
        <v>1.1360379907479428</v>
      </c>
      <c r="DD14" s="68">
        <v>0.97269895902505632</v>
      </c>
      <c r="DE14" s="68">
        <v>0.8624327944657505</v>
      </c>
      <c r="DF14" s="68">
        <v>0.82075834651391444</v>
      </c>
      <c r="DG14" s="68">
        <v>0.73067608062066425</v>
      </c>
      <c r="DH14" s="68">
        <v>0.67847596314976344</v>
      </c>
      <c r="DI14" s="68">
        <v>0.63776553122598156</v>
      </c>
      <c r="DJ14" s="68">
        <v>0.63889088542290584</v>
      </c>
      <c r="DK14" s="68">
        <v>0.66153337282020908</v>
      </c>
      <c r="DL14" s="68">
        <v>0.67054904847632313</v>
      </c>
      <c r="DM14" s="68">
        <v>1.0456853513533475</v>
      </c>
      <c r="DN14" s="68">
        <v>1.1459765141205791</v>
      </c>
      <c r="DO14" s="68">
        <v>1.2508542961300451</v>
      </c>
      <c r="DP14" s="68">
        <v>1.0781053302028174</v>
      </c>
      <c r="DQ14" s="68">
        <v>0.98659129275877377</v>
      </c>
      <c r="DR14" s="68">
        <v>1.1052708614877096</v>
      </c>
      <c r="DS14" s="68">
        <v>1.3121679574985599</v>
      </c>
      <c r="DT14" s="68">
        <v>1.0548114887357747</v>
      </c>
      <c r="DU14" s="68">
        <v>0.95383441434566962</v>
      </c>
      <c r="DV14" s="68">
        <v>0.94691048122705301</v>
      </c>
      <c r="DW14" s="68">
        <v>0.89188299880504995</v>
      </c>
      <c r="DX14" s="68">
        <v>0.86979968513251393</v>
      </c>
      <c r="DY14" s="68">
        <v>0.82807604640640597</v>
      </c>
      <c r="DZ14" s="68">
        <v>0.84437570538812012</v>
      </c>
      <c r="EA14" s="68">
        <v>0.89409414569707124</v>
      </c>
      <c r="EB14" s="68">
        <v>0.81195899607069844</v>
      </c>
      <c r="EC14" s="68">
        <v>1.0412585471656495</v>
      </c>
      <c r="ED14" s="68">
        <v>1.1081809226479147</v>
      </c>
      <c r="EE14" s="68">
        <v>1.1771688041059416</v>
      </c>
      <c r="EF14" s="68">
        <v>1.0080073450574911</v>
      </c>
      <c r="EG14" s="68">
        <v>0.9756249654119028</v>
      </c>
      <c r="EH14" s="68">
        <v>1.0953489475962301</v>
      </c>
      <c r="EI14" s="68">
        <v>1.2305994929081401</v>
      </c>
      <c r="EJ14" s="68">
        <v>1.0183690723234187</v>
      </c>
      <c r="EK14" s="68">
        <v>0.93027626386017659</v>
      </c>
      <c r="EL14" s="68">
        <v>0.87733920565708323</v>
      </c>
      <c r="EM14" s="68">
        <v>0.84244549893404852</v>
      </c>
      <c r="EN14" s="68">
        <v>0.78854991605758951</v>
      </c>
      <c r="EO14" s="68">
        <v>0.758320694655089</v>
      </c>
      <c r="EP14" s="68">
        <v>0.77651560636262484</v>
      </c>
      <c r="EQ14" s="68">
        <v>0.81335421195858737</v>
      </c>
      <c r="ER14" s="68">
        <v>0.83370789775116361</v>
      </c>
    </row>
    <row r="15" spans="1:148">
      <c r="B15" s="67"/>
      <c r="C15" s="66"/>
    </row>
    <row r="16" spans="1:148" s="58" customFormat="1">
      <c r="B16" s="64"/>
      <c r="C16" s="63"/>
    </row>
    <row r="17" spans="1:3">
      <c r="B17" s="67"/>
      <c r="C17" s="66"/>
    </row>
    <row r="18" spans="1:3">
      <c r="B18" s="67"/>
      <c r="C18" s="66"/>
    </row>
    <row r="19" spans="1:3">
      <c r="B19" s="67"/>
      <c r="C19" s="66"/>
    </row>
    <row r="20" spans="1:3" s="58" customFormat="1">
      <c r="B20" s="64"/>
      <c r="C20" s="63"/>
    </row>
    <row r="21" spans="1:3">
      <c r="B21" s="67"/>
      <c r="C21" s="66"/>
    </row>
    <row r="22" spans="1:3">
      <c r="B22" s="67"/>
      <c r="C22" s="66"/>
    </row>
    <row r="23" spans="1:3">
      <c r="B23" s="67"/>
      <c r="C23" s="66"/>
    </row>
    <row r="24" spans="1:3" s="58" customFormat="1">
      <c r="B24" s="64"/>
      <c r="C24" s="63"/>
    </row>
    <row r="25" spans="1:3" s="58" customFormat="1">
      <c r="A25" s="60"/>
      <c r="B25" s="65"/>
      <c r="C25" s="63"/>
    </row>
    <row r="26" spans="1:3" s="58" customFormat="1">
      <c r="B26" s="64"/>
      <c r="C26" s="63"/>
    </row>
    <row r="27" spans="1:3">
      <c r="A27" s="62"/>
    </row>
    <row r="28" spans="1:3">
      <c r="B28" s="61"/>
      <c r="C28" s="61"/>
    </row>
    <row r="29" spans="1:3">
      <c r="B29" s="61"/>
      <c r="C29" s="61"/>
    </row>
    <row r="30" spans="1:3" s="58" customFormat="1">
      <c r="A30" s="60"/>
      <c r="B30" s="59"/>
      <c r="C30" s="59"/>
    </row>
    <row r="31" spans="1:3">
      <c r="B31" s="61"/>
      <c r="C31" s="61"/>
    </row>
    <row r="32" spans="1:3">
      <c r="B32" s="61"/>
      <c r="C32" s="61"/>
    </row>
    <row r="33" spans="1:3">
      <c r="B33" s="61"/>
      <c r="C33" s="61"/>
    </row>
    <row r="34" spans="1:3" s="58" customFormat="1">
      <c r="B34" s="59"/>
      <c r="C34" s="59"/>
    </row>
    <row r="35" spans="1:3">
      <c r="B35" s="61"/>
      <c r="C35" s="61"/>
    </row>
    <row r="36" spans="1:3">
      <c r="B36" s="61"/>
      <c r="C36" s="61"/>
    </row>
    <row r="37" spans="1:3">
      <c r="B37" s="61"/>
      <c r="C37" s="61"/>
    </row>
    <row r="38" spans="1:3" s="58" customFormat="1">
      <c r="B38" s="59"/>
      <c r="C38" s="59"/>
    </row>
    <row r="39" spans="1:3">
      <c r="B39" s="61"/>
      <c r="C39" s="61"/>
    </row>
    <row r="40" spans="1:3">
      <c r="B40" s="61"/>
      <c r="C40" s="61"/>
    </row>
    <row r="41" spans="1:3">
      <c r="B41" s="61"/>
      <c r="C41" s="61"/>
    </row>
    <row r="42" spans="1:3" s="58" customFormat="1">
      <c r="B42" s="59"/>
      <c r="C42" s="59"/>
    </row>
    <row r="43" spans="1:3" s="58" customFormat="1">
      <c r="A43" s="60"/>
      <c r="B43" s="59"/>
      <c r="C43" s="59"/>
    </row>
    <row r="44" spans="1:3">
      <c r="B44" s="61"/>
      <c r="C44" s="61"/>
    </row>
    <row r="45" spans="1:3">
      <c r="B45" s="61"/>
      <c r="C45" s="61"/>
    </row>
    <row r="46" spans="1:3">
      <c r="B46" s="61"/>
      <c r="C46" s="61"/>
    </row>
    <row r="47" spans="1:3" s="58" customFormat="1">
      <c r="B47" s="59"/>
      <c r="C47" s="59"/>
    </row>
    <row r="48" spans="1:3">
      <c r="B48" s="61"/>
      <c r="C48" s="61"/>
    </row>
    <row r="49" spans="1:3">
      <c r="B49" s="61"/>
      <c r="C49" s="61"/>
    </row>
    <row r="50" spans="1:3">
      <c r="B50" s="61"/>
      <c r="C50" s="61"/>
    </row>
    <row r="51" spans="1:3" s="58" customFormat="1">
      <c r="B51" s="59"/>
      <c r="C51" s="59"/>
    </row>
    <row r="52" spans="1:3">
      <c r="B52" s="61"/>
      <c r="C52" s="61"/>
    </row>
    <row r="53" spans="1:3">
      <c r="B53" s="61"/>
      <c r="C53" s="61"/>
    </row>
    <row r="54" spans="1:3">
      <c r="B54" s="61"/>
      <c r="C54" s="61"/>
    </row>
    <row r="55" spans="1:3" s="58" customFormat="1">
      <c r="B55" s="59"/>
      <c r="C55" s="59"/>
    </row>
    <row r="56" spans="1:3" s="58" customFormat="1">
      <c r="A56" s="60"/>
      <c r="B56" s="59"/>
      <c r="C56" s="59"/>
    </row>
    <row r="57" spans="1:3" s="58" customFormat="1">
      <c r="B57" s="59"/>
      <c r="C57" s="59"/>
    </row>
  </sheetData>
  <mergeCells count="2">
    <mergeCell ref="E12:T12"/>
    <mergeCell ref="E10:T1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T83"/>
  <sheetViews>
    <sheetView showGridLines="0" zoomScale="75" zoomScaleNormal="75" workbookViewId="0">
      <selection activeCell="B2" sqref="B2"/>
    </sheetView>
  </sheetViews>
  <sheetFormatPr defaultRowHeight="15.75"/>
  <cols>
    <col min="1" max="1" width="12.85546875" style="46" bestFit="1" customWidth="1"/>
    <col min="2" max="2" width="44.42578125" style="46" bestFit="1" customWidth="1"/>
    <col min="3" max="11" width="9.140625" style="46"/>
    <col min="12" max="12" width="11.7109375" style="46" customWidth="1"/>
    <col min="13" max="13" width="10.7109375" style="46" customWidth="1"/>
    <col min="14" max="14" width="17.140625" style="46" customWidth="1"/>
    <col min="15" max="15" width="9.140625" style="46"/>
    <col min="16" max="16" width="17.140625" style="46" customWidth="1"/>
    <col min="17" max="16384" width="9.140625" style="46"/>
  </cols>
  <sheetData>
    <row r="1" spans="1:20">
      <c r="A1" s="55" t="s">
        <v>22</v>
      </c>
      <c r="B1" s="56" t="s">
        <v>1081</v>
      </c>
    </row>
    <row r="2" spans="1:20">
      <c r="A2" s="55" t="s">
        <v>20</v>
      </c>
      <c r="B2" s="56" t="s">
        <v>1082</v>
      </c>
    </row>
    <row r="3" spans="1:20">
      <c r="A3" s="55" t="s">
        <v>18</v>
      </c>
      <c r="B3" s="46" t="s">
        <v>270</v>
      </c>
    </row>
    <row r="4" spans="1:20">
      <c r="A4" s="55" t="s">
        <v>16</v>
      </c>
      <c r="B4" s="46" t="s">
        <v>270</v>
      </c>
    </row>
    <row r="5" spans="1:20">
      <c r="A5" s="54" t="s">
        <v>14</v>
      </c>
    </row>
    <row r="6" spans="1:20">
      <c r="A6" s="54" t="s">
        <v>12</v>
      </c>
    </row>
    <row r="9" spans="1:20">
      <c r="P9" s="52"/>
    </row>
    <row r="10" spans="1:20">
      <c r="P10" s="52"/>
      <c r="R10" s="52"/>
    </row>
    <row r="11" spans="1:20">
      <c r="L11" s="702" t="s">
        <v>836</v>
      </c>
      <c r="M11" s="702" t="s">
        <v>1184</v>
      </c>
      <c r="N11" s="702" t="s">
        <v>1083</v>
      </c>
      <c r="P11" s="703"/>
      <c r="Q11" s="704"/>
      <c r="R11" s="704"/>
      <c r="S11" s="704"/>
      <c r="T11" s="704"/>
    </row>
    <row r="12" spans="1:20">
      <c r="L12" s="702" t="s">
        <v>836</v>
      </c>
      <c r="M12" s="702" t="s">
        <v>1084</v>
      </c>
      <c r="N12" s="705" t="s">
        <v>1085</v>
      </c>
      <c r="O12" s="50"/>
      <c r="P12" s="703"/>
      <c r="Q12" s="704"/>
      <c r="R12" s="704"/>
      <c r="S12" s="704"/>
      <c r="T12" s="704"/>
    </row>
    <row r="13" spans="1:20">
      <c r="J13" s="46" t="s">
        <v>263</v>
      </c>
      <c r="K13" s="46" t="s">
        <v>262</v>
      </c>
      <c r="L13" s="706">
        <v>106.10592602331448</v>
      </c>
      <c r="M13" s="706">
        <v>92.467610572030452</v>
      </c>
      <c r="N13" s="707">
        <v>98.623739743408763</v>
      </c>
      <c r="O13" s="50"/>
      <c r="P13" s="703"/>
      <c r="Q13" s="704"/>
      <c r="R13" s="704"/>
      <c r="S13" s="704"/>
      <c r="T13" s="704"/>
    </row>
    <row r="14" spans="1:20">
      <c r="J14" s="46" t="s">
        <v>24</v>
      </c>
      <c r="K14" s="46" t="s">
        <v>23</v>
      </c>
      <c r="L14" s="706">
        <v>103.47974328461716</v>
      </c>
      <c r="M14" s="706">
        <v>96.212355024700841</v>
      </c>
      <c r="N14" s="707">
        <v>99.984123117382538</v>
      </c>
      <c r="O14" s="50"/>
      <c r="P14" s="703"/>
      <c r="Q14" s="704"/>
      <c r="R14" s="704"/>
      <c r="S14" s="704"/>
      <c r="T14" s="704"/>
    </row>
    <row r="15" spans="1:20">
      <c r="J15" s="46" t="s">
        <v>30</v>
      </c>
      <c r="K15" s="46" t="s">
        <v>29</v>
      </c>
      <c r="L15" s="706">
        <v>104.29758190411398</v>
      </c>
      <c r="M15" s="706">
        <v>100.35856746417626</v>
      </c>
      <c r="N15" s="707">
        <v>105.67343535309888</v>
      </c>
      <c r="P15" s="703"/>
      <c r="Q15" s="704"/>
      <c r="R15" s="704"/>
      <c r="S15" s="704"/>
      <c r="T15" s="704"/>
    </row>
    <row r="16" spans="1:20">
      <c r="J16" s="46" t="s">
        <v>28</v>
      </c>
      <c r="K16" s="46" t="s">
        <v>27</v>
      </c>
      <c r="L16" s="706">
        <v>105.84846564851019</v>
      </c>
      <c r="M16" s="706">
        <v>102.53367478219124</v>
      </c>
      <c r="N16" s="707">
        <v>106.76935882884185</v>
      </c>
      <c r="O16" s="50"/>
      <c r="P16" s="703"/>
      <c r="Q16" s="704"/>
      <c r="R16" s="704"/>
      <c r="S16" s="704"/>
      <c r="T16" s="704"/>
    </row>
    <row r="17" spans="10:20">
      <c r="J17" s="46" t="s">
        <v>261</v>
      </c>
      <c r="K17" s="46" t="s">
        <v>260</v>
      </c>
      <c r="L17" s="706">
        <v>106.08068170306817</v>
      </c>
      <c r="M17" s="706">
        <v>105.43135873637341</v>
      </c>
      <c r="N17" s="707">
        <v>101.40382939072332</v>
      </c>
      <c r="O17" s="50"/>
      <c r="P17" s="703"/>
      <c r="Q17" s="704"/>
      <c r="R17" s="704"/>
      <c r="S17" s="704"/>
      <c r="T17" s="704"/>
    </row>
    <row r="18" spans="10:20">
      <c r="J18" s="46" t="s">
        <v>24</v>
      </c>
      <c r="K18" s="46" t="s">
        <v>23</v>
      </c>
      <c r="L18" s="706">
        <v>113.31872664252695</v>
      </c>
      <c r="M18" s="706">
        <v>111.99679500969533</v>
      </c>
      <c r="N18" s="707">
        <v>102.65674822832729</v>
      </c>
      <c r="O18" s="50"/>
      <c r="P18" s="703"/>
      <c r="Q18" s="704"/>
      <c r="R18" s="704"/>
      <c r="S18" s="704"/>
      <c r="T18" s="704"/>
    </row>
    <row r="19" spans="10:20">
      <c r="J19" s="46" t="s">
        <v>30</v>
      </c>
      <c r="K19" s="46" t="s">
        <v>29</v>
      </c>
      <c r="L19" s="706">
        <v>116.41685842964532</v>
      </c>
      <c r="M19" s="706">
        <v>116.17994627436332</v>
      </c>
      <c r="N19" s="707">
        <v>111.4437625964274</v>
      </c>
      <c r="P19" s="703"/>
      <c r="Q19" s="704"/>
      <c r="R19" s="704"/>
      <c r="S19" s="704"/>
      <c r="T19" s="704"/>
    </row>
    <row r="20" spans="10:20">
      <c r="J20" s="46" t="s">
        <v>28</v>
      </c>
      <c r="K20" s="46" t="s">
        <v>27</v>
      </c>
      <c r="L20" s="706">
        <v>115.68940269244014</v>
      </c>
      <c r="M20" s="706">
        <v>117.22528415785555</v>
      </c>
      <c r="N20" s="707">
        <v>108.7716725208706</v>
      </c>
      <c r="O20" s="50"/>
      <c r="P20" s="703"/>
      <c r="Q20" s="704"/>
      <c r="R20" s="704"/>
      <c r="S20" s="704"/>
      <c r="T20" s="704"/>
    </row>
    <row r="21" spans="10:20">
      <c r="J21" s="46" t="s">
        <v>259</v>
      </c>
      <c r="K21" s="46" t="s">
        <v>258</v>
      </c>
      <c r="L21" s="706">
        <v>123.96853685601401</v>
      </c>
      <c r="M21" s="706">
        <v>125.08756548407716</v>
      </c>
      <c r="N21" s="707">
        <v>114.0771715584935</v>
      </c>
      <c r="O21" s="50"/>
      <c r="P21" s="703"/>
      <c r="Q21" s="704"/>
      <c r="R21" s="704"/>
      <c r="S21" s="704"/>
      <c r="T21" s="704"/>
    </row>
    <row r="22" spans="10:20">
      <c r="J22" s="46" t="s">
        <v>24</v>
      </c>
      <c r="K22" s="46" t="s">
        <v>23</v>
      </c>
      <c r="L22" s="706">
        <v>129.1506708976442</v>
      </c>
      <c r="M22" s="706">
        <v>132.08514178099017</v>
      </c>
      <c r="N22" s="707">
        <v>115.53786525429616</v>
      </c>
      <c r="O22" s="50"/>
      <c r="P22" s="703"/>
      <c r="Q22" s="704"/>
      <c r="R22" s="704"/>
      <c r="S22" s="704"/>
      <c r="T22" s="704"/>
    </row>
    <row r="23" spans="10:20">
      <c r="J23" s="46" t="s">
        <v>30</v>
      </c>
      <c r="K23" s="46" t="s">
        <v>29</v>
      </c>
      <c r="L23" s="706">
        <v>128.15155919093849</v>
      </c>
      <c r="M23" s="706">
        <v>133.60343744733103</v>
      </c>
      <c r="N23" s="707">
        <v>118.63119030953573</v>
      </c>
      <c r="P23" s="703"/>
      <c r="Q23" s="704"/>
      <c r="R23" s="704"/>
      <c r="S23" s="704"/>
      <c r="T23" s="704"/>
    </row>
    <row r="24" spans="10:20">
      <c r="J24" s="46" t="s">
        <v>28</v>
      </c>
      <c r="K24" s="46" t="s">
        <v>27</v>
      </c>
      <c r="L24" s="706">
        <v>142.46359303310572</v>
      </c>
      <c r="M24" s="706">
        <v>136.28255156951849</v>
      </c>
      <c r="N24" s="707">
        <v>109.64203539411643</v>
      </c>
      <c r="O24" s="50"/>
      <c r="P24" s="703"/>
      <c r="Q24" s="704"/>
      <c r="R24" s="704"/>
      <c r="S24" s="704"/>
      <c r="T24" s="704"/>
    </row>
    <row r="25" spans="10:20">
      <c r="J25" s="46" t="s">
        <v>257</v>
      </c>
      <c r="K25" s="46" t="s">
        <v>256</v>
      </c>
      <c r="L25" s="706">
        <v>127.531878136728</v>
      </c>
      <c r="M25" s="706">
        <v>125.23794163090982</v>
      </c>
      <c r="N25" s="707">
        <v>111.94385957243482</v>
      </c>
      <c r="O25" s="50"/>
      <c r="P25" s="703"/>
      <c r="Q25" s="704"/>
      <c r="R25" s="704"/>
      <c r="S25" s="704"/>
      <c r="T25" s="704"/>
    </row>
    <row r="26" spans="10:20">
      <c r="J26" s="46" t="s">
        <v>24</v>
      </c>
      <c r="K26" s="46" t="s">
        <v>23</v>
      </c>
      <c r="L26" s="706">
        <v>133.86194794892396</v>
      </c>
      <c r="M26" s="706">
        <v>127.63339403119025</v>
      </c>
      <c r="N26" s="707">
        <v>107.52735631701506</v>
      </c>
      <c r="O26" s="50"/>
      <c r="P26" s="703"/>
      <c r="Q26" s="704"/>
      <c r="R26" s="704"/>
      <c r="S26" s="704"/>
      <c r="T26" s="704"/>
    </row>
    <row r="27" spans="10:20">
      <c r="J27" s="46" t="s">
        <v>30</v>
      </c>
      <c r="K27" s="46" t="s">
        <v>29</v>
      </c>
      <c r="L27" s="706">
        <v>130.69516241359653</v>
      </c>
      <c r="M27" s="706">
        <v>127.89098408060894</v>
      </c>
      <c r="N27" s="707">
        <v>117.46143131411229</v>
      </c>
      <c r="O27" s="50"/>
      <c r="P27" s="703"/>
      <c r="Q27" s="704"/>
      <c r="R27" s="704"/>
      <c r="S27" s="704"/>
      <c r="T27" s="704"/>
    </row>
    <row r="28" spans="10:20">
      <c r="J28" s="46" t="s">
        <v>28</v>
      </c>
      <c r="K28" s="46" t="s">
        <v>27</v>
      </c>
      <c r="L28" s="706">
        <v>134.76317376876821</v>
      </c>
      <c r="M28" s="706">
        <v>124.03651008322636</v>
      </c>
      <c r="N28" s="707">
        <v>112.80475924573878</v>
      </c>
      <c r="O28" s="50"/>
      <c r="P28" s="703"/>
      <c r="Q28" s="704"/>
      <c r="R28" s="704"/>
      <c r="S28" s="704"/>
      <c r="T28" s="704"/>
    </row>
    <row r="29" spans="10:20">
      <c r="J29" s="46" t="s">
        <v>255</v>
      </c>
      <c r="K29" s="46" t="s">
        <v>254</v>
      </c>
      <c r="L29" s="706">
        <v>126.67844751142687</v>
      </c>
      <c r="M29" s="706">
        <v>124.81548703997665</v>
      </c>
      <c r="N29" s="707">
        <v>121.38860392306718</v>
      </c>
      <c r="O29" s="50"/>
      <c r="P29" s="703"/>
      <c r="Q29" s="704"/>
      <c r="R29" s="704"/>
      <c r="S29" s="704"/>
      <c r="T29" s="704"/>
    </row>
    <row r="30" spans="10:20">
      <c r="J30" s="46" t="s">
        <v>24</v>
      </c>
      <c r="K30" s="46" t="s">
        <v>23</v>
      </c>
      <c r="L30" s="706">
        <v>126.97178172941148</v>
      </c>
      <c r="M30" s="706">
        <v>125.7877319685801</v>
      </c>
      <c r="N30" s="707">
        <v>124.47222789293025</v>
      </c>
      <c r="O30" s="50"/>
      <c r="P30" s="703"/>
      <c r="Q30" s="704"/>
      <c r="R30" s="704"/>
      <c r="S30" s="704"/>
      <c r="T30" s="704"/>
    </row>
    <row r="31" spans="10:20">
      <c r="J31" s="46" t="s">
        <v>30</v>
      </c>
      <c r="K31" s="46" t="s">
        <v>29</v>
      </c>
      <c r="L31" s="706">
        <v>126.26643598163825</v>
      </c>
      <c r="M31" s="706">
        <v>127.01529259348958</v>
      </c>
      <c r="N31" s="707">
        <v>132.31534295904692</v>
      </c>
      <c r="O31" s="50"/>
      <c r="P31" s="703"/>
      <c r="Q31" s="704"/>
      <c r="R31" s="704"/>
      <c r="S31" s="704"/>
      <c r="T31" s="704"/>
    </row>
    <row r="32" spans="10:20">
      <c r="J32" s="46" t="s">
        <v>28</v>
      </c>
      <c r="K32" s="46" t="s">
        <v>27</v>
      </c>
      <c r="L32" s="706">
        <v>124.4745837714795</v>
      </c>
      <c r="M32" s="706">
        <v>127.53431089263304</v>
      </c>
      <c r="N32" s="707">
        <v>127.0910461599356</v>
      </c>
      <c r="O32" s="50"/>
      <c r="P32" s="703"/>
      <c r="Q32" s="704"/>
      <c r="R32" s="704"/>
      <c r="S32" s="704"/>
      <c r="T32" s="704"/>
    </row>
    <row r="33" spans="10:20">
      <c r="J33" s="46" t="s">
        <v>253</v>
      </c>
      <c r="K33" s="46" t="s">
        <v>252</v>
      </c>
      <c r="L33" s="706">
        <v>127.59915170366543</v>
      </c>
      <c r="M33" s="706">
        <v>130.4811046282455</v>
      </c>
      <c r="N33" s="707">
        <v>123.06192726807853</v>
      </c>
      <c r="O33" s="50"/>
      <c r="P33" s="703"/>
      <c r="Q33" s="704"/>
      <c r="R33" s="704"/>
      <c r="S33" s="704"/>
      <c r="T33" s="704"/>
    </row>
    <row r="34" spans="10:20">
      <c r="J34" s="46" t="s">
        <v>24</v>
      </c>
      <c r="K34" s="46" t="s">
        <v>23</v>
      </c>
      <c r="L34" s="706">
        <v>126.51858946496466</v>
      </c>
      <c r="M34" s="706">
        <v>129.87214619850715</v>
      </c>
      <c r="N34" s="707">
        <v>125.16251686160152</v>
      </c>
      <c r="O34" s="50"/>
      <c r="P34" s="703"/>
      <c r="Q34" s="704"/>
      <c r="R34" s="704"/>
      <c r="S34" s="704"/>
      <c r="T34" s="704"/>
    </row>
    <row r="35" spans="10:20">
      <c r="J35" s="46" t="s">
        <v>30</v>
      </c>
      <c r="K35" s="46" t="s">
        <v>29</v>
      </c>
      <c r="L35" s="706">
        <v>126.07969890063364</v>
      </c>
      <c r="M35" s="706">
        <v>131.89974474749121</v>
      </c>
      <c r="N35" s="707">
        <v>131.03614656559904</v>
      </c>
      <c r="O35" s="50"/>
      <c r="P35" s="703"/>
      <c r="Q35" s="704"/>
      <c r="R35" s="704"/>
      <c r="S35" s="704"/>
      <c r="T35" s="704"/>
    </row>
    <row r="36" spans="10:20">
      <c r="J36" s="46" t="s">
        <v>28</v>
      </c>
      <c r="K36" s="46" t="s">
        <v>27</v>
      </c>
      <c r="L36" s="706">
        <v>125.04784660359481</v>
      </c>
      <c r="M36" s="706">
        <v>128.74737449507617</v>
      </c>
      <c r="N36" s="707">
        <v>125.61774827221566</v>
      </c>
      <c r="O36" s="50"/>
      <c r="P36" s="703"/>
      <c r="Q36" s="704"/>
      <c r="R36" s="704"/>
      <c r="S36" s="704"/>
      <c r="T36" s="704"/>
    </row>
    <row r="37" spans="10:20">
      <c r="J37" s="46" t="s">
        <v>251</v>
      </c>
      <c r="K37" s="46" t="s">
        <v>250</v>
      </c>
      <c r="L37" s="706">
        <v>123.21179101283607</v>
      </c>
      <c r="M37" s="706">
        <v>126.91830565438578</v>
      </c>
      <c r="N37" s="707">
        <v>118.87625063881745</v>
      </c>
      <c r="O37" s="50"/>
      <c r="P37" s="703"/>
      <c r="Q37" s="704"/>
      <c r="R37" s="704"/>
      <c r="S37" s="704"/>
      <c r="T37" s="704"/>
    </row>
    <row r="38" spans="10:20">
      <c r="J38" s="46" t="s">
        <v>24</v>
      </c>
      <c r="K38" s="46" t="s">
        <v>23</v>
      </c>
      <c r="L38" s="706">
        <v>122.94006511682211</v>
      </c>
      <c r="M38" s="706">
        <v>128.47603194059644</v>
      </c>
      <c r="N38" s="707">
        <v>122.38256948573584</v>
      </c>
      <c r="O38" s="50"/>
      <c r="P38" s="703"/>
      <c r="Q38" s="704"/>
      <c r="R38" s="704"/>
      <c r="S38" s="704"/>
      <c r="T38" s="704"/>
    </row>
    <row r="39" spans="10:20">
      <c r="J39" s="46" t="s">
        <v>30</v>
      </c>
      <c r="K39" s="46" t="s">
        <v>29</v>
      </c>
      <c r="L39" s="706">
        <v>125.6092590732879</v>
      </c>
      <c r="M39" s="706">
        <v>134.15224616172722</v>
      </c>
      <c r="N39" s="707">
        <v>125.57744261714173</v>
      </c>
      <c r="O39" s="50"/>
      <c r="P39" s="703"/>
      <c r="Q39" s="704"/>
      <c r="R39" s="704"/>
      <c r="S39" s="704"/>
      <c r="T39" s="704"/>
    </row>
    <row r="40" spans="10:20">
      <c r="J40" s="46" t="s">
        <v>28</v>
      </c>
      <c r="K40" s="46" t="s">
        <v>27</v>
      </c>
      <c r="L40" s="706">
        <v>124.92126468767107</v>
      </c>
      <c r="M40" s="706">
        <v>136.52322504467756</v>
      </c>
      <c r="N40" s="707">
        <v>128.70739673128065</v>
      </c>
      <c r="O40" s="50"/>
      <c r="P40" s="703"/>
      <c r="Q40" s="704"/>
      <c r="R40" s="704"/>
      <c r="S40" s="704"/>
      <c r="T40" s="704"/>
    </row>
    <row r="41" spans="10:20">
      <c r="J41" s="46" t="s">
        <v>249</v>
      </c>
      <c r="K41" s="46" t="s">
        <v>248</v>
      </c>
      <c r="L41" s="706">
        <v>119.22253770155962</v>
      </c>
      <c r="M41" s="706">
        <v>125.20447375755911</v>
      </c>
      <c r="N41" s="707">
        <v>119.18423266207212</v>
      </c>
      <c r="O41" s="50"/>
      <c r="P41" s="703"/>
      <c r="Q41" s="704"/>
      <c r="R41" s="704"/>
      <c r="S41" s="704"/>
      <c r="T41" s="704"/>
    </row>
    <row r="42" spans="10:20">
      <c r="J42" s="46" t="s">
        <v>24</v>
      </c>
      <c r="K42" s="46" t="s">
        <v>23</v>
      </c>
      <c r="L42" s="706">
        <v>121.02167494573699</v>
      </c>
      <c r="M42" s="706">
        <v>121.92480198689653</v>
      </c>
      <c r="N42" s="707">
        <v>112.80447286793441</v>
      </c>
      <c r="O42" s="50"/>
      <c r="P42" s="703"/>
      <c r="Q42" s="704"/>
      <c r="R42" s="704"/>
      <c r="S42" s="704"/>
      <c r="T42" s="704"/>
    </row>
    <row r="43" spans="10:20">
      <c r="J43" s="46" t="s">
        <v>30</v>
      </c>
      <c r="K43" s="46" t="s">
        <v>29</v>
      </c>
      <c r="L43" s="706">
        <v>122.68748326212142</v>
      </c>
      <c r="M43" s="706">
        <v>122.39153154025971</v>
      </c>
      <c r="N43" s="707">
        <v>114.30552750148246</v>
      </c>
      <c r="O43" s="50"/>
      <c r="P43" s="703"/>
      <c r="Q43" s="704"/>
      <c r="R43" s="704"/>
      <c r="S43" s="704"/>
      <c r="T43" s="704"/>
    </row>
    <row r="44" spans="10:20">
      <c r="J44" s="46" t="s">
        <v>28</v>
      </c>
      <c r="K44" s="46" t="s">
        <v>27</v>
      </c>
      <c r="L44" s="706">
        <v>122.34859565992807</v>
      </c>
      <c r="M44" s="706">
        <v>120.60661297388839</v>
      </c>
      <c r="N44" s="707">
        <v>113.4138970985442</v>
      </c>
      <c r="O44" s="50"/>
      <c r="P44" s="703"/>
      <c r="Q44" s="704"/>
      <c r="R44" s="704"/>
      <c r="S44" s="704"/>
      <c r="T44" s="704"/>
    </row>
    <row r="45" spans="10:20">
      <c r="J45" s="46" t="s">
        <v>247</v>
      </c>
      <c r="K45" s="46" t="s">
        <v>246</v>
      </c>
      <c r="L45" s="706">
        <v>116.01664346595848</v>
      </c>
      <c r="M45" s="706">
        <v>114.20757119654736</v>
      </c>
      <c r="N45" s="707">
        <v>112.61300602385884</v>
      </c>
      <c r="O45" s="50"/>
      <c r="P45" s="703"/>
      <c r="Q45" s="704"/>
      <c r="R45" s="704"/>
      <c r="S45" s="704"/>
      <c r="T45" s="704"/>
    </row>
    <row r="46" spans="10:20">
      <c r="J46" s="46" t="s">
        <v>24</v>
      </c>
      <c r="K46" s="46" t="s">
        <v>23</v>
      </c>
      <c r="L46" s="706">
        <v>116.9151675183704</v>
      </c>
      <c r="M46" s="706">
        <v>109.53153843444852</v>
      </c>
      <c r="N46" s="707">
        <v>104.36493064814498</v>
      </c>
      <c r="O46" s="50"/>
      <c r="P46" s="703"/>
      <c r="Q46" s="704"/>
      <c r="R46" s="704"/>
      <c r="S46" s="704"/>
      <c r="T46" s="704"/>
    </row>
    <row r="47" spans="10:20">
      <c r="J47" s="46" t="s">
        <v>30</v>
      </c>
      <c r="K47" s="46" t="s">
        <v>29</v>
      </c>
      <c r="L47" s="706">
        <v>104.34194839715938</v>
      </c>
      <c r="M47" s="706">
        <v>103.32858492293977</v>
      </c>
      <c r="N47" s="707">
        <v>99.818316515597573</v>
      </c>
      <c r="O47" s="50"/>
      <c r="P47" s="703"/>
      <c r="Q47" s="704"/>
      <c r="R47" s="704"/>
      <c r="S47" s="704"/>
      <c r="T47" s="704"/>
    </row>
    <row r="48" spans="10:20">
      <c r="J48" s="46" t="s">
        <v>28</v>
      </c>
      <c r="K48" s="46" t="s">
        <v>27</v>
      </c>
      <c r="L48" s="706">
        <v>99.881457161768651</v>
      </c>
      <c r="M48" s="706">
        <v>100.53731042655694</v>
      </c>
      <c r="N48" s="707">
        <v>99.389620455627323</v>
      </c>
      <c r="O48" s="50"/>
      <c r="P48" s="703"/>
      <c r="Q48" s="704"/>
      <c r="R48" s="704"/>
      <c r="S48" s="704"/>
      <c r="T48" s="704"/>
    </row>
    <row r="49" spans="10:20">
      <c r="J49" s="46" t="s">
        <v>245</v>
      </c>
      <c r="K49" s="46" t="s">
        <v>244</v>
      </c>
      <c r="L49" s="706">
        <v>101.60582222999777</v>
      </c>
      <c r="M49" s="706">
        <v>102.41042266550618</v>
      </c>
      <c r="N49" s="707">
        <v>101.60855999356156</v>
      </c>
      <c r="O49" s="50"/>
      <c r="P49" s="703"/>
      <c r="Q49" s="704"/>
      <c r="R49" s="704"/>
      <c r="S49" s="704"/>
      <c r="T49" s="704"/>
    </row>
    <row r="50" spans="10:20">
      <c r="J50" s="46" t="s">
        <v>24</v>
      </c>
      <c r="K50" s="46" t="s">
        <v>23</v>
      </c>
      <c r="L50" s="706">
        <v>100.21095415612564</v>
      </c>
      <c r="M50" s="706">
        <v>100.08239740737257</v>
      </c>
      <c r="N50" s="707">
        <v>100.55436969324285</v>
      </c>
      <c r="O50" s="50"/>
      <c r="P50" s="703"/>
      <c r="Q50" s="704"/>
      <c r="R50" s="704"/>
      <c r="S50" s="704"/>
      <c r="T50" s="704"/>
    </row>
    <row r="51" spans="10:20">
      <c r="J51" s="46" t="s">
        <v>30</v>
      </c>
      <c r="K51" s="46" t="s">
        <v>29</v>
      </c>
      <c r="L51" s="706">
        <v>100.02930720999596</v>
      </c>
      <c r="M51" s="706">
        <v>99.609293396453864</v>
      </c>
      <c r="N51" s="707">
        <v>100.23390976898574</v>
      </c>
      <c r="O51" s="50"/>
      <c r="P51" s="703"/>
      <c r="Q51" s="704"/>
      <c r="R51" s="704"/>
      <c r="S51" s="704"/>
      <c r="T51" s="704"/>
    </row>
    <row r="52" spans="10:20">
      <c r="J52" s="46" t="s">
        <v>28</v>
      </c>
      <c r="K52" s="46" t="s">
        <v>27</v>
      </c>
      <c r="L52" s="706">
        <v>98.153916403880601</v>
      </c>
      <c r="M52" s="706">
        <v>97.897886530667378</v>
      </c>
      <c r="N52" s="707">
        <v>97.603160544209913</v>
      </c>
      <c r="O52" s="50"/>
      <c r="P52" s="703"/>
      <c r="Q52" s="704"/>
      <c r="R52" s="704"/>
      <c r="S52" s="704"/>
      <c r="T52" s="704"/>
    </row>
    <row r="53" spans="10:20">
      <c r="J53" s="46" t="s">
        <v>243</v>
      </c>
      <c r="K53" s="46" t="s">
        <v>242</v>
      </c>
      <c r="L53" s="706">
        <v>94.790588501664132</v>
      </c>
      <c r="M53" s="706">
        <v>96.498819779101154</v>
      </c>
      <c r="N53" s="707">
        <v>94.498913543389463</v>
      </c>
      <c r="O53" s="50"/>
      <c r="P53" s="703"/>
      <c r="Q53" s="704"/>
      <c r="R53" s="704"/>
      <c r="S53" s="704"/>
      <c r="T53" s="704"/>
    </row>
    <row r="54" spans="10:20">
      <c r="J54" s="46" t="s">
        <v>24</v>
      </c>
      <c r="K54" s="46" t="s">
        <v>23</v>
      </c>
      <c r="L54" s="706">
        <v>93.544252422886913</v>
      </c>
      <c r="M54" s="706">
        <v>93.286941506277643</v>
      </c>
      <c r="N54" s="707">
        <v>95.133483282342155</v>
      </c>
      <c r="O54" s="50"/>
      <c r="P54" s="703"/>
      <c r="Q54" s="704"/>
      <c r="R54" s="704"/>
      <c r="S54" s="704"/>
      <c r="T54" s="704"/>
    </row>
    <row r="55" spans="10:20">
      <c r="J55" s="46" t="s">
        <v>30</v>
      </c>
      <c r="K55" s="46" t="s">
        <v>29</v>
      </c>
      <c r="L55" s="706">
        <v>93.374121323574968</v>
      </c>
      <c r="M55" s="706">
        <v>91.736074646759164</v>
      </c>
      <c r="N55" s="707">
        <v>91.444746063228095</v>
      </c>
      <c r="O55" s="50"/>
      <c r="P55" s="703"/>
      <c r="Q55" s="704"/>
      <c r="R55" s="704"/>
      <c r="S55" s="704"/>
      <c r="T55" s="704"/>
    </row>
    <row r="56" spans="10:20">
      <c r="J56" s="46" t="s">
        <v>28</v>
      </c>
      <c r="K56" s="46" t="s">
        <v>27</v>
      </c>
      <c r="L56" s="706">
        <v>89.773911854687441</v>
      </c>
      <c r="M56" s="706">
        <v>90.510761905320308</v>
      </c>
      <c r="N56" s="707">
        <v>91.431352674363652</v>
      </c>
      <c r="O56" s="50"/>
      <c r="P56" s="703"/>
      <c r="Q56" s="704"/>
      <c r="R56" s="704"/>
      <c r="S56" s="704"/>
      <c r="T56" s="704"/>
    </row>
    <row r="57" spans="10:20">
      <c r="J57" s="46" t="s">
        <v>241</v>
      </c>
      <c r="K57" s="46" t="s">
        <v>240</v>
      </c>
      <c r="L57" s="706">
        <v>86.05863629710187</v>
      </c>
      <c r="M57" s="706">
        <v>88.066272841366001</v>
      </c>
      <c r="N57" s="707">
        <v>84.040298609579636</v>
      </c>
      <c r="O57" s="50"/>
      <c r="P57" s="703"/>
      <c r="Q57" s="704"/>
      <c r="R57" s="704"/>
      <c r="S57" s="704"/>
      <c r="T57" s="704"/>
    </row>
    <row r="58" spans="10:20">
      <c r="J58" s="46" t="s">
        <v>24</v>
      </c>
      <c r="K58" s="46" t="s">
        <v>23</v>
      </c>
      <c r="L58" s="706">
        <v>83.290198562578055</v>
      </c>
      <c r="M58" s="706">
        <v>82.627345654738306</v>
      </c>
      <c r="N58" s="707">
        <v>81.686032579694441</v>
      </c>
      <c r="O58" s="50"/>
      <c r="P58" s="703"/>
      <c r="Q58" s="704"/>
      <c r="R58" s="704"/>
      <c r="S58" s="704"/>
      <c r="T58" s="704"/>
    </row>
    <row r="59" spans="10:20">
      <c r="J59" s="46" t="s">
        <v>30</v>
      </c>
      <c r="K59" s="46" t="s">
        <v>29</v>
      </c>
      <c r="L59" s="706">
        <v>82.649079669350158</v>
      </c>
      <c r="M59" s="706">
        <v>81.755101517644647</v>
      </c>
      <c r="N59" s="707">
        <v>78.361096682841108</v>
      </c>
      <c r="O59" s="50"/>
      <c r="P59" s="703"/>
      <c r="Q59" s="704"/>
      <c r="R59" s="704"/>
      <c r="S59" s="704"/>
      <c r="T59" s="704"/>
    </row>
    <row r="60" spans="10:20">
      <c r="J60" s="46" t="s">
        <v>28</v>
      </c>
      <c r="K60" s="46" t="s">
        <v>27</v>
      </c>
      <c r="L60" s="706">
        <v>79.584813784876317</v>
      </c>
      <c r="M60" s="706">
        <v>79.670081074454586</v>
      </c>
      <c r="N60" s="707">
        <v>78.447722051416306</v>
      </c>
      <c r="O60" s="50"/>
      <c r="P60" s="703"/>
      <c r="Q60" s="704"/>
      <c r="R60" s="704"/>
      <c r="S60" s="704"/>
      <c r="T60" s="704"/>
    </row>
    <row r="61" spans="10:20">
      <c r="J61" s="46" t="s">
        <v>239</v>
      </c>
      <c r="K61" s="46" t="s">
        <v>238</v>
      </c>
      <c r="L61" s="706">
        <v>78.981987602433591</v>
      </c>
      <c r="M61" s="706">
        <v>79.536383313158254</v>
      </c>
      <c r="N61" s="707">
        <v>75.127469040695033</v>
      </c>
      <c r="O61" s="50"/>
      <c r="P61" s="703"/>
      <c r="Q61" s="704"/>
      <c r="R61" s="704"/>
      <c r="S61" s="704"/>
      <c r="T61" s="704"/>
    </row>
    <row r="62" spans="10:20">
      <c r="J62" s="46" t="s">
        <v>24</v>
      </c>
      <c r="K62" s="46" t="s">
        <v>23</v>
      </c>
      <c r="L62" s="706">
        <v>79.53355622350125</v>
      </c>
      <c r="M62" s="706">
        <v>78.542976807168671</v>
      </c>
      <c r="N62" s="707">
        <v>72.729273618609781</v>
      </c>
      <c r="O62" s="50"/>
      <c r="P62" s="703"/>
      <c r="Q62" s="704"/>
      <c r="R62" s="704"/>
      <c r="S62" s="704"/>
      <c r="T62" s="704"/>
    </row>
    <row r="63" spans="10:20">
      <c r="J63" s="46" t="s">
        <v>30</v>
      </c>
      <c r="K63" s="46" t="s">
        <v>29</v>
      </c>
      <c r="L63" s="706">
        <v>81.369367173701647</v>
      </c>
      <c r="M63" s="706">
        <v>80.116866768024309</v>
      </c>
      <c r="N63" s="708">
        <v>74.544486083374608</v>
      </c>
      <c r="O63" s="51"/>
      <c r="P63" s="703"/>
      <c r="Q63" s="704"/>
      <c r="R63" s="704"/>
      <c r="S63" s="704"/>
      <c r="T63" s="704"/>
    </row>
    <row r="64" spans="10:20">
      <c r="J64" s="46" t="s">
        <v>28</v>
      </c>
      <c r="K64" s="46" t="s">
        <v>27</v>
      </c>
      <c r="L64" s="706">
        <v>80.63468060929489</v>
      </c>
      <c r="M64" s="706">
        <v>77.592289918561164</v>
      </c>
      <c r="N64" s="708">
        <v>71.688237235213521</v>
      </c>
      <c r="O64" s="50"/>
      <c r="P64" s="703"/>
      <c r="Q64" s="704"/>
      <c r="R64" s="704"/>
      <c r="S64" s="704"/>
      <c r="T64" s="704"/>
    </row>
    <row r="65" spans="10:20">
      <c r="J65" s="46" t="s">
        <v>237</v>
      </c>
      <c r="K65" s="46" t="s">
        <v>236</v>
      </c>
      <c r="L65" s="706">
        <v>80.711782518529745</v>
      </c>
      <c r="M65" s="706">
        <v>78.32139734785035</v>
      </c>
      <c r="N65" s="708">
        <v>70.496236176920263</v>
      </c>
      <c r="O65" s="50"/>
      <c r="P65" s="703"/>
      <c r="Q65" s="704"/>
      <c r="R65" s="704"/>
      <c r="S65" s="704"/>
      <c r="T65" s="704"/>
    </row>
    <row r="66" spans="10:20">
      <c r="J66" s="46" t="s">
        <v>24</v>
      </c>
      <c r="K66" s="46" t="s">
        <v>23</v>
      </c>
      <c r="L66" s="706">
        <v>85.309126155654681</v>
      </c>
      <c r="M66" s="706">
        <v>78.808127409774272</v>
      </c>
      <c r="N66" s="708">
        <v>69.709465864818171</v>
      </c>
      <c r="O66" s="50"/>
      <c r="P66" s="703"/>
      <c r="Q66" s="704"/>
      <c r="R66" s="704"/>
      <c r="S66" s="704"/>
      <c r="T66" s="704"/>
    </row>
    <row r="67" spans="10:20">
      <c r="J67" s="46" t="s">
        <v>30</v>
      </c>
      <c r="K67" s="46" t="s">
        <v>29</v>
      </c>
      <c r="L67" s="706">
        <v>87.249203697000524</v>
      </c>
      <c r="M67" s="706">
        <v>81.602946214207932</v>
      </c>
      <c r="N67" s="708">
        <v>70.255214233051646</v>
      </c>
      <c r="O67" s="51"/>
      <c r="P67" s="703"/>
      <c r="Q67" s="704"/>
      <c r="R67" s="704"/>
      <c r="S67" s="704"/>
      <c r="T67" s="704"/>
    </row>
    <row r="68" spans="10:20">
      <c r="J68" s="46" t="s">
        <v>28</v>
      </c>
      <c r="K68" s="46" t="s">
        <v>27</v>
      </c>
      <c r="L68" s="706">
        <v>90.655514758421873</v>
      </c>
      <c r="M68" s="706">
        <v>83.071074837366893</v>
      </c>
      <c r="N68" s="708">
        <v>73.687516444663032</v>
      </c>
      <c r="O68" s="50"/>
      <c r="P68" s="703"/>
      <c r="Q68" s="704"/>
      <c r="R68" s="704"/>
      <c r="S68" s="704"/>
      <c r="T68" s="704"/>
    </row>
    <row r="69" spans="10:20">
      <c r="J69" s="46" t="s">
        <v>235</v>
      </c>
      <c r="K69" s="46" t="s">
        <v>234</v>
      </c>
      <c r="L69" s="706">
        <v>97.399869903398951</v>
      </c>
      <c r="M69" s="706">
        <v>86.15766389525092</v>
      </c>
      <c r="N69" s="708">
        <v>77.089262190621923</v>
      </c>
      <c r="O69" s="50"/>
      <c r="P69" s="703"/>
      <c r="Q69" s="704"/>
      <c r="R69" s="704"/>
      <c r="S69" s="704"/>
      <c r="T69" s="704"/>
    </row>
    <row r="70" spans="10:20">
      <c r="J70" s="46" t="s">
        <v>24</v>
      </c>
      <c r="K70" s="46" t="s">
        <v>23</v>
      </c>
      <c r="L70" s="706">
        <v>103.4225676111372</v>
      </c>
      <c r="M70" s="706">
        <v>87.690678120309869</v>
      </c>
      <c r="N70" s="708">
        <v>75.463494695257324</v>
      </c>
      <c r="O70" s="50"/>
      <c r="P70" s="703"/>
      <c r="Q70" s="704"/>
      <c r="R70" s="704"/>
      <c r="S70" s="704"/>
      <c r="T70" s="704"/>
    </row>
    <row r="71" spans="10:20">
      <c r="J71" s="46" t="s">
        <v>30</v>
      </c>
      <c r="K71" s="46" t="s">
        <v>29</v>
      </c>
      <c r="L71" s="706">
        <v>111.23665738731596</v>
      </c>
      <c r="M71" s="706">
        <v>90.764034691044301</v>
      </c>
      <c r="N71" s="708">
        <v>77.446788680430672</v>
      </c>
      <c r="O71" s="51"/>
      <c r="P71" s="703"/>
      <c r="Q71" s="704"/>
      <c r="R71" s="704"/>
      <c r="S71" s="704"/>
      <c r="T71" s="704"/>
    </row>
    <row r="72" spans="10:20">
      <c r="J72" s="46" t="s">
        <v>28</v>
      </c>
      <c r="K72" s="46" t="s">
        <v>27</v>
      </c>
      <c r="L72" s="706">
        <v>115.13094103809169</v>
      </c>
      <c r="M72" s="706">
        <v>91.399562906208317</v>
      </c>
      <c r="N72" s="708">
        <v>76.949617028520464</v>
      </c>
      <c r="O72" s="50"/>
      <c r="P72" s="703"/>
      <c r="Q72" s="704"/>
      <c r="R72" s="704"/>
      <c r="S72" s="704"/>
      <c r="T72" s="704"/>
    </row>
    <row r="73" spans="10:20">
      <c r="J73" s="46" t="s">
        <v>233</v>
      </c>
      <c r="K73" s="46" t="s">
        <v>232</v>
      </c>
      <c r="L73" s="706">
        <v>126.06203862436702</v>
      </c>
      <c r="M73" s="706">
        <v>94.968970636812529</v>
      </c>
      <c r="N73" s="708">
        <v>78.909676628439016</v>
      </c>
      <c r="O73" s="50"/>
      <c r="P73" s="703"/>
      <c r="Q73" s="704"/>
      <c r="R73" s="704"/>
      <c r="S73" s="704"/>
      <c r="T73" s="704"/>
    </row>
    <row r="74" spans="10:20">
      <c r="J74" s="46" t="s">
        <v>24</v>
      </c>
      <c r="K74" s="46" t="s">
        <v>23</v>
      </c>
      <c r="L74" s="706">
        <v>129.67658696373684</v>
      </c>
      <c r="M74" s="706">
        <v>92.05234128008415</v>
      </c>
      <c r="N74" s="708">
        <v>77.929546988815829</v>
      </c>
      <c r="O74" s="50"/>
      <c r="P74" s="703"/>
      <c r="Q74" s="704"/>
      <c r="R74" s="704"/>
      <c r="S74" s="704"/>
      <c r="T74" s="704"/>
    </row>
    <row r="75" spans="10:20">
      <c r="L75" s="706"/>
      <c r="M75" s="706"/>
      <c r="N75" s="708"/>
      <c r="P75" s="703"/>
      <c r="Q75" s="704"/>
      <c r="R75" s="704"/>
      <c r="S75" s="704"/>
      <c r="T75" s="704"/>
    </row>
    <row r="76" spans="10:20">
      <c r="N76" s="51"/>
      <c r="O76" s="50"/>
      <c r="P76" s="703"/>
      <c r="Q76" s="704"/>
      <c r="R76" s="704"/>
      <c r="S76" s="704"/>
      <c r="T76" s="704"/>
    </row>
    <row r="77" spans="10:20">
      <c r="N77" s="51"/>
      <c r="O77" s="50"/>
      <c r="P77" s="703"/>
      <c r="Q77" s="704"/>
      <c r="R77" s="704"/>
      <c r="S77" s="704"/>
      <c r="T77" s="704"/>
    </row>
    <row r="78" spans="10:20">
      <c r="N78" s="51"/>
      <c r="O78" s="50"/>
      <c r="P78" s="703"/>
      <c r="Q78" s="704"/>
      <c r="R78" s="704"/>
      <c r="S78" s="704"/>
      <c r="T78" s="704"/>
    </row>
    <row r="79" spans="10:20">
      <c r="P79" s="703"/>
      <c r="Q79" s="704"/>
      <c r="R79" s="704"/>
      <c r="S79" s="704"/>
      <c r="T79" s="704"/>
    </row>
    <row r="80" spans="10:20">
      <c r="N80" s="51"/>
      <c r="O80" s="50"/>
      <c r="P80" s="703"/>
      <c r="Q80" s="704"/>
      <c r="R80" s="704"/>
      <c r="S80" s="704"/>
      <c r="T80" s="704"/>
    </row>
    <row r="81" spans="14:20">
      <c r="N81" s="51"/>
      <c r="O81" s="50"/>
      <c r="P81" s="703"/>
      <c r="Q81" s="704"/>
      <c r="R81" s="704"/>
      <c r="S81" s="704"/>
      <c r="T81" s="704"/>
    </row>
    <row r="82" spans="14:20">
      <c r="N82" s="51"/>
      <c r="O82" s="50"/>
      <c r="P82" s="703"/>
      <c r="Q82" s="704"/>
      <c r="R82" s="704"/>
      <c r="S82" s="704"/>
      <c r="T82" s="704"/>
    </row>
    <row r="83" spans="14:20">
      <c r="P83" s="703"/>
      <c r="Q83" s="704"/>
      <c r="R83" s="704"/>
      <c r="S83" s="704"/>
      <c r="T83" s="704"/>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1"/>
  <sheetViews>
    <sheetView showGridLines="0" zoomScale="75" zoomScaleNormal="75" workbookViewId="0">
      <selection activeCell="B2" sqref="B2"/>
    </sheetView>
  </sheetViews>
  <sheetFormatPr defaultRowHeight="15.75"/>
  <cols>
    <col min="1" max="1" width="13.85546875" style="466" bestFit="1" customWidth="1"/>
    <col min="2" max="2" width="108.42578125" style="466" customWidth="1"/>
    <col min="3" max="4" width="9.140625" style="466"/>
    <col min="5" max="6" width="12.7109375" style="466" customWidth="1"/>
    <col min="7" max="7" width="15.140625" style="466" customWidth="1"/>
    <col min="8" max="8" width="16.5703125" style="466" customWidth="1"/>
    <col min="9" max="9" width="18.5703125" style="466" bestFit="1" customWidth="1"/>
    <col min="10" max="10" width="16.5703125" style="466" bestFit="1" customWidth="1"/>
    <col min="11" max="12" width="23" style="466" bestFit="1" customWidth="1"/>
    <col min="13" max="13" width="27" style="466" bestFit="1" customWidth="1"/>
    <col min="14" max="14" width="16.5703125" style="466" bestFit="1" customWidth="1"/>
    <col min="15" max="16384" width="9.140625" style="466"/>
  </cols>
  <sheetData>
    <row r="1" spans="1:11">
      <c r="A1" s="464" t="s">
        <v>22</v>
      </c>
      <c r="B1" s="465" t="s">
        <v>865</v>
      </c>
    </row>
    <row r="2" spans="1:11">
      <c r="A2" s="464" t="s">
        <v>20</v>
      </c>
      <c r="B2" s="465" t="s">
        <v>864</v>
      </c>
    </row>
    <row r="3" spans="1:11">
      <c r="A3" s="464" t="s">
        <v>18</v>
      </c>
      <c r="B3" s="466" t="s">
        <v>270</v>
      </c>
    </row>
    <row r="4" spans="1:11">
      <c r="A4" s="464" t="s">
        <v>16</v>
      </c>
      <c r="B4" s="466" t="s">
        <v>270</v>
      </c>
    </row>
    <row r="5" spans="1:11">
      <c r="A5" s="467" t="s">
        <v>14</v>
      </c>
      <c r="B5" s="466" t="s">
        <v>863</v>
      </c>
    </row>
    <row r="6" spans="1:11">
      <c r="A6" s="467" t="s">
        <v>12</v>
      </c>
      <c r="B6" s="466" t="s">
        <v>862</v>
      </c>
    </row>
    <row r="8" spans="1:11">
      <c r="D8" s="468"/>
      <c r="E8" s="468"/>
      <c r="F8" s="468"/>
      <c r="G8" s="468"/>
      <c r="H8" s="468"/>
      <c r="I8" s="468"/>
      <c r="J8" s="468"/>
      <c r="K8" s="468"/>
    </row>
    <row r="9" spans="1:11">
      <c r="D9" s="468"/>
      <c r="E9" s="468"/>
      <c r="F9" s="468"/>
      <c r="G9" s="468"/>
      <c r="H9" s="468"/>
      <c r="I9" s="468"/>
      <c r="J9" s="468"/>
      <c r="K9" s="468"/>
    </row>
    <row r="10" spans="1:11" ht="94.5">
      <c r="D10" s="468"/>
      <c r="E10" s="179" t="s">
        <v>861</v>
      </c>
      <c r="F10" s="179" t="s">
        <v>860</v>
      </c>
      <c r="G10" s="179" t="s">
        <v>859</v>
      </c>
      <c r="H10" s="179" t="s">
        <v>858</v>
      </c>
      <c r="I10" s="179" t="s">
        <v>857</v>
      </c>
      <c r="J10" s="468"/>
      <c r="K10" s="468"/>
    </row>
    <row r="11" spans="1:11" ht="78.75">
      <c r="D11" s="468"/>
      <c r="E11" s="179" t="s">
        <v>856</v>
      </c>
      <c r="F11" s="179" t="s">
        <v>855</v>
      </c>
      <c r="G11" s="179" t="s">
        <v>854</v>
      </c>
      <c r="H11" s="179" t="s">
        <v>853</v>
      </c>
      <c r="I11" s="179" t="s">
        <v>852</v>
      </c>
      <c r="J11" s="468"/>
      <c r="K11" s="468"/>
    </row>
    <row r="12" spans="1:11">
      <c r="C12" s="469" t="s">
        <v>44</v>
      </c>
      <c r="D12" s="470" t="s">
        <v>488</v>
      </c>
      <c r="E12" s="471">
        <v>1.893</v>
      </c>
      <c r="F12" s="471">
        <v>10.74</v>
      </c>
      <c r="G12" s="471">
        <v>1.0049637671541953</v>
      </c>
      <c r="H12" s="471">
        <v>8.7307845512262929</v>
      </c>
      <c r="I12" s="472">
        <v>0.60998593156902825</v>
      </c>
      <c r="J12" s="468"/>
      <c r="K12" s="468"/>
    </row>
    <row r="13" spans="1:11">
      <c r="C13" s="469" t="s">
        <v>24</v>
      </c>
      <c r="D13" s="470" t="s">
        <v>23</v>
      </c>
      <c r="E13" s="471">
        <v>1.6379999999999999</v>
      </c>
      <c r="F13" s="471">
        <v>15.528</v>
      </c>
      <c r="G13" s="471">
        <v>1.7153391936302669</v>
      </c>
      <c r="H13" s="471">
        <v>18.82201203783319</v>
      </c>
      <c r="I13" s="472">
        <v>0.95118497341491437</v>
      </c>
      <c r="J13" s="468"/>
      <c r="K13" s="468"/>
    </row>
    <row r="14" spans="1:11">
      <c r="C14" s="469" t="s">
        <v>30</v>
      </c>
      <c r="D14" s="470" t="s">
        <v>29</v>
      </c>
      <c r="E14" s="471">
        <v>2.8860000000000001</v>
      </c>
      <c r="F14" s="471">
        <v>11.664</v>
      </c>
      <c r="G14" s="471">
        <v>2.8476968137037364</v>
      </c>
      <c r="H14" s="471">
        <v>24.774776736145885</v>
      </c>
      <c r="I14" s="472">
        <v>1.735599538475193</v>
      </c>
      <c r="J14" s="468"/>
      <c r="K14" s="468"/>
    </row>
    <row r="15" spans="1:11">
      <c r="C15" s="469" t="s">
        <v>28</v>
      </c>
      <c r="D15" s="470" t="s">
        <v>27</v>
      </c>
      <c r="E15" s="471">
        <v>4.7140000000000004</v>
      </c>
      <c r="F15" s="471">
        <v>14.202</v>
      </c>
      <c r="G15" s="471">
        <v>4.5834547208327709</v>
      </c>
      <c r="H15" s="471">
        <v>32.060561708617499</v>
      </c>
      <c r="I15" s="472">
        <v>3.0372439152692952</v>
      </c>
      <c r="J15" s="468"/>
      <c r="K15" s="468"/>
    </row>
    <row r="16" spans="1:11">
      <c r="C16" s="469" t="s">
        <v>42</v>
      </c>
      <c r="D16" s="470" t="s">
        <v>487</v>
      </c>
      <c r="E16" s="471">
        <v>2.5249999999999999</v>
      </c>
      <c r="F16" s="471">
        <v>16.113</v>
      </c>
      <c r="G16" s="471">
        <v>4.1565664775016078</v>
      </c>
      <c r="H16" s="471">
        <v>31.012112126147308</v>
      </c>
      <c r="I16" s="472">
        <v>2.5307599346991854</v>
      </c>
      <c r="J16" s="468"/>
      <c r="K16" s="468"/>
    </row>
    <row r="17" spans="3:11">
      <c r="C17" s="469" t="s">
        <v>24</v>
      </c>
      <c r="D17" s="470" t="s">
        <v>23</v>
      </c>
      <c r="E17" s="471">
        <v>13.718999999999999</v>
      </c>
      <c r="F17" s="471">
        <v>17.844000000000001</v>
      </c>
      <c r="G17" s="471">
        <v>7.1095155815094149</v>
      </c>
      <c r="H17" s="471">
        <v>29.096542223011234</v>
      </c>
      <c r="I17" s="472">
        <v>2.5931662897327374</v>
      </c>
      <c r="J17" s="468"/>
      <c r="K17" s="468"/>
    </row>
    <row r="18" spans="3:11">
      <c r="C18" s="469" t="s">
        <v>30</v>
      </c>
      <c r="D18" s="470" t="s">
        <v>29</v>
      </c>
      <c r="E18" s="471">
        <v>2.2919999999999998</v>
      </c>
      <c r="F18" s="471">
        <v>5.8550000000000004</v>
      </c>
      <c r="G18" s="471">
        <v>5.9447825583915082</v>
      </c>
      <c r="H18" s="471">
        <v>24.62625663938724</v>
      </c>
      <c r="I18" s="472">
        <v>1.7995432105789004</v>
      </c>
      <c r="J18" s="468"/>
      <c r="K18" s="468"/>
    </row>
    <row r="19" spans="3:11">
      <c r="C19" s="469" t="s">
        <v>28</v>
      </c>
      <c r="D19" s="470" t="s">
        <v>27</v>
      </c>
      <c r="E19" s="471">
        <v>17.082000000000001</v>
      </c>
      <c r="F19" s="471">
        <v>17.651</v>
      </c>
      <c r="G19" s="471">
        <v>7.9363585064681494</v>
      </c>
      <c r="H19" s="471">
        <v>25.030409750286132</v>
      </c>
      <c r="I19" s="472">
        <v>0.88704147381238985</v>
      </c>
      <c r="J19" s="468"/>
      <c r="K19" s="468"/>
    </row>
    <row r="20" spans="3:11">
      <c r="C20" s="469" t="s">
        <v>40</v>
      </c>
      <c r="D20" s="470" t="s">
        <v>338</v>
      </c>
      <c r="E20" s="471">
        <v>12.21</v>
      </c>
      <c r="F20" s="471">
        <v>17.795000000000002</v>
      </c>
      <c r="G20" s="471">
        <v>9.3258649012511885</v>
      </c>
      <c r="H20" s="471">
        <v>25.09530871112073</v>
      </c>
      <c r="I20" s="472">
        <v>0.93026032467505726</v>
      </c>
      <c r="J20" s="468"/>
      <c r="K20" s="468"/>
    </row>
    <row r="21" spans="3:11">
      <c r="C21" s="469" t="s">
        <v>24</v>
      </c>
      <c r="D21" s="470" t="s">
        <v>23</v>
      </c>
      <c r="E21" s="471">
        <v>11.371</v>
      </c>
      <c r="F21" s="471">
        <v>13.616</v>
      </c>
      <c r="G21" s="471">
        <v>8.3113360102588061</v>
      </c>
      <c r="H21" s="471">
        <v>23.168235171276908</v>
      </c>
      <c r="I21" s="472">
        <v>0.71320182828108392</v>
      </c>
      <c r="J21" s="468"/>
      <c r="K21" s="468"/>
    </row>
    <row r="22" spans="3:11">
      <c r="C22" s="469" t="s">
        <v>30</v>
      </c>
      <c r="D22" s="470" t="s">
        <v>29</v>
      </c>
      <c r="E22" s="471">
        <v>14.638</v>
      </c>
      <c r="F22" s="471">
        <v>24.895</v>
      </c>
      <c r="G22" s="471">
        <v>9.9350773300636206</v>
      </c>
      <c r="H22" s="471">
        <v>31.090208772326239</v>
      </c>
      <c r="I22" s="472">
        <v>0.90186593726911579</v>
      </c>
      <c r="J22" s="468"/>
      <c r="K22" s="468"/>
    </row>
    <row r="23" spans="3:11">
      <c r="C23" s="469" t="s">
        <v>28</v>
      </c>
      <c r="D23" s="470" t="s">
        <v>27</v>
      </c>
      <c r="E23" s="471">
        <v>20.812000000000001</v>
      </c>
      <c r="F23" s="471">
        <v>16.614999999999998</v>
      </c>
      <c r="G23" s="471">
        <v>9.5159873294268422</v>
      </c>
      <c r="H23" s="471">
        <v>31.719539089924442</v>
      </c>
      <c r="I23" s="472">
        <v>1.3736126447806427</v>
      </c>
      <c r="J23" s="468"/>
      <c r="K23" s="468"/>
    </row>
    <row r="24" spans="3:11">
      <c r="C24" s="469" t="s">
        <v>38</v>
      </c>
      <c r="D24" s="470" t="s">
        <v>337</v>
      </c>
      <c r="E24" s="471">
        <v>20.128</v>
      </c>
      <c r="F24" s="471">
        <v>13.747</v>
      </c>
      <c r="G24" s="471">
        <v>9.542141405388147</v>
      </c>
      <c r="H24" s="471">
        <v>32.055497764776788</v>
      </c>
      <c r="I24" s="472">
        <v>1.414167904289253</v>
      </c>
      <c r="J24" s="468"/>
      <c r="K24" s="468"/>
    </row>
    <row r="25" spans="3:11">
      <c r="C25" s="469" t="s">
        <v>24</v>
      </c>
      <c r="D25" s="470" t="s">
        <v>23</v>
      </c>
      <c r="E25" s="471">
        <v>19.7</v>
      </c>
      <c r="F25" s="471">
        <v>14.051</v>
      </c>
      <c r="G25" s="471">
        <v>9.6521548193939353</v>
      </c>
      <c r="H25" s="471">
        <v>34.568486207244831</v>
      </c>
      <c r="I25" s="472">
        <v>1.7963639977112706</v>
      </c>
      <c r="J25" s="468"/>
      <c r="K25" s="468"/>
    </row>
    <row r="26" spans="3:11">
      <c r="C26" s="469" t="s">
        <v>30</v>
      </c>
      <c r="D26" s="470" t="s">
        <v>29</v>
      </c>
      <c r="E26" s="471">
        <v>31.565000000000001</v>
      </c>
      <c r="F26" s="471">
        <v>20.276</v>
      </c>
      <c r="G26" s="471">
        <v>11.233600533140676</v>
      </c>
      <c r="H26" s="471">
        <v>34.997105620506275</v>
      </c>
      <c r="I26" s="472">
        <v>3.5039135766295297</v>
      </c>
      <c r="J26" s="468"/>
      <c r="K26" s="468"/>
    </row>
    <row r="27" spans="3:11">
      <c r="C27" s="469" t="s">
        <v>28</v>
      </c>
      <c r="D27" s="470" t="s">
        <v>27</v>
      </c>
      <c r="E27" s="471">
        <v>18.818999999999999</v>
      </c>
      <c r="F27" s="471">
        <v>24.274000000000001</v>
      </c>
      <c r="G27" s="471">
        <v>10.756933393987055</v>
      </c>
      <c r="H27" s="471">
        <v>41.016163139424791</v>
      </c>
      <c r="I27" s="472">
        <v>3.6210986710038453</v>
      </c>
      <c r="J27" s="468"/>
      <c r="K27" s="468"/>
    </row>
    <row r="28" spans="3:11">
      <c r="C28" s="469" t="s">
        <v>36</v>
      </c>
      <c r="D28" s="470" t="s">
        <v>336</v>
      </c>
      <c r="E28" s="471">
        <v>21.315999999999999</v>
      </c>
      <c r="F28" s="471">
        <v>22.56</v>
      </c>
      <c r="G28" s="471">
        <v>10.582463907893198</v>
      </c>
      <c r="H28" s="471">
        <v>45.116388954514505</v>
      </c>
      <c r="I28" s="472">
        <v>3.5012440763095216</v>
      </c>
      <c r="J28" s="468"/>
      <c r="K28" s="468"/>
    </row>
    <row r="29" spans="3:11">
      <c r="C29" s="469" t="s">
        <v>24</v>
      </c>
      <c r="D29" s="470" t="s">
        <v>23</v>
      </c>
      <c r="E29" s="471">
        <v>28.058</v>
      </c>
      <c r="F29" s="471">
        <v>26.49</v>
      </c>
      <c r="G29" s="471">
        <v>11.417766909672963</v>
      </c>
      <c r="H29" s="471">
        <v>52.272616213725755</v>
      </c>
      <c r="I29" s="472">
        <v>3.53550411836442</v>
      </c>
      <c r="J29" s="468"/>
      <c r="K29" s="468"/>
    </row>
    <row r="30" spans="3:11">
      <c r="C30" s="469" t="s">
        <v>30</v>
      </c>
      <c r="D30" s="470" t="s">
        <v>29</v>
      </c>
      <c r="E30" s="471">
        <v>31.056000000000001</v>
      </c>
      <c r="F30" s="471">
        <v>14.247</v>
      </c>
      <c r="G30" s="471">
        <v>10.952033746949192</v>
      </c>
      <c r="H30" s="471">
        <v>48.543422918032284</v>
      </c>
      <c r="I30" s="472">
        <v>2.2463757920648546</v>
      </c>
      <c r="J30" s="468"/>
      <c r="K30" s="468"/>
    </row>
    <row r="31" spans="3:11">
      <c r="C31" s="469" t="s">
        <v>28</v>
      </c>
      <c r="D31" s="470" t="s">
        <v>27</v>
      </c>
      <c r="E31" s="471">
        <v>31.084</v>
      </c>
      <c r="F31" s="471">
        <v>19.655000000000001</v>
      </c>
      <c r="G31" s="471">
        <v>11.997225384770763</v>
      </c>
      <c r="H31" s="471">
        <v>45.762770304843315</v>
      </c>
      <c r="I31" s="472">
        <v>3.349549071232786</v>
      </c>
      <c r="J31" s="468"/>
      <c r="K31" s="468"/>
    </row>
    <row r="32" spans="3:11">
      <c r="C32" s="469" t="s">
        <v>34</v>
      </c>
      <c r="D32" s="470" t="s">
        <v>335</v>
      </c>
      <c r="E32" s="471">
        <v>16.079000000000001</v>
      </c>
      <c r="F32" s="471">
        <v>16.827000000000002</v>
      </c>
      <c r="G32" s="471">
        <v>11.250576941806155</v>
      </c>
      <c r="H32" s="471">
        <v>44.217430952316192</v>
      </c>
      <c r="I32" s="472">
        <v>3.8358690543235698</v>
      </c>
      <c r="J32" s="468"/>
      <c r="K32" s="468"/>
    </row>
    <row r="33" spans="3:11">
      <c r="C33" s="469" t="s">
        <v>24</v>
      </c>
      <c r="D33" s="470" t="s">
        <v>23</v>
      </c>
      <c r="E33" s="471">
        <v>32.805999999999997</v>
      </c>
      <c r="F33" s="471">
        <v>15.612</v>
      </c>
      <c r="G33" s="471">
        <v>11.573537176307111</v>
      </c>
      <c r="H33" s="471">
        <v>39.942020521604583</v>
      </c>
      <c r="I33" s="472">
        <v>4.9913452562570333</v>
      </c>
      <c r="J33" s="468"/>
      <c r="K33" s="468"/>
    </row>
    <row r="34" spans="3:11">
      <c r="C34" s="469" t="s">
        <v>30</v>
      </c>
      <c r="D34" s="470" t="s">
        <v>29</v>
      </c>
      <c r="E34" s="471">
        <v>7.399</v>
      </c>
      <c r="F34" s="471">
        <v>3.6920000000000002</v>
      </c>
      <c r="G34" s="471">
        <v>8.9672999618698839</v>
      </c>
      <c r="H34" s="471">
        <v>35.012042332525276</v>
      </c>
      <c r="I34" s="472">
        <v>4.9910935645294474</v>
      </c>
      <c r="J34" s="468"/>
      <c r="K34" s="468"/>
    </row>
    <row r="35" spans="3:11">
      <c r="C35" s="469" t="s">
        <v>28</v>
      </c>
      <c r="D35" s="470" t="s">
        <v>27</v>
      </c>
      <c r="E35" s="471">
        <v>26.789000000000001</v>
      </c>
      <c r="F35" s="471">
        <v>10.978999999999999</v>
      </c>
      <c r="G35" s="471">
        <v>8.4343529847743959</v>
      </c>
      <c r="H35" s="471">
        <v>30.369840318203213</v>
      </c>
      <c r="I35" s="472">
        <v>4.4948086741654594</v>
      </c>
      <c r="J35" s="468"/>
      <c r="K35" s="468"/>
    </row>
    <row r="36" spans="3:11">
      <c r="C36" s="469" t="s">
        <v>32</v>
      </c>
      <c r="D36" s="470" t="s">
        <v>334</v>
      </c>
      <c r="E36" s="471">
        <v>11.92</v>
      </c>
      <c r="F36" s="471">
        <v>9.8580000000000005</v>
      </c>
      <c r="G36" s="471">
        <v>8.6187326976734902</v>
      </c>
      <c r="H36" s="471">
        <v>26.88149900469276</v>
      </c>
      <c r="I36" s="472">
        <v>5.0363132129637034</v>
      </c>
      <c r="J36" s="468"/>
      <c r="K36" s="468"/>
    </row>
    <row r="37" spans="3:11">
      <c r="C37" s="469" t="s">
        <v>24</v>
      </c>
      <c r="D37" s="470" t="s">
        <v>23</v>
      </c>
      <c r="E37" s="471">
        <v>10.93</v>
      </c>
      <c r="F37" s="471">
        <v>13.472</v>
      </c>
      <c r="G37" s="471">
        <v>6.6369579465202309</v>
      </c>
      <c r="H37" s="471">
        <v>26.515809635452097</v>
      </c>
      <c r="I37" s="472">
        <v>4.1485932477871916</v>
      </c>
      <c r="J37" s="468"/>
      <c r="K37" s="468"/>
    </row>
    <row r="38" spans="3:11">
      <c r="C38" s="469" t="s">
        <v>30</v>
      </c>
      <c r="D38" s="470" t="s">
        <v>29</v>
      </c>
      <c r="E38" s="471">
        <v>19.762</v>
      </c>
      <c r="F38" s="471">
        <v>8.5890000000000004</v>
      </c>
      <c r="G38" s="471">
        <v>8.4083771187608605</v>
      </c>
      <c r="H38" s="471">
        <v>31.446861306645019</v>
      </c>
      <c r="I38" s="472">
        <v>5.4808743980418697</v>
      </c>
      <c r="J38" s="468"/>
      <c r="K38" s="468"/>
    </row>
    <row r="39" spans="3:11">
      <c r="C39" s="469" t="s">
        <v>28</v>
      </c>
      <c r="D39" s="470" t="s">
        <v>27</v>
      </c>
      <c r="E39" s="471">
        <v>38.491999999999997</v>
      </c>
      <c r="F39" s="471">
        <v>22.463999999999999</v>
      </c>
      <c r="G39" s="471">
        <v>10.391687060361065</v>
      </c>
      <c r="H39" s="471">
        <v>43.137573744484655</v>
      </c>
      <c r="I39" s="472">
        <v>8.1949338219278136</v>
      </c>
      <c r="J39" s="468"/>
      <c r="K39" s="468"/>
    </row>
    <row r="40" spans="3:11">
      <c r="C40" s="469" t="s">
        <v>26</v>
      </c>
      <c r="D40" s="470" t="s">
        <v>333</v>
      </c>
      <c r="E40" s="473">
        <v>32.186</v>
      </c>
      <c r="F40" s="473">
        <v>9.5030000000000001</v>
      </c>
      <c r="G40" s="473">
        <v>12.688407105482947</v>
      </c>
      <c r="H40" s="473">
        <v>45.658172168864589</v>
      </c>
      <c r="I40" s="474">
        <v>8.8064079147021612</v>
      </c>
      <c r="J40" s="468"/>
      <c r="K40" s="468"/>
    </row>
    <row r="41" spans="3:11">
      <c r="C41" s="469" t="s">
        <v>24</v>
      </c>
      <c r="D41" s="470" t="s">
        <v>23</v>
      </c>
      <c r="E41" s="473">
        <v>23.488</v>
      </c>
      <c r="F41" s="473">
        <v>7.0730000000000004</v>
      </c>
      <c r="G41" s="473">
        <v>14.223904644605264</v>
      </c>
      <c r="H41" s="473">
        <v>41.498255259271524</v>
      </c>
      <c r="I41" s="474">
        <v>8.7779500013421377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D24"/>
  <sheetViews>
    <sheetView showGridLines="0" zoomScale="75" zoomScaleNormal="75" workbookViewId="0">
      <selection activeCell="B2" sqref="B2"/>
    </sheetView>
  </sheetViews>
  <sheetFormatPr defaultRowHeight="15.75"/>
  <cols>
    <col min="1" max="1" width="12.5703125" style="475" bestFit="1" customWidth="1"/>
    <col min="2" max="2" width="104" style="475" customWidth="1"/>
    <col min="3" max="3" width="19.85546875" style="475" customWidth="1"/>
    <col min="4" max="16384" width="9.140625" style="475"/>
  </cols>
  <sheetData>
    <row r="1" spans="1:4">
      <c r="A1" s="464" t="s">
        <v>22</v>
      </c>
      <c r="B1" s="465" t="s">
        <v>866</v>
      </c>
    </row>
    <row r="2" spans="1:4">
      <c r="A2" s="464" t="s">
        <v>20</v>
      </c>
      <c r="B2" s="465" t="s">
        <v>1167</v>
      </c>
    </row>
    <row r="3" spans="1:4">
      <c r="A3" s="464" t="s">
        <v>18</v>
      </c>
      <c r="B3" s="466" t="s">
        <v>1166</v>
      </c>
    </row>
    <row r="4" spans="1:4">
      <c r="A4" s="464" t="s">
        <v>16</v>
      </c>
      <c r="B4" s="466" t="s">
        <v>1166</v>
      </c>
    </row>
    <row r="5" spans="1:4">
      <c r="A5" s="467" t="s">
        <v>14</v>
      </c>
      <c r="B5" s="466"/>
    </row>
    <row r="6" spans="1:4">
      <c r="A6" s="467" t="s">
        <v>12</v>
      </c>
      <c r="B6" s="466"/>
    </row>
    <row r="8" spans="1:4">
      <c r="C8" s="476" t="s">
        <v>836</v>
      </c>
      <c r="D8" s="475">
        <v>13</v>
      </c>
    </row>
    <row r="9" spans="1:4">
      <c r="C9" s="476" t="s">
        <v>845</v>
      </c>
      <c r="D9" s="475">
        <v>21</v>
      </c>
    </row>
    <row r="10" spans="1:4">
      <c r="C10" s="476" t="s">
        <v>844</v>
      </c>
      <c r="D10" s="475">
        <v>7</v>
      </c>
    </row>
    <row r="11" spans="1:4">
      <c r="C11" s="476" t="s">
        <v>843</v>
      </c>
      <c r="D11" s="475">
        <v>9</v>
      </c>
    </row>
    <row r="12" spans="1:4">
      <c r="C12" s="476" t="s">
        <v>842</v>
      </c>
      <c r="D12" s="475">
        <v>16</v>
      </c>
    </row>
    <row r="13" spans="1:4">
      <c r="C13" s="476" t="s">
        <v>841</v>
      </c>
      <c r="D13" s="475">
        <v>10</v>
      </c>
    </row>
    <row r="14" spans="1:4">
      <c r="C14" s="476" t="s">
        <v>840</v>
      </c>
      <c r="D14" s="475">
        <v>8</v>
      </c>
    </row>
    <row r="15" spans="1:4">
      <c r="C15" s="476" t="s">
        <v>839</v>
      </c>
      <c r="D15" s="475">
        <v>12</v>
      </c>
    </row>
    <row r="17" spans="3:4">
      <c r="C17" s="476" t="s">
        <v>836</v>
      </c>
      <c r="D17" s="475">
        <v>13</v>
      </c>
    </row>
    <row r="18" spans="3:4">
      <c r="C18" s="476" t="s">
        <v>835</v>
      </c>
      <c r="D18" s="475">
        <v>21</v>
      </c>
    </row>
    <row r="19" spans="3:4">
      <c r="C19" s="476" t="s">
        <v>834</v>
      </c>
      <c r="D19" s="475">
        <v>7</v>
      </c>
    </row>
    <row r="20" spans="3:4">
      <c r="C20" s="476" t="s">
        <v>833</v>
      </c>
      <c r="D20" s="475">
        <v>9</v>
      </c>
    </row>
    <row r="21" spans="3:4">
      <c r="C21" s="476" t="s">
        <v>832</v>
      </c>
      <c r="D21" s="475">
        <v>16</v>
      </c>
    </row>
    <row r="22" spans="3:4">
      <c r="C22" s="476" t="s">
        <v>831</v>
      </c>
      <c r="D22" s="475">
        <v>10</v>
      </c>
    </row>
    <row r="23" spans="3:4">
      <c r="C23" s="476" t="s">
        <v>830</v>
      </c>
      <c r="D23" s="475">
        <v>8</v>
      </c>
    </row>
    <row r="24" spans="3:4">
      <c r="C24" s="476" t="s">
        <v>829</v>
      </c>
      <c r="D24" s="475">
        <v>12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38"/>
  <sheetViews>
    <sheetView showGridLines="0" zoomScale="75" zoomScaleNormal="75" workbookViewId="0">
      <selection activeCell="B6" sqref="B6"/>
    </sheetView>
  </sheetViews>
  <sheetFormatPr defaultRowHeight="15.75"/>
  <cols>
    <col min="1" max="1" width="9.140625" style="475"/>
    <col min="2" max="2" width="110.42578125" style="475" customWidth="1"/>
    <col min="3" max="3" width="9.140625" style="475"/>
    <col min="4" max="4" width="24.5703125" style="475" bestFit="1" customWidth="1"/>
    <col min="5" max="5" width="18.42578125" style="475" bestFit="1" customWidth="1"/>
    <col min="6" max="6" width="28" style="475" bestFit="1" customWidth="1"/>
    <col min="7" max="7" width="8.42578125" style="475" bestFit="1" customWidth="1"/>
    <col min="8" max="8" width="11.85546875" style="475" customWidth="1"/>
    <col min="9" max="9" width="15.42578125" style="475" bestFit="1" customWidth="1"/>
    <col min="10" max="11" width="9.140625" style="475"/>
    <col min="12" max="12" width="15.42578125" style="475" bestFit="1" customWidth="1"/>
    <col min="13" max="16384" width="9.140625" style="475"/>
  </cols>
  <sheetData>
    <row r="1" spans="1:14">
      <c r="A1" s="464" t="s">
        <v>22</v>
      </c>
      <c r="B1" s="465" t="s">
        <v>851</v>
      </c>
    </row>
    <row r="2" spans="1:14">
      <c r="A2" s="464" t="s">
        <v>20</v>
      </c>
      <c r="B2" s="465" t="s">
        <v>850</v>
      </c>
    </row>
    <row r="3" spans="1:14">
      <c r="A3" s="464" t="s">
        <v>18</v>
      </c>
      <c r="B3" s="466" t="s">
        <v>1166</v>
      </c>
    </row>
    <row r="4" spans="1:14">
      <c r="A4" s="464" t="s">
        <v>16</v>
      </c>
      <c r="B4" s="466" t="s">
        <v>1166</v>
      </c>
    </row>
    <row r="5" spans="1:14">
      <c r="A5" s="467" t="s">
        <v>14</v>
      </c>
      <c r="B5" s="466" t="s">
        <v>849</v>
      </c>
    </row>
    <row r="6" spans="1:14">
      <c r="A6" s="467" t="s">
        <v>12</v>
      </c>
      <c r="B6" s="466" t="s">
        <v>1168</v>
      </c>
    </row>
    <row r="8" spans="1:14">
      <c r="E8" s="476"/>
      <c r="F8" s="475" t="s">
        <v>935</v>
      </c>
      <c r="G8" s="475" t="s">
        <v>838</v>
      </c>
      <c r="H8" s="475" t="s">
        <v>837</v>
      </c>
      <c r="I8" s="767"/>
      <c r="J8" s="767"/>
      <c r="K8" s="767"/>
      <c r="L8" s="477"/>
      <c r="M8" s="477"/>
      <c r="N8" s="477"/>
    </row>
    <row r="9" spans="1:14">
      <c r="E9" s="476"/>
      <c r="F9" s="326" t="s">
        <v>848</v>
      </c>
      <c r="G9" s="326" t="s">
        <v>847</v>
      </c>
      <c r="H9" s="326" t="s">
        <v>846</v>
      </c>
      <c r="I9" s="326"/>
      <c r="J9" s="326"/>
      <c r="K9" s="326"/>
    </row>
    <row r="10" spans="1:14">
      <c r="D10" s="476" t="s">
        <v>836</v>
      </c>
      <c r="E10" s="476" t="s">
        <v>836</v>
      </c>
      <c r="F10" s="478">
        <v>100</v>
      </c>
      <c r="G10" s="478">
        <v>0</v>
      </c>
      <c r="H10" s="478">
        <v>0</v>
      </c>
      <c r="I10" s="479"/>
      <c r="J10" s="479"/>
      <c r="K10" s="479"/>
    </row>
    <row r="11" spans="1:14">
      <c r="D11" s="476" t="s">
        <v>835</v>
      </c>
      <c r="E11" s="476" t="s">
        <v>845</v>
      </c>
      <c r="F11" s="478">
        <v>33.384353741496597</v>
      </c>
      <c r="G11" s="478">
        <v>6.8367346938775508</v>
      </c>
      <c r="H11" s="478">
        <v>59.778911564625844</v>
      </c>
      <c r="I11" s="479"/>
      <c r="J11" s="479"/>
      <c r="K11" s="479"/>
    </row>
    <row r="12" spans="1:14">
      <c r="D12" s="476" t="s">
        <v>834</v>
      </c>
      <c r="E12" s="476" t="s">
        <v>844</v>
      </c>
      <c r="F12" s="478">
        <v>46.579634464751955</v>
      </c>
      <c r="G12" s="478">
        <v>31.853785900783286</v>
      </c>
      <c r="H12" s="478">
        <v>21.566579634464752</v>
      </c>
      <c r="I12" s="479"/>
      <c r="J12" s="479"/>
      <c r="K12" s="479"/>
    </row>
    <row r="13" spans="1:14">
      <c r="D13" s="476" t="s">
        <v>833</v>
      </c>
      <c r="E13" s="476" t="s">
        <v>843</v>
      </c>
      <c r="F13" s="478">
        <v>40.313549832026872</v>
      </c>
      <c r="G13" s="478">
        <v>20.492721164613663</v>
      </c>
      <c r="H13" s="478">
        <v>39.193729003359465</v>
      </c>
      <c r="I13" s="479"/>
      <c r="J13" s="479"/>
      <c r="K13" s="479"/>
    </row>
    <row r="14" spans="1:14">
      <c r="D14" s="476" t="s">
        <v>832</v>
      </c>
      <c r="E14" s="476" t="s">
        <v>842</v>
      </c>
      <c r="F14" s="478">
        <v>47.172182656053621</v>
      </c>
      <c r="G14" s="478">
        <v>21.512358609132804</v>
      </c>
      <c r="H14" s="478">
        <v>31.315458734813571</v>
      </c>
      <c r="I14" s="479"/>
      <c r="J14" s="479"/>
      <c r="K14" s="479"/>
    </row>
    <row r="15" spans="1:14">
      <c r="D15" s="476" t="s">
        <v>831</v>
      </c>
      <c r="E15" s="476" t="s">
        <v>841</v>
      </c>
      <c r="F15" s="478">
        <v>28.830519074421513</v>
      </c>
      <c r="G15" s="478">
        <v>27.016885553470921</v>
      </c>
      <c r="H15" s="478">
        <v>44.152595372107569</v>
      </c>
      <c r="I15" s="479"/>
      <c r="J15" s="479"/>
      <c r="K15" s="479"/>
    </row>
    <row r="16" spans="1:14">
      <c r="D16" s="476" t="s">
        <v>830</v>
      </c>
      <c r="E16" s="476" t="s">
        <v>840</v>
      </c>
      <c r="F16" s="478">
        <v>39.285714285714285</v>
      </c>
      <c r="G16" s="478">
        <v>25.215146299483649</v>
      </c>
      <c r="H16" s="478">
        <v>35.499139414802066</v>
      </c>
      <c r="I16" s="479"/>
      <c r="J16" s="479"/>
      <c r="K16" s="479"/>
    </row>
    <row r="17" spans="4:11">
      <c r="D17" s="476" t="s">
        <v>829</v>
      </c>
      <c r="E17" s="476" t="s">
        <v>839</v>
      </c>
      <c r="F17" s="478">
        <v>24.493150684931507</v>
      </c>
      <c r="G17" s="478">
        <v>27.123287671232877</v>
      </c>
      <c r="H17" s="478">
        <v>48.383561643835613</v>
      </c>
      <c r="I17" s="479"/>
      <c r="J17" s="479"/>
      <c r="K17" s="479"/>
    </row>
    <row r="19" spans="4:11">
      <c r="F19" s="480"/>
      <c r="G19" s="480"/>
      <c r="H19" s="480"/>
    </row>
    <row r="20" spans="4:11">
      <c r="F20" s="475" t="s">
        <v>935</v>
      </c>
      <c r="G20" s="475" t="s">
        <v>838</v>
      </c>
      <c r="H20" s="475" t="s">
        <v>837</v>
      </c>
    </row>
    <row r="21" spans="4:11">
      <c r="F21" s="326" t="s">
        <v>848</v>
      </c>
      <c r="G21" s="326" t="s">
        <v>847</v>
      </c>
      <c r="H21" s="326" t="s">
        <v>846</v>
      </c>
    </row>
    <row r="22" spans="4:11">
      <c r="D22" s="476" t="s">
        <v>836</v>
      </c>
      <c r="E22" s="476" t="s">
        <v>836</v>
      </c>
      <c r="F22" s="478">
        <v>100</v>
      </c>
      <c r="G22" s="478">
        <v>0</v>
      </c>
      <c r="H22" s="478">
        <v>0</v>
      </c>
    </row>
    <row r="23" spans="4:11">
      <c r="D23" s="476" t="s">
        <v>835</v>
      </c>
      <c r="E23" s="476" t="s">
        <v>845</v>
      </c>
      <c r="F23" s="478">
        <v>33.384353741496597</v>
      </c>
      <c r="G23" s="478">
        <v>6.8367346938775508</v>
      </c>
      <c r="H23" s="478">
        <v>59.778911564625844</v>
      </c>
    </row>
    <row r="24" spans="4:11">
      <c r="D24" s="476" t="s">
        <v>834</v>
      </c>
      <c r="E24" s="476" t="s">
        <v>844</v>
      </c>
      <c r="F24" s="478">
        <v>46.579634464751955</v>
      </c>
      <c r="G24" s="478">
        <v>31.853785900783286</v>
      </c>
      <c r="H24" s="478">
        <v>21.566579634464752</v>
      </c>
    </row>
    <row r="25" spans="4:11">
      <c r="D25" s="476" t="s">
        <v>833</v>
      </c>
      <c r="E25" s="476" t="s">
        <v>843</v>
      </c>
      <c r="F25" s="478">
        <v>40.313549832026872</v>
      </c>
      <c r="G25" s="478">
        <v>20.492721164613663</v>
      </c>
      <c r="H25" s="478">
        <v>39.193729003359465</v>
      </c>
    </row>
    <row r="26" spans="4:11">
      <c r="D26" s="476" t="s">
        <v>832</v>
      </c>
      <c r="E26" s="476" t="s">
        <v>842</v>
      </c>
      <c r="F26" s="478">
        <v>47.172182656053621</v>
      </c>
      <c r="G26" s="478">
        <v>21.512358609132804</v>
      </c>
      <c r="H26" s="478">
        <v>31.315458734813571</v>
      </c>
    </row>
    <row r="27" spans="4:11">
      <c r="D27" s="476" t="s">
        <v>831</v>
      </c>
      <c r="E27" s="476" t="s">
        <v>841</v>
      </c>
      <c r="F27" s="478">
        <v>28.830519074421513</v>
      </c>
      <c r="G27" s="478">
        <v>27.016885553470921</v>
      </c>
      <c r="H27" s="478">
        <v>44.152595372107569</v>
      </c>
    </row>
    <row r="28" spans="4:11">
      <c r="D28" s="476" t="s">
        <v>830</v>
      </c>
      <c r="E28" s="476" t="s">
        <v>840</v>
      </c>
      <c r="F28" s="478">
        <v>39.285714285714285</v>
      </c>
      <c r="G28" s="478">
        <v>25.215146299483649</v>
      </c>
      <c r="H28" s="478">
        <v>35.499139414802066</v>
      </c>
    </row>
    <row r="29" spans="4:11">
      <c r="D29" s="476" t="s">
        <v>829</v>
      </c>
      <c r="E29" s="476" t="s">
        <v>839</v>
      </c>
      <c r="F29" s="478">
        <v>24.493150684931507</v>
      </c>
      <c r="G29" s="478">
        <v>27.123287671232877</v>
      </c>
      <c r="H29" s="478">
        <v>48.383561643835613</v>
      </c>
    </row>
    <row r="30" spans="4:11">
      <c r="F30" s="481"/>
      <c r="G30" s="327"/>
      <c r="H30" s="327"/>
      <c r="I30" s="327"/>
    </row>
    <row r="31" spans="4:11">
      <c r="F31" s="481"/>
      <c r="G31" s="482"/>
      <c r="H31" s="482"/>
      <c r="I31" s="482"/>
    </row>
    <row r="32" spans="4:11">
      <c r="F32" s="481"/>
      <c r="G32" s="482"/>
      <c r="H32" s="482"/>
      <c r="I32" s="482"/>
    </row>
    <row r="33" spans="6:9">
      <c r="F33" s="481"/>
      <c r="G33" s="482"/>
      <c r="H33" s="482"/>
      <c r="I33" s="482"/>
    </row>
    <row r="34" spans="6:9">
      <c r="F34" s="481"/>
      <c r="G34" s="482"/>
      <c r="H34" s="482"/>
      <c r="I34" s="482"/>
    </row>
    <row r="35" spans="6:9">
      <c r="F35" s="481"/>
      <c r="G35" s="482"/>
      <c r="H35" s="482"/>
      <c r="I35" s="482"/>
    </row>
    <row r="36" spans="6:9">
      <c r="F36" s="481"/>
      <c r="G36" s="482"/>
      <c r="H36" s="482"/>
      <c r="I36" s="482"/>
    </row>
    <row r="37" spans="6:9">
      <c r="F37" s="481"/>
      <c r="G37" s="482"/>
      <c r="H37" s="482"/>
      <c r="I37" s="482"/>
    </row>
    <row r="38" spans="6:9">
      <c r="F38" s="481"/>
      <c r="G38" s="482"/>
      <c r="H38" s="482"/>
      <c r="I38" s="482"/>
    </row>
  </sheetData>
  <mergeCells count="1">
    <mergeCell ref="I8:K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5"/>
  <sheetViews>
    <sheetView showGridLines="0" zoomScale="75" zoomScaleNormal="75" workbookViewId="0">
      <selection activeCell="B1" sqref="B1"/>
    </sheetView>
  </sheetViews>
  <sheetFormatPr defaultRowHeight="15.75"/>
  <cols>
    <col min="1" max="1" width="14.7109375" style="73" customWidth="1"/>
    <col min="2" max="2" width="100.7109375" style="73" customWidth="1"/>
    <col min="3" max="3" width="13.42578125" style="73" customWidth="1"/>
    <col min="4" max="4" width="13.7109375" style="73" customWidth="1"/>
    <col min="5" max="5" width="15.140625" style="73" customWidth="1"/>
    <col min="6" max="6" width="16.42578125" style="73" customWidth="1"/>
    <col min="7" max="7" width="19" style="73" customWidth="1"/>
    <col min="8" max="8" width="13.5703125" style="73" customWidth="1"/>
    <col min="9" max="9" width="12.85546875" style="73" customWidth="1"/>
    <col min="10" max="10" width="10.28515625" style="73" bestFit="1" customWidth="1"/>
    <col min="11" max="16384" width="9.140625" style="73"/>
  </cols>
  <sheetData>
    <row r="1" spans="1:10">
      <c r="A1" s="45" t="s">
        <v>22</v>
      </c>
      <c r="B1" s="89" t="s">
        <v>316</v>
      </c>
    </row>
    <row r="2" spans="1:10">
      <c r="A2" s="45" t="s">
        <v>20</v>
      </c>
      <c r="B2" s="89" t="s">
        <v>315</v>
      </c>
    </row>
    <row r="3" spans="1:10">
      <c r="A3" s="45" t="s">
        <v>18</v>
      </c>
      <c r="B3" s="73" t="s">
        <v>270</v>
      </c>
    </row>
    <row r="4" spans="1:10">
      <c r="A4" s="45" t="s">
        <v>16</v>
      </c>
      <c r="B4" s="73" t="s">
        <v>270</v>
      </c>
    </row>
    <row r="5" spans="1:10">
      <c r="A5" s="44" t="s">
        <v>14</v>
      </c>
      <c r="B5" s="73" t="s">
        <v>314</v>
      </c>
    </row>
    <row r="6" spans="1:10">
      <c r="A6" s="44" t="s">
        <v>12</v>
      </c>
      <c r="B6" s="73" t="s">
        <v>313</v>
      </c>
    </row>
    <row r="7" spans="1:10">
      <c r="A7" s="44"/>
    </row>
    <row r="8" spans="1:10" ht="31.5">
      <c r="E8" s="87" t="s">
        <v>312</v>
      </c>
      <c r="F8" s="87" t="s">
        <v>311</v>
      </c>
      <c r="G8" s="87" t="s">
        <v>310</v>
      </c>
      <c r="H8" s="87" t="s">
        <v>309</v>
      </c>
      <c r="I8" s="87" t="s">
        <v>308</v>
      </c>
    </row>
    <row r="9" spans="1:10" ht="47.25">
      <c r="E9" s="87" t="s">
        <v>307</v>
      </c>
      <c r="F9" s="87" t="s">
        <v>306</v>
      </c>
      <c r="G9" s="87" t="s">
        <v>305</v>
      </c>
      <c r="H9" s="88" t="s">
        <v>304</v>
      </c>
      <c r="I9" s="87" t="s">
        <v>303</v>
      </c>
      <c r="J9" s="78"/>
    </row>
    <row r="10" spans="1:10">
      <c r="C10" s="83" t="s">
        <v>249</v>
      </c>
      <c r="D10" s="85" t="s">
        <v>248</v>
      </c>
      <c r="E10" s="79">
        <v>184.89972900000001</v>
      </c>
      <c r="F10" s="79">
        <v>169.522571</v>
      </c>
      <c r="G10" s="79">
        <v>132.15228400000001</v>
      </c>
      <c r="H10" s="79">
        <v>0</v>
      </c>
      <c r="I10" s="79"/>
      <c r="J10" s="78"/>
    </row>
    <row r="11" spans="1:10">
      <c r="C11" s="83" t="s">
        <v>24</v>
      </c>
      <c r="D11" s="85" t="s">
        <v>23</v>
      </c>
      <c r="E11" s="79">
        <v>226.29907400000002</v>
      </c>
      <c r="F11" s="79">
        <v>203.69120800000002</v>
      </c>
      <c r="G11" s="79">
        <v>173.65533100000002</v>
      </c>
      <c r="H11" s="79">
        <v>0</v>
      </c>
      <c r="I11" s="79"/>
      <c r="J11" s="78"/>
    </row>
    <row r="12" spans="1:10">
      <c r="C12" s="83" t="s">
        <v>30</v>
      </c>
      <c r="D12" s="85" t="s">
        <v>29</v>
      </c>
      <c r="E12" s="79">
        <v>234.58949500000003</v>
      </c>
      <c r="F12" s="79">
        <v>210.390421</v>
      </c>
      <c r="G12" s="79">
        <v>157.60069899999999</v>
      </c>
      <c r="H12" s="79">
        <v>0</v>
      </c>
      <c r="I12" s="79"/>
      <c r="J12" s="78"/>
    </row>
    <row r="13" spans="1:10">
      <c r="C13" s="83" t="s">
        <v>28</v>
      </c>
      <c r="D13" s="85" t="s">
        <v>27</v>
      </c>
      <c r="E13" s="79">
        <v>209.00108700000001</v>
      </c>
      <c r="F13" s="79">
        <v>139.21859699999999</v>
      </c>
      <c r="G13" s="79">
        <v>120.13199300000001</v>
      </c>
      <c r="H13" s="79">
        <v>0</v>
      </c>
      <c r="I13" s="79"/>
      <c r="J13" s="78"/>
    </row>
    <row r="14" spans="1:10">
      <c r="C14" s="83" t="s">
        <v>247</v>
      </c>
      <c r="D14" s="85" t="s">
        <v>246</v>
      </c>
      <c r="E14" s="79">
        <v>95.734622000000002</v>
      </c>
      <c r="F14" s="79">
        <v>59.190764000000001</v>
      </c>
      <c r="G14" s="79">
        <v>77.047303999999997</v>
      </c>
      <c r="H14" s="79">
        <v>0</v>
      </c>
      <c r="I14" s="79">
        <v>476.63764875000004</v>
      </c>
      <c r="J14" s="78"/>
    </row>
    <row r="15" spans="1:10">
      <c r="C15" s="83" t="s">
        <v>24</v>
      </c>
      <c r="D15" s="85" t="s">
        <v>23</v>
      </c>
      <c r="E15" s="79">
        <v>90.273263999999998</v>
      </c>
      <c r="F15" s="79">
        <v>48.190500999999998</v>
      </c>
      <c r="G15" s="79">
        <v>87.316827999999987</v>
      </c>
      <c r="H15" s="79">
        <v>0</v>
      </c>
      <c r="I15" s="79">
        <v>382.17139374999994</v>
      </c>
      <c r="J15" s="78"/>
    </row>
    <row r="16" spans="1:10">
      <c r="C16" s="83" t="s">
        <v>30</v>
      </c>
      <c r="D16" s="85" t="s">
        <v>29</v>
      </c>
      <c r="E16" s="79">
        <v>87.804220999999998</v>
      </c>
      <c r="F16" s="79">
        <v>49.122428999999997</v>
      </c>
      <c r="G16" s="79">
        <v>88.659928000000008</v>
      </c>
      <c r="H16" s="79">
        <v>0</v>
      </c>
      <c r="I16" s="79">
        <v>287.92288450000001</v>
      </c>
      <c r="J16" s="78"/>
    </row>
    <row r="17" spans="3:10">
      <c r="C17" s="83" t="s">
        <v>28</v>
      </c>
      <c r="D17" s="85" t="s">
        <v>27</v>
      </c>
      <c r="E17" s="79">
        <v>61.199923999999996</v>
      </c>
      <c r="F17" s="79">
        <v>57.437715000000004</v>
      </c>
      <c r="G17" s="79">
        <v>82.063680000000005</v>
      </c>
      <c r="H17" s="79">
        <v>0</v>
      </c>
      <c r="I17" s="79">
        <v>221.01029500000001</v>
      </c>
      <c r="J17" s="78"/>
    </row>
    <row r="18" spans="3:10">
      <c r="C18" s="83" t="s">
        <v>245</v>
      </c>
      <c r="D18" s="85" t="s">
        <v>244</v>
      </c>
      <c r="E18" s="79">
        <v>57.264662000000001</v>
      </c>
      <c r="F18" s="79">
        <v>42.103199000000004</v>
      </c>
      <c r="G18" s="79">
        <v>63.635590999999998</v>
      </c>
      <c r="H18" s="79">
        <v>0</v>
      </c>
      <c r="I18" s="79">
        <v>203.76798550000001</v>
      </c>
      <c r="J18" s="78"/>
    </row>
    <row r="19" spans="3:10">
      <c r="C19" s="83" t="s">
        <v>24</v>
      </c>
      <c r="D19" s="85" t="s">
        <v>23</v>
      </c>
      <c r="E19" s="79">
        <v>62.490848999999997</v>
      </c>
      <c r="F19" s="79">
        <v>44.802925999999999</v>
      </c>
      <c r="G19" s="79">
        <v>67.860441000000009</v>
      </c>
      <c r="H19" s="79">
        <v>0</v>
      </c>
      <c r="I19" s="79">
        <v>191.11139125</v>
      </c>
      <c r="J19" s="78"/>
    </row>
    <row r="20" spans="3:10">
      <c r="C20" s="83" t="s">
        <v>30</v>
      </c>
      <c r="D20" s="85" t="s">
        <v>29</v>
      </c>
      <c r="E20" s="79">
        <v>59.177796999999998</v>
      </c>
      <c r="F20" s="79">
        <v>35.345016999999999</v>
      </c>
      <c r="G20" s="79">
        <v>62.149926000000001</v>
      </c>
      <c r="H20" s="79">
        <v>0</v>
      </c>
      <c r="I20" s="79">
        <v>173.88293174999998</v>
      </c>
      <c r="J20" s="78"/>
    </row>
    <row r="21" spans="3:10">
      <c r="C21" s="83" t="s">
        <v>28</v>
      </c>
      <c r="D21" s="85" t="s">
        <v>27</v>
      </c>
      <c r="E21" s="79">
        <v>53.340378000000001</v>
      </c>
      <c r="F21" s="79">
        <v>33.570129000000001</v>
      </c>
      <c r="G21" s="79">
        <v>60.151480999999997</v>
      </c>
      <c r="H21" s="79">
        <v>0</v>
      </c>
      <c r="I21" s="79">
        <v>160.47309899999999</v>
      </c>
      <c r="J21" s="78"/>
    </row>
    <row r="22" spans="3:10">
      <c r="C22" s="83" t="s">
        <v>243</v>
      </c>
      <c r="D22" s="85" t="s">
        <v>242</v>
      </c>
      <c r="E22" s="79">
        <v>40.814602000000001</v>
      </c>
      <c r="F22" s="79">
        <v>22.528072999999999</v>
      </c>
      <c r="G22" s="79">
        <v>47.398435000000006</v>
      </c>
      <c r="H22" s="79">
        <v>0</v>
      </c>
      <c r="I22" s="79">
        <v>147.40751349999999</v>
      </c>
      <c r="J22" s="78"/>
    </row>
    <row r="23" spans="3:10">
      <c r="C23" s="83" t="s">
        <v>24</v>
      </c>
      <c r="D23" s="85" t="s">
        <v>23</v>
      </c>
      <c r="E23" s="79">
        <v>54.404567999999998</v>
      </c>
      <c r="F23" s="79">
        <v>24.985289000000002</v>
      </c>
      <c r="G23" s="79">
        <v>58.859093999999999</v>
      </c>
      <c r="H23" s="79">
        <v>0</v>
      </c>
      <c r="I23" s="79">
        <v>138.18119725</v>
      </c>
      <c r="J23" s="78"/>
    </row>
    <row r="24" spans="3:10" s="86" customFormat="1">
      <c r="C24" s="83" t="s">
        <v>30</v>
      </c>
      <c r="D24" s="85" t="s">
        <v>29</v>
      </c>
      <c r="E24" s="79">
        <v>56.524019000000003</v>
      </c>
      <c r="F24" s="79">
        <v>20.355612000000001</v>
      </c>
      <c r="G24" s="79">
        <v>57.884506000000002</v>
      </c>
      <c r="H24" s="79">
        <v>0</v>
      </c>
      <c r="I24" s="79">
        <v>132.7040465</v>
      </c>
      <c r="J24" s="78"/>
    </row>
    <row r="25" spans="3:10">
      <c r="C25" s="83" t="s">
        <v>28</v>
      </c>
      <c r="D25" s="85" t="s">
        <v>27</v>
      </c>
      <c r="E25" s="79">
        <v>46.285739922889249</v>
      </c>
      <c r="F25" s="79">
        <v>35.750859077110732</v>
      </c>
      <c r="G25" s="79">
        <v>57.638921999999994</v>
      </c>
      <c r="H25" s="79">
        <v>59.864999999999995</v>
      </c>
      <c r="I25" s="79">
        <v>130.85742974999999</v>
      </c>
      <c r="J25" s="78"/>
    </row>
    <row r="26" spans="3:10">
      <c r="C26" s="83" t="s">
        <v>241</v>
      </c>
      <c r="D26" s="85" t="s">
        <v>240</v>
      </c>
      <c r="E26" s="79">
        <v>31.085506630126972</v>
      </c>
      <c r="F26" s="79">
        <v>27.895659369873044</v>
      </c>
      <c r="G26" s="79">
        <v>44.033477000000005</v>
      </c>
      <c r="H26" s="79">
        <v>151.04199999999997</v>
      </c>
      <c r="I26" s="79">
        <v>128.92581300000001</v>
      </c>
      <c r="J26" s="78"/>
    </row>
    <row r="27" spans="3:10">
      <c r="C27" s="83" t="s">
        <v>24</v>
      </c>
      <c r="D27" s="85" t="s">
        <v>23</v>
      </c>
      <c r="E27" s="79">
        <v>33.438231999999999</v>
      </c>
      <c r="F27" s="79">
        <v>12.129533</v>
      </c>
      <c r="G27" s="79">
        <v>49.371619999999993</v>
      </c>
      <c r="H27" s="79">
        <v>0</v>
      </c>
      <c r="I27" s="79">
        <v>118.09842150000001</v>
      </c>
      <c r="J27" s="78"/>
    </row>
    <row r="28" spans="3:10">
      <c r="C28" s="83" t="s">
        <v>30</v>
      </c>
      <c r="D28" s="85" t="s">
        <v>29</v>
      </c>
      <c r="E28" s="79">
        <v>33.750398000000004</v>
      </c>
      <c r="F28" s="79">
        <v>10.892530000000001</v>
      </c>
      <c r="G28" s="79">
        <v>44.321647999999996</v>
      </c>
      <c r="H28" s="79">
        <v>0</v>
      </c>
      <c r="I28" s="79">
        <v>106.64853124999999</v>
      </c>
      <c r="J28" s="78"/>
    </row>
    <row r="29" spans="3:10">
      <c r="C29" s="83" t="s">
        <v>28</v>
      </c>
      <c r="D29" s="82" t="s">
        <v>27</v>
      </c>
      <c r="E29" s="79">
        <v>28.886657</v>
      </c>
      <c r="F29" s="79">
        <v>9.2021999999999995</v>
      </c>
      <c r="G29" s="79">
        <v>44.590952999999999</v>
      </c>
      <c r="H29" s="79">
        <v>0</v>
      </c>
      <c r="I29" s="79">
        <v>92.399603500000012</v>
      </c>
      <c r="J29" s="78"/>
    </row>
    <row r="30" spans="3:10">
      <c r="C30" s="84" t="s">
        <v>239</v>
      </c>
      <c r="D30" s="82" t="s">
        <v>238</v>
      </c>
      <c r="E30" s="79">
        <v>25.680229000000004</v>
      </c>
      <c r="F30" s="79">
        <v>7.350028</v>
      </c>
      <c r="G30" s="79">
        <v>42.518667999999998</v>
      </c>
      <c r="H30" s="79">
        <v>0</v>
      </c>
      <c r="I30" s="79">
        <v>85.533174000000002</v>
      </c>
      <c r="J30" s="78"/>
    </row>
    <row r="31" spans="3:10">
      <c r="C31" s="84" t="s">
        <v>24</v>
      </c>
      <c r="D31" s="82" t="s">
        <v>23</v>
      </c>
      <c r="E31" s="79">
        <v>38.289943000000001</v>
      </c>
      <c r="F31" s="79">
        <v>10.706688</v>
      </c>
      <c r="G31" s="79">
        <v>52.527367000000012</v>
      </c>
      <c r="H31" s="79">
        <v>0</v>
      </c>
      <c r="I31" s="79">
        <v>87.17932725</v>
      </c>
      <c r="J31" s="78"/>
    </row>
    <row r="32" spans="3:10">
      <c r="C32" s="84" t="s">
        <v>30</v>
      </c>
      <c r="D32" s="82" t="s">
        <v>29</v>
      </c>
      <c r="E32" s="79">
        <v>44.958635000000001</v>
      </c>
      <c r="F32" s="79">
        <v>10.289118</v>
      </c>
      <c r="G32" s="79">
        <v>63.690388999999996</v>
      </c>
      <c r="H32" s="79">
        <v>0</v>
      </c>
      <c r="I32" s="79">
        <v>94.672718750000001</v>
      </c>
      <c r="J32" s="78"/>
    </row>
    <row r="33" spans="3:10">
      <c r="C33" s="83" t="s">
        <v>28</v>
      </c>
      <c r="D33" s="82" t="s">
        <v>27</v>
      </c>
      <c r="E33" s="79">
        <v>43.993696999999997</v>
      </c>
      <c r="F33" s="79">
        <v>9.5075580000000013</v>
      </c>
      <c r="G33" s="79">
        <v>50.309735000000003</v>
      </c>
      <c r="H33" s="79">
        <v>0</v>
      </c>
      <c r="I33" s="79">
        <v>99.955513750000009</v>
      </c>
      <c r="J33" s="78"/>
    </row>
    <row r="34" spans="3:10">
      <c r="C34" s="84" t="s">
        <v>237</v>
      </c>
      <c r="D34" s="82" t="s">
        <v>236</v>
      </c>
      <c r="E34" s="79">
        <v>38.234856000000001</v>
      </c>
      <c r="F34" s="79">
        <v>7.7394999999999996</v>
      </c>
      <c r="G34" s="79">
        <v>49.897806000000003</v>
      </c>
      <c r="H34" s="79">
        <v>0</v>
      </c>
      <c r="I34" s="79">
        <v>105.03632300000001</v>
      </c>
      <c r="J34" s="78"/>
    </row>
    <row r="35" spans="3:10">
      <c r="C35" s="84" t="s">
        <v>24</v>
      </c>
      <c r="D35" s="82" t="s">
        <v>23</v>
      </c>
      <c r="E35" s="79">
        <v>61.067504999999997</v>
      </c>
      <c r="F35" s="79">
        <v>10.309388</v>
      </c>
      <c r="G35" s="79">
        <v>73.743133</v>
      </c>
      <c r="H35" s="79">
        <v>0</v>
      </c>
      <c r="I35" s="79">
        <v>115.93532999999999</v>
      </c>
      <c r="J35" s="78"/>
    </row>
    <row r="36" spans="3:10">
      <c r="C36" s="84" t="s">
        <v>30</v>
      </c>
      <c r="D36" s="82" t="s">
        <v>29</v>
      </c>
      <c r="E36" s="79">
        <v>74.979822000000013</v>
      </c>
      <c r="F36" s="79">
        <v>9.9544289999999993</v>
      </c>
      <c r="G36" s="79">
        <v>71.972853000000001</v>
      </c>
      <c r="H36" s="79">
        <v>0</v>
      </c>
      <c r="I36" s="79">
        <v>125.4275705</v>
      </c>
      <c r="J36" s="78"/>
    </row>
    <row r="37" spans="3:10">
      <c r="C37" s="83" t="s">
        <v>28</v>
      </c>
      <c r="D37" s="82" t="s">
        <v>27</v>
      </c>
      <c r="E37" s="79">
        <v>67.751218999999992</v>
      </c>
      <c r="F37" s="79">
        <v>10.110962000000001</v>
      </c>
      <c r="G37" s="79">
        <v>69.527605999999992</v>
      </c>
      <c r="H37" s="79">
        <v>0</v>
      </c>
      <c r="I37" s="79">
        <v>136.32226975</v>
      </c>
      <c r="J37" s="78"/>
    </row>
    <row r="38" spans="3:10">
      <c r="C38" s="83" t="s">
        <v>235</v>
      </c>
      <c r="D38" s="85" t="s">
        <v>234</v>
      </c>
      <c r="E38" s="79">
        <v>56.850399999999993</v>
      </c>
      <c r="F38" s="79">
        <v>7.0697219999999996</v>
      </c>
      <c r="G38" s="79">
        <v>51.027302000000006</v>
      </c>
      <c r="H38" s="79">
        <v>0</v>
      </c>
      <c r="I38" s="79">
        <v>141.09108524999999</v>
      </c>
      <c r="J38" s="78"/>
    </row>
    <row r="39" spans="3:10">
      <c r="C39" s="84" t="s">
        <v>24</v>
      </c>
      <c r="D39" s="82" t="s">
        <v>23</v>
      </c>
      <c r="E39" s="79">
        <v>79.420553000000012</v>
      </c>
      <c r="F39" s="79">
        <v>11.000116999999999</v>
      </c>
      <c r="G39" s="79">
        <v>68.705185</v>
      </c>
      <c r="H39" s="79">
        <v>3.3803189999999996</v>
      </c>
      <c r="I39" s="79">
        <v>144.59254249999998</v>
      </c>
      <c r="J39" s="78"/>
    </row>
    <row r="40" spans="3:10">
      <c r="C40" s="84" t="s">
        <v>30</v>
      </c>
      <c r="D40" s="82" t="s">
        <v>29</v>
      </c>
      <c r="E40" s="79">
        <v>95.881946000000028</v>
      </c>
      <c r="F40" s="79">
        <v>12.045014000000002</v>
      </c>
      <c r="G40" s="79">
        <v>78.656132000000014</v>
      </c>
      <c r="H40" s="79">
        <v>29.852209999999971</v>
      </c>
      <c r="I40" s="79">
        <v>152.01153950000003</v>
      </c>
      <c r="J40" s="78"/>
    </row>
    <row r="41" spans="3:10">
      <c r="C41" s="83" t="s">
        <v>28</v>
      </c>
      <c r="D41" s="82" t="s">
        <v>27</v>
      </c>
      <c r="E41" s="79">
        <v>96.626118000000019</v>
      </c>
      <c r="F41" s="79">
        <v>10.992869000000001</v>
      </c>
      <c r="G41" s="79">
        <v>80.582373999999987</v>
      </c>
      <c r="H41" s="79">
        <v>14.407467999999991</v>
      </c>
      <c r="I41" s="79">
        <v>162.21443299999999</v>
      </c>
      <c r="J41" s="78"/>
    </row>
    <row r="42" spans="3:10">
      <c r="C42" s="80" t="s">
        <v>233</v>
      </c>
      <c r="D42" s="80" t="s">
        <v>232</v>
      </c>
      <c r="E42" s="79">
        <v>82.701855999999992</v>
      </c>
      <c r="F42" s="79">
        <v>9.6375829999999993</v>
      </c>
      <c r="G42" s="79">
        <v>72.612212999999997</v>
      </c>
      <c r="H42" s="79">
        <v>3.1214210000000007</v>
      </c>
      <c r="I42" s="79">
        <v>174.71548999999999</v>
      </c>
      <c r="J42" s="78"/>
    </row>
    <row r="43" spans="3:10">
      <c r="C43" s="81" t="s">
        <v>24</v>
      </c>
      <c r="D43" s="80" t="s">
        <v>23</v>
      </c>
      <c r="E43" s="79">
        <v>132.687251</v>
      </c>
      <c r="F43" s="79">
        <v>17.127379999999999</v>
      </c>
      <c r="G43" s="79">
        <v>108.138892</v>
      </c>
      <c r="H43" s="79">
        <v>0</v>
      </c>
      <c r="I43" s="79">
        <v>199.42240700000008</v>
      </c>
      <c r="J43" s="78"/>
    </row>
    <row r="47" spans="3:10">
      <c r="E47" s="75"/>
      <c r="F47" s="75"/>
      <c r="G47" s="75"/>
      <c r="H47" s="75"/>
      <c r="I47" s="75"/>
      <c r="J47" s="75"/>
    </row>
    <row r="48" spans="3:10">
      <c r="E48" s="75"/>
      <c r="F48" s="75"/>
      <c r="G48" s="75"/>
      <c r="H48" s="75"/>
      <c r="I48" s="75"/>
      <c r="J48" s="75"/>
    </row>
    <row r="50" spans="5:10">
      <c r="E50" s="77"/>
      <c r="F50" s="77"/>
      <c r="G50" s="77"/>
      <c r="H50" s="77"/>
      <c r="I50" s="77"/>
      <c r="J50" s="75"/>
    </row>
    <row r="51" spans="5:10">
      <c r="F51" s="76"/>
      <c r="J51" s="75"/>
    </row>
    <row r="52" spans="5:10">
      <c r="E52" s="75"/>
      <c r="F52" s="75"/>
      <c r="G52" s="75"/>
      <c r="H52" s="75"/>
      <c r="I52" s="75"/>
      <c r="J52" s="75"/>
    </row>
    <row r="53" spans="5:10">
      <c r="E53" s="75"/>
      <c r="F53" s="75"/>
      <c r="G53" s="75"/>
      <c r="H53" s="75"/>
      <c r="I53" s="75"/>
      <c r="J53" s="75"/>
    </row>
    <row r="55" spans="5:10">
      <c r="E55" s="74"/>
      <c r="F55" s="74"/>
      <c r="G55" s="74"/>
      <c r="H55" s="74"/>
      <c r="I55" s="74"/>
      <c r="J55" s="74"/>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40"/>
  <sheetViews>
    <sheetView showGridLines="0" zoomScale="75" zoomScaleNormal="75" workbookViewId="0">
      <selection activeCell="B3" sqref="B3"/>
    </sheetView>
  </sheetViews>
  <sheetFormatPr defaultRowHeight="15.75"/>
  <cols>
    <col min="1" max="1" width="13.85546875" style="486" bestFit="1" customWidth="1"/>
    <col min="2" max="2" width="103.28515625" style="486" customWidth="1"/>
    <col min="3" max="4" width="9.140625" style="486"/>
    <col min="5" max="5" width="11.85546875" style="486" customWidth="1"/>
    <col min="6" max="6" width="16.7109375" style="486" customWidth="1"/>
    <col min="7" max="7" width="17" style="486" customWidth="1"/>
    <col min="8" max="16384" width="9.140625" style="486"/>
  </cols>
  <sheetData>
    <row r="1" spans="1:7">
      <c r="A1" s="406" t="s">
        <v>22</v>
      </c>
      <c r="B1" s="483" t="s">
        <v>330</v>
      </c>
      <c r="C1" s="484"/>
      <c r="D1" s="484"/>
      <c r="E1" s="484"/>
      <c r="F1" s="485"/>
      <c r="G1" s="485"/>
    </row>
    <row r="2" spans="1:7">
      <c r="A2" s="406" t="s">
        <v>20</v>
      </c>
      <c r="B2" s="483" t="s">
        <v>329</v>
      </c>
      <c r="C2" s="487"/>
      <c r="D2" s="487"/>
      <c r="E2" s="487"/>
      <c r="F2" s="488"/>
      <c r="G2" s="488"/>
    </row>
    <row r="3" spans="1:7">
      <c r="A3" s="406" t="s">
        <v>18</v>
      </c>
      <c r="B3" s="489" t="s">
        <v>270</v>
      </c>
      <c r="C3" s="484"/>
      <c r="D3" s="484"/>
      <c r="E3" s="484"/>
      <c r="F3" s="485"/>
      <c r="G3" s="485"/>
    </row>
    <row r="4" spans="1:7">
      <c r="A4" s="406" t="s">
        <v>16</v>
      </c>
      <c r="B4" s="489" t="s">
        <v>270</v>
      </c>
      <c r="C4" s="484"/>
      <c r="D4" s="484"/>
      <c r="E4" s="484"/>
      <c r="F4" s="485"/>
      <c r="G4" s="485"/>
    </row>
    <row r="5" spans="1:7">
      <c r="A5" s="409" t="s">
        <v>14</v>
      </c>
      <c r="B5" s="484" t="s">
        <v>328</v>
      </c>
      <c r="C5" s="484"/>
      <c r="D5" s="484"/>
      <c r="E5" s="484"/>
      <c r="F5" s="485"/>
      <c r="G5" s="485"/>
    </row>
    <row r="6" spans="1:7">
      <c r="A6" s="409" t="s">
        <v>12</v>
      </c>
      <c r="B6" s="484" t="s">
        <v>327</v>
      </c>
      <c r="C6" s="484"/>
      <c r="D6" s="484"/>
      <c r="E6" s="484"/>
      <c r="F6" s="485"/>
      <c r="G6" s="484"/>
    </row>
    <row r="7" spans="1:7" ht="31.5">
      <c r="A7" s="484"/>
      <c r="B7" s="484"/>
      <c r="C7" s="484"/>
      <c r="D7" s="484"/>
      <c r="E7" s="95" t="s">
        <v>326</v>
      </c>
      <c r="F7" s="94" t="s">
        <v>325</v>
      </c>
      <c r="G7" s="94" t="s">
        <v>324</v>
      </c>
    </row>
    <row r="8" spans="1:7" ht="31.5">
      <c r="A8" s="484"/>
      <c r="B8" s="484"/>
      <c r="C8" s="484"/>
      <c r="D8" s="484"/>
      <c r="E8" s="95" t="s">
        <v>323</v>
      </c>
      <c r="F8" s="94" t="s">
        <v>322</v>
      </c>
      <c r="G8" s="94" t="s">
        <v>321</v>
      </c>
    </row>
    <row r="9" spans="1:7">
      <c r="A9" s="484"/>
      <c r="B9" s="484"/>
      <c r="C9" s="484" t="s">
        <v>243</v>
      </c>
      <c r="D9" s="93" t="s">
        <v>242</v>
      </c>
      <c r="E9" s="91">
        <v>-3.9196290475704076</v>
      </c>
      <c r="F9" s="91"/>
      <c r="G9" s="91"/>
    </row>
    <row r="10" spans="1:7">
      <c r="A10" s="484"/>
      <c r="B10" s="484"/>
      <c r="C10" s="484" t="s">
        <v>24</v>
      </c>
      <c r="D10" s="92" t="s">
        <v>23</v>
      </c>
      <c r="E10" s="91">
        <v>-3.7687237736247874</v>
      </c>
      <c r="F10" s="91"/>
      <c r="G10" s="91"/>
    </row>
    <row r="11" spans="1:7">
      <c r="A11" s="484"/>
      <c r="B11" s="484"/>
      <c r="C11" s="484" t="s">
        <v>30</v>
      </c>
      <c r="D11" s="92" t="s">
        <v>29</v>
      </c>
      <c r="E11" s="91">
        <v>-4.3564307582464554</v>
      </c>
      <c r="F11" s="91"/>
      <c r="G11" s="91"/>
    </row>
    <row r="12" spans="1:7">
      <c r="A12" s="484"/>
      <c r="B12" s="484"/>
      <c r="C12" s="484" t="s">
        <v>28</v>
      </c>
      <c r="D12" s="92" t="s">
        <v>27</v>
      </c>
      <c r="E12" s="91">
        <v>-9.4508750511563733</v>
      </c>
      <c r="F12" s="91"/>
      <c r="G12" s="91"/>
    </row>
    <row r="13" spans="1:7">
      <c r="A13" s="484"/>
      <c r="B13" s="484"/>
      <c r="C13" s="484" t="s">
        <v>241</v>
      </c>
      <c r="D13" s="92" t="s">
        <v>240</v>
      </c>
      <c r="E13" s="91">
        <v>-14.98495785730748</v>
      </c>
      <c r="F13" s="91"/>
      <c r="G13" s="91"/>
    </row>
    <row r="14" spans="1:7">
      <c r="A14" s="484"/>
      <c r="B14" s="484"/>
      <c r="C14" s="484" t="s">
        <v>24</v>
      </c>
      <c r="D14" s="92" t="s">
        <v>23</v>
      </c>
      <c r="E14" s="91">
        <v>-14.552802039358129</v>
      </c>
      <c r="F14" s="91"/>
      <c r="G14" s="91"/>
    </row>
    <row r="15" spans="1:7">
      <c r="A15" s="484"/>
      <c r="B15" s="484"/>
      <c r="C15" s="484" t="s">
        <v>30</v>
      </c>
      <c r="D15" s="92" t="s">
        <v>29</v>
      </c>
      <c r="E15" s="91">
        <v>-14.165539147681342</v>
      </c>
      <c r="F15" s="91"/>
      <c r="G15" s="91"/>
    </row>
    <row r="16" spans="1:7">
      <c r="A16" s="484"/>
      <c r="B16" s="484"/>
      <c r="C16" s="484" t="s">
        <v>28</v>
      </c>
      <c r="D16" s="92" t="s">
        <v>27</v>
      </c>
      <c r="E16" s="91">
        <v>-9.2997683541213245</v>
      </c>
      <c r="F16" s="91"/>
      <c r="G16" s="91"/>
    </row>
    <row r="17" spans="1:7">
      <c r="A17" s="484"/>
      <c r="B17" s="484"/>
      <c r="C17" s="484" t="s">
        <v>239</v>
      </c>
      <c r="D17" s="92" t="s">
        <v>238</v>
      </c>
      <c r="E17" s="91">
        <v>-5.2081845055106282</v>
      </c>
      <c r="F17" s="91"/>
      <c r="G17" s="91"/>
    </row>
    <row r="18" spans="1:7">
      <c r="A18" s="484"/>
      <c r="B18" s="484"/>
      <c r="C18" s="484" t="s">
        <v>24</v>
      </c>
      <c r="D18" s="92" t="s">
        <v>23</v>
      </c>
      <c r="E18" s="91">
        <v>-5.4314978114639114</v>
      </c>
      <c r="F18" s="91"/>
      <c r="G18" s="91"/>
    </row>
    <row r="19" spans="1:7">
      <c r="A19" s="484"/>
      <c r="B19" s="484"/>
      <c r="C19" s="484" t="s">
        <v>30</v>
      </c>
      <c r="D19" s="93" t="s">
        <v>29</v>
      </c>
      <c r="E19" s="91">
        <v>-5.15769231769701</v>
      </c>
      <c r="F19" s="91"/>
      <c r="G19" s="91"/>
    </row>
    <row r="20" spans="1:7">
      <c r="A20" s="484"/>
      <c r="B20" s="484"/>
      <c r="C20" s="484" t="s">
        <v>28</v>
      </c>
      <c r="D20" s="92" t="s">
        <v>27</v>
      </c>
      <c r="E20" s="91">
        <v>-5.2910772625416334</v>
      </c>
      <c r="F20" s="91"/>
      <c r="G20" s="91"/>
    </row>
    <row r="21" spans="1:7">
      <c r="A21" s="484"/>
      <c r="B21" s="484"/>
      <c r="C21" s="484" t="s">
        <v>237</v>
      </c>
      <c r="D21" s="92" t="s">
        <v>236</v>
      </c>
      <c r="E21" s="91">
        <v>-5.1206574219176542</v>
      </c>
      <c r="F21" s="91"/>
      <c r="G21" s="91"/>
    </row>
    <row r="22" spans="1:7">
      <c r="A22" s="484"/>
      <c r="B22" s="484"/>
      <c r="C22" s="484" t="s">
        <v>24</v>
      </c>
      <c r="D22" s="92" t="s">
        <v>23</v>
      </c>
      <c r="E22" s="91">
        <v>-5.1195450557439219</v>
      </c>
      <c r="F22" s="91"/>
      <c r="G22" s="91"/>
    </row>
    <row r="23" spans="1:7">
      <c r="A23" s="484"/>
      <c r="B23" s="484"/>
      <c r="C23" s="484" t="s">
        <v>30</v>
      </c>
      <c r="D23" s="484" t="s">
        <v>29</v>
      </c>
      <c r="E23" s="91">
        <v>-4.5523344768911143</v>
      </c>
      <c r="F23" s="91"/>
      <c r="G23" s="91"/>
    </row>
    <row r="24" spans="1:7">
      <c r="A24" s="484"/>
      <c r="B24" s="484"/>
      <c r="C24" s="484" t="s">
        <v>28</v>
      </c>
      <c r="D24" s="484" t="s">
        <v>27</v>
      </c>
      <c r="E24" s="91">
        <v>-4.0811244776174638</v>
      </c>
      <c r="F24" s="91"/>
      <c r="G24" s="91"/>
    </row>
    <row r="25" spans="1:7">
      <c r="A25" s="484"/>
      <c r="B25" s="484"/>
      <c r="C25" s="484" t="s">
        <v>235</v>
      </c>
      <c r="D25" s="484" t="s">
        <v>234</v>
      </c>
      <c r="E25" s="91">
        <v>-8.423993388710862</v>
      </c>
      <c r="F25" s="91"/>
      <c r="G25" s="91"/>
    </row>
    <row r="26" spans="1:7">
      <c r="A26" s="484"/>
      <c r="B26" s="484"/>
      <c r="C26" s="484" t="s">
        <v>24</v>
      </c>
      <c r="D26" s="484" t="s">
        <v>23</v>
      </c>
      <c r="E26" s="91">
        <v>-9.0087549368903126</v>
      </c>
      <c r="F26" s="91"/>
      <c r="G26" s="91"/>
    </row>
    <row r="27" spans="1:7">
      <c r="A27" s="484"/>
      <c r="B27" s="484"/>
      <c r="C27" s="484" t="s">
        <v>30</v>
      </c>
      <c r="D27" s="484" t="s">
        <v>29</v>
      </c>
      <c r="E27" s="91">
        <v>-9.5682160238579144</v>
      </c>
      <c r="F27" s="91"/>
      <c r="G27" s="91"/>
    </row>
    <row r="28" spans="1:7">
      <c r="A28" s="484"/>
      <c r="B28" s="484"/>
      <c r="C28" s="484" t="s">
        <v>28</v>
      </c>
      <c r="D28" s="484" t="s">
        <v>27</v>
      </c>
      <c r="E28" s="91">
        <v>-9.745023270259054</v>
      </c>
      <c r="F28" s="91">
        <f>E28</f>
        <v>-9.745023270259054</v>
      </c>
      <c r="G28" s="91"/>
    </row>
    <row r="29" spans="1:7">
      <c r="A29" s="484"/>
      <c r="B29" s="484"/>
      <c r="C29" s="484" t="s">
        <v>233</v>
      </c>
      <c r="D29" s="484" t="s">
        <v>232</v>
      </c>
      <c r="E29" s="91">
        <v>-5.2733668623592642</v>
      </c>
      <c r="F29" s="91">
        <v>-4.6146406345189064</v>
      </c>
      <c r="G29" s="91"/>
    </row>
    <row r="30" spans="1:7">
      <c r="A30" s="484"/>
      <c r="B30" s="484"/>
      <c r="C30" s="484" t="s">
        <v>24</v>
      </c>
      <c r="D30" s="484" t="s">
        <v>23</v>
      </c>
      <c r="E30" s="91">
        <v>-3.7605987755504193</v>
      </c>
      <c r="F30" s="90">
        <v>-3.4489760737732391</v>
      </c>
      <c r="G30" s="90">
        <f>E30</f>
        <v>-3.7605987755504193</v>
      </c>
    </row>
    <row r="31" spans="1:7">
      <c r="A31" s="484"/>
      <c r="B31" s="484"/>
      <c r="C31" s="484" t="s">
        <v>30</v>
      </c>
      <c r="D31" s="484" t="s">
        <v>29</v>
      </c>
      <c r="E31" s="490"/>
      <c r="F31" s="90">
        <v>-2.4765823607111752</v>
      </c>
      <c r="G31" s="90">
        <v>-2.7939208475656128</v>
      </c>
    </row>
    <row r="32" spans="1:7">
      <c r="A32" s="484"/>
      <c r="B32" s="484"/>
      <c r="C32" s="484" t="s">
        <v>28</v>
      </c>
      <c r="D32" s="484" t="s">
        <v>27</v>
      </c>
      <c r="E32" s="490"/>
      <c r="F32" s="90">
        <v>-1.0750904234605432</v>
      </c>
      <c r="G32" s="90">
        <v>-1.4000549705429255</v>
      </c>
    </row>
    <row r="33" spans="1:7">
      <c r="A33" s="484"/>
      <c r="B33" s="484"/>
      <c r="C33" s="484" t="s">
        <v>320</v>
      </c>
      <c r="D33" s="484" t="s">
        <v>319</v>
      </c>
      <c r="E33" s="490"/>
      <c r="F33" s="90">
        <v>-0.61636495562853844</v>
      </c>
      <c r="G33" s="90">
        <v>-0.24009090578839273</v>
      </c>
    </row>
    <row r="34" spans="1:7">
      <c r="A34" s="484"/>
      <c r="B34" s="484"/>
      <c r="C34" s="484" t="s">
        <v>24</v>
      </c>
      <c r="D34" s="484" t="s">
        <v>23</v>
      </c>
      <c r="E34" s="490"/>
      <c r="F34" s="90">
        <v>-8.4676834806503315E-2</v>
      </c>
      <c r="G34" s="90">
        <v>-8.5235807867135263E-2</v>
      </c>
    </row>
    <row r="35" spans="1:7">
      <c r="A35" s="484"/>
      <c r="B35" s="484"/>
      <c r="C35" s="484" t="s">
        <v>30</v>
      </c>
      <c r="D35" s="484" t="s">
        <v>29</v>
      </c>
      <c r="E35" s="490"/>
      <c r="F35" s="90">
        <v>0.25774542852977766</v>
      </c>
      <c r="G35" s="90">
        <v>0.25944916285725828</v>
      </c>
    </row>
    <row r="36" spans="1:7">
      <c r="C36" s="484" t="s">
        <v>28</v>
      </c>
      <c r="D36" s="484" t="s">
        <v>27</v>
      </c>
      <c r="F36" s="90">
        <v>0.57310395183553353</v>
      </c>
      <c r="G36" s="90">
        <v>0.57689329043874527</v>
      </c>
    </row>
    <row r="37" spans="1:7">
      <c r="C37" s="484" t="s">
        <v>318</v>
      </c>
      <c r="D37" s="484" t="s">
        <v>317</v>
      </c>
      <c r="F37" s="90">
        <v>0.96603788935131041</v>
      </c>
      <c r="G37" s="90">
        <v>0.97242692237408213</v>
      </c>
    </row>
    <row r="38" spans="1:7">
      <c r="C38" s="484" t="s">
        <v>24</v>
      </c>
      <c r="D38" s="484" t="s">
        <v>23</v>
      </c>
      <c r="G38" s="90">
        <v>1.3092991184207319</v>
      </c>
    </row>
    <row r="39" spans="1:7">
      <c r="C39" s="484" t="s">
        <v>30</v>
      </c>
      <c r="D39" s="484" t="s">
        <v>29</v>
      </c>
      <c r="G39" s="90">
        <v>1.5729551352184279</v>
      </c>
    </row>
    <row r="40" spans="1:7">
      <c r="G40" s="9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44"/>
  <sheetViews>
    <sheetView showGridLines="0" zoomScale="75" zoomScaleNormal="75" workbookViewId="0">
      <selection activeCell="B3" sqref="B3"/>
    </sheetView>
  </sheetViews>
  <sheetFormatPr defaultRowHeight="18" customHeight="1"/>
  <cols>
    <col min="1" max="1" width="13.85546875" style="357" bestFit="1" customWidth="1"/>
    <col min="2" max="2" width="118.5703125" style="357" customWidth="1"/>
    <col min="3" max="3" width="10.5703125" style="357" customWidth="1"/>
    <col min="4" max="4" width="7.28515625" style="357" customWidth="1"/>
    <col min="5" max="5" width="11.140625" style="357" customWidth="1"/>
    <col min="6" max="6" width="6.28515625" style="357" customWidth="1"/>
    <col min="7" max="8" width="21.140625" style="357" customWidth="1"/>
    <col min="9" max="10" width="19.28515625" style="357" customWidth="1"/>
    <col min="11" max="11" width="25.42578125" style="357" customWidth="1"/>
    <col min="12" max="12" width="12.42578125" style="357" customWidth="1"/>
    <col min="13" max="13" width="10.7109375" style="357" bestFit="1" customWidth="1"/>
    <col min="14" max="14" width="11.28515625" style="357" bestFit="1" customWidth="1"/>
    <col min="15" max="16" width="12" style="357" bestFit="1" customWidth="1"/>
    <col min="17" max="17" width="11.28515625" style="357" bestFit="1" customWidth="1"/>
    <col min="18" max="18" width="11.140625" style="357" bestFit="1" customWidth="1"/>
    <col min="19" max="19" width="11" style="357" bestFit="1" customWidth="1"/>
    <col min="20" max="16384" width="9.140625" style="357"/>
  </cols>
  <sheetData>
    <row r="1" spans="1:19" ht="15.75">
      <c r="A1" s="355" t="s">
        <v>22</v>
      </c>
      <c r="B1" s="356" t="s">
        <v>21</v>
      </c>
    </row>
    <row r="2" spans="1:19" ht="15.75">
      <c r="A2" s="355" t="s">
        <v>20</v>
      </c>
      <c r="B2" s="358" t="s">
        <v>19</v>
      </c>
    </row>
    <row r="3" spans="1:19" ht="15.75">
      <c r="A3" s="355" t="s">
        <v>18</v>
      </c>
      <c r="B3" s="359" t="s">
        <v>17</v>
      </c>
    </row>
    <row r="4" spans="1:19" ht="15.75">
      <c r="A4" s="355" t="s">
        <v>16</v>
      </c>
      <c r="B4" s="359" t="s">
        <v>15</v>
      </c>
    </row>
    <row r="5" spans="1:19" ht="15.75">
      <c r="A5" s="355" t="s">
        <v>14</v>
      </c>
      <c r="B5" s="360" t="s">
        <v>13</v>
      </c>
    </row>
    <row r="6" spans="1:19" ht="15.75">
      <c r="A6" s="355" t="s">
        <v>12</v>
      </c>
      <c r="B6" s="360" t="s">
        <v>1051</v>
      </c>
    </row>
    <row r="7" spans="1:19" ht="15.75"/>
    <row r="8" spans="1:19" ht="15.75"/>
    <row r="9" spans="1:19" ht="15.75">
      <c r="M9" s="365"/>
      <c r="N9" s="365"/>
      <c r="O9" s="365"/>
      <c r="P9" s="365"/>
      <c r="Q9" s="365"/>
      <c r="R9" s="365"/>
      <c r="S9" s="365"/>
    </row>
    <row r="10" spans="1:19" ht="47.25">
      <c r="C10" s="360"/>
      <c r="D10" s="360"/>
      <c r="E10" s="360"/>
      <c r="F10" s="360"/>
      <c r="G10" s="1" t="s">
        <v>971</v>
      </c>
      <c r="H10" s="1" t="s">
        <v>11</v>
      </c>
      <c r="I10" s="1" t="s">
        <v>931</v>
      </c>
      <c r="J10" s="3" t="s">
        <v>10</v>
      </c>
      <c r="K10" s="361" t="s">
        <v>930</v>
      </c>
      <c r="L10" s="361" t="s">
        <v>9</v>
      </c>
      <c r="M10" s="365"/>
      <c r="N10" s="365"/>
      <c r="O10" s="365"/>
      <c r="P10" s="365"/>
      <c r="Q10" s="365"/>
    </row>
    <row r="11" spans="1:19" ht="63">
      <c r="C11" s="360"/>
      <c r="D11" s="360"/>
      <c r="E11" s="360"/>
      <c r="F11" s="360"/>
      <c r="G11" s="1" t="s">
        <v>8</v>
      </c>
      <c r="H11" s="1" t="s">
        <v>7</v>
      </c>
      <c r="I11" s="1" t="s">
        <v>6</v>
      </c>
      <c r="J11" s="1" t="s">
        <v>5</v>
      </c>
      <c r="K11" s="361" t="s">
        <v>4</v>
      </c>
      <c r="L11" s="361" t="s">
        <v>3</v>
      </c>
      <c r="M11" s="365"/>
      <c r="N11" s="365"/>
      <c r="O11" s="365"/>
      <c r="P11" s="365"/>
      <c r="Q11" s="365"/>
    </row>
    <row r="12" spans="1:19" ht="15.75">
      <c r="C12" s="360" t="s">
        <v>2</v>
      </c>
      <c r="D12" s="360">
        <v>2012</v>
      </c>
      <c r="E12" s="360" t="s">
        <v>2</v>
      </c>
      <c r="F12" s="360">
        <v>2012</v>
      </c>
      <c r="G12" s="362">
        <v>2.0760000000000001</v>
      </c>
      <c r="H12" s="362"/>
      <c r="I12" s="362">
        <v>2.7789999999999999</v>
      </c>
      <c r="J12" s="362"/>
      <c r="K12" s="363">
        <v>0.25</v>
      </c>
      <c r="L12" s="364"/>
    </row>
    <row r="13" spans="1:19" ht="15.75">
      <c r="C13" s="360"/>
      <c r="D13" s="360">
        <v>2013</v>
      </c>
      <c r="E13" s="360"/>
      <c r="F13" s="360">
        <v>2013</v>
      </c>
      <c r="G13" s="362">
        <v>1.3919999999999999</v>
      </c>
      <c r="H13" s="362"/>
      <c r="I13" s="362">
        <v>1.56</v>
      </c>
      <c r="J13" s="362"/>
      <c r="K13" s="363">
        <v>0.25</v>
      </c>
      <c r="L13" s="364"/>
    </row>
    <row r="14" spans="1:19" ht="15.75">
      <c r="C14" s="360"/>
      <c r="D14" s="360">
        <v>2014</v>
      </c>
      <c r="E14" s="360"/>
      <c r="F14" s="360">
        <v>2014</v>
      </c>
      <c r="G14" s="362">
        <v>1.5109999999999999</v>
      </c>
      <c r="H14" s="362"/>
      <c r="I14" s="362">
        <v>2.5880000000000001</v>
      </c>
      <c r="J14" s="362"/>
      <c r="K14" s="25">
        <v>0.25</v>
      </c>
      <c r="L14" s="364"/>
    </row>
    <row r="15" spans="1:19" ht="15.75">
      <c r="C15" s="360"/>
      <c r="D15" s="360">
        <v>2015</v>
      </c>
      <c r="E15" s="360"/>
      <c r="F15" s="360">
        <v>2015</v>
      </c>
      <c r="G15" s="362">
        <v>1.7769999999999999</v>
      </c>
      <c r="H15" s="362"/>
      <c r="I15" s="362">
        <v>3.35</v>
      </c>
      <c r="J15" s="362"/>
      <c r="K15" s="363">
        <v>0.625</v>
      </c>
      <c r="L15" s="366">
        <v>0.63</v>
      </c>
      <c r="M15" s="365"/>
      <c r="N15" s="365"/>
      <c r="O15" s="365"/>
      <c r="P15" s="365"/>
      <c r="Q15" s="365"/>
      <c r="R15" s="365"/>
    </row>
    <row r="16" spans="1:19" ht="15.75">
      <c r="C16" s="360"/>
      <c r="D16" s="360">
        <v>2016</v>
      </c>
      <c r="E16" s="360"/>
      <c r="F16" s="360">
        <v>2016</v>
      </c>
      <c r="G16" s="362">
        <v>1.95</v>
      </c>
      <c r="H16" s="362">
        <v>1.9</v>
      </c>
      <c r="I16" s="362">
        <v>3.476</v>
      </c>
      <c r="J16" s="362">
        <v>1.4</v>
      </c>
      <c r="K16" s="363">
        <v>1.875</v>
      </c>
      <c r="L16" s="367">
        <v>0.75</v>
      </c>
      <c r="M16" s="365"/>
      <c r="N16" s="365"/>
      <c r="O16" s="365"/>
      <c r="P16" s="365"/>
      <c r="Q16" s="365"/>
    </row>
    <row r="17" spans="3:30" ht="15.75">
      <c r="D17" s="357">
        <v>2017</v>
      </c>
      <c r="F17" s="357">
        <v>2017</v>
      </c>
      <c r="G17" s="362">
        <v>2.1389999999999998</v>
      </c>
      <c r="H17" s="362">
        <v>1.8</v>
      </c>
      <c r="I17" s="362">
        <v>3.3639999999999999</v>
      </c>
      <c r="J17" s="362">
        <v>2.1</v>
      </c>
      <c r="K17" s="25">
        <v>3.125</v>
      </c>
      <c r="L17" s="366">
        <v>1.25</v>
      </c>
    </row>
    <row r="18" spans="3:30" ht="15.75">
      <c r="C18" s="360" t="s">
        <v>1</v>
      </c>
      <c r="D18" s="360">
        <v>2012</v>
      </c>
      <c r="E18" s="360" t="s">
        <v>0</v>
      </c>
      <c r="F18" s="360">
        <v>2012</v>
      </c>
      <c r="G18" s="368">
        <v>2.7769999999999997</v>
      </c>
      <c r="H18" s="368"/>
      <c r="I18" s="368">
        <v>-0.68723529411764706</v>
      </c>
      <c r="J18" s="368"/>
      <c r="K18" s="363">
        <v>0.75</v>
      </c>
      <c r="L18" s="364"/>
    </row>
    <row r="19" spans="3:30" ht="15.75">
      <c r="C19" s="360"/>
      <c r="D19" s="360">
        <v>2013</v>
      </c>
      <c r="E19" s="360"/>
      <c r="F19" s="360">
        <v>2013</v>
      </c>
      <c r="G19" s="368">
        <v>1.6573529411764703</v>
      </c>
      <c r="H19" s="368"/>
      <c r="I19" s="368">
        <v>-0.96976470588235297</v>
      </c>
      <c r="J19" s="368"/>
      <c r="K19" s="363">
        <v>0.25</v>
      </c>
      <c r="L19" s="364"/>
    </row>
    <row r="20" spans="3:30" ht="15.75">
      <c r="C20" s="360"/>
      <c r="D20" s="360">
        <v>2014</v>
      </c>
      <c r="E20" s="360"/>
      <c r="F20" s="360">
        <v>2014</v>
      </c>
      <c r="G20" s="368">
        <v>1.5392941176470587</v>
      </c>
      <c r="H20" s="368"/>
      <c r="I20" s="368">
        <v>0.76805882352941168</v>
      </c>
      <c r="J20" s="368"/>
      <c r="K20" s="25">
        <v>0.05</v>
      </c>
      <c r="L20" s="366"/>
    </row>
    <row r="21" spans="3:30" ht="15.75">
      <c r="C21" s="360"/>
      <c r="D21" s="360">
        <v>2015</v>
      </c>
      <c r="E21" s="360"/>
      <c r="F21" s="360">
        <v>2015</v>
      </c>
      <c r="G21" s="368">
        <v>1.6441176470588237</v>
      </c>
      <c r="H21" s="368"/>
      <c r="I21" s="368">
        <v>1.7208823529411768</v>
      </c>
      <c r="J21" s="368"/>
      <c r="K21" s="363">
        <v>0.1</v>
      </c>
      <c r="L21" s="367">
        <v>0.1</v>
      </c>
    </row>
    <row r="22" spans="3:30" ht="15.75">
      <c r="C22" s="360"/>
      <c r="D22" s="360">
        <v>2016</v>
      </c>
      <c r="E22" s="360"/>
      <c r="F22" s="360">
        <v>2016</v>
      </c>
      <c r="G22" s="368">
        <v>1.7069999999999999</v>
      </c>
      <c r="H22" s="368">
        <v>0.2</v>
      </c>
      <c r="I22" s="368">
        <v>2.0644117647058828</v>
      </c>
      <c r="J22" s="368">
        <v>1.7</v>
      </c>
      <c r="K22" s="363">
        <v>0.1</v>
      </c>
      <c r="L22" s="363">
        <v>0</v>
      </c>
    </row>
    <row r="23" spans="3:30" ht="15.75">
      <c r="D23" s="357">
        <v>2017</v>
      </c>
      <c r="F23" s="357">
        <v>2017</v>
      </c>
      <c r="G23" s="368">
        <v>1.7297647058823531</v>
      </c>
      <c r="H23" s="368">
        <v>1.2</v>
      </c>
      <c r="I23" s="368">
        <v>2.135470588235294</v>
      </c>
      <c r="J23" s="368">
        <v>1.6</v>
      </c>
      <c r="K23" s="25">
        <v>0.2</v>
      </c>
      <c r="L23" s="22">
        <v>0</v>
      </c>
    </row>
    <row r="24" spans="3:30" ht="15.75">
      <c r="D24" s="360"/>
      <c r="E24" s="360"/>
      <c r="F24" s="1"/>
      <c r="G24" s="1"/>
      <c r="H24" s="1"/>
      <c r="I24" s="1"/>
      <c r="J24" s="1"/>
      <c r="K24" s="1"/>
      <c r="L24" s="366"/>
    </row>
    <row r="25" spans="3:30" ht="15.75">
      <c r="D25" s="360"/>
      <c r="E25" s="360"/>
      <c r="F25" s="369"/>
      <c r="G25" s="369"/>
      <c r="H25" s="369"/>
      <c r="I25" s="369"/>
      <c r="J25" s="369"/>
      <c r="K25" s="369"/>
      <c r="L25" s="366"/>
    </row>
    <row r="26" spans="3:30" ht="15.75">
      <c r="D26" s="360"/>
      <c r="E26" s="360"/>
      <c r="F26" s="369"/>
      <c r="G26" s="369"/>
      <c r="H26" s="369"/>
      <c r="I26" s="369"/>
      <c r="J26" s="369"/>
      <c r="K26" s="369"/>
      <c r="L26" s="366"/>
    </row>
    <row r="27" spans="3:30" ht="15.75">
      <c r="D27" s="360"/>
      <c r="E27" s="360"/>
      <c r="F27" s="369"/>
      <c r="G27" s="369"/>
      <c r="H27" s="369"/>
      <c r="I27" s="369"/>
      <c r="J27" s="369"/>
      <c r="K27" s="369"/>
      <c r="L27" s="366"/>
    </row>
    <row r="28" spans="3:30" ht="15.75">
      <c r="D28" s="360"/>
      <c r="E28" s="370"/>
      <c r="F28" s="369"/>
      <c r="G28" s="369"/>
      <c r="H28" s="369"/>
      <c r="I28" s="369"/>
      <c r="J28" s="369"/>
      <c r="K28" s="371"/>
      <c r="L28" s="372"/>
      <c r="M28" s="373"/>
      <c r="N28" s="373"/>
      <c r="O28" s="373"/>
      <c r="P28" s="373"/>
      <c r="Q28" s="373"/>
      <c r="R28" s="373"/>
      <c r="S28" s="373"/>
      <c r="T28" s="373"/>
      <c r="U28" s="373"/>
      <c r="V28" s="373"/>
      <c r="W28" s="373"/>
      <c r="X28" s="373"/>
      <c r="Y28" s="373"/>
      <c r="Z28" s="373"/>
      <c r="AA28" s="373"/>
      <c r="AB28" s="373"/>
      <c r="AC28" s="373"/>
      <c r="AD28" s="373"/>
    </row>
    <row r="29" spans="3:30" ht="15.75">
      <c r="D29" s="360"/>
      <c r="E29" s="374"/>
      <c r="F29" s="369"/>
      <c r="G29" s="373"/>
      <c r="H29" s="369"/>
      <c r="I29" s="369"/>
      <c r="J29" s="369"/>
      <c r="K29" s="369"/>
      <c r="L29" s="372"/>
      <c r="M29" s="373"/>
      <c r="N29" s="373"/>
      <c r="O29" s="373"/>
      <c r="P29" s="373"/>
      <c r="Q29" s="373"/>
      <c r="R29" s="373"/>
      <c r="S29" s="373"/>
      <c r="T29" s="373"/>
      <c r="U29" s="373"/>
      <c r="V29" s="373"/>
      <c r="W29" s="373"/>
      <c r="X29" s="373"/>
      <c r="Y29" s="373"/>
      <c r="Z29" s="373"/>
      <c r="AA29" s="373"/>
      <c r="AB29" s="373"/>
      <c r="AC29" s="373"/>
      <c r="AD29" s="373"/>
    </row>
    <row r="30" spans="3:30" ht="15.75">
      <c r="E30" s="375"/>
      <c r="F30" s="369"/>
      <c r="G30" s="373"/>
      <c r="H30" s="369"/>
      <c r="I30" s="369"/>
      <c r="J30" s="369"/>
      <c r="K30" s="369"/>
      <c r="L30" s="372"/>
      <c r="M30" s="373"/>
      <c r="N30" s="373"/>
      <c r="O30" s="373"/>
      <c r="P30" s="373"/>
      <c r="Q30" s="373"/>
      <c r="R30" s="373"/>
      <c r="S30" s="373"/>
      <c r="T30" s="373"/>
      <c r="U30" s="373"/>
      <c r="V30" s="373"/>
      <c r="W30" s="373"/>
      <c r="X30" s="373"/>
      <c r="Y30" s="373"/>
      <c r="Z30" s="373"/>
      <c r="AA30" s="373"/>
      <c r="AB30" s="373"/>
      <c r="AC30" s="373"/>
      <c r="AD30" s="373"/>
    </row>
    <row r="31" spans="3:30" ht="15.75">
      <c r="E31" s="375"/>
      <c r="F31" s="373"/>
      <c r="G31" s="373"/>
      <c r="H31" s="373"/>
      <c r="I31" s="373"/>
      <c r="J31" s="373"/>
      <c r="K31" s="373"/>
      <c r="L31" s="372"/>
      <c r="M31" s="373"/>
      <c r="N31" s="373"/>
      <c r="O31" s="373"/>
      <c r="P31" s="373"/>
      <c r="Q31" s="373"/>
      <c r="R31" s="373"/>
      <c r="S31" s="373"/>
      <c r="T31" s="373"/>
      <c r="U31" s="373"/>
      <c r="V31" s="373"/>
      <c r="W31" s="373"/>
      <c r="X31" s="373"/>
      <c r="Y31" s="373"/>
      <c r="Z31" s="373"/>
      <c r="AA31" s="373"/>
      <c r="AB31" s="373"/>
      <c r="AC31" s="373"/>
      <c r="AD31" s="373"/>
    </row>
    <row r="32" spans="3:30" ht="15.75">
      <c r="E32" s="375"/>
      <c r="F32" s="373"/>
      <c r="G32" s="373"/>
      <c r="H32" s="373"/>
      <c r="I32" s="373"/>
      <c r="J32" s="373"/>
      <c r="K32" s="373"/>
      <c r="L32" s="372"/>
      <c r="M32" s="373"/>
      <c r="N32" s="373"/>
      <c r="O32" s="373"/>
      <c r="P32" s="373"/>
      <c r="Q32" s="373"/>
      <c r="R32" s="373"/>
      <c r="S32" s="373"/>
      <c r="T32" s="373"/>
      <c r="U32" s="373"/>
      <c r="V32" s="373"/>
      <c r="W32" s="373"/>
      <c r="X32" s="373"/>
      <c r="Y32" s="373"/>
      <c r="Z32" s="373"/>
      <c r="AA32" s="373"/>
      <c r="AB32" s="373"/>
      <c r="AC32" s="373"/>
      <c r="AD32" s="373"/>
    </row>
    <row r="33" spans="5:30" ht="15.75">
      <c r="E33" s="375"/>
      <c r="F33" s="373"/>
      <c r="G33" s="376"/>
      <c r="H33" s="376"/>
      <c r="I33" s="377"/>
      <c r="J33" s="377"/>
      <c r="K33" s="372"/>
      <c r="L33" s="372"/>
      <c r="M33" s="373"/>
      <c r="N33" s="373"/>
      <c r="O33" s="373"/>
      <c r="P33" s="373"/>
      <c r="Q33" s="373"/>
      <c r="R33" s="373"/>
      <c r="S33" s="373"/>
      <c r="T33" s="373"/>
      <c r="U33" s="373"/>
      <c r="V33" s="373"/>
      <c r="W33" s="373"/>
      <c r="X33" s="373"/>
      <c r="Y33" s="373"/>
      <c r="Z33" s="373"/>
      <c r="AA33" s="373"/>
      <c r="AB33" s="373"/>
      <c r="AC33" s="373"/>
      <c r="AD33" s="373"/>
    </row>
    <row r="34" spans="5:30" ht="15.75">
      <c r="E34" s="375"/>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row>
    <row r="35" spans="5:30" ht="15.75">
      <c r="E35" s="375"/>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row>
    <row r="36" spans="5:30" ht="15.75">
      <c r="E36" s="375"/>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row>
    <row r="37" spans="5:30" ht="15.75">
      <c r="E37" s="374"/>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row>
    <row r="38" spans="5:30" ht="15.75">
      <c r="E38" s="375"/>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row>
    <row r="39" spans="5:30" ht="15.75">
      <c r="E39" s="375"/>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row>
    <row r="40" spans="5:30" ht="15.75">
      <c r="E40" s="375"/>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row>
    <row r="41" spans="5:30" ht="15.75">
      <c r="E41" s="375"/>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row>
    <row r="42" spans="5:30" ht="15.75">
      <c r="E42" s="375"/>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row>
    <row r="43" spans="5:30" ht="15.75">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row>
    <row r="44" spans="5:30" ht="15.75">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Z15"/>
  <sheetViews>
    <sheetView showGridLines="0" topLeftCell="B1" zoomScale="75" zoomScaleNormal="75" workbookViewId="0">
      <selection activeCell="W20" sqref="W20"/>
    </sheetView>
  </sheetViews>
  <sheetFormatPr defaultRowHeight="15.75"/>
  <cols>
    <col min="1" max="1" width="20.85546875" style="325" customWidth="1"/>
    <col min="2" max="2" width="116.42578125" style="325" customWidth="1"/>
    <col min="3" max="16384" width="9.140625" style="325"/>
  </cols>
  <sheetData>
    <row r="1" spans="1:26">
      <c r="A1" s="103" t="s">
        <v>22</v>
      </c>
      <c r="B1" s="104" t="s">
        <v>368</v>
      </c>
    </row>
    <row r="2" spans="1:26">
      <c r="A2" s="103" t="s">
        <v>20</v>
      </c>
      <c r="B2" s="104" t="s">
        <v>367</v>
      </c>
    </row>
    <row r="3" spans="1:26">
      <c r="A3" s="103" t="s">
        <v>18</v>
      </c>
      <c r="B3" s="102" t="s">
        <v>366</v>
      </c>
    </row>
    <row r="4" spans="1:26">
      <c r="A4" s="103" t="s">
        <v>16</v>
      </c>
      <c r="B4" s="102" t="s">
        <v>366</v>
      </c>
    </row>
    <row r="5" spans="1:26">
      <c r="A5" s="100" t="s">
        <v>14</v>
      </c>
      <c r="B5" s="101"/>
    </row>
    <row r="6" spans="1:26">
      <c r="A6" s="100" t="s">
        <v>12</v>
      </c>
      <c r="B6" s="324"/>
    </row>
    <row r="10" spans="1:26">
      <c r="E10" s="325" t="s">
        <v>243</v>
      </c>
      <c r="F10" s="325" t="s">
        <v>24</v>
      </c>
      <c r="G10" s="325" t="s">
        <v>30</v>
      </c>
      <c r="H10" s="325" t="s">
        <v>28</v>
      </c>
      <c r="I10" s="325" t="s">
        <v>241</v>
      </c>
      <c r="J10" s="325" t="s">
        <v>24</v>
      </c>
      <c r="K10" s="325" t="s">
        <v>30</v>
      </c>
      <c r="L10" s="325" t="s">
        <v>28</v>
      </c>
      <c r="M10" s="325" t="s">
        <v>239</v>
      </c>
      <c r="N10" s="325" t="s">
        <v>24</v>
      </c>
      <c r="O10" s="325" t="s">
        <v>30</v>
      </c>
      <c r="P10" s="325" t="s">
        <v>28</v>
      </c>
      <c r="Q10" s="325" t="s">
        <v>237</v>
      </c>
      <c r="R10" s="325" t="s">
        <v>24</v>
      </c>
      <c r="S10" s="325" t="s">
        <v>30</v>
      </c>
      <c r="T10" s="325" t="s">
        <v>28</v>
      </c>
      <c r="U10" s="325" t="s">
        <v>235</v>
      </c>
      <c r="V10" s="325" t="s">
        <v>24</v>
      </c>
      <c r="W10" s="325" t="s">
        <v>30</v>
      </c>
      <c r="X10" s="325" t="s">
        <v>28</v>
      </c>
      <c r="Y10" s="325" t="s">
        <v>233</v>
      </c>
      <c r="Z10" s="325" t="s">
        <v>1189</v>
      </c>
    </row>
    <row r="11" spans="1:26">
      <c r="D11" s="325" t="s">
        <v>167</v>
      </c>
      <c r="E11" s="325" t="s">
        <v>365</v>
      </c>
      <c r="F11" s="325" t="s">
        <v>360</v>
      </c>
      <c r="G11" s="325" t="s">
        <v>359</v>
      </c>
      <c r="H11" s="325" t="s">
        <v>358</v>
      </c>
      <c r="I11" s="325" t="s">
        <v>364</v>
      </c>
      <c r="J11" s="325" t="s">
        <v>360</v>
      </c>
      <c r="K11" s="325" t="s">
        <v>359</v>
      </c>
      <c r="L11" s="325" t="s">
        <v>358</v>
      </c>
      <c r="M11" s="325" t="s">
        <v>363</v>
      </c>
      <c r="N11" s="325" t="s">
        <v>360</v>
      </c>
      <c r="O11" s="325" t="s">
        <v>359</v>
      </c>
      <c r="P11" s="325" t="s">
        <v>358</v>
      </c>
      <c r="Q11" s="325" t="s">
        <v>362</v>
      </c>
      <c r="R11" s="325" t="s">
        <v>360</v>
      </c>
      <c r="S11" s="325" t="s">
        <v>359</v>
      </c>
      <c r="T11" s="325" t="s">
        <v>358</v>
      </c>
      <c r="U11" s="325" t="s">
        <v>361</v>
      </c>
      <c r="V11" s="325" t="s">
        <v>360</v>
      </c>
      <c r="W11" s="325" t="s">
        <v>359</v>
      </c>
      <c r="X11" s="325" t="s">
        <v>358</v>
      </c>
      <c r="Y11" s="325" t="s">
        <v>357</v>
      </c>
      <c r="Z11" s="325" t="s">
        <v>1190</v>
      </c>
    </row>
    <row r="12" spans="1:26">
      <c r="C12" s="325" t="s">
        <v>356</v>
      </c>
      <c r="D12" s="325" t="s">
        <v>355</v>
      </c>
      <c r="E12" s="325">
        <v>81</v>
      </c>
      <c r="F12" s="325">
        <v>75.2</v>
      </c>
      <c r="G12" s="325">
        <v>70</v>
      </c>
      <c r="H12" s="325">
        <v>69</v>
      </c>
      <c r="I12" s="325">
        <v>65.7</v>
      </c>
      <c r="J12" s="325">
        <v>60.7</v>
      </c>
      <c r="K12" s="325">
        <v>59.5</v>
      </c>
      <c r="L12" s="325">
        <v>58.6</v>
      </c>
      <c r="M12" s="325">
        <v>50.9</v>
      </c>
      <c r="N12" s="325">
        <v>45.2</v>
      </c>
      <c r="O12" s="325">
        <v>40.200000000000003</v>
      </c>
      <c r="P12" s="325">
        <v>40.1</v>
      </c>
      <c r="Q12" s="325">
        <v>45.6</v>
      </c>
      <c r="R12" s="325">
        <v>48.5</v>
      </c>
      <c r="S12" s="325">
        <v>48.7</v>
      </c>
      <c r="T12" s="325">
        <v>45.8</v>
      </c>
      <c r="U12" s="325">
        <v>41.6</v>
      </c>
      <c r="V12" s="325">
        <v>45.3</v>
      </c>
      <c r="W12" s="325">
        <v>48.8</v>
      </c>
      <c r="X12" s="325">
        <v>44.1</v>
      </c>
      <c r="Y12" s="325">
        <v>42.4</v>
      </c>
      <c r="Z12" s="765">
        <v>43.6</v>
      </c>
    </row>
    <row r="13" spans="1:26">
      <c r="C13" s="325" t="s">
        <v>354</v>
      </c>
      <c r="D13" s="325" t="s">
        <v>353</v>
      </c>
      <c r="E13" s="325">
        <v>9.1999999999999993</v>
      </c>
      <c r="F13" s="325">
        <v>11.6</v>
      </c>
      <c r="G13" s="325">
        <v>11.5</v>
      </c>
      <c r="H13" s="325">
        <v>14.5</v>
      </c>
      <c r="I13" s="325">
        <v>16.600000000000001</v>
      </c>
      <c r="J13" s="325">
        <v>17.8</v>
      </c>
      <c r="K13" s="325">
        <v>18.399999999999999</v>
      </c>
      <c r="L13" s="325">
        <v>19.8</v>
      </c>
      <c r="M13" s="325">
        <v>27.4</v>
      </c>
      <c r="N13" s="325">
        <v>36.9</v>
      </c>
      <c r="O13" s="325">
        <v>43.3</v>
      </c>
      <c r="P13" s="325">
        <v>40.700000000000003</v>
      </c>
      <c r="Q13" s="325">
        <v>34.4</v>
      </c>
      <c r="R13" s="325">
        <v>34.799999999999997</v>
      </c>
      <c r="S13" s="325">
        <v>34.5</v>
      </c>
      <c r="T13" s="325">
        <v>33.6</v>
      </c>
      <c r="U13" s="325">
        <v>32.4</v>
      </c>
      <c r="V13" s="325">
        <v>32.700000000000003</v>
      </c>
      <c r="W13" s="325">
        <v>29.6</v>
      </c>
      <c r="X13" s="325">
        <v>32.5</v>
      </c>
      <c r="Y13" s="325">
        <v>31.4</v>
      </c>
      <c r="Z13" s="765">
        <v>31.1</v>
      </c>
    </row>
    <row r="14" spans="1:26">
      <c r="C14" s="325" t="s">
        <v>352</v>
      </c>
      <c r="D14" s="325" t="s">
        <v>351</v>
      </c>
      <c r="E14" s="325">
        <v>5.3</v>
      </c>
      <c r="F14" s="325">
        <v>9.1</v>
      </c>
      <c r="G14" s="325">
        <v>13.2</v>
      </c>
      <c r="H14" s="325">
        <v>12.1</v>
      </c>
      <c r="I14" s="325">
        <v>14.9</v>
      </c>
      <c r="J14" s="325">
        <v>19.399999999999999</v>
      </c>
      <c r="K14" s="325">
        <v>19.600000000000001</v>
      </c>
      <c r="L14" s="325">
        <v>18.399999999999999</v>
      </c>
      <c r="M14" s="325">
        <v>19.8</v>
      </c>
      <c r="N14" s="325">
        <v>15.8</v>
      </c>
      <c r="O14" s="325">
        <v>15.3</v>
      </c>
      <c r="P14" s="325">
        <v>17.600000000000001</v>
      </c>
      <c r="Q14" s="325">
        <v>17.100000000000001</v>
      </c>
      <c r="R14" s="325">
        <v>15.3</v>
      </c>
      <c r="S14" s="325">
        <v>15.1</v>
      </c>
      <c r="T14" s="325">
        <v>15.1</v>
      </c>
      <c r="U14" s="325">
        <v>18.7</v>
      </c>
      <c r="V14" s="325">
        <v>16.8</v>
      </c>
      <c r="W14" s="325">
        <v>16.3</v>
      </c>
      <c r="X14" s="325">
        <v>16.2</v>
      </c>
      <c r="Y14" s="325">
        <v>18.600000000000001</v>
      </c>
      <c r="Z14" s="765">
        <v>20.100000000000001</v>
      </c>
    </row>
    <row r="15" spans="1:26">
      <c r="C15" s="325" t="s">
        <v>350</v>
      </c>
      <c r="D15" s="325" t="s">
        <v>349</v>
      </c>
      <c r="E15" s="325">
        <v>4.5</v>
      </c>
      <c r="F15" s="325">
        <v>4.1000000000000085</v>
      </c>
      <c r="G15" s="325">
        <v>5.2999999999999972</v>
      </c>
      <c r="H15" s="325">
        <v>4.4000000000000057</v>
      </c>
      <c r="I15" s="325">
        <v>2.7999999999999829</v>
      </c>
      <c r="J15" s="325">
        <v>2.0999999999999943</v>
      </c>
      <c r="K15" s="325">
        <v>2.5</v>
      </c>
      <c r="L15" s="325">
        <v>3.1999999999999886</v>
      </c>
      <c r="M15" s="325">
        <v>1.9000000000000057</v>
      </c>
      <c r="N15" s="325">
        <v>2.1000000000000085</v>
      </c>
      <c r="O15" s="325">
        <v>1.2000000000000028</v>
      </c>
      <c r="P15" s="325">
        <v>1.5999999999999943</v>
      </c>
      <c r="Q15" s="325">
        <v>2.9000000000000057</v>
      </c>
      <c r="R15" s="325">
        <v>1.4000000000000057</v>
      </c>
      <c r="S15" s="325">
        <v>1.7000000000000028</v>
      </c>
      <c r="T15" s="325">
        <v>5.5</v>
      </c>
      <c r="U15" s="325">
        <v>7.2999999999999972</v>
      </c>
      <c r="V15" s="325">
        <v>5.2000000000000028</v>
      </c>
      <c r="W15" s="325">
        <v>5.2999999999999972</v>
      </c>
      <c r="X15" s="325">
        <v>7.2000000000000028</v>
      </c>
      <c r="Y15" s="325">
        <v>7.5999999999999943</v>
      </c>
      <c r="Z15" s="765">
        <v>5.2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7"/>
  <sheetViews>
    <sheetView showGridLines="0" zoomScale="75" zoomScaleNormal="75" workbookViewId="0">
      <selection activeCell="E32" sqref="E32"/>
    </sheetView>
  </sheetViews>
  <sheetFormatPr defaultRowHeight="15"/>
  <cols>
    <col min="1" max="1" width="17.140625" style="492" customWidth="1"/>
    <col min="2" max="2" width="108" style="492" customWidth="1"/>
    <col min="3" max="4" width="9.140625" style="492"/>
    <col min="5" max="5" width="24.5703125" style="492" customWidth="1"/>
    <col min="6" max="6" width="22.5703125" style="492" customWidth="1"/>
    <col min="7" max="7" width="25.140625" style="492" customWidth="1"/>
    <col min="8" max="8" width="24.7109375" style="492" customWidth="1"/>
    <col min="9" max="248" width="9.140625" style="492"/>
    <col min="249" max="252" width="11.42578125" style="492" customWidth="1"/>
    <col min="253" max="255" width="9.140625" style="492"/>
    <col min="256" max="258" width="19.140625" style="492" customWidth="1"/>
    <col min="259" max="259" width="10.7109375" style="492" bestFit="1" customWidth="1"/>
    <col min="260" max="260" width="9.140625" style="492"/>
    <col min="261" max="262" width="9.42578125" style="492" bestFit="1" customWidth="1"/>
    <col min="263" max="504" width="9.140625" style="492"/>
    <col min="505" max="508" width="11.42578125" style="492" customWidth="1"/>
    <col min="509" max="511" width="9.140625" style="492"/>
    <col min="512" max="514" width="19.140625" style="492" customWidth="1"/>
    <col min="515" max="515" width="10.7109375" style="492" bestFit="1" customWidth="1"/>
    <col min="516" max="516" width="9.140625" style="492"/>
    <col min="517" max="518" width="9.42578125" style="492" bestFit="1" customWidth="1"/>
    <col min="519" max="760" width="9.140625" style="492"/>
    <col min="761" max="764" width="11.42578125" style="492" customWidth="1"/>
    <col min="765" max="767" width="9.140625" style="492"/>
    <col min="768" max="770" width="19.140625" style="492" customWidth="1"/>
    <col min="771" max="771" width="10.7109375" style="492" bestFit="1" customWidth="1"/>
    <col min="772" max="772" width="9.140625" style="492"/>
    <col min="773" max="774" width="9.42578125" style="492" bestFit="1" customWidth="1"/>
    <col min="775" max="1016" width="9.140625" style="492"/>
    <col min="1017" max="1020" width="11.42578125" style="492" customWidth="1"/>
    <col min="1021" max="1023" width="9.140625" style="492"/>
    <col min="1024" max="1026" width="19.140625" style="492" customWidth="1"/>
    <col min="1027" max="1027" width="10.7109375" style="492" bestFit="1" customWidth="1"/>
    <col min="1028" max="1028" width="9.140625" style="492"/>
    <col min="1029" max="1030" width="9.42578125" style="492" bestFit="1" customWidth="1"/>
    <col min="1031" max="1272" width="9.140625" style="492"/>
    <col min="1273" max="1276" width="11.42578125" style="492" customWidth="1"/>
    <col min="1277" max="1279" width="9.140625" style="492"/>
    <col min="1280" max="1282" width="19.140625" style="492" customWidth="1"/>
    <col min="1283" max="1283" width="10.7109375" style="492" bestFit="1" customWidth="1"/>
    <col min="1284" max="1284" width="9.140625" style="492"/>
    <col min="1285" max="1286" width="9.42578125" style="492" bestFit="1" customWidth="1"/>
    <col min="1287" max="1528" width="9.140625" style="492"/>
    <col min="1529" max="1532" width="11.42578125" style="492" customWidth="1"/>
    <col min="1533" max="1535" width="9.140625" style="492"/>
    <col min="1536" max="1538" width="19.140625" style="492" customWidth="1"/>
    <col min="1539" max="1539" width="10.7109375" style="492" bestFit="1" customWidth="1"/>
    <col min="1540" max="1540" width="9.140625" style="492"/>
    <col min="1541" max="1542" width="9.42578125" style="492" bestFit="1" customWidth="1"/>
    <col min="1543" max="1784" width="9.140625" style="492"/>
    <col min="1785" max="1788" width="11.42578125" style="492" customWidth="1"/>
    <col min="1789" max="1791" width="9.140625" style="492"/>
    <col min="1792" max="1794" width="19.140625" style="492" customWidth="1"/>
    <col min="1795" max="1795" width="10.7109375" style="492" bestFit="1" customWidth="1"/>
    <col min="1796" max="1796" width="9.140625" style="492"/>
    <col min="1797" max="1798" width="9.42578125" style="492" bestFit="1" customWidth="1"/>
    <col min="1799" max="2040" width="9.140625" style="492"/>
    <col min="2041" max="2044" width="11.42578125" style="492" customWidth="1"/>
    <col min="2045" max="2047" width="9.140625" style="492"/>
    <col min="2048" max="2050" width="19.140625" style="492" customWidth="1"/>
    <col min="2051" max="2051" width="10.7109375" style="492" bestFit="1" customWidth="1"/>
    <col min="2052" max="2052" width="9.140625" style="492"/>
    <col min="2053" max="2054" width="9.42578125" style="492" bestFit="1" customWidth="1"/>
    <col min="2055" max="2296" width="9.140625" style="492"/>
    <col min="2297" max="2300" width="11.42578125" style="492" customWidth="1"/>
    <col min="2301" max="2303" width="9.140625" style="492"/>
    <col min="2304" max="2306" width="19.140625" style="492" customWidth="1"/>
    <col min="2307" max="2307" width="10.7109375" style="492" bestFit="1" customWidth="1"/>
    <col min="2308" max="2308" width="9.140625" style="492"/>
    <col min="2309" max="2310" width="9.42578125" style="492" bestFit="1" customWidth="1"/>
    <col min="2311" max="2552" width="9.140625" style="492"/>
    <col min="2553" max="2556" width="11.42578125" style="492" customWidth="1"/>
    <col min="2557" max="2559" width="9.140625" style="492"/>
    <col min="2560" max="2562" width="19.140625" style="492" customWidth="1"/>
    <col min="2563" max="2563" width="10.7109375" style="492" bestFit="1" customWidth="1"/>
    <col min="2564" max="2564" width="9.140625" style="492"/>
    <col min="2565" max="2566" width="9.42578125" style="492" bestFit="1" customWidth="1"/>
    <col min="2567" max="2808" width="9.140625" style="492"/>
    <col min="2809" max="2812" width="11.42578125" style="492" customWidth="1"/>
    <col min="2813" max="2815" width="9.140625" style="492"/>
    <col min="2816" max="2818" width="19.140625" style="492" customWidth="1"/>
    <col min="2819" max="2819" width="10.7109375" style="492" bestFit="1" customWidth="1"/>
    <col min="2820" max="2820" width="9.140625" style="492"/>
    <col min="2821" max="2822" width="9.42578125" style="492" bestFit="1" customWidth="1"/>
    <col min="2823" max="3064" width="9.140625" style="492"/>
    <col min="3065" max="3068" width="11.42578125" style="492" customWidth="1"/>
    <col min="3069" max="3071" width="9.140625" style="492"/>
    <col min="3072" max="3074" width="19.140625" style="492" customWidth="1"/>
    <col min="3075" max="3075" width="10.7109375" style="492" bestFit="1" customWidth="1"/>
    <col min="3076" max="3076" width="9.140625" style="492"/>
    <col min="3077" max="3078" width="9.42578125" style="492" bestFit="1" customWidth="1"/>
    <col min="3079" max="3320" width="9.140625" style="492"/>
    <col min="3321" max="3324" width="11.42578125" style="492" customWidth="1"/>
    <col min="3325" max="3327" width="9.140625" style="492"/>
    <col min="3328" max="3330" width="19.140625" style="492" customWidth="1"/>
    <col min="3331" max="3331" width="10.7109375" style="492" bestFit="1" customWidth="1"/>
    <col min="3332" max="3332" width="9.140625" style="492"/>
    <col min="3333" max="3334" width="9.42578125" style="492" bestFit="1" customWidth="1"/>
    <col min="3335" max="3576" width="9.140625" style="492"/>
    <col min="3577" max="3580" width="11.42578125" style="492" customWidth="1"/>
    <col min="3581" max="3583" width="9.140625" style="492"/>
    <col min="3584" max="3586" width="19.140625" style="492" customWidth="1"/>
    <col min="3587" max="3587" width="10.7109375" style="492" bestFit="1" customWidth="1"/>
    <col min="3588" max="3588" width="9.140625" style="492"/>
    <col min="3589" max="3590" width="9.42578125" style="492" bestFit="1" customWidth="1"/>
    <col min="3591" max="3832" width="9.140625" style="492"/>
    <col min="3833" max="3836" width="11.42578125" style="492" customWidth="1"/>
    <col min="3837" max="3839" width="9.140625" style="492"/>
    <col min="3840" max="3842" width="19.140625" style="492" customWidth="1"/>
    <col min="3843" max="3843" width="10.7109375" style="492" bestFit="1" customWidth="1"/>
    <col min="3844" max="3844" width="9.140625" style="492"/>
    <col min="3845" max="3846" width="9.42578125" style="492" bestFit="1" customWidth="1"/>
    <col min="3847" max="4088" width="9.140625" style="492"/>
    <col min="4089" max="4092" width="11.42578125" style="492" customWidth="1"/>
    <col min="4093" max="4095" width="9.140625" style="492"/>
    <col min="4096" max="4098" width="19.140625" style="492" customWidth="1"/>
    <col min="4099" max="4099" width="10.7109375" style="492" bestFit="1" customWidth="1"/>
    <col min="4100" max="4100" width="9.140625" style="492"/>
    <col min="4101" max="4102" width="9.42578125" style="492" bestFit="1" customWidth="1"/>
    <col min="4103" max="4344" width="9.140625" style="492"/>
    <col min="4345" max="4348" width="11.42578125" style="492" customWidth="1"/>
    <col min="4349" max="4351" width="9.140625" style="492"/>
    <col min="4352" max="4354" width="19.140625" style="492" customWidth="1"/>
    <col min="4355" max="4355" width="10.7109375" style="492" bestFit="1" customWidth="1"/>
    <col min="4356" max="4356" width="9.140625" style="492"/>
    <col min="4357" max="4358" width="9.42578125" style="492" bestFit="1" customWidth="1"/>
    <col min="4359" max="4600" width="9.140625" style="492"/>
    <col min="4601" max="4604" width="11.42578125" style="492" customWidth="1"/>
    <col min="4605" max="4607" width="9.140625" style="492"/>
    <col min="4608" max="4610" width="19.140625" style="492" customWidth="1"/>
    <col min="4611" max="4611" width="10.7109375" style="492" bestFit="1" customWidth="1"/>
    <col min="4612" max="4612" width="9.140625" style="492"/>
    <col min="4613" max="4614" width="9.42578125" style="492" bestFit="1" customWidth="1"/>
    <col min="4615" max="4856" width="9.140625" style="492"/>
    <col min="4857" max="4860" width="11.42578125" style="492" customWidth="1"/>
    <col min="4861" max="4863" width="9.140625" style="492"/>
    <col min="4864" max="4866" width="19.140625" style="492" customWidth="1"/>
    <col min="4867" max="4867" width="10.7109375" style="492" bestFit="1" customWidth="1"/>
    <col min="4868" max="4868" width="9.140625" style="492"/>
    <col min="4869" max="4870" width="9.42578125" style="492" bestFit="1" customWidth="1"/>
    <col min="4871" max="5112" width="9.140625" style="492"/>
    <col min="5113" max="5116" width="11.42578125" style="492" customWidth="1"/>
    <col min="5117" max="5119" width="9.140625" style="492"/>
    <col min="5120" max="5122" width="19.140625" style="492" customWidth="1"/>
    <col min="5123" max="5123" width="10.7109375" style="492" bestFit="1" customWidth="1"/>
    <col min="5124" max="5124" width="9.140625" style="492"/>
    <col min="5125" max="5126" width="9.42578125" style="492" bestFit="1" customWidth="1"/>
    <col min="5127" max="5368" width="9.140625" style="492"/>
    <col min="5369" max="5372" width="11.42578125" style="492" customWidth="1"/>
    <col min="5373" max="5375" width="9.140625" style="492"/>
    <col min="5376" max="5378" width="19.140625" style="492" customWidth="1"/>
    <col min="5379" max="5379" width="10.7109375" style="492" bestFit="1" customWidth="1"/>
    <col min="5380" max="5380" width="9.140625" style="492"/>
    <col min="5381" max="5382" width="9.42578125" style="492" bestFit="1" customWidth="1"/>
    <col min="5383" max="5624" width="9.140625" style="492"/>
    <col min="5625" max="5628" width="11.42578125" style="492" customWidth="1"/>
    <col min="5629" max="5631" width="9.140625" style="492"/>
    <col min="5632" max="5634" width="19.140625" style="492" customWidth="1"/>
    <col min="5635" max="5635" width="10.7109375" style="492" bestFit="1" customWidth="1"/>
    <col min="5636" max="5636" width="9.140625" style="492"/>
    <col min="5637" max="5638" width="9.42578125" style="492" bestFit="1" customWidth="1"/>
    <col min="5639" max="5880" width="9.140625" style="492"/>
    <col min="5881" max="5884" width="11.42578125" style="492" customWidth="1"/>
    <col min="5885" max="5887" width="9.140625" style="492"/>
    <col min="5888" max="5890" width="19.140625" style="492" customWidth="1"/>
    <col min="5891" max="5891" width="10.7109375" style="492" bestFit="1" customWidth="1"/>
    <col min="5892" max="5892" width="9.140625" style="492"/>
    <col min="5893" max="5894" width="9.42578125" style="492" bestFit="1" customWidth="1"/>
    <col min="5895" max="6136" width="9.140625" style="492"/>
    <col min="6137" max="6140" width="11.42578125" style="492" customWidth="1"/>
    <col min="6141" max="6143" width="9.140625" style="492"/>
    <col min="6144" max="6146" width="19.140625" style="492" customWidth="1"/>
    <col min="6147" max="6147" width="10.7109375" style="492" bestFit="1" customWidth="1"/>
    <col min="6148" max="6148" width="9.140625" style="492"/>
    <col min="6149" max="6150" width="9.42578125" style="492" bestFit="1" customWidth="1"/>
    <col min="6151" max="6392" width="9.140625" style="492"/>
    <col min="6393" max="6396" width="11.42578125" style="492" customWidth="1"/>
    <col min="6397" max="6399" width="9.140625" style="492"/>
    <col min="6400" max="6402" width="19.140625" style="492" customWidth="1"/>
    <col min="6403" max="6403" width="10.7109375" style="492" bestFit="1" customWidth="1"/>
    <col min="6404" max="6404" width="9.140625" style="492"/>
    <col min="6405" max="6406" width="9.42578125" style="492" bestFit="1" customWidth="1"/>
    <col min="6407" max="6648" width="9.140625" style="492"/>
    <col min="6649" max="6652" width="11.42578125" style="492" customWidth="1"/>
    <col min="6653" max="6655" width="9.140625" style="492"/>
    <col min="6656" max="6658" width="19.140625" style="492" customWidth="1"/>
    <col min="6659" max="6659" width="10.7109375" style="492" bestFit="1" customWidth="1"/>
    <col min="6660" max="6660" width="9.140625" style="492"/>
    <col min="6661" max="6662" width="9.42578125" style="492" bestFit="1" customWidth="1"/>
    <col min="6663" max="6904" width="9.140625" style="492"/>
    <col min="6905" max="6908" width="11.42578125" style="492" customWidth="1"/>
    <col min="6909" max="6911" width="9.140625" style="492"/>
    <col min="6912" max="6914" width="19.140625" style="492" customWidth="1"/>
    <col min="6915" max="6915" width="10.7109375" style="492" bestFit="1" customWidth="1"/>
    <col min="6916" max="6916" width="9.140625" style="492"/>
    <col min="6917" max="6918" width="9.42578125" style="492" bestFit="1" customWidth="1"/>
    <col min="6919" max="7160" width="9.140625" style="492"/>
    <col min="7161" max="7164" width="11.42578125" style="492" customWidth="1"/>
    <col min="7165" max="7167" width="9.140625" style="492"/>
    <col min="7168" max="7170" width="19.140625" style="492" customWidth="1"/>
    <col min="7171" max="7171" width="10.7109375" style="492" bestFit="1" customWidth="1"/>
    <col min="7172" max="7172" width="9.140625" style="492"/>
    <col min="7173" max="7174" width="9.42578125" style="492" bestFit="1" customWidth="1"/>
    <col min="7175" max="7416" width="9.140625" style="492"/>
    <col min="7417" max="7420" width="11.42578125" style="492" customWidth="1"/>
    <col min="7421" max="7423" width="9.140625" style="492"/>
    <col min="7424" max="7426" width="19.140625" style="492" customWidth="1"/>
    <col min="7427" max="7427" width="10.7109375" style="492" bestFit="1" customWidth="1"/>
    <col min="7428" max="7428" width="9.140625" style="492"/>
    <col min="7429" max="7430" width="9.42578125" style="492" bestFit="1" customWidth="1"/>
    <col min="7431" max="7672" width="9.140625" style="492"/>
    <col min="7673" max="7676" width="11.42578125" style="492" customWidth="1"/>
    <col min="7677" max="7679" width="9.140625" style="492"/>
    <col min="7680" max="7682" width="19.140625" style="492" customWidth="1"/>
    <col min="7683" max="7683" width="10.7109375" style="492" bestFit="1" customWidth="1"/>
    <col min="7684" max="7684" width="9.140625" style="492"/>
    <col min="7685" max="7686" width="9.42578125" style="492" bestFit="1" customWidth="1"/>
    <col min="7687" max="7928" width="9.140625" style="492"/>
    <col min="7929" max="7932" width="11.42578125" style="492" customWidth="1"/>
    <col min="7933" max="7935" width="9.140625" style="492"/>
    <col min="7936" max="7938" width="19.140625" style="492" customWidth="1"/>
    <col min="7939" max="7939" width="10.7109375" style="492" bestFit="1" customWidth="1"/>
    <col min="7940" max="7940" width="9.140625" style="492"/>
    <col min="7941" max="7942" width="9.42578125" style="492" bestFit="1" customWidth="1"/>
    <col min="7943" max="8184" width="9.140625" style="492"/>
    <col min="8185" max="8188" width="11.42578125" style="492" customWidth="1"/>
    <col min="8189" max="8191" width="9.140625" style="492"/>
    <col min="8192" max="8194" width="19.140625" style="492" customWidth="1"/>
    <col min="8195" max="8195" width="10.7109375" style="492" bestFit="1" customWidth="1"/>
    <col min="8196" max="8196" width="9.140625" style="492"/>
    <col min="8197" max="8198" width="9.42578125" style="492" bestFit="1" customWidth="1"/>
    <col min="8199" max="8440" width="9.140625" style="492"/>
    <col min="8441" max="8444" width="11.42578125" style="492" customWidth="1"/>
    <col min="8445" max="8447" width="9.140625" style="492"/>
    <col min="8448" max="8450" width="19.140625" style="492" customWidth="1"/>
    <col min="8451" max="8451" width="10.7109375" style="492" bestFit="1" customWidth="1"/>
    <col min="8452" max="8452" width="9.140625" style="492"/>
    <col min="8453" max="8454" width="9.42578125" style="492" bestFit="1" customWidth="1"/>
    <col min="8455" max="8696" width="9.140625" style="492"/>
    <col min="8697" max="8700" width="11.42578125" style="492" customWidth="1"/>
    <col min="8701" max="8703" width="9.140625" style="492"/>
    <col min="8704" max="8706" width="19.140625" style="492" customWidth="1"/>
    <col min="8707" max="8707" width="10.7109375" style="492" bestFit="1" customWidth="1"/>
    <col min="8708" max="8708" width="9.140625" style="492"/>
    <col min="8709" max="8710" width="9.42578125" style="492" bestFit="1" customWidth="1"/>
    <col min="8711" max="8952" width="9.140625" style="492"/>
    <col min="8953" max="8956" width="11.42578125" style="492" customWidth="1"/>
    <col min="8957" max="8959" width="9.140625" style="492"/>
    <col min="8960" max="8962" width="19.140625" style="492" customWidth="1"/>
    <col min="8963" max="8963" width="10.7109375" style="492" bestFit="1" customWidth="1"/>
    <col min="8964" max="8964" width="9.140625" style="492"/>
    <col min="8965" max="8966" width="9.42578125" style="492" bestFit="1" customWidth="1"/>
    <col min="8967" max="9208" width="9.140625" style="492"/>
    <col min="9209" max="9212" width="11.42578125" style="492" customWidth="1"/>
    <col min="9213" max="9215" width="9.140625" style="492"/>
    <col min="9216" max="9218" width="19.140625" style="492" customWidth="1"/>
    <col min="9219" max="9219" width="10.7109375" style="492" bestFit="1" customWidth="1"/>
    <col min="9220" max="9220" width="9.140625" style="492"/>
    <col min="9221" max="9222" width="9.42578125" style="492" bestFit="1" customWidth="1"/>
    <col min="9223" max="9464" width="9.140625" style="492"/>
    <col min="9465" max="9468" width="11.42578125" style="492" customWidth="1"/>
    <col min="9469" max="9471" width="9.140625" style="492"/>
    <col min="9472" max="9474" width="19.140625" style="492" customWidth="1"/>
    <col min="9475" max="9475" width="10.7109375" style="492" bestFit="1" customWidth="1"/>
    <col min="9476" max="9476" width="9.140625" style="492"/>
    <col min="9477" max="9478" width="9.42578125" style="492" bestFit="1" customWidth="1"/>
    <col min="9479" max="9720" width="9.140625" style="492"/>
    <col min="9721" max="9724" width="11.42578125" style="492" customWidth="1"/>
    <col min="9725" max="9727" width="9.140625" style="492"/>
    <col min="9728" max="9730" width="19.140625" style="492" customWidth="1"/>
    <col min="9731" max="9731" width="10.7109375" style="492" bestFit="1" customWidth="1"/>
    <col min="9732" max="9732" width="9.140625" style="492"/>
    <col min="9733" max="9734" width="9.42578125" style="492" bestFit="1" customWidth="1"/>
    <col min="9735" max="9976" width="9.140625" style="492"/>
    <col min="9977" max="9980" width="11.42578125" style="492" customWidth="1"/>
    <col min="9981" max="9983" width="9.140625" style="492"/>
    <col min="9984" max="9986" width="19.140625" style="492" customWidth="1"/>
    <col min="9987" max="9987" width="10.7109375" style="492" bestFit="1" customWidth="1"/>
    <col min="9988" max="9988" width="9.140625" style="492"/>
    <col min="9989" max="9990" width="9.42578125" style="492" bestFit="1" customWidth="1"/>
    <col min="9991" max="10232" width="9.140625" style="492"/>
    <col min="10233" max="10236" width="11.42578125" style="492" customWidth="1"/>
    <col min="10237" max="10239" width="9.140625" style="492"/>
    <col min="10240" max="10242" width="19.140625" style="492" customWidth="1"/>
    <col min="10243" max="10243" width="10.7109375" style="492" bestFit="1" customWidth="1"/>
    <col min="10244" max="10244" width="9.140625" style="492"/>
    <col min="10245" max="10246" width="9.42578125" style="492" bestFit="1" customWidth="1"/>
    <col min="10247" max="10488" width="9.140625" style="492"/>
    <col min="10489" max="10492" width="11.42578125" style="492" customWidth="1"/>
    <col min="10493" max="10495" width="9.140625" style="492"/>
    <col min="10496" max="10498" width="19.140625" style="492" customWidth="1"/>
    <col min="10499" max="10499" width="10.7109375" style="492" bestFit="1" customWidth="1"/>
    <col min="10500" max="10500" width="9.140625" style="492"/>
    <col min="10501" max="10502" width="9.42578125" style="492" bestFit="1" customWidth="1"/>
    <col min="10503" max="10744" width="9.140625" style="492"/>
    <col min="10745" max="10748" width="11.42578125" style="492" customWidth="1"/>
    <col min="10749" max="10751" width="9.140625" style="492"/>
    <col min="10752" max="10754" width="19.140625" style="492" customWidth="1"/>
    <col min="10755" max="10755" width="10.7109375" style="492" bestFit="1" customWidth="1"/>
    <col min="10756" max="10756" width="9.140625" style="492"/>
    <col min="10757" max="10758" width="9.42578125" style="492" bestFit="1" customWidth="1"/>
    <col min="10759" max="11000" width="9.140625" style="492"/>
    <col min="11001" max="11004" width="11.42578125" style="492" customWidth="1"/>
    <col min="11005" max="11007" width="9.140625" style="492"/>
    <col min="11008" max="11010" width="19.140625" style="492" customWidth="1"/>
    <col min="11011" max="11011" width="10.7109375" style="492" bestFit="1" customWidth="1"/>
    <col min="11012" max="11012" width="9.140625" style="492"/>
    <col min="11013" max="11014" width="9.42578125" style="492" bestFit="1" customWidth="1"/>
    <col min="11015" max="11256" width="9.140625" style="492"/>
    <col min="11257" max="11260" width="11.42578125" style="492" customWidth="1"/>
    <col min="11261" max="11263" width="9.140625" style="492"/>
    <col min="11264" max="11266" width="19.140625" style="492" customWidth="1"/>
    <col min="11267" max="11267" width="10.7109375" style="492" bestFit="1" customWidth="1"/>
    <col min="11268" max="11268" width="9.140625" style="492"/>
    <col min="11269" max="11270" width="9.42578125" style="492" bestFit="1" customWidth="1"/>
    <col min="11271" max="11512" width="9.140625" style="492"/>
    <col min="11513" max="11516" width="11.42578125" style="492" customWidth="1"/>
    <col min="11517" max="11519" width="9.140625" style="492"/>
    <col min="11520" max="11522" width="19.140625" style="492" customWidth="1"/>
    <col min="11523" max="11523" width="10.7109375" style="492" bestFit="1" customWidth="1"/>
    <col min="11524" max="11524" width="9.140625" style="492"/>
    <col min="11525" max="11526" width="9.42578125" style="492" bestFit="1" customWidth="1"/>
    <col min="11527" max="11768" width="9.140625" style="492"/>
    <col min="11769" max="11772" width="11.42578125" style="492" customWidth="1"/>
    <col min="11773" max="11775" width="9.140625" style="492"/>
    <col min="11776" max="11778" width="19.140625" style="492" customWidth="1"/>
    <col min="11779" max="11779" width="10.7109375" style="492" bestFit="1" customWidth="1"/>
    <col min="11780" max="11780" width="9.140625" style="492"/>
    <col min="11781" max="11782" width="9.42578125" style="492" bestFit="1" customWidth="1"/>
    <col min="11783" max="12024" width="9.140625" style="492"/>
    <col min="12025" max="12028" width="11.42578125" style="492" customWidth="1"/>
    <col min="12029" max="12031" width="9.140625" style="492"/>
    <col min="12032" max="12034" width="19.140625" style="492" customWidth="1"/>
    <col min="12035" max="12035" width="10.7109375" style="492" bestFit="1" customWidth="1"/>
    <col min="12036" max="12036" width="9.140625" style="492"/>
    <col min="12037" max="12038" width="9.42578125" style="492" bestFit="1" customWidth="1"/>
    <col min="12039" max="12280" width="9.140625" style="492"/>
    <col min="12281" max="12284" width="11.42578125" style="492" customWidth="1"/>
    <col min="12285" max="12287" width="9.140625" style="492"/>
    <col min="12288" max="12290" width="19.140625" style="492" customWidth="1"/>
    <col min="12291" max="12291" width="10.7109375" style="492" bestFit="1" customWidth="1"/>
    <col min="12292" max="12292" width="9.140625" style="492"/>
    <col min="12293" max="12294" width="9.42578125" style="492" bestFit="1" customWidth="1"/>
    <col min="12295" max="12536" width="9.140625" style="492"/>
    <col min="12537" max="12540" width="11.42578125" style="492" customWidth="1"/>
    <col min="12541" max="12543" width="9.140625" style="492"/>
    <col min="12544" max="12546" width="19.140625" style="492" customWidth="1"/>
    <col min="12547" max="12547" width="10.7109375" style="492" bestFit="1" customWidth="1"/>
    <col min="12548" max="12548" width="9.140625" style="492"/>
    <col min="12549" max="12550" width="9.42578125" style="492" bestFit="1" customWidth="1"/>
    <col min="12551" max="12792" width="9.140625" style="492"/>
    <col min="12793" max="12796" width="11.42578125" style="492" customWidth="1"/>
    <col min="12797" max="12799" width="9.140625" style="492"/>
    <col min="12800" max="12802" width="19.140625" style="492" customWidth="1"/>
    <col min="12803" max="12803" width="10.7109375" style="492" bestFit="1" customWidth="1"/>
    <col min="12804" max="12804" width="9.140625" style="492"/>
    <col min="12805" max="12806" width="9.42578125" style="492" bestFit="1" customWidth="1"/>
    <col min="12807" max="13048" width="9.140625" style="492"/>
    <col min="13049" max="13052" width="11.42578125" style="492" customWidth="1"/>
    <col min="13053" max="13055" width="9.140625" style="492"/>
    <col min="13056" max="13058" width="19.140625" style="492" customWidth="1"/>
    <col min="13059" max="13059" width="10.7109375" style="492" bestFit="1" customWidth="1"/>
    <col min="13060" max="13060" width="9.140625" style="492"/>
    <col min="13061" max="13062" width="9.42578125" style="492" bestFit="1" customWidth="1"/>
    <col min="13063" max="13304" width="9.140625" style="492"/>
    <col min="13305" max="13308" width="11.42578125" style="492" customWidth="1"/>
    <col min="13309" max="13311" width="9.140625" style="492"/>
    <col min="13312" max="13314" width="19.140625" style="492" customWidth="1"/>
    <col min="13315" max="13315" width="10.7109375" style="492" bestFit="1" customWidth="1"/>
    <col min="13316" max="13316" width="9.140625" style="492"/>
    <col min="13317" max="13318" width="9.42578125" style="492" bestFit="1" customWidth="1"/>
    <col min="13319" max="13560" width="9.140625" style="492"/>
    <col min="13561" max="13564" width="11.42578125" style="492" customWidth="1"/>
    <col min="13565" max="13567" width="9.140625" style="492"/>
    <col min="13568" max="13570" width="19.140625" style="492" customWidth="1"/>
    <col min="13571" max="13571" width="10.7109375" style="492" bestFit="1" customWidth="1"/>
    <col min="13572" max="13572" width="9.140625" style="492"/>
    <col min="13573" max="13574" width="9.42578125" style="492" bestFit="1" customWidth="1"/>
    <col min="13575" max="13816" width="9.140625" style="492"/>
    <col min="13817" max="13820" width="11.42578125" style="492" customWidth="1"/>
    <col min="13821" max="13823" width="9.140625" style="492"/>
    <col min="13824" max="13826" width="19.140625" style="492" customWidth="1"/>
    <col min="13827" max="13827" width="10.7109375" style="492" bestFit="1" customWidth="1"/>
    <col min="13828" max="13828" width="9.140625" style="492"/>
    <col min="13829" max="13830" width="9.42578125" style="492" bestFit="1" customWidth="1"/>
    <col min="13831" max="14072" width="9.140625" style="492"/>
    <col min="14073" max="14076" width="11.42578125" style="492" customWidth="1"/>
    <col min="14077" max="14079" width="9.140625" style="492"/>
    <col min="14080" max="14082" width="19.140625" style="492" customWidth="1"/>
    <col min="14083" max="14083" width="10.7109375" style="492" bestFit="1" customWidth="1"/>
    <col min="14084" max="14084" width="9.140625" style="492"/>
    <col min="14085" max="14086" width="9.42578125" style="492" bestFit="1" customWidth="1"/>
    <col min="14087" max="14328" width="9.140625" style="492"/>
    <col min="14329" max="14332" width="11.42578125" style="492" customWidth="1"/>
    <col min="14333" max="14335" width="9.140625" style="492"/>
    <col min="14336" max="14338" width="19.140625" style="492" customWidth="1"/>
    <col min="14339" max="14339" width="10.7109375" style="492" bestFit="1" customWidth="1"/>
    <col min="14340" max="14340" width="9.140625" style="492"/>
    <col min="14341" max="14342" width="9.42578125" style="492" bestFit="1" customWidth="1"/>
    <col min="14343" max="14584" width="9.140625" style="492"/>
    <col min="14585" max="14588" width="11.42578125" style="492" customWidth="1"/>
    <col min="14589" max="14591" width="9.140625" style="492"/>
    <col min="14592" max="14594" width="19.140625" style="492" customWidth="1"/>
    <col min="14595" max="14595" width="10.7109375" style="492" bestFit="1" customWidth="1"/>
    <col min="14596" max="14596" width="9.140625" style="492"/>
    <col min="14597" max="14598" width="9.42578125" style="492" bestFit="1" customWidth="1"/>
    <col min="14599" max="14840" width="9.140625" style="492"/>
    <col min="14841" max="14844" width="11.42578125" style="492" customWidth="1"/>
    <col min="14845" max="14847" width="9.140625" style="492"/>
    <col min="14848" max="14850" width="19.140625" style="492" customWidth="1"/>
    <col min="14851" max="14851" width="10.7109375" style="492" bestFit="1" customWidth="1"/>
    <col min="14852" max="14852" width="9.140625" style="492"/>
    <col min="14853" max="14854" width="9.42578125" style="492" bestFit="1" customWidth="1"/>
    <col min="14855" max="15096" width="9.140625" style="492"/>
    <col min="15097" max="15100" width="11.42578125" style="492" customWidth="1"/>
    <col min="15101" max="15103" width="9.140625" style="492"/>
    <col min="15104" max="15106" width="19.140625" style="492" customWidth="1"/>
    <col min="15107" max="15107" width="10.7109375" style="492" bestFit="1" customWidth="1"/>
    <col min="15108" max="15108" width="9.140625" style="492"/>
    <col min="15109" max="15110" width="9.42578125" style="492" bestFit="1" customWidth="1"/>
    <col min="15111" max="15352" width="9.140625" style="492"/>
    <col min="15353" max="15356" width="11.42578125" style="492" customWidth="1"/>
    <col min="15357" max="15359" width="9.140625" style="492"/>
    <col min="15360" max="15362" width="19.140625" style="492" customWidth="1"/>
    <col min="15363" max="15363" width="10.7109375" style="492" bestFit="1" customWidth="1"/>
    <col min="15364" max="15364" width="9.140625" style="492"/>
    <col min="15365" max="15366" width="9.42578125" style="492" bestFit="1" customWidth="1"/>
    <col min="15367" max="15608" width="9.140625" style="492"/>
    <col min="15609" max="15612" width="11.42578125" style="492" customWidth="1"/>
    <col min="15613" max="15615" width="9.140625" style="492"/>
    <col min="15616" max="15618" width="19.140625" style="492" customWidth="1"/>
    <col min="15619" max="15619" width="10.7109375" style="492" bestFit="1" customWidth="1"/>
    <col min="15620" max="15620" width="9.140625" style="492"/>
    <col min="15621" max="15622" width="9.42578125" style="492" bestFit="1" customWidth="1"/>
    <col min="15623" max="15864" width="9.140625" style="492"/>
    <col min="15865" max="15868" width="11.42578125" style="492" customWidth="1"/>
    <col min="15869" max="15871" width="9.140625" style="492"/>
    <col min="15872" max="15874" width="19.140625" style="492" customWidth="1"/>
    <col min="15875" max="15875" width="10.7109375" style="492" bestFit="1" customWidth="1"/>
    <col min="15876" max="15876" width="9.140625" style="492"/>
    <col min="15877" max="15878" width="9.42578125" style="492" bestFit="1" customWidth="1"/>
    <col min="15879" max="16120" width="9.140625" style="492"/>
    <col min="16121" max="16124" width="11.42578125" style="492" customWidth="1"/>
    <col min="16125" max="16127" width="9.140625" style="492"/>
    <col min="16128" max="16130" width="19.140625" style="492" customWidth="1"/>
    <col min="16131" max="16131" width="10.7109375" style="492" bestFit="1" customWidth="1"/>
    <col min="16132" max="16132" width="9.140625" style="492"/>
    <col min="16133" max="16134" width="9.42578125" style="492" bestFit="1" customWidth="1"/>
    <col min="16135" max="16384" width="9.140625" style="492"/>
  </cols>
  <sheetData>
    <row r="1" spans="1:8" ht="15.75">
      <c r="A1" s="464" t="s">
        <v>22</v>
      </c>
      <c r="B1" s="491" t="s">
        <v>384</v>
      </c>
    </row>
    <row r="2" spans="1:8" ht="15.75">
      <c r="A2" s="464" t="s">
        <v>20</v>
      </c>
      <c r="B2" s="491" t="s">
        <v>383</v>
      </c>
    </row>
    <row r="3" spans="1:8" ht="15.75">
      <c r="A3" s="464" t="s">
        <v>18</v>
      </c>
      <c r="B3" s="493" t="s">
        <v>270</v>
      </c>
    </row>
    <row r="4" spans="1:8" ht="15.75">
      <c r="A4" s="464" t="s">
        <v>16</v>
      </c>
      <c r="B4" s="493" t="s">
        <v>270</v>
      </c>
    </row>
    <row r="5" spans="1:8" ht="55.5" customHeight="1">
      <c r="A5" s="467" t="s">
        <v>14</v>
      </c>
      <c r="B5" s="494" t="s">
        <v>938</v>
      </c>
    </row>
    <row r="6" spans="1:8" ht="15.75" customHeight="1">
      <c r="A6" s="467" t="s">
        <v>12</v>
      </c>
      <c r="B6" s="494" t="s">
        <v>1169</v>
      </c>
    </row>
    <row r="10" spans="1:8" ht="47.25">
      <c r="C10" s="495"/>
      <c r="D10" s="495"/>
      <c r="E10" s="496" t="s">
        <v>382</v>
      </c>
      <c r="F10" s="105" t="s">
        <v>381</v>
      </c>
      <c r="G10" s="105" t="s">
        <v>936</v>
      </c>
      <c r="H10" s="495" t="s">
        <v>937</v>
      </c>
    </row>
    <row r="11" spans="1:8" ht="47.25">
      <c r="C11" s="495"/>
      <c r="D11" s="495"/>
      <c r="E11" s="105" t="s">
        <v>380</v>
      </c>
      <c r="F11" s="105" t="s">
        <v>379</v>
      </c>
      <c r="G11" s="494" t="s">
        <v>378</v>
      </c>
      <c r="H11" s="495" t="s">
        <v>377</v>
      </c>
    </row>
    <row r="12" spans="1:8" ht="15.75">
      <c r="C12" s="495"/>
      <c r="D12" s="495"/>
      <c r="E12" s="495"/>
      <c r="F12" s="495"/>
      <c r="G12" s="495"/>
      <c r="H12" s="495"/>
    </row>
    <row r="13" spans="1:8" ht="15.75">
      <c r="C13" s="495"/>
      <c r="D13" s="495"/>
      <c r="E13" s="495"/>
      <c r="F13" s="495"/>
      <c r="G13" s="495"/>
      <c r="H13" s="495"/>
    </row>
    <row r="14" spans="1:8" ht="15.75">
      <c r="C14" s="497" t="s">
        <v>376</v>
      </c>
      <c r="D14" s="497" t="s">
        <v>375</v>
      </c>
      <c r="E14" s="501">
        <v>12.412903452270214</v>
      </c>
      <c r="F14" s="501">
        <v>49.427839303578637</v>
      </c>
      <c r="G14" s="501">
        <v>5.936095588393254</v>
      </c>
      <c r="H14" s="501">
        <v>16.587807158622841</v>
      </c>
    </row>
    <row r="15" spans="1:8" ht="15.75">
      <c r="C15" s="497" t="s">
        <v>374</v>
      </c>
      <c r="D15" s="497" t="s">
        <v>373</v>
      </c>
      <c r="E15" s="501">
        <v>7.960229566316233</v>
      </c>
      <c r="F15" s="501">
        <v>6.6825210172525757</v>
      </c>
      <c r="G15" s="501">
        <v>7.9378200906106366</v>
      </c>
      <c r="H15" s="501">
        <v>18.327153268004281</v>
      </c>
    </row>
    <row r="16" spans="1:8" ht="15.75">
      <c r="C16" s="498" t="s">
        <v>372</v>
      </c>
      <c r="D16" s="498" t="s">
        <v>371</v>
      </c>
      <c r="E16" s="501">
        <v>9.4818962037313295</v>
      </c>
      <c r="F16" s="501">
        <v>7.116029274970602</v>
      </c>
      <c r="G16" s="501">
        <v>6.8787698901734693</v>
      </c>
      <c r="H16" s="501">
        <v>20.865166980873799</v>
      </c>
    </row>
    <row r="17" spans="3:8" ht="15.75">
      <c r="C17" s="498" t="s">
        <v>370</v>
      </c>
      <c r="D17" s="498" t="s">
        <v>369</v>
      </c>
      <c r="E17" s="501">
        <v>3.9638801621707005</v>
      </c>
      <c r="F17" s="501">
        <v>2.9547010197097072</v>
      </c>
      <c r="G17" s="501">
        <v>5.8732551504554005</v>
      </c>
      <c r="H17" s="501">
        <v>25.485437225066132</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88"/>
  <sheetViews>
    <sheetView showGridLines="0" zoomScale="75" zoomScaleNormal="75" workbookViewId="0">
      <selection activeCell="B3" sqref="B3"/>
    </sheetView>
  </sheetViews>
  <sheetFormatPr defaultRowHeight="15"/>
  <cols>
    <col min="1" max="1" width="19.85546875" style="492" customWidth="1"/>
    <col min="2" max="2" width="136" style="492" customWidth="1"/>
    <col min="3" max="3" width="19.42578125" style="492" customWidth="1"/>
    <col min="4" max="4" width="26.28515625" style="492" customWidth="1"/>
    <col min="5" max="5" width="24.85546875" style="492" customWidth="1"/>
    <col min="6" max="258" width="9.140625" style="492"/>
    <col min="259" max="259" width="10.140625" style="492" bestFit="1" customWidth="1"/>
    <col min="260" max="260" width="10.140625" style="492" customWidth="1"/>
    <col min="261" max="514" width="9.140625" style="492"/>
    <col min="515" max="515" width="10.140625" style="492" bestFit="1" customWidth="1"/>
    <col min="516" max="516" width="10.140625" style="492" customWidth="1"/>
    <col min="517" max="770" width="9.140625" style="492"/>
    <col min="771" max="771" width="10.140625" style="492" bestFit="1" customWidth="1"/>
    <col min="772" max="772" width="10.140625" style="492" customWidth="1"/>
    <col min="773" max="1026" width="9.140625" style="492"/>
    <col min="1027" max="1027" width="10.140625" style="492" bestFit="1" customWidth="1"/>
    <col min="1028" max="1028" width="10.140625" style="492" customWidth="1"/>
    <col min="1029" max="1282" width="9.140625" style="492"/>
    <col min="1283" max="1283" width="10.140625" style="492" bestFit="1" customWidth="1"/>
    <col min="1284" max="1284" width="10.140625" style="492" customWidth="1"/>
    <col min="1285" max="1538" width="9.140625" style="492"/>
    <col min="1539" max="1539" width="10.140625" style="492" bestFit="1" customWidth="1"/>
    <col min="1540" max="1540" width="10.140625" style="492" customWidth="1"/>
    <col min="1541" max="1794" width="9.140625" style="492"/>
    <col min="1795" max="1795" width="10.140625" style="492" bestFit="1" customWidth="1"/>
    <col min="1796" max="1796" width="10.140625" style="492" customWidth="1"/>
    <col min="1797" max="2050" width="9.140625" style="492"/>
    <col min="2051" max="2051" width="10.140625" style="492" bestFit="1" customWidth="1"/>
    <col min="2052" max="2052" width="10.140625" style="492" customWidth="1"/>
    <col min="2053" max="2306" width="9.140625" style="492"/>
    <col min="2307" max="2307" width="10.140625" style="492" bestFit="1" customWidth="1"/>
    <col min="2308" max="2308" width="10.140625" style="492" customWidth="1"/>
    <col min="2309" max="2562" width="9.140625" style="492"/>
    <col min="2563" max="2563" width="10.140625" style="492" bestFit="1" customWidth="1"/>
    <col min="2564" max="2564" width="10.140625" style="492" customWidth="1"/>
    <col min="2565" max="2818" width="9.140625" style="492"/>
    <col min="2819" max="2819" width="10.140625" style="492" bestFit="1" customWidth="1"/>
    <col min="2820" max="2820" width="10.140625" style="492" customWidth="1"/>
    <col min="2821" max="3074" width="9.140625" style="492"/>
    <col min="3075" max="3075" width="10.140625" style="492" bestFit="1" customWidth="1"/>
    <col min="3076" max="3076" width="10.140625" style="492" customWidth="1"/>
    <col min="3077" max="3330" width="9.140625" style="492"/>
    <col min="3331" max="3331" width="10.140625" style="492" bestFit="1" customWidth="1"/>
    <col min="3332" max="3332" width="10.140625" style="492" customWidth="1"/>
    <col min="3333" max="3586" width="9.140625" style="492"/>
    <col min="3587" max="3587" width="10.140625" style="492" bestFit="1" customWidth="1"/>
    <col min="3588" max="3588" width="10.140625" style="492" customWidth="1"/>
    <col min="3589" max="3842" width="9.140625" style="492"/>
    <col min="3843" max="3843" width="10.140625" style="492" bestFit="1" customWidth="1"/>
    <col min="3844" max="3844" width="10.140625" style="492" customWidth="1"/>
    <col min="3845" max="4098" width="9.140625" style="492"/>
    <col min="4099" max="4099" width="10.140625" style="492" bestFit="1" customWidth="1"/>
    <col min="4100" max="4100" width="10.140625" style="492" customWidth="1"/>
    <col min="4101" max="4354" width="9.140625" style="492"/>
    <col min="4355" max="4355" width="10.140625" style="492" bestFit="1" customWidth="1"/>
    <col min="4356" max="4356" width="10.140625" style="492" customWidth="1"/>
    <col min="4357" max="4610" width="9.140625" style="492"/>
    <col min="4611" max="4611" width="10.140625" style="492" bestFit="1" customWidth="1"/>
    <col min="4612" max="4612" width="10.140625" style="492" customWidth="1"/>
    <col min="4613" max="4866" width="9.140625" style="492"/>
    <col min="4867" max="4867" width="10.140625" style="492" bestFit="1" customWidth="1"/>
    <col min="4868" max="4868" width="10.140625" style="492" customWidth="1"/>
    <col min="4869" max="5122" width="9.140625" style="492"/>
    <col min="5123" max="5123" width="10.140625" style="492" bestFit="1" customWidth="1"/>
    <col min="5124" max="5124" width="10.140625" style="492" customWidth="1"/>
    <col min="5125" max="5378" width="9.140625" style="492"/>
    <col min="5379" max="5379" width="10.140625" style="492" bestFit="1" customWidth="1"/>
    <col min="5380" max="5380" width="10.140625" style="492" customWidth="1"/>
    <col min="5381" max="5634" width="9.140625" style="492"/>
    <col min="5635" max="5635" width="10.140625" style="492" bestFit="1" customWidth="1"/>
    <col min="5636" max="5636" width="10.140625" style="492" customWidth="1"/>
    <col min="5637" max="5890" width="9.140625" style="492"/>
    <col min="5891" max="5891" width="10.140625" style="492" bestFit="1" customWidth="1"/>
    <col min="5892" max="5892" width="10.140625" style="492" customWidth="1"/>
    <col min="5893" max="6146" width="9.140625" style="492"/>
    <col min="6147" max="6147" width="10.140625" style="492" bestFit="1" customWidth="1"/>
    <col min="6148" max="6148" width="10.140625" style="492" customWidth="1"/>
    <col min="6149" max="6402" width="9.140625" style="492"/>
    <col min="6403" max="6403" width="10.140625" style="492" bestFit="1" customWidth="1"/>
    <col min="6404" max="6404" width="10.140625" style="492" customWidth="1"/>
    <col min="6405" max="6658" width="9.140625" style="492"/>
    <col min="6659" max="6659" width="10.140625" style="492" bestFit="1" customWidth="1"/>
    <col min="6660" max="6660" width="10.140625" style="492" customWidth="1"/>
    <col min="6661" max="6914" width="9.140625" style="492"/>
    <col min="6915" max="6915" width="10.140625" style="492" bestFit="1" customWidth="1"/>
    <col min="6916" max="6916" width="10.140625" style="492" customWidth="1"/>
    <col min="6917" max="7170" width="9.140625" style="492"/>
    <col min="7171" max="7171" width="10.140625" style="492" bestFit="1" customWidth="1"/>
    <col min="7172" max="7172" width="10.140625" style="492" customWidth="1"/>
    <col min="7173" max="7426" width="9.140625" style="492"/>
    <col min="7427" max="7427" width="10.140625" style="492" bestFit="1" customWidth="1"/>
    <col min="7428" max="7428" width="10.140625" style="492" customWidth="1"/>
    <col min="7429" max="7682" width="9.140625" style="492"/>
    <col min="7683" max="7683" width="10.140625" style="492" bestFit="1" customWidth="1"/>
    <col min="7684" max="7684" width="10.140625" style="492" customWidth="1"/>
    <col min="7685" max="7938" width="9.140625" style="492"/>
    <col min="7939" max="7939" width="10.140625" style="492" bestFit="1" customWidth="1"/>
    <col min="7940" max="7940" width="10.140625" style="492" customWidth="1"/>
    <col min="7941" max="8194" width="9.140625" style="492"/>
    <col min="8195" max="8195" width="10.140625" style="492" bestFit="1" customWidth="1"/>
    <col min="8196" max="8196" width="10.140625" style="492" customWidth="1"/>
    <col min="8197" max="8450" width="9.140625" style="492"/>
    <col min="8451" max="8451" width="10.140625" style="492" bestFit="1" customWidth="1"/>
    <col min="8452" max="8452" width="10.140625" style="492" customWidth="1"/>
    <col min="8453" max="8706" width="9.140625" style="492"/>
    <col min="8707" max="8707" width="10.140625" style="492" bestFit="1" customWidth="1"/>
    <col min="8708" max="8708" width="10.140625" style="492" customWidth="1"/>
    <col min="8709" max="8962" width="9.140625" style="492"/>
    <col min="8963" max="8963" width="10.140625" style="492" bestFit="1" customWidth="1"/>
    <col min="8964" max="8964" width="10.140625" style="492" customWidth="1"/>
    <col min="8965" max="9218" width="9.140625" style="492"/>
    <col min="9219" max="9219" width="10.140625" style="492" bestFit="1" customWidth="1"/>
    <col min="9220" max="9220" width="10.140625" style="492" customWidth="1"/>
    <col min="9221" max="9474" width="9.140625" style="492"/>
    <col min="9475" max="9475" width="10.140625" style="492" bestFit="1" customWidth="1"/>
    <col min="9476" max="9476" width="10.140625" style="492" customWidth="1"/>
    <col min="9477" max="9730" width="9.140625" style="492"/>
    <col min="9731" max="9731" width="10.140625" style="492" bestFit="1" customWidth="1"/>
    <col min="9732" max="9732" width="10.140625" style="492" customWidth="1"/>
    <col min="9733" max="9986" width="9.140625" style="492"/>
    <col min="9987" max="9987" width="10.140625" style="492" bestFit="1" customWidth="1"/>
    <col min="9988" max="9988" width="10.140625" style="492" customWidth="1"/>
    <col min="9989" max="10242" width="9.140625" style="492"/>
    <col min="10243" max="10243" width="10.140625" style="492" bestFit="1" customWidth="1"/>
    <col min="10244" max="10244" width="10.140625" style="492" customWidth="1"/>
    <col min="10245" max="10498" width="9.140625" style="492"/>
    <col min="10499" max="10499" width="10.140625" style="492" bestFit="1" customWidth="1"/>
    <col min="10500" max="10500" width="10.140625" style="492" customWidth="1"/>
    <col min="10501" max="10754" width="9.140625" style="492"/>
    <col min="10755" max="10755" width="10.140625" style="492" bestFit="1" customWidth="1"/>
    <col min="10756" max="10756" width="10.140625" style="492" customWidth="1"/>
    <col min="10757" max="11010" width="9.140625" style="492"/>
    <col min="11011" max="11011" width="10.140625" style="492" bestFit="1" customWidth="1"/>
    <col min="11012" max="11012" width="10.140625" style="492" customWidth="1"/>
    <col min="11013" max="11266" width="9.140625" style="492"/>
    <col min="11267" max="11267" width="10.140625" style="492" bestFit="1" customWidth="1"/>
    <col min="11268" max="11268" width="10.140625" style="492" customWidth="1"/>
    <col min="11269" max="11522" width="9.140625" style="492"/>
    <col min="11523" max="11523" width="10.140625" style="492" bestFit="1" customWidth="1"/>
    <col min="11524" max="11524" width="10.140625" style="492" customWidth="1"/>
    <col min="11525" max="11778" width="9.140625" style="492"/>
    <col min="11779" max="11779" width="10.140625" style="492" bestFit="1" customWidth="1"/>
    <col min="11780" max="11780" width="10.140625" style="492" customWidth="1"/>
    <col min="11781" max="12034" width="9.140625" style="492"/>
    <col min="12035" max="12035" width="10.140625" style="492" bestFit="1" customWidth="1"/>
    <col min="12036" max="12036" width="10.140625" style="492" customWidth="1"/>
    <col min="12037" max="12290" width="9.140625" style="492"/>
    <col min="12291" max="12291" width="10.140625" style="492" bestFit="1" customWidth="1"/>
    <col min="12292" max="12292" width="10.140625" style="492" customWidth="1"/>
    <col min="12293" max="12546" width="9.140625" style="492"/>
    <col min="12547" max="12547" width="10.140625" style="492" bestFit="1" customWidth="1"/>
    <col min="12548" max="12548" width="10.140625" style="492" customWidth="1"/>
    <col min="12549" max="12802" width="9.140625" style="492"/>
    <col min="12803" max="12803" width="10.140625" style="492" bestFit="1" customWidth="1"/>
    <col min="12804" max="12804" width="10.140625" style="492" customWidth="1"/>
    <col min="12805" max="13058" width="9.140625" style="492"/>
    <col min="13059" max="13059" width="10.140625" style="492" bestFit="1" customWidth="1"/>
    <col min="13060" max="13060" width="10.140625" style="492" customWidth="1"/>
    <col min="13061" max="13314" width="9.140625" style="492"/>
    <col min="13315" max="13315" width="10.140625" style="492" bestFit="1" customWidth="1"/>
    <col min="13316" max="13316" width="10.140625" style="492" customWidth="1"/>
    <col min="13317" max="13570" width="9.140625" style="492"/>
    <col min="13571" max="13571" width="10.140625" style="492" bestFit="1" customWidth="1"/>
    <col min="13572" max="13572" width="10.140625" style="492" customWidth="1"/>
    <col min="13573" max="13826" width="9.140625" style="492"/>
    <col min="13827" max="13827" width="10.140625" style="492" bestFit="1" customWidth="1"/>
    <col min="13828" max="13828" width="10.140625" style="492" customWidth="1"/>
    <col min="13829" max="14082" width="9.140625" style="492"/>
    <col min="14083" max="14083" width="10.140625" style="492" bestFit="1" customWidth="1"/>
    <col min="14084" max="14084" width="10.140625" style="492" customWidth="1"/>
    <col min="14085" max="14338" width="9.140625" style="492"/>
    <col min="14339" max="14339" width="10.140625" style="492" bestFit="1" customWidth="1"/>
    <col min="14340" max="14340" width="10.140625" style="492" customWidth="1"/>
    <col min="14341" max="14594" width="9.140625" style="492"/>
    <col min="14595" max="14595" width="10.140625" style="492" bestFit="1" customWidth="1"/>
    <col min="14596" max="14596" width="10.140625" style="492" customWidth="1"/>
    <col min="14597" max="14850" width="9.140625" style="492"/>
    <col min="14851" max="14851" width="10.140625" style="492" bestFit="1" customWidth="1"/>
    <col min="14852" max="14852" width="10.140625" style="492" customWidth="1"/>
    <col min="14853" max="15106" width="9.140625" style="492"/>
    <col min="15107" max="15107" width="10.140625" style="492" bestFit="1" customWidth="1"/>
    <col min="15108" max="15108" width="10.140625" style="492" customWidth="1"/>
    <col min="15109" max="15362" width="9.140625" style="492"/>
    <col min="15363" max="15363" width="10.140625" style="492" bestFit="1" customWidth="1"/>
    <col min="15364" max="15364" width="10.140625" style="492" customWidth="1"/>
    <col min="15365" max="15618" width="9.140625" style="492"/>
    <col min="15619" max="15619" width="10.140625" style="492" bestFit="1" customWidth="1"/>
    <col min="15620" max="15620" width="10.140625" style="492" customWidth="1"/>
    <col min="15621" max="15874" width="9.140625" style="492"/>
    <col min="15875" max="15875" width="10.140625" style="492" bestFit="1" customWidth="1"/>
    <col min="15876" max="15876" width="10.140625" style="492" customWidth="1"/>
    <col min="15877" max="16130" width="9.140625" style="492"/>
    <col min="16131" max="16131" width="10.140625" style="492" bestFit="1" customWidth="1"/>
    <col min="16132" max="16132" width="10.140625" style="492" customWidth="1"/>
    <col min="16133" max="16384" width="9.140625" style="492"/>
  </cols>
  <sheetData>
    <row r="1" spans="1:5" ht="15.75">
      <c r="A1" s="495" t="s">
        <v>22</v>
      </c>
      <c r="B1" s="499" t="s">
        <v>398</v>
      </c>
    </row>
    <row r="2" spans="1:5" ht="15.75">
      <c r="A2" s="495" t="s">
        <v>20</v>
      </c>
      <c r="B2" s="499" t="s">
        <v>1170</v>
      </c>
    </row>
    <row r="3" spans="1:5" ht="15.75">
      <c r="A3" s="495" t="s">
        <v>18</v>
      </c>
      <c r="B3" s="495" t="s">
        <v>397</v>
      </c>
    </row>
    <row r="4" spans="1:5" ht="15.75">
      <c r="A4" s="495" t="s">
        <v>16</v>
      </c>
      <c r="B4" s="495" t="s">
        <v>397</v>
      </c>
    </row>
    <row r="5" spans="1:5" ht="15.75">
      <c r="A5" s="495" t="s">
        <v>14</v>
      </c>
      <c r="B5" s="495"/>
    </row>
    <row r="6" spans="1:5" ht="15.75">
      <c r="A6" s="495" t="s">
        <v>12</v>
      </c>
      <c r="B6" s="495"/>
    </row>
    <row r="7" spans="1:5">
      <c r="E7" s="492" t="s">
        <v>396</v>
      </c>
    </row>
    <row r="9" spans="1:5" ht="47.25">
      <c r="D9" s="494"/>
      <c r="E9" s="494" t="s">
        <v>395</v>
      </c>
    </row>
    <row r="10" spans="1:5" ht="15.75">
      <c r="C10" s="500" t="s">
        <v>394</v>
      </c>
      <c r="D10" s="500" t="s">
        <v>394</v>
      </c>
      <c r="E10" s="501">
        <v>0.99579365079365179</v>
      </c>
    </row>
    <row r="11" spans="1:5" ht="15.75">
      <c r="C11" s="502" t="s">
        <v>390</v>
      </c>
      <c r="D11" s="502">
        <v>40237</v>
      </c>
      <c r="E11" s="501">
        <v>0.98590151515151447</v>
      </c>
    </row>
    <row r="12" spans="1:5" ht="15.75">
      <c r="C12" s="502" t="s">
        <v>389</v>
      </c>
      <c r="D12" s="502">
        <v>40268</v>
      </c>
      <c r="E12" s="501">
        <v>0.8767200577200569</v>
      </c>
    </row>
    <row r="13" spans="1:5" ht="15.75">
      <c r="C13" s="502" t="s">
        <v>388</v>
      </c>
      <c r="D13" s="502">
        <v>40298</v>
      </c>
      <c r="E13" s="501">
        <v>0.58109550391129172</v>
      </c>
    </row>
    <row r="14" spans="1:5" ht="15.75">
      <c r="C14" s="502" t="s">
        <v>387</v>
      </c>
      <c r="D14" s="502">
        <v>40329</v>
      </c>
      <c r="E14" s="501">
        <v>0.38179391660970463</v>
      </c>
    </row>
    <row r="15" spans="1:5" ht="15.75">
      <c r="C15" s="502" t="s">
        <v>386</v>
      </c>
      <c r="D15" s="502">
        <v>40359</v>
      </c>
      <c r="E15" s="501">
        <v>0.47803561935140859</v>
      </c>
    </row>
    <row r="16" spans="1:5" ht="15.75">
      <c r="C16" s="502" t="s">
        <v>385</v>
      </c>
      <c r="D16" s="502">
        <v>40390</v>
      </c>
      <c r="E16" s="501">
        <v>0.63729653679653619</v>
      </c>
    </row>
    <row r="17" spans="3:5" ht="15.75">
      <c r="C17" s="502" t="s">
        <v>393</v>
      </c>
      <c r="D17" s="502">
        <v>40421</v>
      </c>
      <c r="E17" s="501">
        <v>0.72414862914862876</v>
      </c>
    </row>
    <row r="18" spans="3:5" ht="15.75">
      <c r="C18" s="502" t="s">
        <v>392</v>
      </c>
      <c r="D18" s="502">
        <v>40451</v>
      </c>
      <c r="E18" s="501">
        <v>0.57532323232323357</v>
      </c>
    </row>
    <row r="19" spans="3:5" ht="15.75">
      <c r="C19" s="502" t="s">
        <v>391</v>
      </c>
      <c r="D19" s="502">
        <v>40482</v>
      </c>
      <c r="E19" s="501">
        <v>0.43260809962984048</v>
      </c>
    </row>
    <row r="20" spans="3:5" ht="15.75">
      <c r="C20" s="502">
        <v>40512</v>
      </c>
      <c r="D20" s="502">
        <v>40512</v>
      </c>
      <c r="E20" s="501">
        <v>0.39844648346822442</v>
      </c>
    </row>
    <row r="21" spans="3:5" ht="15.75">
      <c r="C21" s="502">
        <v>40543</v>
      </c>
      <c r="D21" s="502">
        <v>40543</v>
      </c>
      <c r="E21" s="501">
        <v>0.52663090814302471</v>
      </c>
    </row>
    <row r="22" spans="3:5" ht="15.75">
      <c r="C22" s="503">
        <v>40574</v>
      </c>
      <c r="D22" s="503">
        <v>40574</v>
      </c>
      <c r="E22" s="501">
        <v>0.62099827748865266</v>
      </c>
    </row>
    <row r="23" spans="3:5" ht="15.75">
      <c r="C23" s="502" t="s">
        <v>390</v>
      </c>
      <c r="D23" s="502">
        <v>40602</v>
      </c>
      <c r="E23" s="501">
        <v>0.46380780129817722</v>
      </c>
    </row>
    <row r="24" spans="3:5" ht="15.75">
      <c r="C24" s="502" t="s">
        <v>389</v>
      </c>
      <c r="D24" s="502">
        <v>40633</v>
      </c>
      <c r="E24" s="501">
        <v>-2.6019480519480886E-2</v>
      </c>
    </row>
    <row r="25" spans="3:5" ht="15.75">
      <c r="C25" s="502" t="s">
        <v>388</v>
      </c>
      <c r="D25" s="502">
        <v>40663</v>
      </c>
      <c r="E25" s="501">
        <v>-0.37584694773825156</v>
      </c>
    </row>
    <row r="26" spans="3:5" ht="15.75">
      <c r="C26" s="502" t="s">
        <v>387</v>
      </c>
      <c r="D26" s="502">
        <v>40694</v>
      </c>
      <c r="E26" s="501">
        <v>-0.5487399377891391</v>
      </c>
    </row>
    <row r="27" spans="3:5" ht="15.75">
      <c r="C27" s="502" t="s">
        <v>386</v>
      </c>
      <c r="D27" s="502">
        <v>40724</v>
      </c>
      <c r="E27" s="501">
        <v>-0.47899318454238227</v>
      </c>
    </row>
    <row r="28" spans="3:5" ht="15.75">
      <c r="C28" s="502" t="s">
        <v>385</v>
      </c>
      <c r="D28" s="502">
        <v>40755</v>
      </c>
      <c r="E28" s="501">
        <v>-0.36077842828415108</v>
      </c>
    </row>
    <row r="29" spans="3:5" ht="15.75">
      <c r="C29" s="502" t="s">
        <v>393</v>
      </c>
      <c r="D29" s="502">
        <v>40786</v>
      </c>
      <c r="E29" s="501">
        <v>-0.22201863354037332</v>
      </c>
    </row>
    <row r="30" spans="3:5" ht="15.75">
      <c r="C30" s="502" t="s">
        <v>392</v>
      </c>
      <c r="D30" s="502">
        <v>40816</v>
      </c>
      <c r="E30" s="501">
        <v>-0.35054677206851181</v>
      </c>
    </row>
    <row r="31" spans="3:5" ht="15.75">
      <c r="C31" s="502" t="s">
        <v>391</v>
      </c>
      <c r="D31" s="502">
        <v>40847</v>
      </c>
      <c r="E31" s="501">
        <v>-0.95674069891461144</v>
      </c>
    </row>
    <row r="32" spans="3:5" ht="15.75">
      <c r="C32" s="502">
        <v>40512</v>
      </c>
      <c r="D32" s="502">
        <v>40877</v>
      </c>
      <c r="E32" s="501">
        <v>-1.5106659451659441</v>
      </c>
    </row>
    <row r="33" spans="3:5" ht="15.75">
      <c r="C33" s="502">
        <v>40543</v>
      </c>
      <c r="D33" s="502">
        <v>40908</v>
      </c>
      <c r="E33" s="501">
        <v>-1.3853124098124088</v>
      </c>
    </row>
    <row r="34" spans="3:5" ht="15.75">
      <c r="C34" s="503">
        <v>40939</v>
      </c>
      <c r="D34" s="503">
        <v>40939</v>
      </c>
      <c r="E34" s="501">
        <v>-0.73180952380952302</v>
      </c>
    </row>
    <row r="35" spans="3:5" ht="15.75">
      <c r="C35" s="502" t="s">
        <v>390</v>
      </c>
      <c r="D35" s="502">
        <v>40968</v>
      </c>
      <c r="E35" s="501">
        <v>-0.74790981240981225</v>
      </c>
    </row>
    <row r="36" spans="3:5" ht="15.75">
      <c r="C36" s="502" t="s">
        <v>389</v>
      </c>
      <c r="D36" s="502">
        <v>40999</v>
      </c>
      <c r="E36" s="501">
        <v>-1.0956414455110117</v>
      </c>
    </row>
    <row r="37" spans="3:5" ht="15.75">
      <c r="C37" s="502" t="s">
        <v>388</v>
      </c>
      <c r="D37" s="502">
        <v>41029</v>
      </c>
      <c r="E37" s="501">
        <v>-1.1449247547943182</v>
      </c>
    </row>
    <row r="38" spans="3:5" ht="15.75">
      <c r="C38" s="502" t="s">
        <v>387</v>
      </c>
      <c r="D38" s="502">
        <v>41060</v>
      </c>
      <c r="E38" s="501">
        <v>-0.73349618336574718</v>
      </c>
    </row>
    <row r="39" spans="3:5" ht="15.75">
      <c r="C39" s="502" t="s">
        <v>386</v>
      </c>
      <c r="D39" s="502">
        <v>41090</v>
      </c>
      <c r="E39" s="501">
        <v>-0.31544708994708781</v>
      </c>
    </row>
    <row r="40" spans="3:5" ht="15.75">
      <c r="C40" s="502" t="s">
        <v>385</v>
      </c>
      <c r="D40" s="502">
        <v>41121</v>
      </c>
      <c r="E40" s="501">
        <v>-0.30851226551226851</v>
      </c>
    </row>
    <row r="41" spans="3:5" ht="15.75">
      <c r="C41" s="502" t="s">
        <v>393</v>
      </c>
      <c r="D41" s="502">
        <v>41152</v>
      </c>
      <c r="E41" s="501">
        <v>-0.33038243335612094</v>
      </c>
    </row>
    <row r="42" spans="3:5" ht="15.75">
      <c r="C42" s="502" t="s">
        <v>392</v>
      </c>
      <c r="D42" s="502">
        <v>41182</v>
      </c>
      <c r="E42" s="501">
        <v>-0.33532615629983997</v>
      </c>
    </row>
    <row r="43" spans="3:5" ht="15.75">
      <c r="C43" s="502" t="s">
        <v>391</v>
      </c>
      <c r="D43" s="502">
        <v>41213</v>
      </c>
      <c r="E43" s="501">
        <v>-0.18584563681932043</v>
      </c>
    </row>
    <row r="44" spans="3:5" ht="15.75">
      <c r="C44" s="502">
        <v>40512</v>
      </c>
      <c r="D44" s="502">
        <v>41243</v>
      </c>
      <c r="E44" s="501">
        <v>3.0404040404024002E-3</v>
      </c>
    </row>
    <row r="45" spans="3:5" ht="15.75">
      <c r="C45" s="502">
        <v>40543</v>
      </c>
      <c r="D45" s="502">
        <v>41274</v>
      </c>
      <c r="E45" s="501">
        <v>0.14476129718235065</v>
      </c>
    </row>
    <row r="46" spans="3:5" ht="15.75">
      <c r="C46" s="503">
        <v>41305</v>
      </c>
      <c r="D46" s="503">
        <v>41305</v>
      </c>
      <c r="E46" s="501">
        <v>0.10755350497455751</v>
      </c>
    </row>
    <row r="47" spans="3:5" ht="15.75">
      <c r="C47" s="502" t="s">
        <v>390</v>
      </c>
      <c r="D47" s="502">
        <v>41333</v>
      </c>
      <c r="E47" s="501">
        <v>0.20723604465709933</v>
      </c>
    </row>
    <row r="48" spans="3:5" ht="15.75">
      <c r="C48" s="502" t="s">
        <v>389</v>
      </c>
      <c r="D48" s="502">
        <v>41364</v>
      </c>
      <c r="E48" s="501">
        <v>0.26653588516746396</v>
      </c>
    </row>
    <row r="49" spans="3:5" ht="15.75">
      <c r="C49" s="502" t="s">
        <v>388</v>
      </c>
      <c r="D49" s="502">
        <v>41394</v>
      </c>
      <c r="E49" s="501">
        <v>0.39858494721652793</v>
      </c>
    </row>
    <row r="50" spans="3:5" ht="15.75">
      <c r="C50" s="502" t="s">
        <v>387</v>
      </c>
      <c r="D50" s="502">
        <v>41425</v>
      </c>
      <c r="E50" s="501">
        <v>0.3397039948355749</v>
      </c>
    </row>
    <row r="51" spans="3:5" ht="15.75">
      <c r="C51" s="502" t="s">
        <v>386</v>
      </c>
      <c r="D51" s="502">
        <v>41455</v>
      </c>
      <c r="E51" s="501">
        <v>-2.1816738816738734E-2</v>
      </c>
    </row>
    <row r="52" spans="3:5" ht="15.75">
      <c r="C52" s="502" t="s">
        <v>385</v>
      </c>
      <c r="D52" s="502">
        <v>41486</v>
      </c>
      <c r="E52" s="501">
        <v>-0.40362205910031967</v>
      </c>
    </row>
    <row r="53" spans="3:5" ht="15.75">
      <c r="C53" s="502" t="s">
        <v>393</v>
      </c>
      <c r="D53" s="502">
        <v>41517</v>
      </c>
      <c r="E53" s="501">
        <v>-0.47280459878285974</v>
      </c>
    </row>
    <row r="54" spans="3:5" ht="15.75">
      <c r="C54" s="502" t="s">
        <v>392</v>
      </c>
      <c r="D54" s="502">
        <v>41547</v>
      </c>
      <c r="E54" s="501">
        <v>-0.22522523370349479</v>
      </c>
    </row>
    <row r="55" spans="3:5" ht="15.75">
      <c r="C55" s="502" t="s">
        <v>391</v>
      </c>
      <c r="D55" s="502">
        <v>41578</v>
      </c>
      <c r="E55" s="501">
        <v>-2.8282106782108407E-2</v>
      </c>
    </row>
    <row r="56" spans="3:5" ht="15.75">
      <c r="C56" s="502">
        <v>40512</v>
      </c>
      <c r="D56" s="502">
        <v>41608</v>
      </c>
      <c r="E56" s="501">
        <v>-8.8440836940839596E-2</v>
      </c>
    </row>
    <row r="57" spans="3:5" ht="15.75">
      <c r="C57" s="502">
        <v>40543</v>
      </c>
      <c r="D57" s="502">
        <v>41639</v>
      </c>
      <c r="E57" s="501">
        <v>-0.23406530780955448</v>
      </c>
    </row>
    <row r="58" spans="3:5" ht="15.75">
      <c r="C58" s="503">
        <v>41670</v>
      </c>
      <c r="D58" s="503">
        <v>41670</v>
      </c>
      <c r="E58" s="501">
        <v>-0.29366198890623485</v>
      </c>
    </row>
    <row r="59" spans="3:5" ht="15.75">
      <c r="C59" s="502" t="s">
        <v>390</v>
      </c>
      <c r="D59" s="502">
        <v>41698</v>
      </c>
      <c r="E59" s="501">
        <v>7.0602333159870412E-3</v>
      </c>
    </row>
    <row r="60" spans="3:5" ht="15.75">
      <c r="C60" s="502" t="s">
        <v>389</v>
      </c>
      <c r="D60" s="502">
        <v>41729</v>
      </c>
      <c r="E60" s="501">
        <v>0.37816089466089453</v>
      </c>
    </row>
    <row r="61" spans="3:5" ht="15.75">
      <c r="C61" s="502" t="s">
        <v>388</v>
      </c>
      <c r="D61" s="502">
        <v>41759</v>
      </c>
      <c r="E61" s="501">
        <v>0.7398419913419878</v>
      </c>
    </row>
    <row r="62" spans="3:5" ht="15.75">
      <c r="C62" s="502" t="s">
        <v>387</v>
      </c>
      <c r="D62" s="502">
        <v>41790</v>
      </c>
      <c r="E62" s="501">
        <v>0.67175252525252338</v>
      </c>
    </row>
    <row r="63" spans="3:5" ht="15.75">
      <c r="C63" s="502" t="s">
        <v>386</v>
      </c>
      <c r="D63" s="502">
        <v>41820</v>
      </c>
      <c r="E63" s="501">
        <v>0.4654898989898979</v>
      </c>
    </row>
    <row r="64" spans="3:5" ht="15.75">
      <c r="C64" s="502" t="s">
        <v>385</v>
      </c>
      <c r="D64" s="502">
        <v>41851</v>
      </c>
      <c r="E64" s="501">
        <v>0.25956512328251558</v>
      </c>
    </row>
    <row r="65" spans="3:7" ht="15.75">
      <c r="C65" s="502" t="s">
        <v>393</v>
      </c>
      <c r="D65" s="502">
        <v>41882</v>
      </c>
      <c r="E65" s="501">
        <v>0.20892270531401191</v>
      </c>
    </row>
    <row r="66" spans="3:7" ht="15.75">
      <c r="C66" s="502" t="s">
        <v>392</v>
      </c>
      <c r="D66" s="502">
        <v>41912</v>
      </c>
      <c r="E66" s="501">
        <v>0.2959934123847181</v>
      </c>
    </row>
    <row r="67" spans="3:7" ht="15.75">
      <c r="C67" s="502" t="s">
        <v>391</v>
      </c>
      <c r="D67" s="502">
        <v>41943</v>
      </c>
      <c r="E67" s="501">
        <v>0.26058341175732602</v>
      </c>
    </row>
    <row r="68" spans="3:7" ht="15.75">
      <c r="C68" s="502">
        <v>40512</v>
      </c>
      <c r="D68" s="502">
        <v>41973</v>
      </c>
      <c r="E68" s="501">
        <v>-2.5991341991342232E-2</v>
      </c>
    </row>
    <row r="69" spans="3:7" ht="15.75">
      <c r="C69" s="502">
        <v>40543</v>
      </c>
      <c r="D69" s="502">
        <v>42004</v>
      </c>
      <c r="E69" s="501">
        <v>-0.35660061443932367</v>
      </c>
    </row>
    <row r="70" spans="3:7" ht="15.75">
      <c r="C70" s="503">
        <v>42035</v>
      </c>
      <c r="D70" s="503">
        <v>42035</v>
      </c>
      <c r="E70" s="501">
        <v>-0.83166319867939364</v>
      </c>
    </row>
    <row r="71" spans="3:7" ht="15.75">
      <c r="C71" s="502" t="s">
        <v>390</v>
      </c>
      <c r="D71" s="502">
        <v>42063</v>
      </c>
      <c r="E71" s="501">
        <v>-0.89813311577364852</v>
      </c>
    </row>
    <row r="72" spans="3:7" ht="15.75">
      <c r="C72" s="502" t="s">
        <v>389</v>
      </c>
      <c r="D72" s="502">
        <v>42094</v>
      </c>
      <c r="E72" s="501">
        <v>-1.1017513120839735</v>
      </c>
    </row>
    <row r="73" spans="3:7" ht="15.75">
      <c r="C73" s="502" t="s">
        <v>388</v>
      </c>
      <c r="D73" s="502">
        <v>42124</v>
      </c>
      <c r="E73" s="501">
        <v>-1.0276062467997948</v>
      </c>
    </row>
    <row r="74" spans="3:7" ht="15.75">
      <c r="C74" s="502" t="s">
        <v>387</v>
      </c>
      <c r="D74" s="502">
        <v>42155</v>
      </c>
      <c r="E74" s="501">
        <v>-1.0474064480276788</v>
      </c>
    </row>
    <row r="75" spans="3:7" ht="15.75">
      <c r="C75" s="502" t="s">
        <v>386</v>
      </c>
      <c r="D75" s="502">
        <v>42185</v>
      </c>
      <c r="E75" s="501">
        <v>-0.97612065926317526</v>
      </c>
    </row>
    <row r="76" spans="3:7" ht="15.75">
      <c r="C76" s="502" t="s">
        <v>385</v>
      </c>
      <c r="D76" s="502">
        <v>42216</v>
      </c>
      <c r="E76" s="501">
        <v>-0.75875000000000092</v>
      </c>
    </row>
    <row r="77" spans="3:7" ht="15.75">
      <c r="C77" s="502" t="s">
        <v>393</v>
      </c>
      <c r="D77" s="502">
        <v>42247</v>
      </c>
      <c r="E77" s="501">
        <v>-0.5255745192307697</v>
      </c>
    </row>
    <row r="78" spans="3:7" ht="15.75">
      <c r="C78" s="502" t="s">
        <v>392</v>
      </c>
      <c r="D78" s="502">
        <v>42277</v>
      </c>
      <c r="E78" s="501">
        <v>-0.31541826923076988</v>
      </c>
    </row>
    <row r="79" spans="3:7" ht="15.75">
      <c r="C79" s="502" t="s">
        <v>391</v>
      </c>
      <c r="D79" s="502">
        <v>42308</v>
      </c>
      <c r="E79" s="501">
        <v>-0.24844406041986811</v>
      </c>
      <c r="G79" s="504"/>
    </row>
    <row r="80" spans="3:7" ht="15.75">
      <c r="C80" s="502">
        <v>40512</v>
      </c>
      <c r="D80" s="502">
        <v>42338</v>
      </c>
      <c r="E80" s="501">
        <v>-0.18978288446526137</v>
      </c>
    </row>
    <row r="81" spans="3:5" ht="15.75">
      <c r="C81" s="502">
        <v>40543</v>
      </c>
      <c r="D81" s="502">
        <v>42369</v>
      </c>
      <c r="E81" s="501">
        <v>-6.4643179922137195E-2</v>
      </c>
    </row>
    <row r="82" spans="3:5" ht="15.75">
      <c r="C82" s="503">
        <v>42400</v>
      </c>
      <c r="D82" s="503">
        <v>42400</v>
      </c>
      <c r="E82" s="501">
        <v>3.2379134159556511E-2</v>
      </c>
    </row>
    <row r="83" spans="3:5" ht="15.75">
      <c r="C83" s="502" t="s">
        <v>390</v>
      </c>
      <c r="D83" s="502">
        <v>42429</v>
      </c>
      <c r="E83" s="501">
        <v>5.6275332213091556E-2</v>
      </c>
    </row>
    <row r="84" spans="3:5" ht="15.75">
      <c r="C84" s="502" t="s">
        <v>389</v>
      </c>
      <c r="D84" s="502">
        <v>42460</v>
      </c>
      <c r="E84" s="501">
        <v>7.2743257535694106E-2</v>
      </c>
    </row>
    <row r="85" spans="3:5" ht="15.75">
      <c r="C85" s="502" t="s">
        <v>388</v>
      </c>
      <c r="D85" s="502">
        <v>42490</v>
      </c>
      <c r="E85" s="501">
        <v>8.8271532656778673E-2</v>
      </c>
    </row>
    <row r="86" spans="3:5" ht="15.75">
      <c r="C86" s="502" t="s">
        <v>387</v>
      </c>
      <c r="D86" s="502">
        <v>42521</v>
      </c>
      <c r="E86" s="501">
        <v>0.10965907850889434</v>
      </c>
    </row>
    <row r="87" spans="3:5" ht="15.75">
      <c r="C87" s="502" t="s">
        <v>386</v>
      </c>
      <c r="D87" s="502">
        <v>42551</v>
      </c>
      <c r="E87" s="501">
        <v>0.22726814516129146</v>
      </c>
    </row>
    <row r="88" spans="3:5" ht="15.75">
      <c r="C88" s="502" t="s">
        <v>385</v>
      </c>
      <c r="D88" s="502">
        <v>42582</v>
      </c>
      <c r="E88" s="501">
        <v>0.34265625</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25"/>
  <sheetViews>
    <sheetView showGridLines="0" zoomScale="75" zoomScaleNormal="75" workbookViewId="0">
      <selection activeCell="C10" sqref="C10"/>
    </sheetView>
  </sheetViews>
  <sheetFormatPr defaultRowHeight="15.75"/>
  <cols>
    <col min="1" max="1" width="14.7109375" style="505" customWidth="1"/>
    <col min="2" max="2" width="128.42578125" style="505" customWidth="1"/>
    <col min="3" max="3" width="9.140625" style="505"/>
    <col min="4" max="4" width="28.28515625" style="505" bestFit="1" customWidth="1"/>
    <col min="5" max="5" width="22.42578125" style="505" bestFit="1" customWidth="1"/>
    <col min="6" max="6" width="9.140625" style="505"/>
    <col min="7" max="8" width="10.28515625" style="505" bestFit="1" customWidth="1"/>
    <col min="9" max="15" width="9.140625" style="505"/>
    <col min="16" max="16" width="24" style="505" bestFit="1" customWidth="1"/>
    <col min="17" max="17" width="19.42578125" style="505" bestFit="1" customWidth="1"/>
    <col min="18" max="18" width="19.42578125" style="505" customWidth="1"/>
    <col min="19" max="16384" width="9.140625" style="505"/>
  </cols>
  <sheetData>
    <row r="1" spans="1:5">
      <c r="A1" s="464" t="s">
        <v>22</v>
      </c>
      <c r="B1" s="491" t="s">
        <v>406</v>
      </c>
    </row>
    <row r="2" spans="1:5">
      <c r="A2" s="464" t="s">
        <v>20</v>
      </c>
      <c r="B2" s="491" t="s">
        <v>405</v>
      </c>
    </row>
    <row r="3" spans="1:5">
      <c r="A3" s="464" t="s">
        <v>18</v>
      </c>
      <c r="B3" s="493" t="s">
        <v>404</v>
      </c>
    </row>
    <row r="4" spans="1:5">
      <c r="A4" s="464" t="s">
        <v>16</v>
      </c>
      <c r="B4" s="493" t="s">
        <v>403</v>
      </c>
    </row>
    <row r="5" spans="1:5">
      <c r="A5" s="467" t="s">
        <v>14</v>
      </c>
      <c r="B5" s="494" t="s">
        <v>939</v>
      </c>
    </row>
    <row r="6" spans="1:5">
      <c r="A6" s="467" t="s">
        <v>12</v>
      </c>
      <c r="B6" s="494" t="s">
        <v>940</v>
      </c>
    </row>
    <row r="10" spans="1:5">
      <c r="D10" s="505" t="s">
        <v>402</v>
      </c>
      <c r="E10" s="505" t="s">
        <v>401</v>
      </c>
    </row>
    <row r="11" spans="1:5">
      <c r="D11" s="106" t="s">
        <v>400</v>
      </c>
      <c r="E11" s="106" t="s">
        <v>399</v>
      </c>
    </row>
    <row r="12" spans="1:5">
      <c r="C12" s="505" t="s">
        <v>157</v>
      </c>
      <c r="D12" s="506">
        <v>1.9000000000000004</v>
      </c>
      <c r="E12" s="506">
        <v>23.099999999999994</v>
      </c>
    </row>
    <row r="13" spans="1:5">
      <c r="C13" s="505" t="s">
        <v>167</v>
      </c>
      <c r="D13" s="506">
        <v>1.75</v>
      </c>
      <c r="E13" s="506">
        <v>55.9</v>
      </c>
    </row>
    <row r="14" spans="1:5">
      <c r="C14" s="505" t="s">
        <v>155</v>
      </c>
      <c r="D14" s="506">
        <v>1.4344275316825001</v>
      </c>
      <c r="E14" s="506">
        <v>31.105628110775527</v>
      </c>
    </row>
    <row r="15" spans="1:5">
      <c r="C15" s="505" t="s">
        <v>125</v>
      </c>
      <c r="D15" s="506">
        <v>0.54999999999999982</v>
      </c>
      <c r="E15" s="506">
        <v>87.7</v>
      </c>
    </row>
    <row r="16" spans="1:5">
      <c r="C16" s="505" t="s">
        <v>166</v>
      </c>
      <c r="D16" s="506">
        <v>0.36000000000000032</v>
      </c>
      <c r="E16" s="506">
        <v>29.700000000000003</v>
      </c>
    </row>
    <row r="17" spans="3:5">
      <c r="C17" s="505" t="s">
        <v>156</v>
      </c>
      <c r="D17" s="506">
        <v>0.35999999999999988</v>
      </c>
      <c r="E17" s="506">
        <v>33.299999999999997</v>
      </c>
    </row>
    <row r="18" spans="3:5">
      <c r="C18" s="505" t="s">
        <v>173</v>
      </c>
      <c r="D18" s="506">
        <v>0.31999999999999984</v>
      </c>
      <c r="E18" s="506">
        <v>37.4</v>
      </c>
    </row>
    <row r="19" spans="3:5">
      <c r="C19" s="505" t="s">
        <v>160</v>
      </c>
      <c r="D19" s="506">
        <v>0.26000000000000023</v>
      </c>
      <c r="E19" s="506">
        <v>100</v>
      </c>
    </row>
    <row r="20" spans="3:5">
      <c r="C20" s="505" t="s">
        <v>165</v>
      </c>
      <c r="D20" s="506">
        <v>0.25000000000000022</v>
      </c>
      <c r="E20" s="506">
        <v>61.5</v>
      </c>
    </row>
    <row r="21" spans="3:5">
      <c r="C21" s="505" t="s">
        <v>175</v>
      </c>
      <c r="D21" s="506">
        <v>0.20999999999999996</v>
      </c>
      <c r="E21" s="506">
        <v>74.900000000000006</v>
      </c>
    </row>
    <row r="22" spans="3:5">
      <c r="C22" s="505" t="s">
        <v>176</v>
      </c>
      <c r="D22" s="506">
        <v>-0.22999999999999998</v>
      </c>
      <c r="E22" s="506">
        <v>87.1</v>
      </c>
    </row>
    <row r="23" spans="3:5">
      <c r="C23" s="505" t="s">
        <v>177</v>
      </c>
      <c r="D23" s="506">
        <v>-0.27</v>
      </c>
      <c r="E23" s="506">
        <v>72.5</v>
      </c>
    </row>
    <row r="24" spans="3:5">
      <c r="C24" s="505" t="s">
        <v>180</v>
      </c>
      <c r="D24" s="506">
        <v>-0.27099999999999991</v>
      </c>
      <c r="E24" s="506">
        <v>99.3</v>
      </c>
    </row>
    <row r="25" spans="3:5">
      <c r="C25" s="505" t="s">
        <v>200</v>
      </c>
      <c r="D25" s="506">
        <v>-0.65418484831423829</v>
      </c>
      <c r="E25" s="506">
        <v>95.361179754361459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45"/>
  <sheetViews>
    <sheetView showGridLines="0" zoomScale="75" zoomScaleNormal="75" workbookViewId="0">
      <selection activeCell="B2" sqref="B2"/>
    </sheetView>
  </sheetViews>
  <sheetFormatPr defaultRowHeight="15.75"/>
  <cols>
    <col min="1" max="1" width="13.7109375" style="507" bestFit="1" customWidth="1"/>
    <col min="2" max="2" width="108.7109375" style="507" customWidth="1"/>
    <col min="3" max="3" width="9.85546875" style="507" bestFit="1" customWidth="1"/>
    <col min="4" max="4" width="9.140625" style="507"/>
    <col min="5" max="5" width="17.85546875" style="507" customWidth="1"/>
    <col min="6" max="6" width="18.140625" style="507" customWidth="1"/>
    <col min="7" max="8" width="21.7109375" style="507" customWidth="1"/>
    <col min="9" max="9" width="15.140625" style="507" customWidth="1"/>
    <col min="10" max="10" width="21.28515625" style="507" customWidth="1"/>
    <col min="11" max="245" width="9.140625" style="507"/>
    <col min="246" max="246" width="14.7109375" style="507" customWidth="1"/>
    <col min="247" max="247" width="100.7109375" style="507" customWidth="1"/>
    <col min="248" max="248" width="4.7109375" style="507" customWidth="1"/>
    <col min="249" max="249" width="9.140625" style="507"/>
    <col min="250" max="250" width="17.85546875" style="507" customWidth="1"/>
    <col min="251" max="251" width="35" style="507" customWidth="1"/>
    <col min="252" max="252" width="47.5703125" style="507" customWidth="1"/>
    <col min="253" max="255" width="9.140625" style="507"/>
    <col min="256" max="256" width="13.7109375" style="507" bestFit="1" customWidth="1"/>
    <col min="257" max="257" width="100.7109375" style="507" customWidth="1"/>
    <col min="258" max="258" width="13.5703125" style="507" customWidth="1"/>
    <col min="259" max="259" width="9.85546875" style="507" bestFit="1" customWidth="1"/>
    <col min="260" max="260" width="9.140625" style="507"/>
    <col min="261" max="261" width="17.85546875" style="507" customWidth="1"/>
    <col min="262" max="262" width="18.140625" style="507" customWidth="1"/>
    <col min="263" max="264" width="21.7109375" style="507" customWidth="1"/>
    <col min="265" max="265" width="15.140625" style="507" customWidth="1"/>
    <col min="266" max="266" width="21.28515625" style="507" customWidth="1"/>
    <col min="267" max="501" width="9.140625" style="507"/>
    <col min="502" max="502" width="14.7109375" style="507" customWidth="1"/>
    <col min="503" max="503" width="100.7109375" style="507" customWidth="1"/>
    <col min="504" max="504" width="4.7109375" style="507" customWidth="1"/>
    <col min="505" max="505" width="9.140625" style="507"/>
    <col min="506" max="506" width="17.85546875" style="507" customWidth="1"/>
    <col min="507" max="507" width="35" style="507" customWidth="1"/>
    <col min="508" max="508" width="47.5703125" style="507" customWidth="1"/>
    <col min="509" max="511" width="9.140625" style="507"/>
    <col min="512" max="512" width="13.7109375" style="507" bestFit="1" customWidth="1"/>
    <col min="513" max="513" width="100.7109375" style="507" customWidth="1"/>
    <col min="514" max="514" width="13.5703125" style="507" customWidth="1"/>
    <col min="515" max="515" width="9.85546875" style="507" bestFit="1" customWidth="1"/>
    <col min="516" max="516" width="9.140625" style="507"/>
    <col min="517" max="517" width="17.85546875" style="507" customWidth="1"/>
    <col min="518" max="518" width="18.140625" style="507" customWidth="1"/>
    <col min="519" max="520" width="21.7109375" style="507" customWidth="1"/>
    <col min="521" max="521" width="15.140625" style="507" customWidth="1"/>
    <col min="522" max="522" width="21.28515625" style="507" customWidth="1"/>
    <col min="523" max="757" width="9.140625" style="507"/>
    <col min="758" max="758" width="14.7109375" style="507" customWidth="1"/>
    <col min="759" max="759" width="100.7109375" style="507" customWidth="1"/>
    <col min="760" max="760" width="4.7109375" style="507" customWidth="1"/>
    <col min="761" max="761" width="9.140625" style="507"/>
    <col min="762" max="762" width="17.85546875" style="507" customWidth="1"/>
    <col min="763" max="763" width="35" style="507" customWidth="1"/>
    <col min="764" max="764" width="47.5703125" style="507" customWidth="1"/>
    <col min="765" max="767" width="9.140625" style="507"/>
    <col min="768" max="768" width="13.7109375" style="507" bestFit="1" customWidth="1"/>
    <col min="769" max="769" width="100.7109375" style="507" customWidth="1"/>
    <col min="770" max="770" width="13.5703125" style="507" customWidth="1"/>
    <col min="771" max="771" width="9.85546875" style="507" bestFit="1" customWidth="1"/>
    <col min="772" max="772" width="9.140625" style="507"/>
    <col min="773" max="773" width="17.85546875" style="507" customWidth="1"/>
    <col min="774" max="774" width="18.140625" style="507" customWidth="1"/>
    <col min="775" max="776" width="21.7109375" style="507" customWidth="1"/>
    <col min="777" max="777" width="15.140625" style="507" customWidth="1"/>
    <col min="778" max="778" width="21.28515625" style="507" customWidth="1"/>
    <col min="779" max="1013" width="9.140625" style="507"/>
    <col min="1014" max="1014" width="14.7109375" style="507" customWidth="1"/>
    <col min="1015" max="1015" width="100.7109375" style="507" customWidth="1"/>
    <col min="1016" max="1016" width="4.7109375" style="507" customWidth="1"/>
    <col min="1017" max="1017" width="9.140625" style="507"/>
    <col min="1018" max="1018" width="17.85546875" style="507" customWidth="1"/>
    <col min="1019" max="1019" width="35" style="507" customWidth="1"/>
    <col min="1020" max="1020" width="47.5703125" style="507" customWidth="1"/>
    <col min="1021" max="1023" width="9.140625" style="507"/>
    <col min="1024" max="1024" width="13.7109375" style="507" bestFit="1" customWidth="1"/>
    <col min="1025" max="1025" width="100.7109375" style="507" customWidth="1"/>
    <col min="1026" max="1026" width="13.5703125" style="507" customWidth="1"/>
    <col min="1027" max="1027" width="9.85546875" style="507" bestFit="1" customWidth="1"/>
    <col min="1028" max="1028" width="9.140625" style="507"/>
    <col min="1029" max="1029" width="17.85546875" style="507" customWidth="1"/>
    <col min="1030" max="1030" width="18.140625" style="507" customWidth="1"/>
    <col min="1031" max="1032" width="21.7109375" style="507" customWidth="1"/>
    <col min="1033" max="1033" width="15.140625" style="507" customWidth="1"/>
    <col min="1034" max="1034" width="21.28515625" style="507" customWidth="1"/>
    <col min="1035" max="1269" width="9.140625" style="507"/>
    <col min="1270" max="1270" width="14.7109375" style="507" customWidth="1"/>
    <col min="1271" max="1271" width="100.7109375" style="507" customWidth="1"/>
    <col min="1272" max="1272" width="4.7109375" style="507" customWidth="1"/>
    <col min="1273" max="1273" width="9.140625" style="507"/>
    <col min="1274" max="1274" width="17.85546875" style="507" customWidth="1"/>
    <col min="1275" max="1275" width="35" style="507" customWidth="1"/>
    <col min="1276" max="1276" width="47.5703125" style="507" customWidth="1"/>
    <col min="1277" max="1279" width="9.140625" style="507"/>
    <col min="1280" max="1280" width="13.7109375" style="507" bestFit="1" customWidth="1"/>
    <col min="1281" max="1281" width="100.7109375" style="507" customWidth="1"/>
    <col min="1282" max="1282" width="13.5703125" style="507" customWidth="1"/>
    <col min="1283" max="1283" width="9.85546875" style="507" bestFit="1" customWidth="1"/>
    <col min="1284" max="1284" width="9.140625" style="507"/>
    <col min="1285" max="1285" width="17.85546875" style="507" customWidth="1"/>
    <col min="1286" max="1286" width="18.140625" style="507" customWidth="1"/>
    <col min="1287" max="1288" width="21.7109375" style="507" customWidth="1"/>
    <col min="1289" max="1289" width="15.140625" style="507" customWidth="1"/>
    <col min="1290" max="1290" width="21.28515625" style="507" customWidth="1"/>
    <col min="1291" max="1525" width="9.140625" style="507"/>
    <col min="1526" max="1526" width="14.7109375" style="507" customWidth="1"/>
    <col min="1527" max="1527" width="100.7109375" style="507" customWidth="1"/>
    <col min="1528" max="1528" width="4.7109375" style="507" customWidth="1"/>
    <col min="1529" max="1529" width="9.140625" style="507"/>
    <col min="1530" max="1530" width="17.85546875" style="507" customWidth="1"/>
    <col min="1531" max="1531" width="35" style="507" customWidth="1"/>
    <col min="1532" max="1532" width="47.5703125" style="507" customWidth="1"/>
    <col min="1533" max="1535" width="9.140625" style="507"/>
    <col min="1536" max="1536" width="13.7109375" style="507" bestFit="1" customWidth="1"/>
    <col min="1537" max="1537" width="100.7109375" style="507" customWidth="1"/>
    <col min="1538" max="1538" width="13.5703125" style="507" customWidth="1"/>
    <col min="1539" max="1539" width="9.85546875" style="507" bestFit="1" customWidth="1"/>
    <col min="1540" max="1540" width="9.140625" style="507"/>
    <col min="1541" max="1541" width="17.85546875" style="507" customWidth="1"/>
    <col min="1542" max="1542" width="18.140625" style="507" customWidth="1"/>
    <col min="1543" max="1544" width="21.7109375" style="507" customWidth="1"/>
    <col min="1545" max="1545" width="15.140625" style="507" customWidth="1"/>
    <col min="1546" max="1546" width="21.28515625" style="507" customWidth="1"/>
    <col min="1547" max="1781" width="9.140625" style="507"/>
    <col min="1782" max="1782" width="14.7109375" style="507" customWidth="1"/>
    <col min="1783" max="1783" width="100.7109375" style="507" customWidth="1"/>
    <col min="1784" max="1784" width="4.7109375" style="507" customWidth="1"/>
    <col min="1785" max="1785" width="9.140625" style="507"/>
    <col min="1786" max="1786" width="17.85546875" style="507" customWidth="1"/>
    <col min="1787" max="1787" width="35" style="507" customWidth="1"/>
    <col min="1788" max="1788" width="47.5703125" style="507" customWidth="1"/>
    <col min="1789" max="1791" width="9.140625" style="507"/>
    <col min="1792" max="1792" width="13.7109375" style="507" bestFit="1" customWidth="1"/>
    <col min="1793" max="1793" width="100.7109375" style="507" customWidth="1"/>
    <col min="1794" max="1794" width="13.5703125" style="507" customWidth="1"/>
    <col min="1795" max="1795" width="9.85546875" style="507" bestFit="1" customWidth="1"/>
    <col min="1796" max="1796" width="9.140625" style="507"/>
    <col min="1797" max="1797" width="17.85546875" style="507" customWidth="1"/>
    <col min="1798" max="1798" width="18.140625" style="507" customWidth="1"/>
    <col min="1799" max="1800" width="21.7109375" style="507" customWidth="1"/>
    <col min="1801" max="1801" width="15.140625" style="507" customWidth="1"/>
    <col min="1802" max="1802" width="21.28515625" style="507" customWidth="1"/>
    <col min="1803" max="2037" width="9.140625" style="507"/>
    <col min="2038" max="2038" width="14.7109375" style="507" customWidth="1"/>
    <col min="2039" max="2039" width="100.7109375" style="507" customWidth="1"/>
    <col min="2040" max="2040" width="4.7109375" style="507" customWidth="1"/>
    <col min="2041" max="2041" width="9.140625" style="507"/>
    <col min="2042" max="2042" width="17.85546875" style="507" customWidth="1"/>
    <col min="2043" max="2043" width="35" style="507" customWidth="1"/>
    <col min="2044" max="2044" width="47.5703125" style="507" customWidth="1"/>
    <col min="2045" max="2047" width="9.140625" style="507"/>
    <col min="2048" max="2048" width="13.7109375" style="507" bestFit="1" customWidth="1"/>
    <col min="2049" max="2049" width="100.7109375" style="507" customWidth="1"/>
    <col min="2050" max="2050" width="13.5703125" style="507" customWidth="1"/>
    <col min="2051" max="2051" width="9.85546875" style="507" bestFit="1" customWidth="1"/>
    <col min="2052" max="2052" width="9.140625" style="507"/>
    <col min="2053" max="2053" width="17.85546875" style="507" customWidth="1"/>
    <col min="2054" max="2054" width="18.140625" style="507" customWidth="1"/>
    <col min="2055" max="2056" width="21.7109375" style="507" customWidth="1"/>
    <col min="2057" max="2057" width="15.140625" style="507" customWidth="1"/>
    <col min="2058" max="2058" width="21.28515625" style="507" customWidth="1"/>
    <col min="2059" max="2293" width="9.140625" style="507"/>
    <col min="2294" max="2294" width="14.7109375" style="507" customWidth="1"/>
    <col min="2295" max="2295" width="100.7109375" style="507" customWidth="1"/>
    <col min="2296" max="2296" width="4.7109375" style="507" customWidth="1"/>
    <col min="2297" max="2297" width="9.140625" style="507"/>
    <col min="2298" max="2298" width="17.85546875" style="507" customWidth="1"/>
    <col min="2299" max="2299" width="35" style="507" customWidth="1"/>
    <col min="2300" max="2300" width="47.5703125" style="507" customWidth="1"/>
    <col min="2301" max="2303" width="9.140625" style="507"/>
    <col min="2304" max="2304" width="13.7109375" style="507" bestFit="1" customWidth="1"/>
    <col min="2305" max="2305" width="100.7109375" style="507" customWidth="1"/>
    <col min="2306" max="2306" width="13.5703125" style="507" customWidth="1"/>
    <col min="2307" max="2307" width="9.85546875" style="507" bestFit="1" customWidth="1"/>
    <col min="2308" max="2308" width="9.140625" style="507"/>
    <col min="2309" max="2309" width="17.85546875" style="507" customWidth="1"/>
    <col min="2310" max="2310" width="18.140625" style="507" customWidth="1"/>
    <col min="2311" max="2312" width="21.7109375" style="507" customWidth="1"/>
    <col min="2313" max="2313" width="15.140625" style="507" customWidth="1"/>
    <col min="2314" max="2314" width="21.28515625" style="507" customWidth="1"/>
    <col min="2315" max="2549" width="9.140625" style="507"/>
    <col min="2550" max="2550" width="14.7109375" style="507" customWidth="1"/>
    <col min="2551" max="2551" width="100.7109375" style="507" customWidth="1"/>
    <col min="2552" max="2552" width="4.7109375" style="507" customWidth="1"/>
    <col min="2553" max="2553" width="9.140625" style="507"/>
    <col min="2554" max="2554" width="17.85546875" style="507" customWidth="1"/>
    <col min="2555" max="2555" width="35" style="507" customWidth="1"/>
    <col min="2556" max="2556" width="47.5703125" style="507" customWidth="1"/>
    <col min="2557" max="2559" width="9.140625" style="507"/>
    <col min="2560" max="2560" width="13.7109375" style="507" bestFit="1" customWidth="1"/>
    <col min="2561" max="2561" width="100.7109375" style="507" customWidth="1"/>
    <col min="2562" max="2562" width="13.5703125" style="507" customWidth="1"/>
    <col min="2563" max="2563" width="9.85546875" style="507" bestFit="1" customWidth="1"/>
    <col min="2564" max="2564" width="9.140625" style="507"/>
    <col min="2565" max="2565" width="17.85546875" style="507" customWidth="1"/>
    <col min="2566" max="2566" width="18.140625" style="507" customWidth="1"/>
    <col min="2567" max="2568" width="21.7109375" style="507" customWidth="1"/>
    <col min="2569" max="2569" width="15.140625" style="507" customWidth="1"/>
    <col min="2570" max="2570" width="21.28515625" style="507" customWidth="1"/>
    <col min="2571" max="2805" width="9.140625" style="507"/>
    <col min="2806" max="2806" width="14.7109375" style="507" customWidth="1"/>
    <col min="2807" max="2807" width="100.7109375" style="507" customWidth="1"/>
    <col min="2808" max="2808" width="4.7109375" style="507" customWidth="1"/>
    <col min="2809" max="2809" width="9.140625" style="507"/>
    <col min="2810" max="2810" width="17.85546875" style="507" customWidth="1"/>
    <col min="2811" max="2811" width="35" style="507" customWidth="1"/>
    <col min="2812" max="2812" width="47.5703125" style="507" customWidth="1"/>
    <col min="2813" max="2815" width="9.140625" style="507"/>
    <col min="2816" max="2816" width="13.7109375" style="507" bestFit="1" customWidth="1"/>
    <col min="2817" max="2817" width="100.7109375" style="507" customWidth="1"/>
    <col min="2818" max="2818" width="13.5703125" style="507" customWidth="1"/>
    <col min="2819" max="2819" width="9.85546875" style="507" bestFit="1" customWidth="1"/>
    <col min="2820" max="2820" width="9.140625" style="507"/>
    <col min="2821" max="2821" width="17.85546875" style="507" customWidth="1"/>
    <col min="2822" max="2822" width="18.140625" style="507" customWidth="1"/>
    <col min="2823" max="2824" width="21.7109375" style="507" customWidth="1"/>
    <col min="2825" max="2825" width="15.140625" style="507" customWidth="1"/>
    <col min="2826" max="2826" width="21.28515625" style="507" customWidth="1"/>
    <col min="2827" max="3061" width="9.140625" style="507"/>
    <col min="3062" max="3062" width="14.7109375" style="507" customWidth="1"/>
    <col min="3063" max="3063" width="100.7109375" style="507" customWidth="1"/>
    <col min="3064" max="3064" width="4.7109375" style="507" customWidth="1"/>
    <col min="3065" max="3065" width="9.140625" style="507"/>
    <col min="3066" max="3066" width="17.85546875" style="507" customWidth="1"/>
    <col min="3067" max="3067" width="35" style="507" customWidth="1"/>
    <col min="3068" max="3068" width="47.5703125" style="507" customWidth="1"/>
    <col min="3069" max="3071" width="9.140625" style="507"/>
    <col min="3072" max="3072" width="13.7109375" style="507" bestFit="1" customWidth="1"/>
    <col min="3073" max="3073" width="100.7109375" style="507" customWidth="1"/>
    <col min="3074" max="3074" width="13.5703125" style="507" customWidth="1"/>
    <col min="3075" max="3075" width="9.85546875" style="507" bestFit="1" customWidth="1"/>
    <col min="3076" max="3076" width="9.140625" style="507"/>
    <col min="3077" max="3077" width="17.85546875" style="507" customWidth="1"/>
    <col min="3078" max="3078" width="18.140625" style="507" customWidth="1"/>
    <col min="3079" max="3080" width="21.7109375" style="507" customWidth="1"/>
    <col min="3081" max="3081" width="15.140625" style="507" customWidth="1"/>
    <col min="3082" max="3082" width="21.28515625" style="507" customWidth="1"/>
    <col min="3083" max="3317" width="9.140625" style="507"/>
    <col min="3318" max="3318" width="14.7109375" style="507" customWidth="1"/>
    <col min="3319" max="3319" width="100.7109375" style="507" customWidth="1"/>
    <col min="3320" max="3320" width="4.7109375" style="507" customWidth="1"/>
    <col min="3321" max="3321" width="9.140625" style="507"/>
    <col min="3322" max="3322" width="17.85546875" style="507" customWidth="1"/>
    <col min="3323" max="3323" width="35" style="507" customWidth="1"/>
    <col min="3324" max="3324" width="47.5703125" style="507" customWidth="1"/>
    <col min="3325" max="3327" width="9.140625" style="507"/>
    <col min="3328" max="3328" width="13.7109375" style="507" bestFit="1" customWidth="1"/>
    <col min="3329" max="3329" width="100.7109375" style="507" customWidth="1"/>
    <col min="3330" max="3330" width="13.5703125" style="507" customWidth="1"/>
    <col min="3331" max="3331" width="9.85546875" style="507" bestFit="1" customWidth="1"/>
    <col min="3332" max="3332" width="9.140625" style="507"/>
    <col min="3333" max="3333" width="17.85546875" style="507" customWidth="1"/>
    <col min="3334" max="3334" width="18.140625" style="507" customWidth="1"/>
    <col min="3335" max="3336" width="21.7109375" style="507" customWidth="1"/>
    <col min="3337" max="3337" width="15.140625" style="507" customWidth="1"/>
    <col min="3338" max="3338" width="21.28515625" style="507" customWidth="1"/>
    <col min="3339" max="3573" width="9.140625" style="507"/>
    <col min="3574" max="3574" width="14.7109375" style="507" customWidth="1"/>
    <col min="3575" max="3575" width="100.7109375" style="507" customWidth="1"/>
    <col min="3576" max="3576" width="4.7109375" style="507" customWidth="1"/>
    <col min="3577" max="3577" width="9.140625" style="507"/>
    <col min="3578" max="3578" width="17.85546875" style="507" customWidth="1"/>
    <col min="3579" max="3579" width="35" style="507" customWidth="1"/>
    <col min="3580" max="3580" width="47.5703125" style="507" customWidth="1"/>
    <col min="3581" max="3583" width="9.140625" style="507"/>
    <col min="3584" max="3584" width="13.7109375" style="507" bestFit="1" customWidth="1"/>
    <col min="3585" max="3585" width="100.7109375" style="507" customWidth="1"/>
    <col min="3586" max="3586" width="13.5703125" style="507" customWidth="1"/>
    <col min="3587" max="3587" width="9.85546875" style="507" bestFit="1" customWidth="1"/>
    <col min="3588" max="3588" width="9.140625" style="507"/>
    <col min="3589" max="3589" width="17.85546875" style="507" customWidth="1"/>
    <col min="3590" max="3590" width="18.140625" style="507" customWidth="1"/>
    <col min="3591" max="3592" width="21.7109375" style="507" customWidth="1"/>
    <col min="3593" max="3593" width="15.140625" style="507" customWidth="1"/>
    <col min="3594" max="3594" width="21.28515625" style="507" customWidth="1"/>
    <col min="3595" max="3829" width="9.140625" style="507"/>
    <col min="3830" max="3830" width="14.7109375" style="507" customWidth="1"/>
    <col min="3831" max="3831" width="100.7109375" style="507" customWidth="1"/>
    <col min="3832" max="3832" width="4.7109375" style="507" customWidth="1"/>
    <col min="3833" max="3833" width="9.140625" style="507"/>
    <col min="3834" max="3834" width="17.85546875" style="507" customWidth="1"/>
    <col min="3835" max="3835" width="35" style="507" customWidth="1"/>
    <col min="3836" max="3836" width="47.5703125" style="507" customWidth="1"/>
    <col min="3837" max="3839" width="9.140625" style="507"/>
    <col min="3840" max="3840" width="13.7109375" style="507" bestFit="1" customWidth="1"/>
    <col min="3841" max="3841" width="100.7109375" style="507" customWidth="1"/>
    <col min="3842" max="3842" width="13.5703125" style="507" customWidth="1"/>
    <col min="3843" max="3843" width="9.85546875" style="507" bestFit="1" customWidth="1"/>
    <col min="3844" max="3844" width="9.140625" style="507"/>
    <col min="3845" max="3845" width="17.85546875" style="507" customWidth="1"/>
    <col min="3846" max="3846" width="18.140625" style="507" customWidth="1"/>
    <col min="3847" max="3848" width="21.7109375" style="507" customWidth="1"/>
    <col min="3849" max="3849" width="15.140625" style="507" customWidth="1"/>
    <col min="3850" max="3850" width="21.28515625" style="507" customWidth="1"/>
    <col min="3851" max="4085" width="9.140625" style="507"/>
    <col min="4086" max="4086" width="14.7109375" style="507" customWidth="1"/>
    <col min="4087" max="4087" width="100.7109375" style="507" customWidth="1"/>
    <col min="4088" max="4088" width="4.7109375" style="507" customWidth="1"/>
    <col min="4089" max="4089" width="9.140625" style="507"/>
    <col min="4090" max="4090" width="17.85546875" style="507" customWidth="1"/>
    <col min="4091" max="4091" width="35" style="507" customWidth="1"/>
    <col min="4092" max="4092" width="47.5703125" style="507" customWidth="1"/>
    <col min="4093" max="4095" width="9.140625" style="507"/>
    <col min="4096" max="4096" width="13.7109375" style="507" bestFit="1" customWidth="1"/>
    <col min="4097" max="4097" width="100.7109375" style="507" customWidth="1"/>
    <col min="4098" max="4098" width="13.5703125" style="507" customWidth="1"/>
    <col min="4099" max="4099" width="9.85546875" style="507" bestFit="1" customWidth="1"/>
    <col min="4100" max="4100" width="9.140625" style="507"/>
    <col min="4101" max="4101" width="17.85546875" style="507" customWidth="1"/>
    <col min="4102" max="4102" width="18.140625" style="507" customWidth="1"/>
    <col min="4103" max="4104" width="21.7109375" style="507" customWidth="1"/>
    <col min="4105" max="4105" width="15.140625" style="507" customWidth="1"/>
    <col min="4106" max="4106" width="21.28515625" style="507" customWidth="1"/>
    <col min="4107" max="4341" width="9.140625" style="507"/>
    <col min="4342" max="4342" width="14.7109375" style="507" customWidth="1"/>
    <col min="4343" max="4343" width="100.7109375" style="507" customWidth="1"/>
    <col min="4344" max="4344" width="4.7109375" style="507" customWidth="1"/>
    <col min="4345" max="4345" width="9.140625" style="507"/>
    <col min="4346" max="4346" width="17.85546875" style="507" customWidth="1"/>
    <col min="4347" max="4347" width="35" style="507" customWidth="1"/>
    <col min="4348" max="4348" width="47.5703125" style="507" customWidth="1"/>
    <col min="4349" max="4351" width="9.140625" style="507"/>
    <col min="4352" max="4352" width="13.7109375" style="507" bestFit="1" customWidth="1"/>
    <col min="4353" max="4353" width="100.7109375" style="507" customWidth="1"/>
    <col min="4354" max="4354" width="13.5703125" style="507" customWidth="1"/>
    <col min="4355" max="4355" width="9.85546875" style="507" bestFit="1" customWidth="1"/>
    <col min="4356" max="4356" width="9.140625" style="507"/>
    <col min="4357" max="4357" width="17.85546875" style="507" customWidth="1"/>
    <col min="4358" max="4358" width="18.140625" style="507" customWidth="1"/>
    <col min="4359" max="4360" width="21.7109375" style="507" customWidth="1"/>
    <col min="4361" max="4361" width="15.140625" style="507" customWidth="1"/>
    <col min="4362" max="4362" width="21.28515625" style="507" customWidth="1"/>
    <col min="4363" max="4597" width="9.140625" style="507"/>
    <col min="4598" max="4598" width="14.7109375" style="507" customWidth="1"/>
    <col min="4599" max="4599" width="100.7109375" style="507" customWidth="1"/>
    <col min="4600" max="4600" width="4.7109375" style="507" customWidth="1"/>
    <col min="4601" max="4601" width="9.140625" style="507"/>
    <col min="4602" max="4602" width="17.85546875" style="507" customWidth="1"/>
    <col min="4603" max="4603" width="35" style="507" customWidth="1"/>
    <col min="4604" max="4604" width="47.5703125" style="507" customWidth="1"/>
    <col min="4605" max="4607" width="9.140625" style="507"/>
    <col min="4608" max="4608" width="13.7109375" style="507" bestFit="1" customWidth="1"/>
    <col min="4609" max="4609" width="100.7109375" style="507" customWidth="1"/>
    <col min="4610" max="4610" width="13.5703125" style="507" customWidth="1"/>
    <col min="4611" max="4611" width="9.85546875" style="507" bestFit="1" customWidth="1"/>
    <col min="4612" max="4612" width="9.140625" style="507"/>
    <col min="4613" max="4613" width="17.85546875" style="507" customWidth="1"/>
    <col min="4614" max="4614" width="18.140625" style="507" customWidth="1"/>
    <col min="4615" max="4616" width="21.7109375" style="507" customWidth="1"/>
    <col min="4617" max="4617" width="15.140625" style="507" customWidth="1"/>
    <col min="4618" max="4618" width="21.28515625" style="507" customWidth="1"/>
    <col min="4619" max="4853" width="9.140625" style="507"/>
    <col min="4854" max="4854" width="14.7109375" style="507" customWidth="1"/>
    <col min="4855" max="4855" width="100.7109375" style="507" customWidth="1"/>
    <col min="4856" max="4856" width="4.7109375" style="507" customWidth="1"/>
    <col min="4857" max="4857" width="9.140625" style="507"/>
    <col min="4858" max="4858" width="17.85546875" style="507" customWidth="1"/>
    <col min="4859" max="4859" width="35" style="507" customWidth="1"/>
    <col min="4860" max="4860" width="47.5703125" style="507" customWidth="1"/>
    <col min="4861" max="4863" width="9.140625" style="507"/>
    <col min="4864" max="4864" width="13.7109375" style="507" bestFit="1" customWidth="1"/>
    <col min="4865" max="4865" width="100.7109375" style="507" customWidth="1"/>
    <col min="4866" max="4866" width="13.5703125" style="507" customWidth="1"/>
    <col min="4867" max="4867" width="9.85546875" style="507" bestFit="1" customWidth="1"/>
    <col min="4868" max="4868" width="9.140625" style="507"/>
    <col min="4869" max="4869" width="17.85546875" style="507" customWidth="1"/>
    <col min="4870" max="4870" width="18.140625" style="507" customWidth="1"/>
    <col min="4871" max="4872" width="21.7109375" style="507" customWidth="1"/>
    <col min="4873" max="4873" width="15.140625" style="507" customWidth="1"/>
    <col min="4874" max="4874" width="21.28515625" style="507" customWidth="1"/>
    <col min="4875" max="5109" width="9.140625" style="507"/>
    <col min="5110" max="5110" width="14.7109375" style="507" customWidth="1"/>
    <col min="5111" max="5111" width="100.7109375" style="507" customWidth="1"/>
    <col min="5112" max="5112" width="4.7109375" style="507" customWidth="1"/>
    <col min="5113" max="5113" width="9.140625" style="507"/>
    <col min="5114" max="5114" width="17.85546875" style="507" customWidth="1"/>
    <col min="5115" max="5115" width="35" style="507" customWidth="1"/>
    <col min="5116" max="5116" width="47.5703125" style="507" customWidth="1"/>
    <col min="5117" max="5119" width="9.140625" style="507"/>
    <col min="5120" max="5120" width="13.7109375" style="507" bestFit="1" customWidth="1"/>
    <col min="5121" max="5121" width="100.7109375" style="507" customWidth="1"/>
    <col min="5122" max="5122" width="13.5703125" style="507" customWidth="1"/>
    <col min="5123" max="5123" width="9.85546875" style="507" bestFit="1" customWidth="1"/>
    <col min="5124" max="5124" width="9.140625" style="507"/>
    <col min="5125" max="5125" width="17.85546875" style="507" customWidth="1"/>
    <col min="5126" max="5126" width="18.140625" style="507" customWidth="1"/>
    <col min="5127" max="5128" width="21.7109375" style="507" customWidth="1"/>
    <col min="5129" max="5129" width="15.140625" style="507" customWidth="1"/>
    <col min="5130" max="5130" width="21.28515625" style="507" customWidth="1"/>
    <col min="5131" max="5365" width="9.140625" style="507"/>
    <col min="5366" max="5366" width="14.7109375" style="507" customWidth="1"/>
    <col min="5367" max="5367" width="100.7109375" style="507" customWidth="1"/>
    <col min="5368" max="5368" width="4.7109375" style="507" customWidth="1"/>
    <col min="5369" max="5369" width="9.140625" style="507"/>
    <col min="5370" max="5370" width="17.85546875" style="507" customWidth="1"/>
    <col min="5371" max="5371" width="35" style="507" customWidth="1"/>
    <col min="5372" max="5372" width="47.5703125" style="507" customWidth="1"/>
    <col min="5373" max="5375" width="9.140625" style="507"/>
    <col min="5376" max="5376" width="13.7109375" style="507" bestFit="1" customWidth="1"/>
    <col min="5377" max="5377" width="100.7109375" style="507" customWidth="1"/>
    <col min="5378" max="5378" width="13.5703125" style="507" customWidth="1"/>
    <col min="5379" max="5379" width="9.85546875" style="507" bestFit="1" customWidth="1"/>
    <col min="5380" max="5380" width="9.140625" style="507"/>
    <col min="5381" max="5381" width="17.85546875" style="507" customWidth="1"/>
    <col min="5382" max="5382" width="18.140625" style="507" customWidth="1"/>
    <col min="5383" max="5384" width="21.7109375" style="507" customWidth="1"/>
    <col min="5385" max="5385" width="15.140625" style="507" customWidth="1"/>
    <col min="5386" max="5386" width="21.28515625" style="507" customWidth="1"/>
    <col min="5387" max="5621" width="9.140625" style="507"/>
    <col min="5622" max="5622" width="14.7109375" style="507" customWidth="1"/>
    <col min="5623" max="5623" width="100.7109375" style="507" customWidth="1"/>
    <col min="5624" max="5624" width="4.7109375" style="507" customWidth="1"/>
    <col min="5625" max="5625" width="9.140625" style="507"/>
    <col min="5626" max="5626" width="17.85546875" style="507" customWidth="1"/>
    <col min="5627" max="5627" width="35" style="507" customWidth="1"/>
    <col min="5628" max="5628" width="47.5703125" style="507" customWidth="1"/>
    <col min="5629" max="5631" width="9.140625" style="507"/>
    <col min="5632" max="5632" width="13.7109375" style="507" bestFit="1" customWidth="1"/>
    <col min="5633" max="5633" width="100.7109375" style="507" customWidth="1"/>
    <col min="5634" max="5634" width="13.5703125" style="507" customWidth="1"/>
    <col min="5635" max="5635" width="9.85546875" style="507" bestFit="1" customWidth="1"/>
    <col min="5636" max="5636" width="9.140625" style="507"/>
    <col min="5637" max="5637" width="17.85546875" style="507" customWidth="1"/>
    <col min="5638" max="5638" width="18.140625" style="507" customWidth="1"/>
    <col min="5639" max="5640" width="21.7109375" style="507" customWidth="1"/>
    <col min="5641" max="5641" width="15.140625" style="507" customWidth="1"/>
    <col min="5642" max="5642" width="21.28515625" style="507" customWidth="1"/>
    <col min="5643" max="5877" width="9.140625" style="507"/>
    <col min="5878" max="5878" width="14.7109375" style="507" customWidth="1"/>
    <col min="5879" max="5879" width="100.7109375" style="507" customWidth="1"/>
    <col min="5880" max="5880" width="4.7109375" style="507" customWidth="1"/>
    <col min="5881" max="5881" width="9.140625" style="507"/>
    <col min="5882" max="5882" width="17.85546875" style="507" customWidth="1"/>
    <col min="5883" max="5883" width="35" style="507" customWidth="1"/>
    <col min="5884" max="5884" width="47.5703125" style="507" customWidth="1"/>
    <col min="5885" max="5887" width="9.140625" style="507"/>
    <col min="5888" max="5888" width="13.7109375" style="507" bestFit="1" customWidth="1"/>
    <col min="5889" max="5889" width="100.7109375" style="507" customWidth="1"/>
    <col min="5890" max="5890" width="13.5703125" style="507" customWidth="1"/>
    <col min="5891" max="5891" width="9.85546875" style="507" bestFit="1" customWidth="1"/>
    <col min="5892" max="5892" width="9.140625" style="507"/>
    <col min="5893" max="5893" width="17.85546875" style="507" customWidth="1"/>
    <col min="5894" max="5894" width="18.140625" style="507" customWidth="1"/>
    <col min="5895" max="5896" width="21.7109375" style="507" customWidth="1"/>
    <col min="5897" max="5897" width="15.140625" style="507" customWidth="1"/>
    <col min="5898" max="5898" width="21.28515625" style="507" customWidth="1"/>
    <col min="5899" max="6133" width="9.140625" style="507"/>
    <col min="6134" max="6134" width="14.7109375" style="507" customWidth="1"/>
    <col min="6135" max="6135" width="100.7109375" style="507" customWidth="1"/>
    <col min="6136" max="6136" width="4.7109375" style="507" customWidth="1"/>
    <col min="6137" max="6137" width="9.140625" style="507"/>
    <col min="6138" max="6138" width="17.85546875" style="507" customWidth="1"/>
    <col min="6139" max="6139" width="35" style="507" customWidth="1"/>
    <col min="6140" max="6140" width="47.5703125" style="507" customWidth="1"/>
    <col min="6141" max="6143" width="9.140625" style="507"/>
    <col min="6144" max="6144" width="13.7109375" style="507" bestFit="1" customWidth="1"/>
    <col min="6145" max="6145" width="100.7109375" style="507" customWidth="1"/>
    <col min="6146" max="6146" width="13.5703125" style="507" customWidth="1"/>
    <col min="6147" max="6147" width="9.85546875" style="507" bestFit="1" customWidth="1"/>
    <col min="6148" max="6148" width="9.140625" style="507"/>
    <col min="6149" max="6149" width="17.85546875" style="507" customWidth="1"/>
    <col min="6150" max="6150" width="18.140625" style="507" customWidth="1"/>
    <col min="6151" max="6152" width="21.7109375" style="507" customWidth="1"/>
    <col min="6153" max="6153" width="15.140625" style="507" customWidth="1"/>
    <col min="6154" max="6154" width="21.28515625" style="507" customWidth="1"/>
    <col min="6155" max="6389" width="9.140625" style="507"/>
    <col min="6390" max="6390" width="14.7109375" style="507" customWidth="1"/>
    <col min="6391" max="6391" width="100.7109375" style="507" customWidth="1"/>
    <col min="6392" max="6392" width="4.7109375" style="507" customWidth="1"/>
    <col min="6393" max="6393" width="9.140625" style="507"/>
    <col min="6394" max="6394" width="17.85546875" style="507" customWidth="1"/>
    <col min="6395" max="6395" width="35" style="507" customWidth="1"/>
    <col min="6396" max="6396" width="47.5703125" style="507" customWidth="1"/>
    <col min="6397" max="6399" width="9.140625" style="507"/>
    <col min="6400" max="6400" width="13.7109375" style="507" bestFit="1" customWidth="1"/>
    <col min="6401" max="6401" width="100.7109375" style="507" customWidth="1"/>
    <col min="6402" max="6402" width="13.5703125" style="507" customWidth="1"/>
    <col min="6403" max="6403" width="9.85546875" style="507" bestFit="1" customWidth="1"/>
    <col min="6404" max="6404" width="9.140625" style="507"/>
    <col min="6405" max="6405" width="17.85546875" style="507" customWidth="1"/>
    <col min="6406" max="6406" width="18.140625" style="507" customWidth="1"/>
    <col min="6407" max="6408" width="21.7109375" style="507" customWidth="1"/>
    <col min="6409" max="6409" width="15.140625" style="507" customWidth="1"/>
    <col min="6410" max="6410" width="21.28515625" style="507" customWidth="1"/>
    <col min="6411" max="6645" width="9.140625" style="507"/>
    <col min="6646" max="6646" width="14.7109375" style="507" customWidth="1"/>
    <col min="6647" max="6647" width="100.7109375" style="507" customWidth="1"/>
    <col min="6648" max="6648" width="4.7109375" style="507" customWidth="1"/>
    <col min="6649" max="6649" width="9.140625" style="507"/>
    <col min="6650" max="6650" width="17.85546875" style="507" customWidth="1"/>
    <col min="6651" max="6651" width="35" style="507" customWidth="1"/>
    <col min="6652" max="6652" width="47.5703125" style="507" customWidth="1"/>
    <col min="6653" max="6655" width="9.140625" style="507"/>
    <col min="6656" max="6656" width="13.7109375" style="507" bestFit="1" customWidth="1"/>
    <col min="6657" max="6657" width="100.7109375" style="507" customWidth="1"/>
    <col min="6658" max="6658" width="13.5703125" style="507" customWidth="1"/>
    <col min="6659" max="6659" width="9.85546875" style="507" bestFit="1" customWidth="1"/>
    <col min="6660" max="6660" width="9.140625" style="507"/>
    <col min="6661" max="6661" width="17.85546875" style="507" customWidth="1"/>
    <col min="6662" max="6662" width="18.140625" style="507" customWidth="1"/>
    <col min="6663" max="6664" width="21.7109375" style="507" customWidth="1"/>
    <col min="6665" max="6665" width="15.140625" style="507" customWidth="1"/>
    <col min="6666" max="6666" width="21.28515625" style="507" customWidth="1"/>
    <col min="6667" max="6901" width="9.140625" style="507"/>
    <col min="6902" max="6902" width="14.7109375" style="507" customWidth="1"/>
    <col min="6903" max="6903" width="100.7109375" style="507" customWidth="1"/>
    <col min="6904" max="6904" width="4.7109375" style="507" customWidth="1"/>
    <col min="6905" max="6905" width="9.140625" style="507"/>
    <col min="6906" max="6906" width="17.85546875" style="507" customWidth="1"/>
    <col min="6907" max="6907" width="35" style="507" customWidth="1"/>
    <col min="6908" max="6908" width="47.5703125" style="507" customWidth="1"/>
    <col min="6909" max="6911" width="9.140625" style="507"/>
    <col min="6912" max="6912" width="13.7109375" style="507" bestFit="1" customWidth="1"/>
    <col min="6913" max="6913" width="100.7109375" style="507" customWidth="1"/>
    <col min="6914" max="6914" width="13.5703125" style="507" customWidth="1"/>
    <col min="6915" max="6915" width="9.85546875" style="507" bestFit="1" customWidth="1"/>
    <col min="6916" max="6916" width="9.140625" style="507"/>
    <col min="6917" max="6917" width="17.85546875" style="507" customWidth="1"/>
    <col min="6918" max="6918" width="18.140625" style="507" customWidth="1"/>
    <col min="6919" max="6920" width="21.7109375" style="507" customWidth="1"/>
    <col min="6921" max="6921" width="15.140625" style="507" customWidth="1"/>
    <col min="6922" max="6922" width="21.28515625" style="507" customWidth="1"/>
    <col min="6923" max="7157" width="9.140625" style="507"/>
    <col min="7158" max="7158" width="14.7109375" style="507" customWidth="1"/>
    <col min="7159" max="7159" width="100.7109375" style="507" customWidth="1"/>
    <col min="7160" max="7160" width="4.7109375" style="507" customWidth="1"/>
    <col min="7161" max="7161" width="9.140625" style="507"/>
    <col min="7162" max="7162" width="17.85546875" style="507" customWidth="1"/>
    <col min="7163" max="7163" width="35" style="507" customWidth="1"/>
    <col min="7164" max="7164" width="47.5703125" style="507" customWidth="1"/>
    <col min="7165" max="7167" width="9.140625" style="507"/>
    <col min="7168" max="7168" width="13.7109375" style="507" bestFit="1" customWidth="1"/>
    <col min="7169" max="7169" width="100.7109375" style="507" customWidth="1"/>
    <col min="7170" max="7170" width="13.5703125" style="507" customWidth="1"/>
    <col min="7171" max="7171" width="9.85546875" style="507" bestFit="1" customWidth="1"/>
    <col min="7172" max="7172" width="9.140625" style="507"/>
    <col min="7173" max="7173" width="17.85546875" style="507" customWidth="1"/>
    <col min="7174" max="7174" width="18.140625" style="507" customWidth="1"/>
    <col min="7175" max="7176" width="21.7109375" style="507" customWidth="1"/>
    <col min="7177" max="7177" width="15.140625" style="507" customWidth="1"/>
    <col min="7178" max="7178" width="21.28515625" style="507" customWidth="1"/>
    <col min="7179" max="7413" width="9.140625" style="507"/>
    <col min="7414" max="7414" width="14.7109375" style="507" customWidth="1"/>
    <col min="7415" max="7415" width="100.7109375" style="507" customWidth="1"/>
    <col min="7416" max="7416" width="4.7109375" style="507" customWidth="1"/>
    <col min="7417" max="7417" width="9.140625" style="507"/>
    <col min="7418" max="7418" width="17.85546875" style="507" customWidth="1"/>
    <col min="7419" max="7419" width="35" style="507" customWidth="1"/>
    <col min="7420" max="7420" width="47.5703125" style="507" customWidth="1"/>
    <col min="7421" max="7423" width="9.140625" style="507"/>
    <col min="7424" max="7424" width="13.7109375" style="507" bestFit="1" customWidth="1"/>
    <col min="7425" max="7425" width="100.7109375" style="507" customWidth="1"/>
    <col min="7426" max="7426" width="13.5703125" style="507" customWidth="1"/>
    <col min="7427" max="7427" width="9.85546875" style="507" bestFit="1" customWidth="1"/>
    <col min="7428" max="7428" width="9.140625" style="507"/>
    <col min="7429" max="7429" width="17.85546875" style="507" customWidth="1"/>
    <col min="7430" max="7430" width="18.140625" style="507" customWidth="1"/>
    <col min="7431" max="7432" width="21.7109375" style="507" customWidth="1"/>
    <col min="7433" max="7433" width="15.140625" style="507" customWidth="1"/>
    <col min="7434" max="7434" width="21.28515625" style="507" customWidth="1"/>
    <col min="7435" max="7669" width="9.140625" style="507"/>
    <col min="7670" max="7670" width="14.7109375" style="507" customWidth="1"/>
    <col min="7671" max="7671" width="100.7109375" style="507" customWidth="1"/>
    <col min="7672" max="7672" width="4.7109375" style="507" customWidth="1"/>
    <col min="7673" max="7673" width="9.140625" style="507"/>
    <col min="7674" max="7674" width="17.85546875" style="507" customWidth="1"/>
    <col min="7675" max="7675" width="35" style="507" customWidth="1"/>
    <col min="7676" max="7676" width="47.5703125" style="507" customWidth="1"/>
    <col min="7677" max="7679" width="9.140625" style="507"/>
    <col min="7680" max="7680" width="13.7109375" style="507" bestFit="1" customWidth="1"/>
    <col min="7681" max="7681" width="100.7109375" style="507" customWidth="1"/>
    <col min="7682" max="7682" width="13.5703125" style="507" customWidth="1"/>
    <col min="7683" max="7683" width="9.85546875" style="507" bestFit="1" customWidth="1"/>
    <col min="7684" max="7684" width="9.140625" style="507"/>
    <col min="7685" max="7685" width="17.85546875" style="507" customWidth="1"/>
    <col min="7686" max="7686" width="18.140625" style="507" customWidth="1"/>
    <col min="7687" max="7688" width="21.7109375" style="507" customWidth="1"/>
    <col min="7689" max="7689" width="15.140625" style="507" customWidth="1"/>
    <col min="7690" max="7690" width="21.28515625" style="507" customWidth="1"/>
    <col min="7691" max="7925" width="9.140625" style="507"/>
    <col min="7926" max="7926" width="14.7109375" style="507" customWidth="1"/>
    <col min="7927" max="7927" width="100.7109375" style="507" customWidth="1"/>
    <col min="7928" max="7928" width="4.7109375" style="507" customWidth="1"/>
    <col min="7929" max="7929" width="9.140625" style="507"/>
    <col min="7930" max="7930" width="17.85546875" style="507" customWidth="1"/>
    <col min="7931" max="7931" width="35" style="507" customWidth="1"/>
    <col min="7932" max="7932" width="47.5703125" style="507" customWidth="1"/>
    <col min="7933" max="7935" width="9.140625" style="507"/>
    <col min="7936" max="7936" width="13.7109375" style="507" bestFit="1" customWidth="1"/>
    <col min="7937" max="7937" width="100.7109375" style="507" customWidth="1"/>
    <col min="7938" max="7938" width="13.5703125" style="507" customWidth="1"/>
    <col min="7939" max="7939" width="9.85546875" style="507" bestFit="1" customWidth="1"/>
    <col min="7940" max="7940" width="9.140625" style="507"/>
    <col min="7941" max="7941" width="17.85546875" style="507" customWidth="1"/>
    <col min="7942" max="7942" width="18.140625" style="507" customWidth="1"/>
    <col min="7943" max="7944" width="21.7109375" style="507" customWidth="1"/>
    <col min="7945" max="7945" width="15.140625" style="507" customWidth="1"/>
    <col min="7946" max="7946" width="21.28515625" style="507" customWidth="1"/>
    <col min="7947" max="8181" width="9.140625" style="507"/>
    <col min="8182" max="8182" width="14.7109375" style="507" customWidth="1"/>
    <col min="8183" max="8183" width="100.7109375" style="507" customWidth="1"/>
    <col min="8184" max="8184" width="4.7109375" style="507" customWidth="1"/>
    <col min="8185" max="8185" width="9.140625" style="507"/>
    <col min="8186" max="8186" width="17.85546875" style="507" customWidth="1"/>
    <col min="8187" max="8187" width="35" style="507" customWidth="1"/>
    <col min="8188" max="8188" width="47.5703125" style="507" customWidth="1"/>
    <col min="8189" max="8191" width="9.140625" style="507"/>
    <col min="8192" max="8192" width="13.7109375" style="507" bestFit="1" customWidth="1"/>
    <col min="8193" max="8193" width="100.7109375" style="507" customWidth="1"/>
    <col min="8194" max="8194" width="13.5703125" style="507" customWidth="1"/>
    <col min="8195" max="8195" width="9.85546875" style="507" bestFit="1" customWidth="1"/>
    <col min="8196" max="8196" width="9.140625" style="507"/>
    <col min="8197" max="8197" width="17.85546875" style="507" customWidth="1"/>
    <col min="8198" max="8198" width="18.140625" style="507" customWidth="1"/>
    <col min="8199" max="8200" width="21.7109375" style="507" customWidth="1"/>
    <col min="8201" max="8201" width="15.140625" style="507" customWidth="1"/>
    <col min="8202" max="8202" width="21.28515625" style="507" customWidth="1"/>
    <col min="8203" max="8437" width="9.140625" style="507"/>
    <col min="8438" max="8438" width="14.7109375" style="507" customWidth="1"/>
    <col min="8439" max="8439" width="100.7109375" style="507" customWidth="1"/>
    <col min="8440" max="8440" width="4.7109375" style="507" customWidth="1"/>
    <col min="8441" max="8441" width="9.140625" style="507"/>
    <col min="8442" max="8442" width="17.85546875" style="507" customWidth="1"/>
    <col min="8443" max="8443" width="35" style="507" customWidth="1"/>
    <col min="8444" max="8444" width="47.5703125" style="507" customWidth="1"/>
    <col min="8445" max="8447" width="9.140625" style="507"/>
    <col min="8448" max="8448" width="13.7109375" style="507" bestFit="1" customWidth="1"/>
    <col min="8449" max="8449" width="100.7109375" style="507" customWidth="1"/>
    <col min="8450" max="8450" width="13.5703125" style="507" customWidth="1"/>
    <col min="8451" max="8451" width="9.85546875" style="507" bestFit="1" customWidth="1"/>
    <col min="8452" max="8452" width="9.140625" style="507"/>
    <col min="8453" max="8453" width="17.85546875" style="507" customWidth="1"/>
    <col min="8454" max="8454" width="18.140625" style="507" customWidth="1"/>
    <col min="8455" max="8456" width="21.7109375" style="507" customWidth="1"/>
    <col min="8457" max="8457" width="15.140625" style="507" customWidth="1"/>
    <col min="8458" max="8458" width="21.28515625" style="507" customWidth="1"/>
    <col min="8459" max="8693" width="9.140625" style="507"/>
    <col min="8694" max="8694" width="14.7109375" style="507" customWidth="1"/>
    <col min="8695" max="8695" width="100.7109375" style="507" customWidth="1"/>
    <col min="8696" max="8696" width="4.7109375" style="507" customWidth="1"/>
    <col min="8697" max="8697" width="9.140625" style="507"/>
    <col min="8698" max="8698" width="17.85546875" style="507" customWidth="1"/>
    <col min="8699" max="8699" width="35" style="507" customWidth="1"/>
    <col min="8700" max="8700" width="47.5703125" style="507" customWidth="1"/>
    <col min="8701" max="8703" width="9.140625" style="507"/>
    <col min="8704" max="8704" width="13.7109375" style="507" bestFit="1" customWidth="1"/>
    <col min="8705" max="8705" width="100.7109375" style="507" customWidth="1"/>
    <col min="8706" max="8706" width="13.5703125" style="507" customWidth="1"/>
    <col min="8707" max="8707" width="9.85546875" style="507" bestFit="1" customWidth="1"/>
    <col min="8708" max="8708" width="9.140625" style="507"/>
    <col min="8709" max="8709" width="17.85546875" style="507" customWidth="1"/>
    <col min="8710" max="8710" width="18.140625" style="507" customWidth="1"/>
    <col min="8711" max="8712" width="21.7109375" style="507" customWidth="1"/>
    <col min="8713" max="8713" width="15.140625" style="507" customWidth="1"/>
    <col min="8714" max="8714" width="21.28515625" style="507" customWidth="1"/>
    <col min="8715" max="8949" width="9.140625" style="507"/>
    <col min="8950" max="8950" width="14.7109375" style="507" customWidth="1"/>
    <col min="8951" max="8951" width="100.7109375" style="507" customWidth="1"/>
    <col min="8952" max="8952" width="4.7109375" style="507" customWidth="1"/>
    <col min="8953" max="8953" width="9.140625" style="507"/>
    <col min="8954" max="8954" width="17.85546875" style="507" customWidth="1"/>
    <col min="8955" max="8955" width="35" style="507" customWidth="1"/>
    <col min="8956" max="8956" width="47.5703125" style="507" customWidth="1"/>
    <col min="8957" max="8959" width="9.140625" style="507"/>
    <col min="8960" max="8960" width="13.7109375" style="507" bestFit="1" customWidth="1"/>
    <col min="8961" max="8961" width="100.7109375" style="507" customWidth="1"/>
    <col min="8962" max="8962" width="13.5703125" style="507" customWidth="1"/>
    <col min="8963" max="8963" width="9.85546875" style="507" bestFit="1" customWidth="1"/>
    <col min="8964" max="8964" width="9.140625" style="507"/>
    <col min="8965" max="8965" width="17.85546875" style="507" customWidth="1"/>
    <col min="8966" max="8966" width="18.140625" style="507" customWidth="1"/>
    <col min="8967" max="8968" width="21.7109375" style="507" customWidth="1"/>
    <col min="8969" max="8969" width="15.140625" style="507" customWidth="1"/>
    <col min="8970" max="8970" width="21.28515625" style="507" customWidth="1"/>
    <col min="8971" max="9205" width="9.140625" style="507"/>
    <col min="9206" max="9206" width="14.7109375" style="507" customWidth="1"/>
    <col min="9207" max="9207" width="100.7109375" style="507" customWidth="1"/>
    <col min="9208" max="9208" width="4.7109375" style="507" customWidth="1"/>
    <col min="9209" max="9209" width="9.140625" style="507"/>
    <col min="9210" max="9210" width="17.85546875" style="507" customWidth="1"/>
    <col min="9211" max="9211" width="35" style="507" customWidth="1"/>
    <col min="9212" max="9212" width="47.5703125" style="507" customWidth="1"/>
    <col min="9213" max="9215" width="9.140625" style="507"/>
    <col min="9216" max="9216" width="13.7109375" style="507" bestFit="1" customWidth="1"/>
    <col min="9217" max="9217" width="100.7109375" style="507" customWidth="1"/>
    <col min="9218" max="9218" width="13.5703125" style="507" customWidth="1"/>
    <col min="9219" max="9219" width="9.85546875" style="507" bestFit="1" customWidth="1"/>
    <col min="9220" max="9220" width="9.140625" style="507"/>
    <col min="9221" max="9221" width="17.85546875" style="507" customWidth="1"/>
    <col min="9222" max="9222" width="18.140625" style="507" customWidth="1"/>
    <col min="9223" max="9224" width="21.7109375" style="507" customWidth="1"/>
    <col min="9225" max="9225" width="15.140625" style="507" customWidth="1"/>
    <col min="9226" max="9226" width="21.28515625" style="507" customWidth="1"/>
    <col min="9227" max="9461" width="9.140625" style="507"/>
    <col min="9462" max="9462" width="14.7109375" style="507" customWidth="1"/>
    <col min="9463" max="9463" width="100.7109375" style="507" customWidth="1"/>
    <col min="9464" max="9464" width="4.7109375" style="507" customWidth="1"/>
    <col min="9465" max="9465" width="9.140625" style="507"/>
    <col min="9466" max="9466" width="17.85546875" style="507" customWidth="1"/>
    <col min="9467" max="9467" width="35" style="507" customWidth="1"/>
    <col min="9468" max="9468" width="47.5703125" style="507" customWidth="1"/>
    <col min="9469" max="9471" width="9.140625" style="507"/>
    <col min="9472" max="9472" width="13.7109375" style="507" bestFit="1" customWidth="1"/>
    <col min="9473" max="9473" width="100.7109375" style="507" customWidth="1"/>
    <col min="9474" max="9474" width="13.5703125" style="507" customWidth="1"/>
    <col min="9475" max="9475" width="9.85546875" style="507" bestFit="1" customWidth="1"/>
    <col min="9476" max="9476" width="9.140625" style="507"/>
    <col min="9477" max="9477" width="17.85546875" style="507" customWidth="1"/>
    <col min="9478" max="9478" width="18.140625" style="507" customWidth="1"/>
    <col min="9479" max="9480" width="21.7109375" style="507" customWidth="1"/>
    <col min="9481" max="9481" width="15.140625" style="507" customWidth="1"/>
    <col min="9482" max="9482" width="21.28515625" style="507" customWidth="1"/>
    <col min="9483" max="9717" width="9.140625" style="507"/>
    <col min="9718" max="9718" width="14.7109375" style="507" customWidth="1"/>
    <col min="9719" max="9719" width="100.7109375" style="507" customWidth="1"/>
    <col min="9720" max="9720" width="4.7109375" style="507" customWidth="1"/>
    <col min="9721" max="9721" width="9.140625" style="507"/>
    <col min="9722" max="9722" width="17.85546875" style="507" customWidth="1"/>
    <col min="9723" max="9723" width="35" style="507" customWidth="1"/>
    <col min="9724" max="9724" width="47.5703125" style="507" customWidth="1"/>
    <col min="9725" max="9727" width="9.140625" style="507"/>
    <col min="9728" max="9728" width="13.7109375" style="507" bestFit="1" customWidth="1"/>
    <col min="9729" max="9729" width="100.7109375" style="507" customWidth="1"/>
    <col min="9730" max="9730" width="13.5703125" style="507" customWidth="1"/>
    <col min="9731" max="9731" width="9.85546875" style="507" bestFit="1" customWidth="1"/>
    <col min="9732" max="9732" width="9.140625" style="507"/>
    <col min="9733" max="9733" width="17.85546875" style="507" customWidth="1"/>
    <col min="9734" max="9734" width="18.140625" style="507" customWidth="1"/>
    <col min="9735" max="9736" width="21.7109375" style="507" customWidth="1"/>
    <col min="9737" max="9737" width="15.140625" style="507" customWidth="1"/>
    <col min="9738" max="9738" width="21.28515625" style="507" customWidth="1"/>
    <col min="9739" max="9973" width="9.140625" style="507"/>
    <col min="9974" max="9974" width="14.7109375" style="507" customWidth="1"/>
    <col min="9975" max="9975" width="100.7109375" style="507" customWidth="1"/>
    <col min="9976" max="9976" width="4.7109375" style="507" customWidth="1"/>
    <col min="9977" max="9977" width="9.140625" style="507"/>
    <col min="9978" max="9978" width="17.85546875" style="507" customWidth="1"/>
    <col min="9979" max="9979" width="35" style="507" customWidth="1"/>
    <col min="9980" max="9980" width="47.5703125" style="507" customWidth="1"/>
    <col min="9981" max="9983" width="9.140625" style="507"/>
    <col min="9984" max="9984" width="13.7109375" style="507" bestFit="1" customWidth="1"/>
    <col min="9985" max="9985" width="100.7109375" style="507" customWidth="1"/>
    <col min="9986" max="9986" width="13.5703125" style="507" customWidth="1"/>
    <col min="9987" max="9987" width="9.85546875" style="507" bestFit="1" customWidth="1"/>
    <col min="9988" max="9988" width="9.140625" style="507"/>
    <col min="9989" max="9989" width="17.85546875" style="507" customWidth="1"/>
    <col min="9990" max="9990" width="18.140625" style="507" customWidth="1"/>
    <col min="9991" max="9992" width="21.7109375" style="507" customWidth="1"/>
    <col min="9993" max="9993" width="15.140625" style="507" customWidth="1"/>
    <col min="9994" max="9994" width="21.28515625" style="507" customWidth="1"/>
    <col min="9995" max="10229" width="9.140625" style="507"/>
    <col min="10230" max="10230" width="14.7109375" style="507" customWidth="1"/>
    <col min="10231" max="10231" width="100.7109375" style="507" customWidth="1"/>
    <col min="10232" max="10232" width="4.7109375" style="507" customWidth="1"/>
    <col min="10233" max="10233" width="9.140625" style="507"/>
    <col min="10234" max="10234" width="17.85546875" style="507" customWidth="1"/>
    <col min="10235" max="10235" width="35" style="507" customWidth="1"/>
    <col min="10236" max="10236" width="47.5703125" style="507" customWidth="1"/>
    <col min="10237" max="10239" width="9.140625" style="507"/>
    <col min="10240" max="10240" width="13.7109375" style="507" bestFit="1" customWidth="1"/>
    <col min="10241" max="10241" width="100.7109375" style="507" customWidth="1"/>
    <col min="10242" max="10242" width="13.5703125" style="507" customWidth="1"/>
    <col min="10243" max="10243" width="9.85546875" style="507" bestFit="1" customWidth="1"/>
    <col min="10244" max="10244" width="9.140625" style="507"/>
    <col min="10245" max="10245" width="17.85546875" style="507" customWidth="1"/>
    <col min="10246" max="10246" width="18.140625" style="507" customWidth="1"/>
    <col min="10247" max="10248" width="21.7109375" style="507" customWidth="1"/>
    <col min="10249" max="10249" width="15.140625" style="507" customWidth="1"/>
    <col min="10250" max="10250" width="21.28515625" style="507" customWidth="1"/>
    <col min="10251" max="10485" width="9.140625" style="507"/>
    <col min="10486" max="10486" width="14.7109375" style="507" customWidth="1"/>
    <col min="10487" max="10487" width="100.7109375" style="507" customWidth="1"/>
    <col min="10488" max="10488" width="4.7109375" style="507" customWidth="1"/>
    <col min="10489" max="10489" width="9.140625" style="507"/>
    <col min="10490" max="10490" width="17.85546875" style="507" customWidth="1"/>
    <col min="10491" max="10491" width="35" style="507" customWidth="1"/>
    <col min="10492" max="10492" width="47.5703125" style="507" customWidth="1"/>
    <col min="10493" max="10495" width="9.140625" style="507"/>
    <col min="10496" max="10496" width="13.7109375" style="507" bestFit="1" customWidth="1"/>
    <col min="10497" max="10497" width="100.7109375" style="507" customWidth="1"/>
    <col min="10498" max="10498" width="13.5703125" style="507" customWidth="1"/>
    <col min="10499" max="10499" width="9.85546875" style="507" bestFit="1" customWidth="1"/>
    <col min="10500" max="10500" width="9.140625" style="507"/>
    <col min="10501" max="10501" width="17.85546875" style="507" customWidth="1"/>
    <col min="10502" max="10502" width="18.140625" style="507" customWidth="1"/>
    <col min="10503" max="10504" width="21.7109375" style="507" customWidth="1"/>
    <col min="10505" max="10505" width="15.140625" style="507" customWidth="1"/>
    <col min="10506" max="10506" width="21.28515625" style="507" customWidth="1"/>
    <col min="10507" max="10741" width="9.140625" style="507"/>
    <col min="10742" max="10742" width="14.7109375" style="507" customWidth="1"/>
    <col min="10743" max="10743" width="100.7109375" style="507" customWidth="1"/>
    <col min="10744" max="10744" width="4.7109375" style="507" customWidth="1"/>
    <col min="10745" max="10745" width="9.140625" style="507"/>
    <col min="10746" max="10746" width="17.85546875" style="507" customWidth="1"/>
    <col min="10747" max="10747" width="35" style="507" customWidth="1"/>
    <col min="10748" max="10748" width="47.5703125" style="507" customWidth="1"/>
    <col min="10749" max="10751" width="9.140625" style="507"/>
    <col min="10752" max="10752" width="13.7109375" style="507" bestFit="1" customWidth="1"/>
    <col min="10753" max="10753" width="100.7109375" style="507" customWidth="1"/>
    <col min="10754" max="10754" width="13.5703125" style="507" customWidth="1"/>
    <col min="10755" max="10755" width="9.85546875" style="507" bestFit="1" customWidth="1"/>
    <col min="10756" max="10756" width="9.140625" style="507"/>
    <col min="10757" max="10757" width="17.85546875" style="507" customWidth="1"/>
    <col min="10758" max="10758" width="18.140625" style="507" customWidth="1"/>
    <col min="10759" max="10760" width="21.7109375" style="507" customWidth="1"/>
    <col min="10761" max="10761" width="15.140625" style="507" customWidth="1"/>
    <col min="10762" max="10762" width="21.28515625" style="507" customWidth="1"/>
    <col min="10763" max="10997" width="9.140625" style="507"/>
    <col min="10998" max="10998" width="14.7109375" style="507" customWidth="1"/>
    <col min="10999" max="10999" width="100.7109375" style="507" customWidth="1"/>
    <col min="11000" max="11000" width="4.7109375" style="507" customWidth="1"/>
    <col min="11001" max="11001" width="9.140625" style="507"/>
    <col min="11002" max="11002" width="17.85546875" style="507" customWidth="1"/>
    <col min="11003" max="11003" width="35" style="507" customWidth="1"/>
    <col min="11004" max="11004" width="47.5703125" style="507" customWidth="1"/>
    <col min="11005" max="11007" width="9.140625" style="507"/>
    <col min="11008" max="11008" width="13.7109375" style="507" bestFit="1" customWidth="1"/>
    <col min="11009" max="11009" width="100.7109375" style="507" customWidth="1"/>
    <col min="11010" max="11010" width="13.5703125" style="507" customWidth="1"/>
    <col min="11011" max="11011" width="9.85546875" style="507" bestFit="1" customWidth="1"/>
    <col min="11012" max="11012" width="9.140625" style="507"/>
    <col min="11013" max="11013" width="17.85546875" style="507" customWidth="1"/>
    <col min="11014" max="11014" width="18.140625" style="507" customWidth="1"/>
    <col min="11015" max="11016" width="21.7109375" style="507" customWidth="1"/>
    <col min="11017" max="11017" width="15.140625" style="507" customWidth="1"/>
    <col min="11018" max="11018" width="21.28515625" style="507" customWidth="1"/>
    <col min="11019" max="11253" width="9.140625" style="507"/>
    <col min="11254" max="11254" width="14.7109375" style="507" customWidth="1"/>
    <col min="11255" max="11255" width="100.7109375" style="507" customWidth="1"/>
    <col min="11256" max="11256" width="4.7109375" style="507" customWidth="1"/>
    <col min="11257" max="11257" width="9.140625" style="507"/>
    <col min="11258" max="11258" width="17.85546875" style="507" customWidth="1"/>
    <col min="11259" max="11259" width="35" style="507" customWidth="1"/>
    <col min="11260" max="11260" width="47.5703125" style="507" customWidth="1"/>
    <col min="11261" max="11263" width="9.140625" style="507"/>
    <col min="11264" max="11264" width="13.7109375" style="507" bestFit="1" customWidth="1"/>
    <col min="11265" max="11265" width="100.7109375" style="507" customWidth="1"/>
    <col min="11266" max="11266" width="13.5703125" style="507" customWidth="1"/>
    <col min="11267" max="11267" width="9.85546875" style="507" bestFit="1" customWidth="1"/>
    <col min="11268" max="11268" width="9.140625" style="507"/>
    <col min="11269" max="11269" width="17.85546875" style="507" customWidth="1"/>
    <col min="11270" max="11270" width="18.140625" style="507" customWidth="1"/>
    <col min="11271" max="11272" width="21.7109375" style="507" customWidth="1"/>
    <col min="11273" max="11273" width="15.140625" style="507" customWidth="1"/>
    <col min="11274" max="11274" width="21.28515625" style="507" customWidth="1"/>
    <col min="11275" max="11509" width="9.140625" style="507"/>
    <col min="11510" max="11510" width="14.7109375" style="507" customWidth="1"/>
    <col min="11511" max="11511" width="100.7109375" style="507" customWidth="1"/>
    <col min="11512" max="11512" width="4.7109375" style="507" customWidth="1"/>
    <col min="11513" max="11513" width="9.140625" style="507"/>
    <col min="11514" max="11514" width="17.85546875" style="507" customWidth="1"/>
    <col min="11515" max="11515" width="35" style="507" customWidth="1"/>
    <col min="11516" max="11516" width="47.5703125" style="507" customWidth="1"/>
    <col min="11517" max="11519" width="9.140625" style="507"/>
    <col min="11520" max="11520" width="13.7109375" style="507" bestFit="1" customWidth="1"/>
    <col min="11521" max="11521" width="100.7109375" style="507" customWidth="1"/>
    <col min="11522" max="11522" width="13.5703125" style="507" customWidth="1"/>
    <col min="11523" max="11523" width="9.85546875" style="507" bestFit="1" customWidth="1"/>
    <col min="11524" max="11524" width="9.140625" style="507"/>
    <col min="11525" max="11525" width="17.85546875" style="507" customWidth="1"/>
    <col min="11526" max="11526" width="18.140625" style="507" customWidth="1"/>
    <col min="11527" max="11528" width="21.7109375" style="507" customWidth="1"/>
    <col min="11529" max="11529" width="15.140625" style="507" customWidth="1"/>
    <col min="11530" max="11530" width="21.28515625" style="507" customWidth="1"/>
    <col min="11531" max="11765" width="9.140625" style="507"/>
    <col min="11766" max="11766" width="14.7109375" style="507" customWidth="1"/>
    <col min="11767" max="11767" width="100.7109375" style="507" customWidth="1"/>
    <col min="11768" max="11768" width="4.7109375" style="507" customWidth="1"/>
    <col min="11769" max="11769" width="9.140625" style="507"/>
    <col min="11770" max="11770" width="17.85546875" style="507" customWidth="1"/>
    <col min="11771" max="11771" width="35" style="507" customWidth="1"/>
    <col min="11772" max="11772" width="47.5703125" style="507" customWidth="1"/>
    <col min="11773" max="11775" width="9.140625" style="507"/>
    <col min="11776" max="11776" width="13.7109375" style="507" bestFit="1" customWidth="1"/>
    <col min="11777" max="11777" width="100.7109375" style="507" customWidth="1"/>
    <col min="11778" max="11778" width="13.5703125" style="507" customWidth="1"/>
    <col min="11779" max="11779" width="9.85546875" style="507" bestFit="1" customWidth="1"/>
    <col min="11780" max="11780" width="9.140625" style="507"/>
    <col min="11781" max="11781" width="17.85546875" style="507" customWidth="1"/>
    <col min="11782" max="11782" width="18.140625" style="507" customWidth="1"/>
    <col min="11783" max="11784" width="21.7109375" style="507" customWidth="1"/>
    <col min="11785" max="11785" width="15.140625" style="507" customWidth="1"/>
    <col min="11786" max="11786" width="21.28515625" style="507" customWidth="1"/>
    <col min="11787" max="12021" width="9.140625" style="507"/>
    <col min="12022" max="12022" width="14.7109375" style="507" customWidth="1"/>
    <col min="12023" max="12023" width="100.7109375" style="507" customWidth="1"/>
    <col min="12024" max="12024" width="4.7109375" style="507" customWidth="1"/>
    <col min="12025" max="12025" width="9.140625" style="507"/>
    <col min="12026" max="12026" width="17.85546875" style="507" customWidth="1"/>
    <col min="12027" max="12027" width="35" style="507" customWidth="1"/>
    <col min="12028" max="12028" width="47.5703125" style="507" customWidth="1"/>
    <col min="12029" max="12031" width="9.140625" style="507"/>
    <col min="12032" max="12032" width="13.7109375" style="507" bestFit="1" customWidth="1"/>
    <col min="12033" max="12033" width="100.7109375" style="507" customWidth="1"/>
    <col min="12034" max="12034" width="13.5703125" style="507" customWidth="1"/>
    <col min="12035" max="12035" width="9.85546875" style="507" bestFit="1" customWidth="1"/>
    <col min="12036" max="12036" width="9.140625" style="507"/>
    <col min="12037" max="12037" width="17.85546875" style="507" customWidth="1"/>
    <col min="12038" max="12038" width="18.140625" style="507" customWidth="1"/>
    <col min="12039" max="12040" width="21.7109375" style="507" customWidth="1"/>
    <col min="12041" max="12041" width="15.140625" style="507" customWidth="1"/>
    <col min="12042" max="12042" width="21.28515625" style="507" customWidth="1"/>
    <col min="12043" max="12277" width="9.140625" style="507"/>
    <col min="12278" max="12278" width="14.7109375" style="507" customWidth="1"/>
    <col min="12279" max="12279" width="100.7109375" style="507" customWidth="1"/>
    <col min="12280" max="12280" width="4.7109375" style="507" customWidth="1"/>
    <col min="12281" max="12281" width="9.140625" style="507"/>
    <col min="12282" max="12282" width="17.85546875" style="507" customWidth="1"/>
    <col min="12283" max="12283" width="35" style="507" customWidth="1"/>
    <col min="12284" max="12284" width="47.5703125" style="507" customWidth="1"/>
    <col min="12285" max="12287" width="9.140625" style="507"/>
    <col min="12288" max="12288" width="13.7109375" style="507" bestFit="1" customWidth="1"/>
    <col min="12289" max="12289" width="100.7109375" style="507" customWidth="1"/>
    <col min="12290" max="12290" width="13.5703125" style="507" customWidth="1"/>
    <col min="12291" max="12291" width="9.85546875" style="507" bestFit="1" customWidth="1"/>
    <col min="12292" max="12292" width="9.140625" style="507"/>
    <col min="12293" max="12293" width="17.85546875" style="507" customWidth="1"/>
    <col min="12294" max="12294" width="18.140625" style="507" customWidth="1"/>
    <col min="12295" max="12296" width="21.7109375" style="507" customWidth="1"/>
    <col min="12297" max="12297" width="15.140625" style="507" customWidth="1"/>
    <col min="12298" max="12298" width="21.28515625" style="507" customWidth="1"/>
    <col min="12299" max="12533" width="9.140625" style="507"/>
    <col min="12534" max="12534" width="14.7109375" style="507" customWidth="1"/>
    <col min="12535" max="12535" width="100.7109375" style="507" customWidth="1"/>
    <col min="12536" max="12536" width="4.7109375" style="507" customWidth="1"/>
    <col min="12537" max="12537" width="9.140625" style="507"/>
    <col min="12538" max="12538" width="17.85546875" style="507" customWidth="1"/>
    <col min="12539" max="12539" width="35" style="507" customWidth="1"/>
    <col min="12540" max="12540" width="47.5703125" style="507" customWidth="1"/>
    <col min="12541" max="12543" width="9.140625" style="507"/>
    <col min="12544" max="12544" width="13.7109375" style="507" bestFit="1" customWidth="1"/>
    <col min="12545" max="12545" width="100.7109375" style="507" customWidth="1"/>
    <col min="12546" max="12546" width="13.5703125" style="507" customWidth="1"/>
    <col min="12547" max="12547" width="9.85546875" style="507" bestFit="1" customWidth="1"/>
    <col min="12548" max="12548" width="9.140625" style="507"/>
    <col min="12549" max="12549" width="17.85546875" style="507" customWidth="1"/>
    <col min="12550" max="12550" width="18.140625" style="507" customWidth="1"/>
    <col min="12551" max="12552" width="21.7109375" style="507" customWidth="1"/>
    <col min="12553" max="12553" width="15.140625" style="507" customWidth="1"/>
    <col min="12554" max="12554" width="21.28515625" style="507" customWidth="1"/>
    <col min="12555" max="12789" width="9.140625" style="507"/>
    <col min="12790" max="12790" width="14.7109375" style="507" customWidth="1"/>
    <col min="12791" max="12791" width="100.7109375" style="507" customWidth="1"/>
    <col min="12792" max="12792" width="4.7109375" style="507" customWidth="1"/>
    <col min="12793" max="12793" width="9.140625" style="507"/>
    <col min="12794" max="12794" width="17.85546875" style="507" customWidth="1"/>
    <col min="12795" max="12795" width="35" style="507" customWidth="1"/>
    <col min="12796" max="12796" width="47.5703125" style="507" customWidth="1"/>
    <col min="12797" max="12799" width="9.140625" style="507"/>
    <col min="12800" max="12800" width="13.7109375" style="507" bestFit="1" customWidth="1"/>
    <col min="12801" max="12801" width="100.7109375" style="507" customWidth="1"/>
    <col min="12802" max="12802" width="13.5703125" style="507" customWidth="1"/>
    <col min="12803" max="12803" width="9.85546875" style="507" bestFit="1" customWidth="1"/>
    <col min="12804" max="12804" width="9.140625" style="507"/>
    <col min="12805" max="12805" width="17.85546875" style="507" customWidth="1"/>
    <col min="12806" max="12806" width="18.140625" style="507" customWidth="1"/>
    <col min="12807" max="12808" width="21.7109375" style="507" customWidth="1"/>
    <col min="12809" max="12809" width="15.140625" style="507" customWidth="1"/>
    <col min="12810" max="12810" width="21.28515625" style="507" customWidth="1"/>
    <col min="12811" max="13045" width="9.140625" style="507"/>
    <col min="13046" max="13046" width="14.7109375" style="507" customWidth="1"/>
    <col min="13047" max="13047" width="100.7109375" style="507" customWidth="1"/>
    <col min="13048" max="13048" width="4.7109375" style="507" customWidth="1"/>
    <col min="13049" max="13049" width="9.140625" style="507"/>
    <col min="13050" max="13050" width="17.85546875" style="507" customWidth="1"/>
    <col min="13051" max="13051" width="35" style="507" customWidth="1"/>
    <col min="13052" max="13052" width="47.5703125" style="507" customWidth="1"/>
    <col min="13053" max="13055" width="9.140625" style="507"/>
    <col min="13056" max="13056" width="13.7109375" style="507" bestFit="1" customWidth="1"/>
    <col min="13057" max="13057" width="100.7109375" style="507" customWidth="1"/>
    <col min="13058" max="13058" width="13.5703125" style="507" customWidth="1"/>
    <col min="13059" max="13059" width="9.85546875" style="507" bestFit="1" customWidth="1"/>
    <col min="13060" max="13060" width="9.140625" style="507"/>
    <col min="13061" max="13061" width="17.85546875" style="507" customWidth="1"/>
    <col min="13062" max="13062" width="18.140625" style="507" customWidth="1"/>
    <col min="13063" max="13064" width="21.7109375" style="507" customWidth="1"/>
    <col min="13065" max="13065" width="15.140625" style="507" customWidth="1"/>
    <col min="13066" max="13066" width="21.28515625" style="507" customWidth="1"/>
    <col min="13067" max="13301" width="9.140625" style="507"/>
    <col min="13302" max="13302" width="14.7109375" style="507" customWidth="1"/>
    <col min="13303" max="13303" width="100.7109375" style="507" customWidth="1"/>
    <col min="13304" max="13304" width="4.7109375" style="507" customWidth="1"/>
    <col min="13305" max="13305" width="9.140625" style="507"/>
    <col min="13306" max="13306" width="17.85546875" style="507" customWidth="1"/>
    <col min="13307" max="13307" width="35" style="507" customWidth="1"/>
    <col min="13308" max="13308" width="47.5703125" style="507" customWidth="1"/>
    <col min="13309" max="13311" width="9.140625" style="507"/>
    <col min="13312" max="13312" width="13.7109375" style="507" bestFit="1" customWidth="1"/>
    <col min="13313" max="13313" width="100.7109375" style="507" customWidth="1"/>
    <col min="13314" max="13314" width="13.5703125" style="507" customWidth="1"/>
    <col min="13315" max="13315" width="9.85546875" style="507" bestFit="1" customWidth="1"/>
    <col min="13316" max="13316" width="9.140625" style="507"/>
    <col min="13317" max="13317" width="17.85546875" style="507" customWidth="1"/>
    <col min="13318" max="13318" width="18.140625" style="507" customWidth="1"/>
    <col min="13319" max="13320" width="21.7109375" style="507" customWidth="1"/>
    <col min="13321" max="13321" width="15.140625" style="507" customWidth="1"/>
    <col min="13322" max="13322" width="21.28515625" style="507" customWidth="1"/>
    <col min="13323" max="13557" width="9.140625" style="507"/>
    <col min="13558" max="13558" width="14.7109375" style="507" customWidth="1"/>
    <col min="13559" max="13559" width="100.7109375" style="507" customWidth="1"/>
    <col min="13560" max="13560" width="4.7109375" style="507" customWidth="1"/>
    <col min="13561" max="13561" width="9.140625" style="507"/>
    <col min="13562" max="13562" width="17.85546875" style="507" customWidth="1"/>
    <col min="13563" max="13563" width="35" style="507" customWidth="1"/>
    <col min="13564" max="13564" width="47.5703125" style="507" customWidth="1"/>
    <col min="13565" max="13567" width="9.140625" style="507"/>
    <col min="13568" max="13568" width="13.7109375" style="507" bestFit="1" customWidth="1"/>
    <col min="13569" max="13569" width="100.7109375" style="507" customWidth="1"/>
    <col min="13570" max="13570" width="13.5703125" style="507" customWidth="1"/>
    <col min="13571" max="13571" width="9.85546875" style="507" bestFit="1" customWidth="1"/>
    <col min="13572" max="13572" width="9.140625" style="507"/>
    <col min="13573" max="13573" width="17.85546875" style="507" customWidth="1"/>
    <col min="13574" max="13574" width="18.140625" style="507" customWidth="1"/>
    <col min="13575" max="13576" width="21.7109375" style="507" customWidth="1"/>
    <col min="13577" max="13577" width="15.140625" style="507" customWidth="1"/>
    <col min="13578" max="13578" width="21.28515625" style="507" customWidth="1"/>
    <col min="13579" max="13813" width="9.140625" style="507"/>
    <col min="13814" max="13814" width="14.7109375" style="507" customWidth="1"/>
    <col min="13815" max="13815" width="100.7109375" style="507" customWidth="1"/>
    <col min="13816" max="13816" width="4.7109375" style="507" customWidth="1"/>
    <col min="13817" max="13817" width="9.140625" style="507"/>
    <col min="13818" max="13818" width="17.85546875" style="507" customWidth="1"/>
    <col min="13819" max="13819" width="35" style="507" customWidth="1"/>
    <col min="13820" max="13820" width="47.5703125" style="507" customWidth="1"/>
    <col min="13821" max="13823" width="9.140625" style="507"/>
    <col min="13824" max="13824" width="13.7109375" style="507" bestFit="1" customWidth="1"/>
    <col min="13825" max="13825" width="100.7109375" style="507" customWidth="1"/>
    <col min="13826" max="13826" width="13.5703125" style="507" customWidth="1"/>
    <col min="13827" max="13827" width="9.85546875" style="507" bestFit="1" customWidth="1"/>
    <col min="13828" max="13828" width="9.140625" style="507"/>
    <col min="13829" max="13829" width="17.85546875" style="507" customWidth="1"/>
    <col min="13830" max="13830" width="18.140625" style="507" customWidth="1"/>
    <col min="13831" max="13832" width="21.7109375" style="507" customWidth="1"/>
    <col min="13833" max="13833" width="15.140625" style="507" customWidth="1"/>
    <col min="13834" max="13834" width="21.28515625" style="507" customWidth="1"/>
    <col min="13835" max="14069" width="9.140625" style="507"/>
    <col min="14070" max="14070" width="14.7109375" style="507" customWidth="1"/>
    <col min="14071" max="14071" width="100.7109375" style="507" customWidth="1"/>
    <col min="14072" max="14072" width="4.7109375" style="507" customWidth="1"/>
    <col min="14073" max="14073" width="9.140625" style="507"/>
    <col min="14074" max="14074" width="17.85546875" style="507" customWidth="1"/>
    <col min="14075" max="14075" width="35" style="507" customWidth="1"/>
    <col min="14076" max="14076" width="47.5703125" style="507" customWidth="1"/>
    <col min="14077" max="14079" width="9.140625" style="507"/>
    <col min="14080" max="14080" width="13.7109375" style="507" bestFit="1" customWidth="1"/>
    <col min="14081" max="14081" width="100.7109375" style="507" customWidth="1"/>
    <col min="14082" max="14082" width="13.5703125" style="507" customWidth="1"/>
    <col min="14083" max="14083" width="9.85546875" style="507" bestFit="1" customWidth="1"/>
    <col min="14084" max="14084" width="9.140625" style="507"/>
    <col min="14085" max="14085" width="17.85546875" style="507" customWidth="1"/>
    <col min="14086" max="14086" width="18.140625" style="507" customWidth="1"/>
    <col min="14087" max="14088" width="21.7109375" style="507" customWidth="1"/>
    <col min="14089" max="14089" width="15.140625" style="507" customWidth="1"/>
    <col min="14090" max="14090" width="21.28515625" style="507" customWidth="1"/>
    <col min="14091" max="14325" width="9.140625" style="507"/>
    <col min="14326" max="14326" width="14.7109375" style="507" customWidth="1"/>
    <col min="14327" max="14327" width="100.7109375" style="507" customWidth="1"/>
    <col min="14328" max="14328" width="4.7109375" style="507" customWidth="1"/>
    <col min="14329" max="14329" width="9.140625" style="507"/>
    <col min="14330" max="14330" width="17.85546875" style="507" customWidth="1"/>
    <col min="14331" max="14331" width="35" style="507" customWidth="1"/>
    <col min="14332" max="14332" width="47.5703125" style="507" customWidth="1"/>
    <col min="14333" max="14335" width="9.140625" style="507"/>
    <col min="14336" max="14336" width="13.7109375" style="507" bestFit="1" customWidth="1"/>
    <col min="14337" max="14337" width="100.7109375" style="507" customWidth="1"/>
    <col min="14338" max="14338" width="13.5703125" style="507" customWidth="1"/>
    <col min="14339" max="14339" width="9.85546875" style="507" bestFit="1" customWidth="1"/>
    <col min="14340" max="14340" width="9.140625" style="507"/>
    <col min="14341" max="14341" width="17.85546875" style="507" customWidth="1"/>
    <col min="14342" max="14342" width="18.140625" style="507" customWidth="1"/>
    <col min="14343" max="14344" width="21.7109375" style="507" customWidth="1"/>
    <col min="14345" max="14345" width="15.140625" style="507" customWidth="1"/>
    <col min="14346" max="14346" width="21.28515625" style="507" customWidth="1"/>
    <col min="14347" max="14581" width="9.140625" style="507"/>
    <col min="14582" max="14582" width="14.7109375" style="507" customWidth="1"/>
    <col min="14583" max="14583" width="100.7109375" style="507" customWidth="1"/>
    <col min="14584" max="14584" width="4.7109375" style="507" customWidth="1"/>
    <col min="14585" max="14585" width="9.140625" style="507"/>
    <col min="14586" max="14586" width="17.85546875" style="507" customWidth="1"/>
    <col min="14587" max="14587" width="35" style="507" customWidth="1"/>
    <col min="14588" max="14588" width="47.5703125" style="507" customWidth="1"/>
    <col min="14589" max="14591" width="9.140625" style="507"/>
    <col min="14592" max="14592" width="13.7109375" style="507" bestFit="1" customWidth="1"/>
    <col min="14593" max="14593" width="100.7109375" style="507" customWidth="1"/>
    <col min="14594" max="14594" width="13.5703125" style="507" customWidth="1"/>
    <col min="14595" max="14595" width="9.85546875" style="507" bestFit="1" customWidth="1"/>
    <col min="14596" max="14596" width="9.140625" style="507"/>
    <col min="14597" max="14597" width="17.85546875" style="507" customWidth="1"/>
    <col min="14598" max="14598" width="18.140625" style="507" customWidth="1"/>
    <col min="14599" max="14600" width="21.7109375" style="507" customWidth="1"/>
    <col min="14601" max="14601" width="15.140625" style="507" customWidth="1"/>
    <col min="14602" max="14602" width="21.28515625" style="507" customWidth="1"/>
    <col min="14603" max="14837" width="9.140625" style="507"/>
    <col min="14838" max="14838" width="14.7109375" style="507" customWidth="1"/>
    <col min="14839" max="14839" width="100.7109375" style="507" customWidth="1"/>
    <col min="14840" max="14840" width="4.7109375" style="507" customWidth="1"/>
    <col min="14841" max="14841" width="9.140625" style="507"/>
    <col min="14842" max="14842" width="17.85546875" style="507" customWidth="1"/>
    <col min="14843" max="14843" width="35" style="507" customWidth="1"/>
    <col min="14844" max="14844" width="47.5703125" style="507" customWidth="1"/>
    <col min="14845" max="14847" width="9.140625" style="507"/>
    <col min="14848" max="14848" width="13.7109375" style="507" bestFit="1" customWidth="1"/>
    <col min="14849" max="14849" width="100.7109375" style="507" customWidth="1"/>
    <col min="14850" max="14850" width="13.5703125" style="507" customWidth="1"/>
    <col min="14851" max="14851" width="9.85546875" style="507" bestFit="1" customWidth="1"/>
    <col min="14852" max="14852" width="9.140625" style="507"/>
    <col min="14853" max="14853" width="17.85546875" style="507" customWidth="1"/>
    <col min="14854" max="14854" width="18.140625" style="507" customWidth="1"/>
    <col min="14855" max="14856" width="21.7109375" style="507" customWidth="1"/>
    <col min="14857" max="14857" width="15.140625" style="507" customWidth="1"/>
    <col min="14858" max="14858" width="21.28515625" style="507" customWidth="1"/>
    <col min="14859" max="15093" width="9.140625" style="507"/>
    <col min="15094" max="15094" width="14.7109375" style="507" customWidth="1"/>
    <col min="15095" max="15095" width="100.7109375" style="507" customWidth="1"/>
    <col min="15096" max="15096" width="4.7109375" style="507" customWidth="1"/>
    <col min="15097" max="15097" width="9.140625" style="507"/>
    <col min="15098" max="15098" width="17.85546875" style="507" customWidth="1"/>
    <col min="15099" max="15099" width="35" style="507" customWidth="1"/>
    <col min="15100" max="15100" width="47.5703125" style="507" customWidth="1"/>
    <col min="15101" max="15103" width="9.140625" style="507"/>
    <col min="15104" max="15104" width="13.7109375" style="507" bestFit="1" customWidth="1"/>
    <col min="15105" max="15105" width="100.7109375" style="507" customWidth="1"/>
    <col min="15106" max="15106" width="13.5703125" style="507" customWidth="1"/>
    <col min="15107" max="15107" width="9.85546875" style="507" bestFit="1" customWidth="1"/>
    <col min="15108" max="15108" width="9.140625" style="507"/>
    <col min="15109" max="15109" width="17.85546875" style="507" customWidth="1"/>
    <col min="15110" max="15110" width="18.140625" style="507" customWidth="1"/>
    <col min="15111" max="15112" width="21.7109375" style="507" customWidth="1"/>
    <col min="15113" max="15113" width="15.140625" style="507" customWidth="1"/>
    <col min="15114" max="15114" width="21.28515625" style="507" customWidth="1"/>
    <col min="15115" max="15349" width="9.140625" style="507"/>
    <col min="15350" max="15350" width="14.7109375" style="507" customWidth="1"/>
    <col min="15351" max="15351" width="100.7109375" style="507" customWidth="1"/>
    <col min="15352" max="15352" width="4.7109375" style="507" customWidth="1"/>
    <col min="15353" max="15353" width="9.140625" style="507"/>
    <col min="15354" max="15354" width="17.85546875" style="507" customWidth="1"/>
    <col min="15355" max="15355" width="35" style="507" customWidth="1"/>
    <col min="15356" max="15356" width="47.5703125" style="507" customWidth="1"/>
    <col min="15357" max="15359" width="9.140625" style="507"/>
    <col min="15360" max="15360" width="13.7109375" style="507" bestFit="1" customWidth="1"/>
    <col min="15361" max="15361" width="100.7109375" style="507" customWidth="1"/>
    <col min="15362" max="15362" width="13.5703125" style="507" customWidth="1"/>
    <col min="15363" max="15363" width="9.85546875" style="507" bestFit="1" customWidth="1"/>
    <col min="15364" max="15364" width="9.140625" style="507"/>
    <col min="15365" max="15365" width="17.85546875" style="507" customWidth="1"/>
    <col min="15366" max="15366" width="18.140625" style="507" customWidth="1"/>
    <col min="15367" max="15368" width="21.7109375" style="507" customWidth="1"/>
    <col min="15369" max="15369" width="15.140625" style="507" customWidth="1"/>
    <col min="15370" max="15370" width="21.28515625" style="507" customWidth="1"/>
    <col min="15371" max="15605" width="9.140625" style="507"/>
    <col min="15606" max="15606" width="14.7109375" style="507" customWidth="1"/>
    <col min="15607" max="15607" width="100.7109375" style="507" customWidth="1"/>
    <col min="15608" max="15608" width="4.7109375" style="507" customWidth="1"/>
    <col min="15609" max="15609" width="9.140625" style="507"/>
    <col min="15610" max="15610" width="17.85546875" style="507" customWidth="1"/>
    <col min="15611" max="15611" width="35" style="507" customWidth="1"/>
    <col min="15612" max="15612" width="47.5703125" style="507" customWidth="1"/>
    <col min="15613" max="15615" width="9.140625" style="507"/>
    <col min="15616" max="15616" width="13.7109375" style="507" bestFit="1" customWidth="1"/>
    <col min="15617" max="15617" width="100.7109375" style="507" customWidth="1"/>
    <col min="15618" max="15618" width="13.5703125" style="507" customWidth="1"/>
    <col min="15619" max="15619" width="9.85546875" style="507" bestFit="1" customWidth="1"/>
    <col min="15620" max="15620" width="9.140625" style="507"/>
    <col min="15621" max="15621" width="17.85546875" style="507" customWidth="1"/>
    <col min="15622" max="15622" width="18.140625" style="507" customWidth="1"/>
    <col min="15623" max="15624" width="21.7109375" style="507" customWidth="1"/>
    <col min="15625" max="15625" width="15.140625" style="507" customWidth="1"/>
    <col min="15626" max="15626" width="21.28515625" style="507" customWidth="1"/>
    <col min="15627" max="15861" width="9.140625" style="507"/>
    <col min="15862" max="15862" width="14.7109375" style="507" customWidth="1"/>
    <col min="15863" max="15863" width="100.7109375" style="507" customWidth="1"/>
    <col min="15864" max="15864" width="4.7109375" style="507" customWidth="1"/>
    <col min="15865" max="15865" width="9.140625" style="507"/>
    <col min="15866" max="15866" width="17.85546875" style="507" customWidth="1"/>
    <col min="15867" max="15867" width="35" style="507" customWidth="1"/>
    <col min="15868" max="15868" width="47.5703125" style="507" customWidth="1"/>
    <col min="15869" max="15871" width="9.140625" style="507"/>
    <col min="15872" max="15872" width="13.7109375" style="507" bestFit="1" customWidth="1"/>
    <col min="15873" max="15873" width="100.7109375" style="507" customWidth="1"/>
    <col min="15874" max="15874" width="13.5703125" style="507" customWidth="1"/>
    <col min="15875" max="15875" width="9.85546875" style="507" bestFit="1" customWidth="1"/>
    <col min="15876" max="15876" width="9.140625" style="507"/>
    <col min="15877" max="15877" width="17.85546875" style="507" customWidth="1"/>
    <col min="15878" max="15878" width="18.140625" style="507" customWidth="1"/>
    <col min="15879" max="15880" width="21.7109375" style="507" customWidth="1"/>
    <col min="15881" max="15881" width="15.140625" style="507" customWidth="1"/>
    <col min="15882" max="15882" width="21.28515625" style="507" customWidth="1"/>
    <col min="15883" max="16117" width="9.140625" style="507"/>
    <col min="16118" max="16118" width="14.7109375" style="507" customWidth="1"/>
    <col min="16119" max="16119" width="100.7109375" style="507" customWidth="1"/>
    <col min="16120" max="16120" width="4.7109375" style="507" customWidth="1"/>
    <col min="16121" max="16121" width="9.140625" style="507"/>
    <col min="16122" max="16122" width="17.85546875" style="507" customWidth="1"/>
    <col min="16123" max="16123" width="35" style="507" customWidth="1"/>
    <col min="16124" max="16124" width="47.5703125" style="507" customWidth="1"/>
    <col min="16125" max="16127" width="9.140625" style="507"/>
    <col min="16128" max="16128" width="13.7109375" style="507" bestFit="1" customWidth="1"/>
    <col min="16129" max="16129" width="100.7109375" style="507" customWidth="1"/>
    <col min="16130" max="16130" width="13.5703125" style="507" customWidth="1"/>
    <col min="16131" max="16131" width="9.85546875" style="507" bestFit="1" customWidth="1"/>
    <col min="16132" max="16132" width="9.140625" style="507"/>
    <col min="16133" max="16133" width="17.85546875" style="507" customWidth="1"/>
    <col min="16134" max="16134" width="18.140625" style="507" customWidth="1"/>
    <col min="16135" max="16136" width="21.7109375" style="507" customWidth="1"/>
    <col min="16137" max="16137" width="15.140625" style="507" customWidth="1"/>
    <col min="16138" max="16138" width="21.28515625" style="507" customWidth="1"/>
    <col min="16139" max="16373" width="9.140625" style="507"/>
    <col min="16374" max="16374" width="14.7109375" style="507" customWidth="1"/>
    <col min="16375" max="16375" width="100.7109375" style="507" customWidth="1"/>
    <col min="16376" max="16376" width="4.7109375" style="507" customWidth="1"/>
    <col min="16377" max="16377" width="9.140625" style="507"/>
    <col min="16378" max="16378" width="17.85546875" style="507" customWidth="1"/>
    <col min="16379" max="16379" width="35" style="507" customWidth="1"/>
    <col min="16380" max="16380" width="47.5703125" style="507" customWidth="1"/>
    <col min="16381" max="16384" width="9.140625" style="507"/>
  </cols>
  <sheetData>
    <row r="1" spans="1:10">
      <c r="A1" s="406" t="s">
        <v>22</v>
      </c>
      <c r="B1" s="112" t="s">
        <v>416</v>
      </c>
    </row>
    <row r="2" spans="1:10">
      <c r="A2" s="406" t="s">
        <v>20</v>
      </c>
      <c r="B2" s="112" t="s">
        <v>415</v>
      </c>
    </row>
    <row r="3" spans="1:10">
      <c r="A3" s="406" t="s">
        <v>18</v>
      </c>
      <c r="B3" s="111" t="s">
        <v>270</v>
      </c>
    </row>
    <row r="4" spans="1:10">
      <c r="A4" s="406" t="s">
        <v>16</v>
      </c>
      <c r="B4" s="111" t="s">
        <v>270</v>
      </c>
    </row>
    <row r="5" spans="1:10">
      <c r="A5" s="409" t="s">
        <v>14</v>
      </c>
      <c r="B5" s="110" t="s">
        <v>414</v>
      </c>
    </row>
    <row r="6" spans="1:10">
      <c r="A6" s="409" t="s">
        <v>12</v>
      </c>
      <c r="B6" s="110" t="s">
        <v>413</v>
      </c>
    </row>
    <row r="7" spans="1:10">
      <c r="A7" s="409"/>
      <c r="B7" s="110"/>
    </row>
    <row r="8" spans="1:10" ht="63">
      <c r="E8" s="108" t="s">
        <v>412</v>
      </c>
      <c r="F8" s="108" t="s">
        <v>411</v>
      </c>
      <c r="G8" s="43" t="s">
        <v>410</v>
      </c>
      <c r="H8" s="43"/>
      <c r="I8" s="108"/>
      <c r="J8" s="108"/>
    </row>
    <row r="9" spans="1:10" ht="47.25">
      <c r="D9" s="109"/>
      <c r="E9" s="108" t="s">
        <v>409</v>
      </c>
      <c r="F9" s="108" t="s">
        <v>408</v>
      </c>
      <c r="G9" s="108" t="s">
        <v>407</v>
      </c>
      <c r="H9" s="108"/>
      <c r="I9" s="108"/>
      <c r="J9" s="108"/>
    </row>
    <row r="10" spans="1:10">
      <c r="C10" s="97" t="s">
        <v>249</v>
      </c>
      <c r="D10" s="97" t="s">
        <v>45</v>
      </c>
      <c r="E10" s="96">
        <v>18.338699051709298</v>
      </c>
      <c r="F10" s="96">
        <v>21.171328363146031</v>
      </c>
      <c r="G10" s="96">
        <v>1.2473682170707718</v>
      </c>
      <c r="H10" s="96"/>
      <c r="I10" s="107"/>
      <c r="J10" s="96"/>
    </row>
    <row r="11" spans="1:10">
      <c r="C11" s="97" t="s">
        <v>24</v>
      </c>
      <c r="D11" s="97" t="s">
        <v>23</v>
      </c>
      <c r="E11" s="96">
        <v>16.11401688025764</v>
      </c>
      <c r="F11" s="96">
        <v>18.53142085801025</v>
      </c>
      <c r="G11" s="96">
        <v>2.1088976653694829</v>
      </c>
      <c r="H11" s="96"/>
      <c r="I11" s="107"/>
      <c r="J11" s="96"/>
    </row>
    <row r="12" spans="1:10">
      <c r="C12" s="97" t="s">
        <v>30</v>
      </c>
      <c r="D12" s="97" t="s">
        <v>29</v>
      </c>
      <c r="E12" s="96">
        <v>16.168992681421301</v>
      </c>
      <c r="F12" s="96">
        <v>20.384064690899663</v>
      </c>
      <c r="G12" s="96">
        <v>1.4633756415597219</v>
      </c>
      <c r="H12" s="96"/>
      <c r="I12" s="107"/>
      <c r="J12" s="96"/>
    </row>
    <row r="13" spans="1:10">
      <c r="C13" s="97" t="s">
        <v>28</v>
      </c>
      <c r="D13" s="97" t="s">
        <v>27</v>
      </c>
      <c r="E13" s="96">
        <v>9.1508651908787808</v>
      </c>
      <c r="F13" s="96">
        <v>11.740166570915108</v>
      </c>
      <c r="G13" s="96">
        <v>-2.2516759582661763</v>
      </c>
      <c r="H13" s="96"/>
      <c r="I13" s="107"/>
      <c r="J13" s="96"/>
    </row>
    <row r="14" spans="1:10">
      <c r="C14" s="97" t="s">
        <v>247</v>
      </c>
      <c r="D14" s="97" t="s">
        <v>43</v>
      </c>
      <c r="E14" s="96">
        <v>4.2010709842434988</v>
      </c>
      <c r="F14" s="96">
        <v>3.5826563092342241</v>
      </c>
      <c r="G14" s="96">
        <v>-6.6578493969424528</v>
      </c>
      <c r="H14" s="96"/>
      <c r="I14" s="107"/>
      <c r="J14" s="96"/>
    </row>
    <row r="15" spans="1:10">
      <c r="C15" s="97" t="s">
        <v>24</v>
      </c>
      <c r="D15" s="97" t="s">
        <v>23</v>
      </c>
      <c r="E15" s="96">
        <v>1.281211109996278</v>
      </c>
      <c r="F15" s="96">
        <v>-0.49156311088971449</v>
      </c>
      <c r="G15" s="96">
        <v>-7.5610685414073942</v>
      </c>
      <c r="H15" s="96"/>
      <c r="I15" s="107"/>
      <c r="J15" s="96"/>
    </row>
    <row r="16" spans="1:10">
      <c r="C16" s="97" t="s">
        <v>30</v>
      </c>
      <c r="D16" s="97" t="s">
        <v>29</v>
      </c>
      <c r="E16" s="96">
        <v>-5.2962925962816172</v>
      </c>
      <c r="F16" s="96">
        <v>-5.3957039477856057</v>
      </c>
      <c r="G16" s="96">
        <v>-7.4353402801905446</v>
      </c>
      <c r="H16" s="96"/>
      <c r="I16" s="107"/>
      <c r="J16" s="96"/>
    </row>
    <row r="17" spans="2:10">
      <c r="C17" s="97" t="s">
        <v>28</v>
      </c>
      <c r="D17" s="97" t="s">
        <v>27</v>
      </c>
      <c r="E17" s="96">
        <v>-6.6917404235105158</v>
      </c>
      <c r="F17" s="96">
        <v>-7.5897172260660568</v>
      </c>
      <c r="G17" s="96">
        <v>-4.1095716553021759</v>
      </c>
      <c r="H17" s="96"/>
      <c r="I17" s="107"/>
      <c r="J17" s="96"/>
    </row>
    <row r="18" spans="2:10">
      <c r="C18" s="97" t="s">
        <v>245</v>
      </c>
      <c r="D18" s="97" t="s">
        <v>41</v>
      </c>
      <c r="E18" s="96">
        <v>-5.6816583482156169</v>
      </c>
      <c r="F18" s="96">
        <v>-6.0215550335950923</v>
      </c>
      <c r="G18" s="96">
        <v>-0.35993632672534659</v>
      </c>
      <c r="H18" s="96"/>
      <c r="I18" s="107"/>
      <c r="J18" s="96"/>
    </row>
    <row r="19" spans="2:10">
      <c r="C19" s="97" t="s">
        <v>24</v>
      </c>
      <c r="D19" s="97" t="s">
        <v>23</v>
      </c>
      <c r="E19" s="96">
        <v>-7.6226661300266993</v>
      </c>
      <c r="F19" s="96">
        <v>-7.2151162427270634</v>
      </c>
      <c r="G19" s="96">
        <v>0.65429910585739037</v>
      </c>
      <c r="H19" s="96"/>
      <c r="I19" s="107"/>
      <c r="J19" s="96"/>
    </row>
    <row r="20" spans="2:10">
      <c r="C20" s="97" t="s">
        <v>30</v>
      </c>
      <c r="D20" s="97" t="s">
        <v>29</v>
      </c>
      <c r="E20" s="96">
        <v>-5.4261683662283167</v>
      </c>
      <c r="F20" s="96">
        <v>-7.3101156849853339</v>
      </c>
      <c r="G20" s="96">
        <v>1.1800342969257542</v>
      </c>
      <c r="H20" s="96"/>
      <c r="I20" s="107"/>
      <c r="J20" s="96"/>
    </row>
    <row r="21" spans="2:10">
      <c r="B21" s="508"/>
      <c r="C21" s="97" t="s">
        <v>28</v>
      </c>
      <c r="D21" s="97" t="s">
        <v>27</v>
      </c>
      <c r="E21" s="96">
        <v>-4.6637887587657714</v>
      </c>
      <c r="F21" s="96">
        <v>-6.9484270985573566</v>
      </c>
      <c r="G21" s="96">
        <v>1.3590576045752698</v>
      </c>
      <c r="H21" s="96"/>
      <c r="I21" s="107"/>
      <c r="J21" s="96"/>
    </row>
    <row r="22" spans="2:10">
      <c r="C22" s="97" t="s">
        <v>243</v>
      </c>
      <c r="D22" s="97" t="s">
        <v>39</v>
      </c>
      <c r="E22" s="96">
        <v>-5.5232004530598129</v>
      </c>
      <c r="F22" s="96">
        <v>-5.8633613392734247</v>
      </c>
      <c r="G22" s="96">
        <v>2.2115772073364184</v>
      </c>
      <c r="H22" s="96"/>
      <c r="I22" s="107"/>
      <c r="J22" s="96"/>
    </row>
    <row r="23" spans="2:10">
      <c r="C23" s="97" t="s">
        <v>24</v>
      </c>
      <c r="D23" s="97" t="s">
        <v>23</v>
      </c>
      <c r="E23" s="96">
        <v>-4.0857215374016764</v>
      </c>
      <c r="F23" s="96">
        <v>-4.8926251045693405</v>
      </c>
      <c r="G23" s="96">
        <v>1.6072914511452723</v>
      </c>
      <c r="H23" s="96"/>
      <c r="I23" s="107"/>
      <c r="J23" s="96"/>
    </row>
    <row r="24" spans="2:10">
      <c r="C24" s="97" t="s">
        <v>30</v>
      </c>
      <c r="D24" s="507" t="s">
        <v>29</v>
      </c>
      <c r="E24" s="96">
        <v>-4.8329183961966855</v>
      </c>
      <c r="F24" s="96">
        <v>-4.5690463596679791</v>
      </c>
      <c r="G24" s="96">
        <v>1.4051989165096046</v>
      </c>
      <c r="H24" s="96"/>
      <c r="I24" s="107"/>
      <c r="J24" s="96"/>
    </row>
    <row r="25" spans="2:10">
      <c r="C25" s="97" t="s">
        <v>28</v>
      </c>
      <c r="D25" s="507" t="s">
        <v>27</v>
      </c>
      <c r="E25" s="96">
        <v>-5.0581607370174853</v>
      </c>
      <c r="F25" s="96">
        <v>-4.8455759146690198</v>
      </c>
      <c r="G25" s="96">
        <v>1.8360462498675076</v>
      </c>
      <c r="H25" s="96"/>
      <c r="I25" s="107"/>
      <c r="J25" s="96"/>
    </row>
    <row r="26" spans="2:10">
      <c r="C26" s="97" t="s">
        <v>241</v>
      </c>
      <c r="D26" s="507" t="s">
        <v>37</v>
      </c>
      <c r="E26" s="96">
        <v>-4.8160604093267319</v>
      </c>
      <c r="F26" s="96">
        <v>-4.9377524330027001</v>
      </c>
      <c r="G26" s="96">
        <v>-1.3036842774581174</v>
      </c>
      <c r="H26" s="96"/>
      <c r="I26" s="107"/>
      <c r="J26" s="96"/>
    </row>
    <row r="27" spans="2:10">
      <c r="C27" s="97" t="s">
        <v>24</v>
      </c>
      <c r="D27" s="507" t="s">
        <v>23</v>
      </c>
      <c r="E27" s="96">
        <v>-4.6532500511660757</v>
      </c>
      <c r="F27" s="96">
        <v>-4.8455759146690198</v>
      </c>
      <c r="G27" s="96">
        <v>-1.5158194716831161</v>
      </c>
      <c r="H27" s="96"/>
      <c r="I27" s="107"/>
      <c r="J27" s="96"/>
    </row>
    <row r="28" spans="2:10">
      <c r="C28" s="97" t="s">
        <v>30</v>
      </c>
      <c r="D28" s="507" t="s">
        <v>29</v>
      </c>
      <c r="E28" s="96">
        <v>-4.574428724274382</v>
      </c>
      <c r="F28" s="96">
        <v>-4.3687517634245552</v>
      </c>
      <c r="G28" s="96">
        <v>-1.5701378625690694</v>
      </c>
      <c r="H28" s="96"/>
      <c r="I28" s="107"/>
      <c r="J28" s="96"/>
    </row>
    <row r="29" spans="2:10">
      <c r="C29" s="97" t="s">
        <v>28</v>
      </c>
      <c r="D29" s="507" t="s">
        <v>27</v>
      </c>
      <c r="E29" s="96">
        <v>-4.3549533676698884</v>
      </c>
      <c r="F29" s="96">
        <v>-4.2263414738551717</v>
      </c>
      <c r="G29" s="96">
        <v>-2.4009067544517677</v>
      </c>
      <c r="H29" s="96"/>
      <c r="I29" s="107"/>
      <c r="J29" s="96"/>
    </row>
    <row r="30" spans="2:10">
      <c r="C30" s="97" t="s">
        <v>239</v>
      </c>
      <c r="D30" s="507" t="s">
        <v>35</v>
      </c>
      <c r="E30" s="96">
        <v>-4.6229884011890388</v>
      </c>
      <c r="F30" s="96">
        <v>-5.0990248013575723</v>
      </c>
      <c r="G30" s="96">
        <v>0.62845256826604157</v>
      </c>
      <c r="H30" s="96"/>
      <c r="I30" s="107"/>
      <c r="J30" s="96"/>
    </row>
    <row r="31" spans="2:10">
      <c r="C31" s="97" t="s">
        <v>24</v>
      </c>
      <c r="D31" s="507" t="s">
        <v>23</v>
      </c>
      <c r="E31" s="96">
        <v>-4.3247724050875318</v>
      </c>
      <c r="F31" s="96">
        <v>-6.4142185564771523</v>
      </c>
      <c r="G31" s="96">
        <v>1.5296301049661594</v>
      </c>
      <c r="H31" s="96"/>
      <c r="I31" s="107"/>
      <c r="J31" s="96"/>
    </row>
    <row r="32" spans="2:10">
      <c r="C32" s="97" t="s">
        <v>30</v>
      </c>
      <c r="D32" s="507" t="s">
        <v>29</v>
      </c>
      <c r="E32" s="96">
        <v>-0.91783152417455482</v>
      </c>
      <c r="F32" s="96">
        <v>0.67</v>
      </c>
      <c r="G32" s="96">
        <v>2.3576464217716762</v>
      </c>
      <c r="H32" s="96"/>
      <c r="I32" s="107"/>
      <c r="J32" s="96"/>
    </row>
    <row r="33" spans="3:10">
      <c r="C33" s="97" t="s">
        <v>28</v>
      </c>
      <c r="D33" s="507" t="s">
        <v>27</v>
      </c>
      <c r="E33" s="96">
        <v>-1.5745514461735406</v>
      </c>
      <c r="F33" s="96">
        <v>2.2604379304E-2</v>
      </c>
      <c r="G33" s="96">
        <v>3.5768930965868151</v>
      </c>
      <c r="H33" s="96"/>
      <c r="I33" s="107"/>
      <c r="J33" s="96"/>
    </row>
    <row r="34" spans="3:10">
      <c r="C34" s="97" t="s">
        <v>237</v>
      </c>
      <c r="D34" s="507" t="s">
        <v>33</v>
      </c>
      <c r="E34" s="96">
        <v>-1.5682480415131155</v>
      </c>
      <c r="F34" s="96">
        <v>0.49910182496025191</v>
      </c>
      <c r="G34" s="96">
        <v>3.6665011017640552</v>
      </c>
      <c r="H34" s="96"/>
      <c r="I34" s="107"/>
      <c r="J34" s="96"/>
    </row>
    <row r="35" spans="3:10">
      <c r="C35" s="97" t="s">
        <v>24</v>
      </c>
      <c r="D35" s="507" t="s">
        <v>23</v>
      </c>
      <c r="E35" s="96">
        <v>3.2669024521735493E-2</v>
      </c>
      <c r="F35" s="96">
        <v>1.2058073718786109</v>
      </c>
      <c r="G35" s="96">
        <v>4.0450497022620908</v>
      </c>
      <c r="H35" s="96"/>
      <c r="I35" s="107"/>
      <c r="J35" s="96"/>
    </row>
    <row r="36" spans="3:10">
      <c r="C36" s="97" t="s">
        <v>30</v>
      </c>
      <c r="D36" s="507" t="s">
        <v>29</v>
      </c>
      <c r="E36" s="96">
        <v>-1.4983585042718006</v>
      </c>
      <c r="F36" s="96">
        <v>-3.2405238247377253</v>
      </c>
      <c r="G36" s="96">
        <v>3.6231057681606273</v>
      </c>
      <c r="H36" s="96"/>
      <c r="I36" s="107"/>
      <c r="J36" s="96"/>
    </row>
    <row r="37" spans="3:10">
      <c r="C37" s="97" t="s">
        <v>28</v>
      </c>
      <c r="D37" s="507" t="s">
        <v>27</v>
      </c>
      <c r="E37" s="96">
        <v>1.8554107213615718</v>
      </c>
      <c r="F37" s="96">
        <v>-1.5380132542280385</v>
      </c>
      <c r="G37" s="96">
        <v>3.1177457776572624</v>
      </c>
      <c r="H37" s="96"/>
      <c r="I37" s="107"/>
      <c r="J37" s="96"/>
    </row>
    <row r="38" spans="3:10">
      <c r="C38" s="347" t="s">
        <v>235</v>
      </c>
      <c r="D38" s="347" t="s">
        <v>31</v>
      </c>
      <c r="E38" s="96">
        <v>0.97743230162912853</v>
      </c>
      <c r="F38" s="96">
        <v>0.62731605195289319</v>
      </c>
      <c r="G38" s="96">
        <v>3.4957384629973944</v>
      </c>
      <c r="H38" s="96"/>
      <c r="I38" s="107"/>
      <c r="J38" s="96"/>
    </row>
    <row r="39" spans="3:10">
      <c r="C39" s="97" t="s">
        <v>24</v>
      </c>
      <c r="D39" s="507" t="s">
        <v>23</v>
      </c>
      <c r="E39" s="96">
        <v>-3.5244937539997698</v>
      </c>
      <c r="F39" s="96">
        <v>1.9198772145865901</v>
      </c>
      <c r="G39" s="96">
        <v>2.7900178936004778</v>
      </c>
      <c r="H39" s="96"/>
      <c r="I39" s="107"/>
      <c r="J39" s="96"/>
    </row>
    <row r="40" spans="3:10">
      <c r="C40" s="97" t="s">
        <v>30</v>
      </c>
      <c r="D40" s="507" t="s">
        <v>29</v>
      </c>
      <c r="E40" s="96">
        <v>-3.8249505119090692</v>
      </c>
      <c r="F40" s="96">
        <v>3.5142322718295684</v>
      </c>
      <c r="G40" s="96">
        <v>2.6249316151147184</v>
      </c>
      <c r="H40" s="96"/>
      <c r="I40" s="107"/>
      <c r="J40" s="96"/>
    </row>
    <row r="41" spans="3:10">
      <c r="C41" s="97" t="s">
        <v>28</v>
      </c>
      <c r="D41" s="507" t="s">
        <v>27</v>
      </c>
      <c r="E41" s="96">
        <v>-1.8611418547192295</v>
      </c>
      <c r="F41" s="96">
        <v>5.2605534755212409</v>
      </c>
      <c r="G41" s="96">
        <v>3.2</v>
      </c>
      <c r="H41" s="96"/>
      <c r="I41" s="107"/>
      <c r="J41" s="96"/>
    </row>
    <row r="42" spans="3:10">
      <c r="C42" s="97" t="s">
        <v>233</v>
      </c>
      <c r="D42" s="507" t="s">
        <v>25</v>
      </c>
      <c r="E42" s="96">
        <v>-0.91043161850936827</v>
      </c>
      <c r="F42" s="96">
        <v>6.3091112469212369</v>
      </c>
      <c r="G42" s="96">
        <v>0.9</v>
      </c>
      <c r="H42" s="96"/>
      <c r="I42" s="107"/>
      <c r="J42" s="96"/>
    </row>
    <row r="43" spans="3:10">
      <c r="C43" s="97" t="s">
        <v>24</v>
      </c>
      <c r="D43" s="507" t="s">
        <v>23</v>
      </c>
      <c r="E43" s="96">
        <v>2.0013759295665356</v>
      </c>
      <c r="F43" s="96">
        <v>5.8975950850771399</v>
      </c>
      <c r="G43" s="96">
        <v>2.6</v>
      </c>
      <c r="H43" s="96"/>
      <c r="I43" s="107"/>
      <c r="J43" s="96"/>
    </row>
    <row r="44" spans="3:10">
      <c r="C44" s="97"/>
      <c r="E44" s="96"/>
      <c r="F44" s="96"/>
      <c r="G44" s="96"/>
      <c r="H44" s="96"/>
      <c r="I44" s="96"/>
      <c r="J44" s="96"/>
    </row>
    <row r="45" spans="3:10">
      <c r="C45" s="97"/>
      <c r="E45" s="96"/>
      <c r="F45" s="96"/>
      <c r="G45" s="96"/>
      <c r="H45" s="96"/>
      <c r="I45" s="96"/>
      <c r="J45" s="96"/>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J90"/>
  <sheetViews>
    <sheetView showGridLines="0" zoomScale="70" zoomScaleNormal="70" workbookViewId="0">
      <selection activeCell="G20" sqref="G20"/>
    </sheetView>
  </sheetViews>
  <sheetFormatPr defaultRowHeight="15"/>
  <cols>
    <col min="1" max="1" width="17.28515625" style="714" customWidth="1"/>
    <col min="2" max="2" width="79.7109375" style="714" customWidth="1"/>
    <col min="3" max="5" width="9.140625" style="714"/>
    <col min="6" max="8" width="20.5703125" style="712" customWidth="1"/>
    <col min="9" max="9" width="10.42578125" style="712" customWidth="1"/>
    <col min="10" max="255" width="9.140625" style="712"/>
    <col min="256" max="256" width="17.28515625" style="712" customWidth="1"/>
    <col min="257" max="257" width="96.85546875" style="712" customWidth="1"/>
    <col min="258" max="260" width="9.140625" style="712"/>
    <col min="261" max="263" width="20.5703125" style="712" customWidth="1"/>
    <col min="264" max="511" width="9.140625" style="712"/>
    <col min="512" max="512" width="17.28515625" style="712" customWidth="1"/>
    <col min="513" max="513" width="96.85546875" style="712" customWidth="1"/>
    <col min="514" max="516" width="9.140625" style="712"/>
    <col min="517" max="519" width="20.5703125" style="712" customWidth="1"/>
    <col min="520" max="767" width="9.140625" style="712"/>
    <col min="768" max="768" width="17.28515625" style="712" customWidth="1"/>
    <col min="769" max="769" width="96.85546875" style="712" customWidth="1"/>
    <col min="770" max="772" width="9.140625" style="712"/>
    <col min="773" max="775" width="20.5703125" style="712" customWidth="1"/>
    <col min="776" max="1023" width="9.140625" style="712"/>
    <col min="1024" max="1024" width="17.28515625" style="712" customWidth="1"/>
    <col min="1025" max="1025" width="96.85546875" style="712" customWidth="1"/>
    <col min="1026" max="1028" width="9.140625" style="712"/>
    <col min="1029" max="1031" width="20.5703125" style="712" customWidth="1"/>
    <col min="1032" max="1279" width="9.140625" style="712"/>
    <col min="1280" max="1280" width="17.28515625" style="712" customWidth="1"/>
    <col min="1281" max="1281" width="96.85546875" style="712" customWidth="1"/>
    <col min="1282" max="1284" width="9.140625" style="712"/>
    <col min="1285" max="1287" width="20.5703125" style="712" customWidth="1"/>
    <col min="1288" max="1535" width="9.140625" style="712"/>
    <col min="1536" max="1536" width="17.28515625" style="712" customWidth="1"/>
    <col min="1537" max="1537" width="96.85546875" style="712" customWidth="1"/>
    <col min="1538" max="1540" width="9.140625" style="712"/>
    <col min="1541" max="1543" width="20.5703125" style="712" customWidth="1"/>
    <col min="1544" max="1791" width="9.140625" style="712"/>
    <col min="1792" max="1792" width="17.28515625" style="712" customWidth="1"/>
    <col min="1793" max="1793" width="96.85546875" style="712" customWidth="1"/>
    <col min="1794" max="1796" width="9.140625" style="712"/>
    <col min="1797" max="1799" width="20.5703125" style="712" customWidth="1"/>
    <col min="1800" max="2047" width="9.140625" style="712"/>
    <col min="2048" max="2048" width="17.28515625" style="712" customWidth="1"/>
    <col min="2049" max="2049" width="96.85546875" style="712" customWidth="1"/>
    <col min="2050" max="2052" width="9.140625" style="712"/>
    <col min="2053" max="2055" width="20.5703125" style="712" customWidth="1"/>
    <col min="2056" max="2303" width="9.140625" style="712"/>
    <col min="2304" max="2304" width="17.28515625" style="712" customWidth="1"/>
    <col min="2305" max="2305" width="96.85546875" style="712" customWidth="1"/>
    <col min="2306" max="2308" width="9.140625" style="712"/>
    <col min="2309" max="2311" width="20.5703125" style="712" customWidth="1"/>
    <col min="2312" max="2559" width="9.140625" style="712"/>
    <col min="2560" max="2560" width="17.28515625" style="712" customWidth="1"/>
    <col min="2561" max="2561" width="96.85546875" style="712" customWidth="1"/>
    <col min="2562" max="2564" width="9.140625" style="712"/>
    <col min="2565" max="2567" width="20.5703125" style="712" customWidth="1"/>
    <col min="2568" max="2815" width="9.140625" style="712"/>
    <col min="2816" max="2816" width="17.28515625" style="712" customWidth="1"/>
    <col min="2817" max="2817" width="96.85546875" style="712" customWidth="1"/>
    <col min="2818" max="2820" width="9.140625" style="712"/>
    <col min="2821" max="2823" width="20.5703125" style="712" customWidth="1"/>
    <col min="2824" max="3071" width="9.140625" style="712"/>
    <col min="3072" max="3072" width="17.28515625" style="712" customWidth="1"/>
    <col min="3073" max="3073" width="96.85546875" style="712" customWidth="1"/>
    <col min="3074" max="3076" width="9.140625" style="712"/>
    <col min="3077" max="3079" width="20.5703125" style="712" customWidth="1"/>
    <col min="3080" max="3327" width="9.140625" style="712"/>
    <col min="3328" max="3328" width="17.28515625" style="712" customWidth="1"/>
    <col min="3329" max="3329" width="96.85546875" style="712" customWidth="1"/>
    <col min="3330" max="3332" width="9.140625" style="712"/>
    <col min="3333" max="3335" width="20.5703125" style="712" customWidth="1"/>
    <col min="3336" max="3583" width="9.140625" style="712"/>
    <col min="3584" max="3584" width="17.28515625" style="712" customWidth="1"/>
    <col min="3585" max="3585" width="96.85546875" style="712" customWidth="1"/>
    <col min="3586" max="3588" width="9.140625" style="712"/>
    <col min="3589" max="3591" width="20.5703125" style="712" customWidth="1"/>
    <col min="3592" max="3839" width="9.140625" style="712"/>
    <col min="3840" max="3840" width="17.28515625" style="712" customWidth="1"/>
    <col min="3841" max="3841" width="96.85546875" style="712" customWidth="1"/>
    <col min="3842" max="3844" width="9.140625" style="712"/>
    <col min="3845" max="3847" width="20.5703125" style="712" customWidth="1"/>
    <col min="3848" max="4095" width="9.140625" style="712"/>
    <col min="4096" max="4096" width="17.28515625" style="712" customWidth="1"/>
    <col min="4097" max="4097" width="96.85546875" style="712" customWidth="1"/>
    <col min="4098" max="4100" width="9.140625" style="712"/>
    <col min="4101" max="4103" width="20.5703125" style="712" customWidth="1"/>
    <col min="4104" max="4351" width="9.140625" style="712"/>
    <col min="4352" max="4352" width="17.28515625" style="712" customWidth="1"/>
    <col min="4353" max="4353" width="96.85546875" style="712" customWidth="1"/>
    <col min="4354" max="4356" width="9.140625" style="712"/>
    <col min="4357" max="4359" width="20.5703125" style="712" customWidth="1"/>
    <col min="4360" max="4607" width="9.140625" style="712"/>
    <col min="4608" max="4608" width="17.28515625" style="712" customWidth="1"/>
    <col min="4609" max="4609" width="96.85546875" style="712" customWidth="1"/>
    <col min="4610" max="4612" width="9.140625" style="712"/>
    <col min="4613" max="4615" width="20.5703125" style="712" customWidth="1"/>
    <col min="4616" max="4863" width="9.140625" style="712"/>
    <col min="4864" max="4864" width="17.28515625" style="712" customWidth="1"/>
    <col min="4865" max="4865" width="96.85546875" style="712" customWidth="1"/>
    <col min="4866" max="4868" width="9.140625" style="712"/>
    <col min="4869" max="4871" width="20.5703125" style="712" customWidth="1"/>
    <col min="4872" max="5119" width="9.140625" style="712"/>
    <col min="5120" max="5120" width="17.28515625" style="712" customWidth="1"/>
    <col min="5121" max="5121" width="96.85546875" style="712" customWidth="1"/>
    <col min="5122" max="5124" width="9.140625" style="712"/>
    <col min="5125" max="5127" width="20.5703125" style="712" customWidth="1"/>
    <col min="5128" max="5375" width="9.140625" style="712"/>
    <col min="5376" max="5376" width="17.28515625" style="712" customWidth="1"/>
    <col min="5377" max="5377" width="96.85546875" style="712" customWidth="1"/>
    <col min="5378" max="5380" width="9.140625" style="712"/>
    <col min="5381" max="5383" width="20.5703125" style="712" customWidth="1"/>
    <col min="5384" max="5631" width="9.140625" style="712"/>
    <col min="5632" max="5632" width="17.28515625" style="712" customWidth="1"/>
    <col min="5633" max="5633" width="96.85546875" style="712" customWidth="1"/>
    <col min="5634" max="5636" width="9.140625" style="712"/>
    <col min="5637" max="5639" width="20.5703125" style="712" customWidth="1"/>
    <col min="5640" max="5887" width="9.140625" style="712"/>
    <col min="5888" max="5888" width="17.28515625" style="712" customWidth="1"/>
    <col min="5889" max="5889" width="96.85546875" style="712" customWidth="1"/>
    <col min="5890" max="5892" width="9.140625" style="712"/>
    <col min="5893" max="5895" width="20.5703125" style="712" customWidth="1"/>
    <col min="5896" max="6143" width="9.140625" style="712"/>
    <col min="6144" max="6144" width="17.28515625" style="712" customWidth="1"/>
    <col min="6145" max="6145" width="96.85546875" style="712" customWidth="1"/>
    <col min="6146" max="6148" width="9.140625" style="712"/>
    <col min="6149" max="6151" width="20.5703125" style="712" customWidth="1"/>
    <col min="6152" max="6399" width="9.140625" style="712"/>
    <col min="6400" max="6400" width="17.28515625" style="712" customWidth="1"/>
    <col min="6401" max="6401" width="96.85546875" style="712" customWidth="1"/>
    <col min="6402" max="6404" width="9.140625" style="712"/>
    <col min="6405" max="6407" width="20.5703125" style="712" customWidth="1"/>
    <col min="6408" max="6655" width="9.140625" style="712"/>
    <col min="6656" max="6656" width="17.28515625" style="712" customWidth="1"/>
    <col min="6657" max="6657" width="96.85546875" style="712" customWidth="1"/>
    <col min="6658" max="6660" width="9.140625" style="712"/>
    <col min="6661" max="6663" width="20.5703125" style="712" customWidth="1"/>
    <col min="6664" max="6911" width="9.140625" style="712"/>
    <col min="6912" max="6912" width="17.28515625" style="712" customWidth="1"/>
    <col min="6913" max="6913" width="96.85546875" style="712" customWidth="1"/>
    <col min="6914" max="6916" width="9.140625" style="712"/>
    <col min="6917" max="6919" width="20.5703125" style="712" customWidth="1"/>
    <col min="6920" max="7167" width="9.140625" style="712"/>
    <col min="7168" max="7168" width="17.28515625" style="712" customWidth="1"/>
    <col min="7169" max="7169" width="96.85546875" style="712" customWidth="1"/>
    <col min="7170" max="7172" width="9.140625" style="712"/>
    <col min="7173" max="7175" width="20.5703125" style="712" customWidth="1"/>
    <col min="7176" max="7423" width="9.140625" style="712"/>
    <col min="7424" max="7424" width="17.28515625" style="712" customWidth="1"/>
    <col min="7425" max="7425" width="96.85546875" style="712" customWidth="1"/>
    <col min="7426" max="7428" width="9.140625" style="712"/>
    <col min="7429" max="7431" width="20.5703125" style="712" customWidth="1"/>
    <col min="7432" max="7679" width="9.140625" style="712"/>
    <col min="7680" max="7680" width="17.28515625" style="712" customWidth="1"/>
    <col min="7681" max="7681" width="96.85546875" style="712" customWidth="1"/>
    <col min="7682" max="7684" width="9.140625" style="712"/>
    <col min="7685" max="7687" width="20.5703125" style="712" customWidth="1"/>
    <col min="7688" max="7935" width="9.140625" style="712"/>
    <col min="7936" max="7936" width="17.28515625" style="712" customWidth="1"/>
    <col min="7937" max="7937" width="96.85546875" style="712" customWidth="1"/>
    <col min="7938" max="7940" width="9.140625" style="712"/>
    <col min="7941" max="7943" width="20.5703125" style="712" customWidth="1"/>
    <col min="7944" max="8191" width="9.140625" style="712"/>
    <col min="8192" max="8192" width="17.28515625" style="712" customWidth="1"/>
    <col min="8193" max="8193" width="96.85546875" style="712" customWidth="1"/>
    <col min="8194" max="8196" width="9.140625" style="712"/>
    <col min="8197" max="8199" width="20.5703125" style="712" customWidth="1"/>
    <col min="8200" max="8447" width="9.140625" style="712"/>
    <col min="8448" max="8448" width="17.28515625" style="712" customWidth="1"/>
    <col min="8449" max="8449" width="96.85546875" style="712" customWidth="1"/>
    <col min="8450" max="8452" width="9.140625" style="712"/>
    <col min="8453" max="8455" width="20.5703125" style="712" customWidth="1"/>
    <col min="8456" max="8703" width="9.140625" style="712"/>
    <col min="8704" max="8704" width="17.28515625" style="712" customWidth="1"/>
    <col min="8705" max="8705" width="96.85546875" style="712" customWidth="1"/>
    <col min="8706" max="8708" width="9.140625" style="712"/>
    <col min="8709" max="8711" width="20.5703125" style="712" customWidth="1"/>
    <col min="8712" max="8959" width="9.140625" style="712"/>
    <col min="8960" max="8960" width="17.28515625" style="712" customWidth="1"/>
    <col min="8961" max="8961" width="96.85546875" style="712" customWidth="1"/>
    <col min="8962" max="8964" width="9.140625" style="712"/>
    <col min="8965" max="8967" width="20.5703125" style="712" customWidth="1"/>
    <col min="8968" max="9215" width="9.140625" style="712"/>
    <col min="9216" max="9216" width="17.28515625" style="712" customWidth="1"/>
    <col min="9217" max="9217" width="96.85546875" style="712" customWidth="1"/>
    <col min="9218" max="9220" width="9.140625" style="712"/>
    <col min="9221" max="9223" width="20.5703125" style="712" customWidth="1"/>
    <col min="9224" max="9471" width="9.140625" style="712"/>
    <col min="9472" max="9472" width="17.28515625" style="712" customWidth="1"/>
    <col min="9473" max="9473" width="96.85546875" style="712" customWidth="1"/>
    <col min="9474" max="9476" width="9.140625" style="712"/>
    <col min="9477" max="9479" width="20.5703125" style="712" customWidth="1"/>
    <col min="9480" max="9727" width="9.140625" style="712"/>
    <col min="9728" max="9728" width="17.28515625" style="712" customWidth="1"/>
    <col min="9729" max="9729" width="96.85546875" style="712" customWidth="1"/>
    <col min="9730" max="9732" width="9.140625" style="712"/>
    <col min="9733" max="9735" width="20.5703125" style="712" customWidth="1"/>
    <col min="9736" max="9983" width="9.140625" style="712"/>
    <col min="9984" max="9984" width="17.28515625" style="712" customWidth="1"/>
    <col min="9985" max="9985" width="96.85546875" style="712" customWidth="1"/>
    <col min="9986" max="9988" width="9.140625" style="712"/>
    <col min="9989" max="9991" width="20.5703125" style="712" customWidth="1"/>
    <col min="9992" max="10239" width="9.140625" style="712"/>
    <col min="10240" max="10240" width="17.28515625" style="712" customWidth="1"/>
    <col min="10241" max="10241" width="96.85546875" style="712" customWidth="1"/>
    <col min="10242" max="10244" width="9.140625" style="712"/>
    <col min="10245" max="10247" width="20.5703125" style="712" customWidth="1"/>
    <col min="10248" max="10495" width="9.140625" style="712"/>
    <col min="10496" max="10496" width="17.28515625" style="712" customWidth="1"/>
    <col min="10497" max="10497" width="96.85546875" style="712" customWidth="1"/>
    <col min="10498" max="10500" width="9.140625" style="712"/>
    <col min="10501" max="10503" width="20.5703125" style="712" customWidth="1"/>
    <col min="10504" max="10751" width="9.140625" style="712"/>
    <col min="10752" max="10752" width="17.28515625" style="712" customWidth="1"/>
    <col min="10753" max="10753" width="96.85546875" style="712" customWidth="1"/>
    <col min="10754" max="10756" width="9.140625" style="712"/>
    <col min="10757" max="10759" width="20.5703125" style="712" customWidth="1"/>
    <col min="10760" max="11007" width="9.140625" style="712"/>
    <col min="11008" max="11008" width="17.28515625" style="712" customWidth="1"/>
    <col min="11009" max="11009" width="96.85546875" style="712" customWidth="1"/>
    <col min="11010" max="11012" width="9.140625" style="712"/>
    <col min="11013" max="11015" width="20.5703125" style="712" customWidth="1"/>
    <col min="11016" max="11263" width="9.140625" style="712"/>
    <col min="11264" max="11264" width="17.28515625" style="712" customWidth="1"/>
    <col min="11265" max="11265" width="96.85546875" style="712" customWidth="1"/>
    <col min="11266" max="11268" width="9.140625" style="712"/>
    <col min="11269" max="11271" width="20.5703125" style="712" customWidth="1"/>
    <col min="11272" max="11519" width="9.140625" style="712"/>
    <col min="11520" max="11520" width="17.28515625" style="712" customWidth="1"/>
    <col min="11521" max="11521" width="96.85546875" style="712" customWidth="1"/>
    <col min="11522" max="11524" width="9.140625" style="712"/>
    <col min="11525" max="11527" width="20.5703125" style="712" customWidth="1"/>
    <col min="11528" max="11775" width="9.140625" style="712"/>
    <col min="11776" max="11776" width="17.28515625" style="712" customWidth="1"/>
    <col min="11777" max="11777" width="96.85546875" style="712" customWidth="1"/>
    <col min="11778" max="11780" width="9.140625" style="712"/>
    <col min="11781" max="11783" width="20.5703125" style="712" customWidth="1"/>
    <col min="11784" max="12031" width="9.140625" style="712"/>
    <col min="12032" max="12032" width="17.28515625" style="712" customWidth="1"/>
    <col min="12033" max="12033" width="96.85546875" style="712" customWidth="1"/>
    <col min="12034" max="12036" width="9.140625" style="712"/>
    <col min="12037" max="12039" width="20.5703125" style="712" customWidth="1"/>
    <col min="12040" max="12287" width="9.140625" style="712"/>
    <col min="12288" max="12288" width="17.28515625" style="712" customWidth="1"/>
    <col min="12289" max="12289" width="96.85546875" style="712" customWidth="1"/>
    <col min="12290" max="12292" width="9.140625" style="712"/>
    <col min="12293" max="12295" width="20.5703125" style="712" customWidth="1"/>
    <col min="12296" max="12543" width="9.140625" style="712"/>
    <col min="12544" max="12544" width="17.28515625" style="712" customWidth="1"/>
    <col min="12545" max="12545" width="96.85546875" style="712" customWidth="1"/>
    <col min="12546" max="12548" width="9.140625" style="712"/>
    <col min="12549" max="12551" width="20.5703125" style="712" customWidth="1"/>
    <col min="12552" max="12799" width="9.140625" style="712"/>
    <col min="12800" max="12800" width="17.28515625" style="712" customWidth="1"/>
    <col min="12801" max="12801" width="96.85546875" style="712" customWidth="1"/>
    <col min="12802" max="12804" width="9.140625" style="712"/>
    <col min="12805" max="12807" width="20.5703125" style="712" customWidth="1"/>
    <col min="12808" max="13055" width="9.140625" style="712"/>
    <col min="13056" max="13056" width="17.28515625" style="712" customWidth="1"/>
    <col min="13057" max="13057" width="96.85546875" style="712" customWidth="1"/>
    <col min="13058" max="13060" width="9.140625" style="712"/>
    <col min="13061" max="13063" width="20.5703125" style="712" customWidth="1"/>
    <col min="13064" max="13311" width="9.140625" style="712"/>
    <col min="13312" max="13312" width="17.28515625" style="712" customWidth="1"/>
    <col min="13313" max="13313" width="96.85546875" style="712" customWidth="1"/>
    <col min="13314" max="13316" width="9.140625" style="712"/>
    <col min="13317" max="13319" width="20.5703125" style="712" customWidth="1"/>
    <col min="13320" max="13567" width="9.140625" style="712"/>
    <col min="13568" max="13568" width="17.28515625" style="712" customWidth="1"/>
    <col min="13569" max="13569" width="96.85546875" style="712" customWidth="1"/>
    <col min="13570" max="13572" width="9.140625" style="712"/>
    <col min="13573" max="13575" width="20.5703125" style="712" customWidth="1"/>
    <col min="13576" max="13823" width="9.140625" style="712"/>
    <col min="13824" max="13824" width="17.28515625" style="712" customWidth="1"/>
    <col min="13825" max="13825" width="96.85546875" style="712" customWidth="1"/>
    <col min="13826" max="13828" width="9.140625" style="712"/>
    <col min="13829" max="13831" width="20.5703125" style="712" customWidth="1"/>
    <col min="13832" max="14079" width="9.140625" style="712"/>
    <col min="14080" max="14080" width="17.28515625" style="712" customWidth="1"/>
    <col min="14081" max="14081" width="96.85546875" style="712" customWidth="1"/>
    <col min="14082" max="14084" width="9.140625" style="712"/>
    <col min="14085" max="14087" width="20.5703125" style="712" customWidth="1"/>
    <col min="14088" max="14335" width="9.140625" style="712"/>
    <col min="14336" max="14336" width="17.28515625" style="712" customWidth="1"/>
    <col min="14337" max="14337" width="96.85546875" style="712" customWidth="1"/>
    <col min="14338" max="14340" width="9.140625" style="712"/>
    <col min="14341" max="14343" width="20.5703125" style="712" customWidth="1"/>
    <col min="14344" max="14591" width="9.140625" style="712"/>
    <col min="14592" max="14592" width="17.28515625" style="712" customWidth="1"/>
    <col min="14593" max="14593" width="96.85546875" style="712" customWidth="1"/>
    <col min="14594" max="14596" width="9.140625" style="712"/>
    <col min="14597" max="14599" width="20.5703125" style="712" customWidth="1"/>
    <col min="14600" max="14847" width="9.140625" style="712"/>
    <col min="14848" max="14848" width="17.28515625" style="712" customWidth="1"/>
    <col min="14849" max="14849" width="96.85546875" style="712" customWidth="1"/>
    <col min="14850" max="14852" width="9.140625" style="712"/>
    <col min="14853" max="14855" width="20.5703125" style="712" customWidth="1"/>
    <col min="14856" max="15103" width="9.140625" style="712"/>
    <col min="15104" max="15104" width="17.28515625" style="712" customWidth="1"/>
    <col min="15105" max="15105" width="96.85546875" style="712" customWidth="1"/>
    <col min="15106" max="15108" width="9.140625" style="712"/>
    <col min="15109" max="15111" width="20.5703125" style="712" customWidth="1"/>
    <col min="15112" max="15359" width="9.140625" style="712"/>
    <col min="15360" max="15360" width="17.28515625" style="712" customWidth="1"/>
    <col min="15361" max="15361" width="96.85546875" style="712" customWidth="1"/>
    <col min="15362" max="15364" width="9.140625" style="712"/>
    <col min="15365" max="15367" width="20.5703125" style="712" customWidth="1"/>
    <col min="15368" max="15615" width="9.140625" style="712"/>
    <col min="15616" max="15616" width="17.28515625" style="712" customWidth="1"/>
    <col min="15617" max="15617" width="96.85546875" style="712" customWidth="1"/>
    <col min="15618" max="15620" width="9.140625" style="712"/>
    <col min="15621" max="15623" width="20.5703125" style="712" customWidth="1"/>
    <col min="15624" max="15871" width="9.140625" style="712"/>
    <col min="15872" max="15872" width="17.28515625" style="712" customWidth="1"/>
    <col min="15873" max="15873" width="96.85546875" style="712" customWidth="1"/>
    <col min="15874" max="15876" width="9.140625" style="712"/>
    <col min="15877" max="15879" width="20.5703125" style="712" customWidth="1"/>
    <col min="15880" max="16127" width="9.140625" style="712"/>
    <col min="16128" max="16128" width="17.28515625" style="712" customWidth="1"/>
    <col min="16129" max="16129" width="96.85546875" style="712" customWidth="1"/>
    <col min="16130" max="16132" width="9.140625" style="712"/>
    <col min="16133" max="16135" width="20.5703125" style="712" customWidth="1"/>
    <col min="16136" max="16384" width="9.140625" style="712"/>
  </cols>
  <sheetData>
    <row r="1" spans="1:10" s="711" customFormat="1" ht="18.75" customHeight="1">
      <c r="A1" s="709" t="s">
        <v>22</v>
      </c>
      <c r="B1" s="710" t="s">
        <v>1088</v>
      </c>
      <c r="G1" s="712"/>
    </row>
    <row r="2" spans="1:10" s="711" customFormat="1" ht="15.75">
      <c r="A2" s="713" t="s">
        <v>20</v>
      </c>
      <c r="B2" s="710" t="s">
        <v>1089</v>
      </c>
      <c r="G2" s="712"/>
    </row>
    <row r="3" spans="1:10" s="711" customFormat="1" ht="15.75">
      <c r="A3" s="713" t="s">
        <v>18</v>
      </c>
      <c r="B3" s="713" t="s">
        <v>1090</v>
      </c>
      <c r="G3" s="712"/>
    </row>
    <row r="4" spans="1:10" s="711" customFormat="1" ht="15.75">
      <c r="A4" s="713" t="s">
        <v>16</v>
      </c>
      <c r="B4" s="713" t="s">
        <v>1091</v>
      </c>
      <c r="G4" s="712"/>
    </row>
    <row r="5" spans="1:10" s="711" customFormat="1" ht="15" customHeight="1">
      <c r="A5" s="713" t="s">
        <v>14</v>
      </c>
      <c r="B5" s="713" t="s">
        <v>1092</v>
      </c>
      <c r="G5" s="712"/>
    </row>
    <row r="6" spans="1:10" s="711" customFormat="1" ht="15.75">
      <c r="A6" s="713" t="s">
        <v>12</v>
      </c>
      <c r="B6" s="713" t="s">
        <v>1093</v>
      </c>
      <c r="G6" s="712"/>
    </row>
    <row r="7" spans="1:10" ht="30" customHeight="1">
      <c r="A7" s="712"/>
      <c r="B7" s="712"/>
      <c r="C7" s="712"/>
      <c r="D7" s="712"/>
      <c r="I7" s="715"/>
    </row>
    <row r="8" spans="1:10" ht="41.25" customHeight="1">
      <c r="A8" s="712"/>
      <c r="B8" s="712"/>
      <c r="C8" s="712"/>
      <c r="D8" s="712"/>
      <c r="E8" s="712"/>
      <c r="F8" s="716" t="s">
        <v>1094</v>
      </c>
      <c r="G8" s="716" t="s">
        <v>1095</v>
      </c>
      <c r="H8" s="716" t="s">
        <v>1096</v>
      </c>
      <c r="I8" s="716" t="s">
        <v>1097</v>
      </c>
    </row>
    <row r="9" spans="1:10" ht="31.5">
      <c r="A9" s="712"/>
      <c r="B9" s="712"/>
      <c r="C9" s="712"/>
      <c r="D9" s="712"/>
      <c r="E9" s="717"/>
      <c r="F9" s="716" t="s">
        <v>1098</v>
      </c>
      <c r="G9" s="716" t="s">
        <v>1099</v>
      </c>
      <c r="H9" s="716" t="s">
        <v>1100</v>
      </c>
      <c r="I9" s="716" t="s">
        <v>1101</v>
      </c>
      <c r="J9" s="718"/>
    </row>
    <row r="10" spans="1:10" ht="15.75">
      <c r="A10" s="712"/>
      <c r="B10" s="712"/>
      <c r="C10" s="712"/>
      <c r="D10" s="712"/>
      <c r="E10" s="719">
        <v>2002</v>
      </c>
      <c r="F10" s="720">
        <v>25.109437590473998</v>
      </c>
      <c r="G10" s="720">
        <v>26.999999999999702</v>
      </c>
      <c r="H10" s="720">
        <v>-1.8905624095256701</v>
      </c>
      <c r="I10" s="718"/>
      <c r="J10" s="718"/>
    </row>
    <row r="11" spans="1:10" ht="15.75">
      <c r="A11" s="712"/>
      <c r="B11" s="712"/>
      <c r="C11" s="712"/>
      <c r="D11" s="712"/>
      <c r="E11" s="719" t="s">
        <v>23</v>
      </c>
      <c r="F11" s="720">
        <v>25.417120145668299</v>
      </c>
      <c r="G11" s="720">
        <v>27.453707926344002</v>
      </c>
      <c r="H11" s="720">
        <v>-2.0365877806756898</v>
      </c>
      <c r="I11" s="718"/>
      <c r="J11" s="718"/>
    </row>
    <row r="12" spans="1:10" ht="15.75">
      <c r="A12" s="712"/>
      <c r="B12" s="712"/>
      <c r="C12" s="712"/>
      <c r="D12" s="712"/>
      <c r="E12" s="719" t="s">
        <v>29</v>
      </c>
      <c r="F12" s="720">
        <v>25.818334133141104</v>
      </c>
      <c r="G12" s="720">
        <v>27.537480004114702</v>
      </c>
      <c r="H12" s="720">
        <v>-1.7191458709735301</v>
      </c>
      <c r="I12" s="718"/>
      <c r="J12" s="718"/>
    </row>
    <row r="13" spans="1:10" ht="15.75">
      <c r="A13" s="712"/>
      <c r="B13" s="712"/>
      <c r="C13" s="712"/>
      <c r="D13" s="712"/>
      <c r="E13" s="719" t="s">
        <v>27</v>
      </c>
      <c r="F13" s="720">
        <v>25.074206799150499</v>
      </c>
      <c r="G13" s="720">
        <v>26.973286474138703</v>
      </c>
      <c r="H13" s="720">
        <v>-1.8990796749882399</v>
      </c>
      <c r="I13" s="718"/>
      <c r="J13" s="718"/>
    </row>
    <row r="14" spans="1:10" ht="15.75">
      <c r="A14" s="712"/>
      <c r="B14" s="712"/>
      <c r="C14" s="712"/>
      <c r="D14" s="712"/>
      <c r="E14" s="719">
        <v>2003</v>
      </c>
      <c r="F14" s="720">
        <v>25.794391588163002</v>
      </c>
      <c r="G14" s="720">
        <v>27.392416393397401</v>
      </c>
      <c r="H14" s="720">
        <v>-1.59802480523436</v>
      </c>
      <c r="I14" s="718"/>
      <c r="J14" s="718"/>
    </row>
    <row r="15" spans="1:10" ht="15.75">
      <c r="A15" s="712"/>
      <c r="B15" s="712"/>
      <c r="C15" s="712"/>
      <c r="D15" s="712"/>
      <c r="E15" s="719" t="s">
        <v>23</v>
      </c>
      <c r="F15" s="720">
        <v>26.387920590458002</v>
      </c>
      <c r="G15" s="720">
        <v>27.859463550107101</v>
      </c>
      <c r="H15" s="720">
        <v>-1.47154295964919</v>
      </c>
      <c r="I15" s="718"/>
      <c r="J15" s="718"/>
    </row>
    <row r="16" spans="1:10" ht="15.75">
      <c r="A16" s="712"/>
      <c r="B16" s="712"/>
      <c r="C16" s="712"/>
      <c r="D16" s="712"/>
      <c r="E16" s="719" t="s">
        <v>29</v>
      </c>
      <c r="F16" s="720">
        <v>27.346083173970097</v>
      </c>
      <c r="G16" s="720">
        <v>28.682553223463703</v>
      </c>
      <c r="H16" s="720">
        <v>-1.3364700494936301</v>
      </c>
      <c r="I16" s="718"/>
      <c r="J16" s="718"/>
    </row>
    <row r="17" spans="1:10" ht="15.75">
      <c r="A17" s="712"/>
      <c r="B17" s="712"/>
      <c r="C17" s="712"/>
      <c r="D17" s="712"/>
      <c r="E17" s="719" t="s">
        <v>27</v>
      </c>
      <c r="F17" s="720">
        <v>27.654327359758501</v>
      </c>
      <c r="G17" s="720">
        <v>29.075162916310298</v>
      </c>
      <c r="H17" s="720">
        <v>-1.4208355565517901</v>
      </c>
      <c r="I17" s="718"/>
      <c r="J17" s="718"/>
    </row>
    <row r="18" spans="1:10" ht="15.75">
      <c r="A18" s="712"/>
      <c r="B18" s="712"/>
      <c r="C18" s="712"/>
      <c r="D18" s="712"/>
      <c r="E18" s="719">
        <v>2004</v>
      </c>
      <c r="F18" s="720">
        <v>28.247439715717597</v>
      </c>
      <c r="G18" s="720">
        <v>29.7025218533154</v>
      </c>
      <c r="H18" s="720">
        <v>-1.4550821375977601</v>
      </c>
      <c r="I18" s="718"/>
      <c r="J18" s="718"/>
    </row>
    <row r="19" spans="1:10" ht="15.75">
      <c r="A19" s="712"/>
      <c r="B19" s="712"/>
      <c r="C19" s="712"/>
      <c r="D19" s="712"/>
      <c r="E19" s="719" t="s">
        <v>23</v>
      </c>
      <c r="F19" s="720">
        <v>28.629720594849502</v>
      </c>
      <c r="G19" s="720">
        <v>29.913188901437998</v>
      </c>
      <c r="H19" s="720">
        <v>-1.28346830658851</v>
      </c>
      <c r="I19" s="718"/>
      <c r="J19" s="718"/>
    </row>
    <row r="20" spans="1:10" ht="15.75">
      <c r="A20" s="712"/>
      <c r="B20" s="712"/>
      <c r="C20" s="712"/>
      <c r="D20" s="712"/>
      <c r="E20" s="719" t="s">
        <v>29</v>
      </c>
      <c r="F20" s="720">
        <v>29.379114645235799</v>
      </c>
      <c r="G20" s="720">
        <v>30.308722537983702</v>
      </c>
      <c r="H20" s="720">
        <v>-0.92960789274799094</v>
      </c>
      <c r="I20" s="718"/>
      <c r="J20" s="718"/>
    </row>
    <row r="21" spans="1:10" ht="15.75">
      <c r="A21" s="712"/>
      <c r="B21" s="712"/>
      <c r="C21" s="712"/>
      <c r="D21" s="712"/>
      <c r="E21" s="719" t="s">
        <v>27</v>
      </c>
      <c r="F21" s="720">
        <v>30.7983254381355</v>
      </c>
      <c r="G21" s="720">
        <v>30.6927778367318</v>
      </c>
      <c r="H21" s="720">
        <v>0.105547601403672</v>
      </c>
      <c r="I21" s="718"/>
      <c r="J21" s="718"/>
    </row>
    <row r="22" spans="1:10" ht="15.75">
      <c r="A22" s="712"/>
      <c r="B22" s="712"/>
      <c r="C22" s="712"/>
      <c r="D22" s="712"/>
      <c r="E22" s="719">
        <v>2005</v>
      </c>
      <c r="F22" s="720">
        <v>31.311358717586501</v>
      </c>
      <c r="G22" s="720">
        <v>31.1589694467574</v>
      </c>
      <c r="H22" s="720">
        <v>0.152389270829101</v>
      </c>
      <c r="I22" s="718"/>
      <c r="J22" s="718"/>
    </row>
    <row r="23" spans="1:10" ht="15.75">
      <c r="A23" s="712"/>
      <c r="B23" s="712"/>
      <c r="C23" s="712"/>
      <c r="D23" s="712"/>
      <c r="E23" s="719" t="s">
        <v>23</v>
      </c>
      <c r="F23" s="720">
        <v>31.090507198784302</v>
      </c>
      <c r="G23" s="720">
        <v>30.843623656610298</v>
      </c>
      <c r="H23" s="720">
        <v>0.24688354217403699</v>
      </c>
      <c r="I23" s="718"/>
      <c r="J23" s="718"/>
    </row>
    <row r="24" spans="1:10" ht="15.75">
      <c r="A24" s="712"/>
      <c r="B24" s="712"/>
      <c r="C24" s="712"/>
      <c r="D24" s="712"/>
      <c r="E24" s="719" t="s">
        <v>29</v>
      </c>
      <c r="F24" s="720">
        <v>31.8043648685905</v>
      </c>
      <c r="G24" s="720">
        <v>30.7191175561817</v>
      </c>
      <c r="H24" s="720">
        <v>1.08524731240885</v>
      </c>
      <c r="I24" s="718"/>
      <c r="J24" s="718"/>
    </row>
    <row r="25" spans="1:10" ht="15.75">
      <c r="A25" s="712"/>
      <c r="B25" s="712"/>
      <c r="C25" s="712"/>
      <c r="D25" s="712"/>
      <c r="E25" s="719" t="s">
        <v>27</v>
      </c>
      <c r="F25" s="720">
        <v>33.092902704424397</v>
      </c>
      <c r="G25" s="720">
        <v>30.781846278506197</v>
      </c>
      <c r="H25" s="720">
        <v>2.3110564259182498</v>
      </c>
      <c r="I25" s="718"/>
      <c r="J25" s="718"/>
    </row>
    <row r="26" spans="1:10" ht="15.75">
      <c r="A26" s="712"/>
      <c r="B26" s="712"/>
      <c r="C26" s="712"/>
      <c r="D26" s="712"/>
      <c r="E26" s="719">
        <v>2006</v>
      </c>
      <c r="F26" s="720">
        <v>32.742985271815797</v>
      </c>
      <c r="G26" s="720">
        <v>30.754056241619598</v>
      </c>
      <c r="H26" s="720">
        <v>1.9889290301962002</v>
      </c>
      <c r="I26" s="720">
        <v>22.843280465222637</v>
      </c>
      <c r="J26" s="718"/>
    </row>
    <row r="27" spans="1:10" ht="15.75">
      <c r="A27" s="712"/>
      <c r="B27" s="712"/>
      <c r="C27" s="712"/>
      <c r="D27" s="712"/>
      <c r="E27" s="719" t="s">
        <v>23</v>
      </c>
      <c r="F27" s="720">
        <v>33.065414009069698</v>
      </c>
      <c r="G27" s="720">
        <v>30.599993828412497</v>
      </c>
      <c r="H27" s="720">
        <v>2.4654201806571798</v>
      </c>
      <c r="I27" s="720">
        <v>23.273709103548839</v>
      </c>
      <c r="J27" s="718"/>
    </row>
    <row r="28" spans="1:10" ht="15.75">
      <c r="A28" s="712"/>
      <c r="B28" s="712"/>
      <c r="C28" s="712"/>
      <c r="D28" s="712"/>
      <c r="E28" s="719" t="s">
        <v>29</v>
      </c>
      <c r="F28" s="720">
        <v>34.316678054977203</v>
      </c>
      <c r="G28" s="720">
        <v>30.7982498936952</v>
      </c>
      <c r="H28" s="720">
        <v>3.5184281612819399</v>
      </c>
      <c r="I28" s="720">
        <v>23.194848208496193</v>
      </c>
      <c r="J28" s="718"/>
    </row>
    <row r="29" spans="1:10" ht="15.75">
      <c r="A29" s="712"/>
      <c r="B29" s="712"/>
      <c r="C29" s="712"/>
      <c r="D29" s="712"/>
      <c r="E29" s="719" t="s">
        <v>27</v>
      </c>
      <c r="F29" s="720">
        <v>35.389911325206199</v>
      </c>
      <c r="G29" s="720">
        <v>31.168490106198199</v>
      </c>
      <c r="H29" s="720">
        <v>4.2214212190079703</v>
      </c>
      <c r="I29" s="720">
        <v>24.173325850070501</v>
      </c>
      <c r="J29" s="718"/>
    </row>
    <row r="30" spans="1:10" ht="15.75">
      <c r="A30" s="712"/>
      <c r="B30" s="712"/>
      <c r="C30" s="712"/>
      <c r="D30" s="712"/>
      <c r="E30" s="719">
        <v>2007</v>
      </c>
      <c r="F30" s="720">
        <v>35.056624022912196</v>
      </c>
      <c r="G30" s="720">
        <v>31.462576922794199</v>
      </c>
      <c r="H30" s="720">
        <v>3.5940471001180003</v>
      </c>
      <c r="I30" s="720">
        <v>23.725687509845187</v>
      </c>
      <c r="J30" s="718"/>
    </row>
    <row r="31" spans="1:10" ht="15.75">
      <c r="A31" s="712"/>
      <c r="B31" s="712"/>
      <c r="C31" s="712"/>
      <c r="D31" s="712"/>
      <c r="E31" s="719" t="s">
        <v>23</v>
      </c>
      <c r="F31" s="720">
        <v>35.930949752295398</v>
      </c>
      <c r="G31" s="720">
        <v>31.851278124365301</v>
      </c>
      <c r="H31" s="720">
        <v>4.0796716279301197</v>
      </c>
      <c r="I31" s="720">
        <v>24.398501155949674</v>
      </c>
      <c r="J31" s="718"/>
    </row>
    <row r="32" spans="1:10" ht="15.75">
      <c r="A32" s="712"/>
      <c r="B32" s="712"/>
      <c r="C32" s="712"/>
      <c r="D32" s="712"/>
      <c r="E32" s="719" t="s">
        <v>29</v>
      </c>
      <c r="F32" s="720">
        <v>37.319559968695195</v>
      </c>
      <c r="G32" s="720">
        <v>32.217010698457003</v>
      </c>
      <c r="H32" s="720">
        <v>5.1025492702381801</v>
      </c>
      <c r="I32" s="720">
        <v>25.231242392713927</v>
      </c>
      <c r="J32" s="718"/>
    </row>
    <row r="33" spans="1:10" ht="15.75">
      <c r="A33" s="712"/>
      <c r="B33" s="712"/>
      <c r="C33" s="712"/>
      <c r="D33" s="712"/>
      <c r="E33" s="719" t="s">
        <v>27</v>
      </c>
      <c r="F33" s="720">
        <v>39.369660228563404</v>
      </c>
      <c r="G33" s="720">
        <v>32.835165379783895</v>
      </c>
      <c r="H33" s="720">
        <v>6.5344948487794996</v>
      </c>
      <c r="I33" s="720">
        <v>25.675884529388977</v>
      </c>
      <c r="J33" s="718"/>
    </row>
    <row r="34" spans="1:10" ht="15.75">
      <c r="A34" s="712"/>
      <c r="B34" s="712"/>
      <c r="C34" s="712"/>
      <c r="D34" s="712"/>
      <c r="E34" s="719">
        <v>2008</v>
      </c>
      <c r="F34" s="720">
        <v>40.2700660392373</v>
      </c>
      <c r="G34" s="720">
        <v>33.104410891856304</v>
      </c>
      <c r="H34" s="720">
        <v>7.1656551473810701</v>
      </c>
      <c r="I34" s="720">
        <v>26.552288202096221</v>
      </c>
      <c r="J34" s="718"/>
    </row>
    <row r="35" spans="1:10" ht="15.75">
      <c r="A35" s="712"/>
      <c r="B35" s="712"/>
      <c r="C35" s="712"/>
      <c r="D35" s="712"/>
      <c r="E35" s="719" t="s">
        <v>23</v>
      </c>
      <c r="F35" s="720">
        <v>39.673563232049403</v>
      </c>
      <c r="G35" s="720">
        <v>32.961801589912398</v>
      </c>
      <c r="H35" s="720">
        <v>6.7117616421370689</v>
      </c>
      <c r="I35" s="720">
        <v>27.721204219768577</v>
      </c>
      <c r="J35" s="718"/>
    </row>
    <row r="36" spans="1:10" ht="15.75">
      <c r="A36" s="712"/>
      <c r="B36" s="712"/>
      <c r="C36" s="712"/>
      <c r="D36" s="712"/>
      <c r="E36" s="721" t="s">
        <v>29</v>
      </c>
      <c r="F36" s="720">
        <v>41.232247114671701</v>
      </c>
      <c r="G36" s="720">
        <v>33.414776324620398</v>
      </c>
      <c r="H36" s="720">
        <v>7.8174707900513303</v>
      </c>
      <c r="I36" s="720">
        <v>27.201243687831067</v>
      </c>
      <c r="J36" s="718"/>
    </row>
    <row r="37" spans="1:10" ht="15.75">
      <c r="A37" s="712"/>
      <c r="B37" s="712"/>
      <c r="C37" s="712"/>
      <c r="D37" s="712"/>
      <c r="E37" s="721" t="s">
        <v>27</v>
      </c>
      <c r="F37" s="720">
        <v>41.068158916053598</v>
      </c>
      <c r="G37" s="720">
        <v>32.563648535207705</v>
      </c>
      <c r="H37" s="720">
        <v>8.5045103808458506</v>
      </c>
      <c r="I37" s="720">
        <v>24.953130909688806</v>
      </c>
      <c r="J37" s="718"/>
    </row>
    <row r="38" spans="1:10" ht="15.75">
      <c r="A38" s="712"/>
      <c r="B38" s="712"/>
      <c r="C38" s="712"/>
      <c r="D38" s="712"/>
      <c r="E38" s="719">
        <v>2009</v>
      </c>
      <c r="F38" s="720">
        <v>40.7173782064569</v>
      </c>
      <c r="G38" s="720">
        <v>32.201191639721202</v>
      </c>
      <c r="H38" s="720">
        <v>8.5161865667356889</v>
      </c>
      <c r="I38" s="720">
        <v>24.459277464144581</v>
      </c>
      <c r="J38" s="718"/>
    </row>
    <row r="39" spans="1:10" ht="15.75">
      <c r="A39" s="712"/>
      <c r="B39" s="712"/>
      <c r="C39" s="712"/>
      <c r="D39" s="712"/>
      <c r="E39" s="721" t="s">
        <v>23</v>
      </c>
      <c r="F39" s="720">
        <v>40.421277024002102</v>
      </c>
      <c r="G39" s="720">
        <v>32.505501573258996</v>
      </c>
      <c r="H39" s="720">
        <v>7.9157754507431495</v>
      </c>
      <c r="I39" s="720">
        <v>25.417859625369477</v>
      </c>
      <c r="J39" s="718"/>
    </row>
    <row r="40" spans="1:10" ht="15.75">
      <c r="A40" s="712"/>
      <c r="B40" s="712"/>
      <c r="C40" s="712"/>
      <c r="D40" s="712"/>
      <c r="E40" s="721" t="s">
        <v>29</v>
      </c>
      <c r="F40" s="720">
        <v>39.458009112240198</v>
      </c>
      <c r="G40" s="720">
        <v>33.141898529382303</v>
      </c>
      <c r="H40" s="720">
        <v>6.31611058285793</v>
      </c>
      <c r="I40" s="720">
        <v>26.677516687612222</v>
      </c>
      <c r="J40" s="718"/>
    </row>
    <row r="41" spans="1:10" ht="15.75">
      <c r="A41" s="712"/>
      <c r="B41" s="712"/>
      <c r="C41" s="712"/>
      <c r="D41" s="712"/>
      <c r="E41" s="721" t="s">
        <v>27</v>
      </c>
      <c r="F41" s="720">
        <v>38.480233084211399</v>
      </c>
      <c r="G41" s="720">
        <v>33.677836676515298</v>
      </c>
      <c r="H41" s="720">
        <v>4.8023964076960999</v>
      </c>
      <c r="I41" s="720">
        <v>25.980720450846615</v>
      </c>
      <c r="J41" s="718"/>
    </row>
    <row r="42" spans="1:10" ht="15.75">
      <c r="A42" s="712"/>
      <c r="B42" s="712"/>
      <c r="C42" s="712"/>
      <c r="D42" s="712"/>
      <c r="E42" s="719">
        <v>2010</v>
      </c>
      <c r="F42" s="720">
        <v>37.737854931563305</v>
      </c>
      <c r="G42" s="720">
        <v>33.334987176729605</v>
      </c>
      <c r="H42" s="720">
        <v>4.4028677548336903</v>
      </c>
      <c r="I42" s="720">
        <v>26.574519725030797</v>
      </c>
      <c r="J42" s="718"/>
    </row>
    <row r="43" spans="1:10" ht="15.75">
      <c r="A43" s="712"/>
      <c r="B43" s="712"/>
      <c r="C43" s="712"/>
      <c r="D43" s="712"/>
      <c r="E43" s="721" t="s">
        <v>23</v>
      </c>
      <c r="F43" s="720">
        <v>36.692681590972597</v>
      </c>
      <c r="G43" s="720">
        <v>33.891312087563001</v>
      </c>
      <c r="H43" s="720">
        <v>2.8013695034095902</v>
      </c>
      <c r="I43" s="720">
        <v>25.689000536084475</v>
      </c>
      <c r="J43" s="718"/>
    </row>
    <row r="44" spans="1:10" ht="15.75">
      <c r="A44" s="712"/>
      <c r="B44" s="712"/>
      <c r="C44" s="712"/>
      <c r="D44" s="712"/>
      <c r="E44" s="721" t="s">
        <v>29</v>
      </c>
      <c r="F44" s="720">
        <v>36.150422884483405</v>
      </c>
      <c r="G44" s="720">
        <v>34.211322529322402</v>
      </c>
      <c r="H44" s="720">
        <v>1.9391003551610799</v>
      </c>
      <c r="I44" s="720">
        <v>26.357949884131529</v>
      </c>
      <c r="J44" s="718"/>
    </row>
    <row r="45" spans="1:10" ht="15.75">
      <c r="A45" s="712"/>
      <c r="B45" s="712"/>
      <c r="C45" s="712"/>
      <c r="D45" s="712"/>
      <c r="E45" s="721" t="s">
        <v>27</v>
      </c>
      <c r="F45" s="720">
        <v>35.299365312307103</v>
      </c>
      <c r="G45" s="720">
        <v>34.338961981496205</v>
      </c>
      <c r="H45" s="720">
        <v>0.96040333081086093</v>
      </c>
      <c r="I45" s="720">
        <v>25.763715718471371</v>
      </c>
      <c r="J45" s="718"/>
    </row>
    <row r="46" spans="1:10" ht="15.75">
      <c r="A46" s="712"/>
      <c r="B46" s="712"/>
      <c r="C46" s="712"/>
      <c r="D46" s="712"/>
      <c r="E46" s="719">
        <v>2011</v>
      </c>
      <c r="F46" s="720">
        <v>34.013130308607799</v>
      </c>
      <c r="G46" s="720">
        <v>34.226089821356901</v>
      </c>
      <c r="H46" s="720">
        <v>-0.212959512749089</v>
      </c>
      <c r="I46" s="720">
        <v>26.039090944005935</v>
      </c>
      <c r="J46" s="718"/>
    </row>
    <row r="47" spans="1:10" ht="15.75">
      <c r="A47" s="712"/>
      <c r="B47" s="712"/>
      <c r="C47" s="712"/>
      <c r="D47" s="712"/>
      <c r="E47" s="721" t="s">
        <v>23</v>
      </c>
      <c r="F47" s="720">
        <v>33.3649382398306</v>
      </c>
      <c r="G47" s="720">
        <v>34.1095884744418</v>
      </c>
      <c r="H47" s="720">
        <v>-0.74465023461117197</v>
      </c>
      <c r="I47" s="720">
        <v>26.672421841754858</v>
      </c>
      <c r="J47" s="718"/>
    </row>
    <row r="48" spans="1:10" ht="15.75">
      <c r="A48" s="712"/>
      <c r="B48" s="712"/>
      <c r="C48" s="712"/>
      <c r="D48" s="712"/>
      <c r="E48" s="721" t="s">
        <v>29</v>
      </c>
      <c r="F48" s="720">
        <v>32.801650914361105</v>
      </c>
      <c r="G48" s="720">
        <v>33.918332086422694</v>
      </c>
      <c r="H48" s="720">
        <v>-1.1166811720615299</v>
      </c>
      <c r="I48" s="720">
        <v>26.511466978651342</v>
      </c>
      <c r="J48" s="718"/>
    </row>
    <row r="49" spans="1:10" ht="15.75">
      <c r="A49" s="712"/>
      <c r="B49" s="712"/>
      <c r="C49" s="712"/>
      <c r="D49" s="712"/>
      <c r="E49" s="721" t="s">
        <v>27</v>
      </c>
      <c r="F49" s="720">
        <v>31.789706649606199</v>
      </c>
      <c r="G49" s="720">
        <v>33.557293418376901</v>
      </c>
      <c r="H49" s="720">
        <v>-1.7675867687707298</v>
      </c>
      <c r="I49" s="720">
        <v>26.319309549868137</v>
      </c>
      <c r="J49" s="718"/>
    </row>
    <row r="50" spans="1:10" ht="15.75">
      <c r="A50" s="712"/>
      <c r="B50" s="712"/>
      <c r="C50" s="712"/>
      <c r="D50" s="712"/>
      <c r="E50" s="719">
        <v>2012</v>
      </c>
      <c r="F50" s="720">
        <v>31.116729523442999</v>
      </c>
      <c r="G50" s="720">
        <v>33.397670259281895</v>
      </c>
      <c r="H50" s="720">
        <v>-2.28094073583891</v>
      </c>
      <c r="I50" s="720">
        <v>27.391401228846252</v>
      </c>
      <c r="J50" s="718"/>
    </row>
    <row r="51" spans="1:10" ht="15.75">
      <c r="A51" s="712"/>
      <c r="B51" s="712"/>
      <c r="C51" s="712"/>
      <c r="D51" s="712"/>
      <c r="E51" s="721" t="s">
        <v>23</v>
      </c>
      <c r="F51" s="720">
        <v>30.418854987228901</v>
      </c>
      <c r="G51" s="720">
        <v>32.8528976945369</v>
      </c>
      <c r="H51" s="720">
        <v>-2.434042707308</v>
      </c>
      <c r="I51" s="720">
        <v>27.09297356179367</v>
      </c>
      <c r="J51" s="718"/>
    </row>
    <row r="52" spans="1:10" ht="15.75">
      <c r="A52" s="712"/>
      <c r="B52" s="712"/>
      <c r="C52" s="712"/>
      <c r="D52" s="712"/>
      <c r="E52" s="721" t="s">
        <v>29</v>
      </c>
      <c r="F52" s="720">
        <v>29.809382792837201</v>
      </c>
      <c r="G52" s="720">
        <v>32.530713517802099</v>
      </c>
      <c r="H52" s="720">
        <v>-2.7213307249648699</v>
      </c>
      <c r="I52" s="720">
        <v>27.471219269459453</v>
      </c>
      <c r="J52" s="718"/>
    </row>
    <row r="53" spans="1:10" ht="15.75">
      <c r="A53" s="712"/>
      <c r="B53" s="712"/>
      <c r="C53" s="712"/>
      <c r="D53" s="712"/>
      <c r="E53" s="721" t="s">
        <v>27</v>
      </c>
      <c r="F53" s="720">
        <v>29.034395317598001</v>
      </c>
      <c r="G53" s="720">
        <v>31.884970793503697</v>
      </c>
      <c r="H53" s="720">
        <v>-2.8505754759056803</v>
      </c>
      <c r="I53" s="720">
        <v>26.900058307730035</v>
      </c>
      <c r="J53" s="718"/>
    </row>
    <row r="54" spans="1:10" ht="15.75">
      <c r="A54" s="712"/>
      <c r="B54" s="712"/>
      <c r="C54" s="712"/>
      <c r="D54" s="712"/>
      <c r="E54" s="719">
        <v>2013</v>
      </c>
      <c r="F54" s="720">
        <v>28.081254660246501</v>
      </c>
      <c r="G54" s="720">
        <v>31.703464446071401</v>
      </c>
      <c r="H54" s="720">
        <v>-3.6222097858249396</v>
      </c>
      <c r="I54" s="720">
        <v>26.781035007243958</v>
      </c>
      <c r="J54" s="718"/>
    </row>
    <row r="55" spans="1:10" ht="15.75">
      <c r="A55" s="712"/>
      <c r="B55" s="712"/>
      <c r="C55" s="712"/>
      <c r="D55" s="712"/>
      <c r="E55" s="721" t="s">
        <v>23</v>
      </c>
      <c r="F55" s="720">
        <v>27.306190332088697</v>
      </c>
      <c r="G55" s="720">
        <v>31.382943339172098</v>
      </c>
      <c r="H55" s="720">
        <v>-4.0767530070834095</v>
      </c>
      <c r="I55" s="720">
        <v>26.309743267094564</v>
      </c>
      <c r="J55" s="718"/>
    </row>
    <row r="56" spans="1:10" ht="15.75">
      <c r="A56" s="712"/>
      <c r="B56" s="712"/>
      <c r="C56" s="712"/>
      <c r="D56" s="712"/>
      <c r="E56" s="721" t="s">
        <v>29</v>
      </c>
      <c r="F56" s="720">
        <v>27.4592864319951</v>
      </c>
      <c r="G56" s="720">
        <v>31.234634336304502</v>
      </c>
      <c r="H56" s="720">
        <v>-3.7753479043093798</v>
      </c>
      <c r="I56" s="720">
        <v>26.581014454516374</v>
      </c>
      <c r="J56" s="718"/>
    </row>
    <row r="57" spans="1:10" ht="15.75">
      <c r="A57" s="712"/>
      <c r="B57" s="712"/>
      <c r="C57" s="712"/>
      <c r="D57" s="712"/>
      <c r="E57" s="721" t="s">
        <v>27</v>
      </c>
      <c r="F57" s="720">
        <v>26.0790714912618</v>
      </c>
      <c r="G57" s="720">
        <v>30.513354518977199</v>
      </c>
      <c r="H57" s="720">
        <v>-4.4342830277153595</v>
      </c>
      <c r="I57" s="720">
        <v>26.354268709319623</v>
      </c>
      <c r="J57" s="718"/>
    </row>
    <row r="58" spans="1:10" ht="15.75">
      <c r="A58" s="712"/>
      <c r="B58" s="712"/>
      <c r="C58" s="712"/>
      <c r="D58" s="712"/>
      <c r="E58" s="719">
        <v>2014</v>
      </c>
      <c r="F58" s="720">
        <v>25.029446847965904</v>
      </c>
      <c r="G58" s="720">
        <v>30.089151709392898</v>
      </c>
      <c r="H58" s="720">
        <v>-5.0597048614270399</v>
      </c>
      <c r="I58" s="720">
        <v>26.999685970392459</v>
      </c>
      <c r="J58" s="718"/>
    </row>
    <row r="59" spans="1:10" ht="15.75">
      <c r="A59" s="712"/>
      <c r="B59" s="712"/>
      <c r="C59" s="712"/>
      <c r="D59" s="712"/>
      <c r="E59" s="721" t="s">
        <v>23</v>
      </c>
      <c r="F59" s="720">
        <v>24.722761885235002</v>
      </c>
      <c r="G59" s="720">
        <v>29.687042158501299</v>
      </c>
      <c r="H59" s="720">
        <v>-4.9642802732662297</v>
      </c>
      <c r="I59" s="720">
        <v>27.406680274830148</v>
      </c>
      <c r="J59" s="718"/>
    </row>
    <row r="60" spans="1:10" ht="15.75">
      <c r="A60" s="712"/>
      <c r="B60" s="712"/>
      <c r="C60" s="712"/>
      <c r="D60" s="712"/>
      <c r="E60" s="721" t="s">
        <v>29</v>
      </c>
      <c r="F60" s="720">
        <v>24.334409125705999</v>
      </c>
      <c r="G60" s="720">
        <v>29.181349854685902</v>
      </c>
      <c r="H60" s="720">
        <v>-4.84694072897988</v>
      </c>
      <c r="I60" s="720">
        <v>27.805476355517033</v>
      </c>
      <c r="J60" s="718"/>
    </row>
    <row r="61" spans="1:10" ht="15.75">
      <c r="A61" s="712"/>
      <c r="B61" s="712"/>
      <c r="C61" s="712"/>
      <c r="D61" s="712"/>
      <c r="E61" s="721" t="s">
        <v>27</v>
      </c>
      <c r="F61" s="720">
        <v>23.978481658116099</v>
      </c>
      <c r="G61" s="720">
        <v>28.471223597029198</v>
      </c>
      <c r="H61" s="720">
        <v>-4.4927419389131202</v>
      </c>
      <c r="I61" s="720">
        <v>27.845493452100076</v>
      </c>
      <c r="J61" s="718"/>
    </row>
    <row r="62" spans="1:10" ht="15.75">
      <c r="A62" s="712"/>
      <c r="B62" s="712"/>
      <c r="C62" s="712"/>
      <c r="D62" s="712"/>
      <c r="E62" s="719">
        <v>2015</v>
      </c>
      <c r="F62" s="720">
        <v>22.706595695918299</v>
      </c>
      <c r="G62" s="720">
        <v>27.636871398116199</v>
      </c>
      <c r="H62" s="720">
        <v>-4.9302757021979495</v>
      </c>
      <c r="I62" s="720">
        <v>28.2048261664583</v>
      </c>
      <c r="J62" s="718"/>
    </row>
    <row r="63" spans="1:10" ht="15.75">
      <c r="A63" s="712"/>
      <c r="B63" s="712"/>
      <c r="C63" s="712"/>
      <c r="D63" s="712"/>
      <c r="E63" s="721" t="s">
        <v>23</v>
      </c>
      <c r="F63" s="720">
        <v>21.562021451298399</v>
      </c>
      <c r="G63" s="720">
        <v>26.8622195823277</v>
      </c>
      <c r="H63" s="720">
        <v>-5.3001981310293695</v>
      </c>
      <c r="I63" s="720">
        <v>28.49645349515751</v>
      </c>
    </row>
    <row r="64" spans="1:10" ht="15.75">
      <c r="A64" s="712"/>
      <c r="B64" s="712"/>
      <c r="C64" s="712"/>
      <c r="D64" s="712"/>
      <c r="E64" s="721" t="s">
        <v>29</v>
      </c>
      <c r="F64" s="720">
        <v>21.2772751538714</v>
      </c>
      <c r="G64" s="720">
        <v>26.299826787201603</v>
      </c>
      <c r="H64" s="720">
        <v>-5.0225516333302398</v>
      </c>
      <c r="I64" s="720">
        <v>28.505378483884524</v>
      </c>
    </row>
    <row r="65" spans="1:9" ht="15.75">
      <c r="A65" s="712"/>
      <c r="B65" s="712"/>
      <c r="C65" s="712"/>
      <c r="D65" s="712"/>
      <c r="E65" s="721" t="s">
        <v>27</v>
      </c>
      <c r="F65" s="720">
        <v>20.535144107338802</v>
      </c>
      <c r="G65" s="720">
        <v>25.347342355322901</v>
      </c>
      <c r="H65" s="720">
        <v>-4.8121982479840302</v>
      </c>
      <c r="I65" s="720">
        <v>27.859581706846047</v>
      </c>
    </row>
    <row r="66" spans="1:9" ht="15.75">
      <c r="A66" s="712"/>
      <c r="B66" s="712"/>
      <c r="C66" s="712"/>
      <c r="D66" s="712"/>
      <c r="E66" s="719">
        <v>2016</v>
      </c>
      <c r="F66" s="720">
        <v>20.6742401812383</v>
      </c>
      <c r="G66" s="720">
        <v>25.112756922618601</v>
      </c>
      <c r="H66" s="720">
        <v>-4.4385167413802193</v>
      </c>
      <c r="I66" s="720">
        <v>28.236854398074488</v>
      </c>
    </row>
    <row r="67" spans="1:9" ht="15.75">
      <c r="A67" s="712"/>
      <c r="B67" s="712"/>
      <c r="C67" s="712"/>
      <c r="D67" s="712"/>
      <c r="E67" s="721" t="s">
        <v>23</v>
      </c>
      <c r="F67" s="720">
        <v>20.266394693601001</v>
      </c>
      <c r="G67" s="720">
        <v>24.7535430044382</v>
      </c>
      <c r="H67" s="720">
        <v>-4.4871483108371599</v>
      </c>
      <c r="I67" s="720">
        <v>28.164038880950852</v>
      </c>
    </row>
    <row r="68" spans="1:9" ht="12.75">
      <c r="A68" s="712"/>
      <c r="B68" s="712"/>
      <c r="C68" s="712"/>
      <c r="D68" s="712"/>
      <c r="E68" s="712"/>
    </row>
    <row r="69" spans="1:9" ht="12.75">
      <c r="A69" s="712"/>
      <c r="B69" s="712"/>
      <c r="C69" s="712"/>
      <c r="D69" s="712"/>
      <c r="E69" s="712"/>
    </row>
    <row r="70" spans="1:9" ht="12.75">
      <c r="A70" s="712"/>
      <c r="B70" s="712"/>
      <c r="C70" s="712"/>
      <c r="D70" s="712"/>
      <c r="E70" s="712"/>
    </row>
    <row r="71" spans="1:9" ht="12.75">
      <c r="A71" s="712"/>
      <c r="B71" s="712"/>
      <c r="C71" s="712"/>
      <c r="D71" s="712"/>
      <c r="E71" s="712"/>
    </row>
    <row r="72" spans="1:9" ht="12.75">
      <c r="A72" s="712"/>
      <c r="B72" s="712"/>
      <c r="C72" s="712"/>
      <c r="D72" s="712"/>
      <c r="E72" s="712"/>
    </row>
    <row r="73" spans="1:9" ht="12.75">
      <c r="A73" s="712"/>
      <c r="B73" s="712"/>
      <c r="C73" s="712"/>
      <c r="D73" s="712"/>
      <c r="E73" s="712"/>
    </row>
    <row r="74" spans="1:9" ht="12.75">
      <c r="A74" s="712"/>
      <c r="B74" s="712"/>
      <c r="C74" s="712"/>
      <c r="D74" s="712"/>
      <c r="E74" s="712"/>
    </row>
    <row r="75" spans="1:9" ht="12.75">
      <c r="A75" s="712"/>
      <c r="B75" s="712"/>
      <c r="C75" s="712"/>
      <c r="D75" s="712"/>
      <c r="E75" s="712"/>
    </row>
    <row r="76" spans="1:9" ht="12.75">
      <c r="A76" s="712"/>
      <c r="B76" s="712"/>
      <c r="C76" s="712"/>
      <c r="D76" s="712"/>
      <c r="E76" s="712"/>
    </row>
    <row r="77" spans="1:9" ht="12.75">
      <c r="A77" s="712"/>
      <c r="B77" s="712"/>
      <c r="C77" s="712"/>
      <c r="D77" s="712"/>
      <c r="E77" s="712"/>
    </row>
    <row r="78" spans="1:9" ht="12.75">
      <c r="A78" s="712"/>
      <c r="B78" s="712"/>
      <c r="C78" s="712"/>
      <c r="D78" s="712"/>
      <c r="E78" s="712"/>
    </row>
    <row r="79" spans="1:9" ht="12.75">
      <c r="A79" s="712"/>
      <c r="B79" s="712"/>
      <c r="C79" s="712"/>
      <c r="D79" s="712"/>
      <c r="E79" s="712"/>
    </row>
    <row r="80" spans="1:9" ht="12.75">
      <c r="A80" s="712"/>
      <c r="B80" s="712"/>
      <c r="C80" s="712"/>
      <c r="D80" s="712"/>
      <c r="E80" s="712"/>
    </row>
    <row r="81" spans="1:5" ht="12.75">
      <c r="A81" s="712"/>
      <c r="B81" s="712"/>
      <c r="C81" s="712"/>
      <c r="D81" s="712"/>
      <c r="E81" s="712"/>
    </row>
    <row r="82" spans="1:5" ht="12.75">
      <c r="A82" s="712"/>
      <c r="B82" s="712"/>
      <c r="C82" s="712"/>
      <c r="D82" s="712"/>
      <c r="E82" s="712"/>
    </row>
    <row r="83" spans="1:5" ht="12.75">
      <c r="A83" s="712"/>
      <c r="B83" s="712"/>
      <c r="C83" s="712"/>
      <c r="D83" s="712"/>
      <c r="E83" s="712"/>
    </row>
    <row r="84" spans="1:5" ht="12.75">
      <c r="A84" s="712"/>
      <c r="B84" s="712"/>
      <c r="C84" s="712"/>
      <c r="D84" s="712"/>
      <c r="E84" s="712"/>
    </row>
    <row r="85" spans="1:5" ht="12.75">
      <c r="A85" s="712"/>
      <c r="B85" s="712"/>
      <c r="C85" s="712"/>
      <c r="D85" s="712"/>
      <c r="E85" s="712"/>
    </row>
    <row r="86" spans="1:5" ht="12.75">
      <c r="A86" s="712"/>
      <c r="B86" s="712"/>
      <c r="C86" s="712"/>
      <c r="D86" s="712"/>
      <c r="E86" s="712"/>
    </row>
    <row r="87" spans="1:5" ht="12.75">
      <c r="A87" s="712"/>
      <c r="B87" s="712"/>
      <c r="C87" s="712"/>
      <c r="D87" s="712"/>
      <c r="E87" s="712"/>
    </row>
    <row r="88" spans="1:5" ht="12.75">
      <c r="A88" s="712"/>
      <c r="B88" s="712"/>
      <c r="C88" s="712"/>
      <c r="D88" s="712"/>
      <c r="E88" s="712"/>
    </row>
    <row r="89" spans="1:5" ht="12.75">
      <c r="A89" s="712"/>
      <c r="B89" s="712"/>
      <c r="C89" s="712"/>
      <c r="D89" s="712"/>
      <c r="E89" s="712"/>
    </row>
    <row r="90" spans="1:5" ht="12.75">
      <c r="A90" s="712"/>
      <c r="B90" s="712"/>
      <c r="C90" s="712"/>
      <c r="D90" s="712"/>
      <c r="E90" s="712"/>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J43"/>
  <sheetViews>
    <sheetView showGridLines="0" zoomScale="75" zoomScaleNormal="75" workbookViewId="0">
      <selection activeCell="H48" sqref="H48"/>
    </sheetView>
  </sheetViews>
  <sheetFormatPr defaultRowHeight="15.75"/>
  <cols>
    <col min="1" max="1" width="9.140625" style="527"/>
    <col min="2" max="2" width="102.5703125" style="527" customWidth="1"/>
    <col min="3" max="4" width="9.140625" style="527"/>
    <col min="5" max="5" width="13.28515625" style="527" customWidth="1"/>
    <col min="6" max="6" width="22.7109375" style="527" customWidth="1"/>
    <col min="7" max="7" width="14.42578125" style="527" customWidth="1"/>
    <col min="8" max="8" width="21.28515625" style="527" customWidth="1"/>
    <col min="9" max="9" width="13.7109375" style="527" customWidth="1"/>
    <col min="10" max="16384" width="9.140625" style="527"/>
  </cols>
  <sheetData>
    <row r="1" spans="1:10">
      <c r="A1" s="406" t="s">
        <v>22</v>
      </c>
      <c r="B1" s="483" t="s">
        <v>1061</v>
      </c>
      <c r="C1" s="484"/>
      <c r="D1" s="484"/>
      <c r="E1" s="484"/>
      <c r="F1" s="484"/>
      <c r="G1" s="484"/>
      <c r="H1" s="485"/>
      <c r="I1" s="485"/>
    </row>
    <row r="2" spans="1:10">
      <c r="A2" s="406" t="s">
        <v>20</v>
      </c>
      <c r="B2" s="483" t="s">
        <v>1062</v>
      </c>
      <c r="C2" s="487"/>
      <c r="D2" s="487"/>
      <c r="E2" s="487"/>
      <c r="F2" s="487"/>
      <c r="G2" s="487"/>
      <c r="H2" s="488"/>
      <c r="I2" s="488"/>
    </row>
    <row r="3" spans="1:10">
      <c r="A3" s="406" t="s">
        <v>18</v>
      </c>
      <c r="B3" s="489" t="s">
        <v>270</v>
      </c>
      <c r="C3" s="484"/>
      <c r="D3" s="484"/>
      <c r="E3" s="484"/>
      <c r="F3" s="484"/>
      <c r="G3" s="484"/>
      <c r="H3" s="485"/>
      <c r="I3" s="485"/>
    </row>
    <row r="4" spans="1:10">
      <c r="A4" s="406" t="s">
        <v>16</v>
      </c>
      <c r="B4" s="489" t="s">
        <v>270</v>
      </c>
      <c r="C4" s="484"/>
      <c r="D4" s="484"/>
      <c r="E4" s="484"/>
      <c r="F4" s="484"/>
      <c r="G4" s="484"/>
      <c r="H4" s="485"/>
      <c r="I4" s="485"/>
    </row>
    <row r="5" spans="1:10">
      <c r="A5" s="409" t="s">
        <v>14</v>
      </c>
      <c r="B5" s="484" t="s">
        <v>348</v>
      </c>
      <c r="C5" s="484"/>
      <c r="D5" s="484"/>
      <c r="E5" s="484"/>
      <c r="F5" s="484"/>
      <c r="G5" s="484"/>
      <c r="H5" s="485"/>
      <c r="I5" s="485"/>
    </row>
    <row r="6" spans="1:10">
      <c r="A6" s="409" t="s">
        <v>12</v>
      </c>
      <c r="B6" s="484" t="s">
        <v>347</v>
      </c>
      <c r="C6" s="484"/>
      <c r="D6" s="484"/>
      <c r="E6" s="484"/>
      <c r="F6" s="484"/>
      <c r="G6" s="95"/>
      <c r="H6" s="485"/>
      <c r="I6" s="485"/>
    </row>
    <row r="7" spans="1:10" ht="31.5">
      <c r="A7" s="484"/>
      <c r="B7" s="484"/>
      <c r="C7" s="484"/>
      <c r="D7" s="484"/>
      <c r="E7" s="95" t="s">
        <v>346</v>
      </c>
      <c r="F7" s="95" t="s">
        <v>345</v>
      </c>
      <c r="G7" s="99" t="s">
        <v>344</v>
      </c>
      <c r="H7" s="95" t="s">
        <v>343</v>
      </c>
      <c r="I7" s="94"/>
    </row>
    <row r="8" spans="1:10" ht="47.25">
      <c r="A8" s="484"/>
      <c r="B8" s="484"/>
      <c r="C8" s="484"/>
      <c r="D8" s="484"/>
      <c r="E8" s="95" t="s">
        <v>342</v>
      </c>
      <c r="F8" s="95" t="s">
        <v>341</v>
      </c>
      <c r="G8" s="95" t="s">
        <v>340</v>
      </c>
      <c r="H8" s="95" t="s">
        <v>339</v>
      </c>
      <c r="I8" s="94"/>
      <c r="J8" s="98"/>
    </row>
    <row r="9" spans="1:10">
      <c r="A9" s="484"/>
      <c r="B9" s="484"/>
      <c r="C9" s="97" t="s">
        <v>245</v>
      </c>
      <c r="D9" s="97" t="s">
        <v>41</v>
      </c>
      <c r="E9" s="96">
        <v>-6.0215550335950923</v>
      </c>
      <c r="F9" s="96"/>
      <c r="I9" s="333">
        <v>5</v>
      </c>
      <c r="J9" s="333">
        <v>5</v>
      </c>
    </row>
    <row r="10" spans="1:10">
      <c r="A10" s="484"/>
      <c r="B10" s="484"/>
      <c r="C10" s="97" t="s">
        <v>24</v>
      </c>
      <c r="D10" s="97" t="s">
        <v>23</v>
      </c>
      <c r="E10" s="96">
        <v>-7.2151162427270634</v>
      </c>
      <c r="F10" s="96"/>
      <c r="I10" s="333">
        <v>5</v>
      </c>
      <c r="J10" s="333">
        <v>5</v>
      </c>
    </row>
    <row r="11" spans="1:10">
      <c r="A11" s="484"/>
      <c r="B11" s="484"/>
      <c r="C11" s="97" t="s">
        <v>30</v>
      </c>
      <c r="D11" s="97" t="s">
        <v>29</v>
      </c>
      <c r="E11" s="96">
        <v>-7.3101156849853339</v>
      </c>
      <c r="F11" s="96"/>
      <c r="I11" s="333">
        <v>5</v>
      </c>
      <c r="J11" s="333">
        <v>5</v>
      </c>
    </row>
    <row r="12" spans="1:10">
      <c r="A12" s="484"/>
      <c r="B12" s="484"/>
      <c r="C12" s="97" t="s">
        <v>28</v>
      </c>
      <c r="D12" s="97" t="s">
        <v>27</v>
      </c>
      <c r="E12" s="96">
        <v>-6.9484270985573566</v>
      </c>
      <c r="F12" s="96"/>
      <c r="I12" s="333">
        <v>5</v>
      </c>
      <c r="J12" s="333">
        <v>5</v>
      </c>
    </row>
    <row r="13" spans="1:10">
      <c r="A13" s="484"/>
      <c r="B13" s="484"/>
      <c r="C13" s="484" t="s">
        <v>243</v>
      </c>
      <c r="D13" s="93" t="s">
        <v>338</v>
      </c>
      <c r="E13" s="91">
        <v>-5.8633613392734247</v>
      </c>
      <c r="F13" s="91"/>
      <c r="G13" s="91"/>
      <c r="H13" s="90"/>
      <c r="I13" s="333">
        <v>5</v>
      </c>
      <c r="J13" s="333">
        <v>5</v>
      </c>
    </row>
    <row r="14" spans="1:10">
      <c r="A14" s="484"/>
      <c r="B14" s="484"/>
      <c r="C14" s="484" t="s">
        <v>24</v>
      </c>
      <c r="D14" s="92" t="s">
        <v>23</v>
      </c>
      <c r="E14" s="91">
        <v>-4.8926251045693405</v>
      </c>
      <c r="F14" s="91"/>
      <c r="G14" s="91"/>
      <c r="H14" s="90"/>
      <c r="I14" s="333">
        <v>5</v>
      </c>
      <c r="J14" s="333">
        <v>5</v>
      </c>
    </row>
    <row r="15" spans="1:10">
      <c r="A15" s="484"/>
      <c r="B15" s="484"/>
      <c r="C15" s="484" t="s">
        <v>30</v>
      </c>
      <c r="D15" s="92" t="s">
        <v>29</v>
      </c>
      <c r="E15" s="91">
        <v>-4.5690463596679791</v>
      </c>
      <c r="F15" s="91"/>
      <c r="G15" s="91"/>
      <c r="H15" s="90"/>
      <c r="I15" s="333">
        <v>5</v>
      </c>
      <c r="J15" s="333">
        <v>5</v>
      </c>
    </row>
    <row r="16" spans="1:10">
      <c r="A16" s="484"/>
      <c r="B16" s="484"/>
      <c r="C16" s="484" t="s">
        <v>28</v>
      </c>
      <c r="D16" s="92" t="s">
        <v>27</v>
      </c>
      <c r="E16" s="91">
        <v>-4.8455759146690198</v>
      </c>
      <c r="F16" s="91"/>
      <c r="G16" s="91"/>
      <c r="H16" s="90"/>
      <c r="I16" s="333">
        <v>5</v>
      </c>
      <c r="J16" s="333">
        <v>5</v>
      </c>
    </row>
    <row r="17" spans="1:10">
      <c r="A17" s="484"/>
      <c r="B17" s="484"/>
      <c r="C17" s="484" t="s">
        <v>241</v>
      </c>
      <c r="D17" s="92" t="s">
        <v>337</v>
      </c>
      <c r="E17" s="91">
        <v>-4.9377524330027001</v>
      </c>
      <c r="F17" s="91"/>
      <c r="G17" s="91"/>
      <c r="H17" s="90"/>
      <c r="I17" s="333">
        <v>5</v>
      </c>
      <c r="J17" s="333">
        <v>5</v>
      </c>
    </row>
    <row r="18" spans="1:10">
      <c r="A18" s="484"/>
      <c r="B18" s="484"/>
      <c r="C18" s="484" t="s">
        <v>24</v>
      </c>
      <c r="D18" s="92" t="s">
        <v>23</v>
      </c>
      <c r="E18" s="91">
        <v>-4.8455759146690198</v>
      </c>
      <c r="F18" s="91"/>
      <c r="G18" s="91"/>
      <c r="H18" s="90"/>
      <c r="I18" s="333">
        <v>5</v>
      </c>
      <c r="J18" s="333">
        <v>5</v>
      </c>
    </row>
    <row r="19" spans="1:10">
      <c r="A19" s="484"/>
      <c r="B19" s="484"/>
      <c r="C19" s="484" t="s">
        <v>30</v>
      </c>
      <c r="D19" s="92" t="s">
        <v>29</v>
      </c>
      <c r="E19" s="91">
        <v>-4.3687517634245552</v>
      </c>
      <c r="F19" s="91"/>
      <c r="G19" s="91"/>
      <c r="H19" s="90"/>
      <c r="I19" s="333">
        <v>5</v>
      </c>
      <c r="J19" s="333">
        <v>5</v>
      </c>
    </row>
    <row r="20" spans="1:10">
      <c r="A20" s="484"/>
      <c r="B20" s="484"/>
      <c r="C20" s="484" t="s">
        <v>28</v>
      </c>
      <c r="D20" s="92" t="s">
        <v>27</v>
      </c>
      <c r="E20" s="91">
        <v>-4.2263414738551717</v>
      </c>
      <c r="F20" s="91"/>
      <c r="G20" s="91"/>
      <c r="H20" s="90"/>
      <c r="I20" s="333">
        <v>5</v>
      </c>
      <c r="J20" s="333">
        <v>5</v>
      </c>
    </row>
    <row r="21" spans="1:10">
      <c r="A21" s="484"/>
      <c r="B21" s="484"/>
      <c r="C21" s="484" t="s">
        <v>239</v>
      </c>
      <c r="D21" s="92" t="s">
        <v>336</v>
      </c>
      <c r="E21" s="91">
        <v>-5.0990248013575723</v>
      </c>
      <c r="F21" s="91"/>
      <c r="G21" s="91"/>
      <c r="H21" s="90"/>
      <c r="I21" s="333">
        <v>5</v>
      </c>
      <c r="J21" s="333">
        <v>5</v>
      </c>
    </row>
    <row r="22" spans="1:10">
      <c r="A22" s="484"/>
      <c r="B22" s="484"/>
      <c r="C22" s="484" t="s">
        <v>24</v>
      </c>
      <c r="D22" s="92" t="s">
        <v>23</v>
      </c>
      <c r="E22" s="91">
        <v>-6.4142185564771523</v>
      </c>
      <c r="F22" s="91"/>
      <c r="G22" s="91"/>
      <c r="H22" s="90"/>
      <c r="I22" s="333">
        <v>5</v>
      </c>
      <c r="J22" s="333">
        <v>5</v>
      </c>
    </row>
    <row r="23" spans="1:10">
      <c r="A23" s="484"/>
      <c r="B23" s="484"/>
      <c r="C23" s="484" t="s">
        <v>30</v>
      </c>
      <c r="D23" s="93" t="s">
        <v>29</v>
      </c>
      <c r="E23" s="91">
        <v>0.67</v>
      </c>
      <c r="F23" s="91"/>
      <c r="G23" s="91"/>
      <c r="H23" s="90"/>
      <c r="I23" s="333">
        <v>5</v>
      </c>
      <c r="J23" s="333">
        <v>5</v>
      </c>
    </row>
    <row r="24" spans="1:10">
      <c r="A24" s="484"/>
      <c r="B24" s="484"/>
      <c r="C24" s="484" t="s">
        <v>28</v>
      </c>
      <c r="D24" s="92" t="s">
        <v>27</v>
      </c>
      <c r="E24" s="91">
        <v>2.2604379304E-2</v>
      </c>
      <c r="F24" s="91"/>
      <c r="G24" s="91"/>
      <c r="H24" s="91"/>
      <c r="I24" s="333">
        <v>5</v>
      </c>
      <c r="J24" s="333">
        <v>5</v>
      </c>
    </row>
    <row r="25" spans="1:10">
      <c r="A25" s="484"/>
      <c r="B25" s="484"/>
      <c r="C25" s="484" t="s">
        <v>237</v>
      </c>
      <c r="D25" s="92" t="s">
        <v>335</v>
      </c>
      <c r="E25" s="91">
        <v>0.49910182496025191</v>
      </c>
      <c r="F25" s="91"/>
      <c r="G25" s="91"/>
      <c r="H25" s="91"/>
      <c r="I25" s="333">
        <v>5</v>
      </c>
      <c r="J25" s="333">
        <v>5</v>
      </c>
    </row>
    <row r="26" spans="1:10">
      <c r="A26" s="484"/>
      <c r="B26" s="484"/>
      <c r="C26" s="484" t="s">
        <v>24</v>
      </c>
      <c r="D26" s="92" t="s">
        <v>23</v>
      </c>
      <c r="E26" s="91">
        <v>1.2058073718786109</v>
      </c>
      <c r="F26" s="91"/>
      <c r="G26" s="91"/>
      <c r="H26" s="91"/>
      <c r="I26" s="333">
        <v>5</v>
      </c>
      <c r="J26" s="333">
        <v>5</v>
      </c>
    </row>
    <row r="27" spans="1:10">
      <c r="A27" s="484"/>
      <c r="B27" s="484"/>
      <c r="C27" s="484" t="s">
        <v>30</v>
      </c>
      <c r="D27" s="484" t="s">
        <v>29</v>
      </c>
      <c r="E27" s="91">
        <v>-3.2405238247377253</v>
      </c>
      <c r="F27" s="91"/>
      <c r="G27" s="91"/>
      <c r="H27" s="91"/>
      <c r="I27" s="333">
        <v>5</v>
      </c>
      <c r="J27" s="333">
        <v>5</v>
      </c>
    </row>
    <row r="28" spans="1:10">
      <c r="A28" s="484"/>
      <c r="B28" s="484"/>
      <c r="C28" s="484" t="s">
        <v>28</v>
      </c>
      <c r="D28" s="484" t="s">
        <v>27</v>
      </c>
      <c r="E28" s="91">
        <v>-1.5380132542280385</v>
      </c>
      <c r="F28" s="91"/>
      <c r="G28" s="91"/>
      <c r="H28" s="91"/>
      <c r="I28" s="333">
        <v>5</v>
      </c>
      <c r="J28" s="333">
        <v>5</v>
      </c>
    </row>
    <row r="29" spans="1:10">
      <c r="A29" s="484"/>
      <c r="B29" s="484"/>
      <c r="C29" s="484" t="s">
        <v>235</v>
      </c>
      <c r="D29" s="484" t="s">
        <v>334</v>
      </c>
      <c r="E29" s="91">
        <v>0.6297568243416094</v>
      </c>
      <c r="F29" s="91"/>
      <c r="G29" s="91"/>
      <c r="H29" s="91"/>
      <c r="I29" s="333">
        <v>5</v>
      </c>
      <c r="J29" s="333">
        <v>5</v>
      </c>
    </row>
    <row r="30" spans="1:10">
      <c r="A30" s="484"/>
      <c r="B30" s="484"/>
      <c r="C30" s="484" t="s">
        <v>24</v>
      </c>
      <c r="D30" s="484" t="s">
        <v>23</v>
      </c>
      <c r="E30" s="91">
        <v>1.9198772145865901</v>
      </c>
      <c r="F30" s="91"/>
      <c r="G30" s="91"/>
      <c r="H30" s="91"/>
      <c r="I30" s="333">
        <v>5</v>
      </c>
      <c r="J30" s="333">
        <v>5</v>
      </c>
    </row>
    <row r="31" spans="1:10">
      <c r="A31" s="484"/>
      <c r="B31" s="484"/>
      <c r="C31" s="484" t="s">
        <v>30</v>
      </c>
      <c r="D31" s="484" t="s">
        <v>29</v>
      </c>
      <c r="E31" s="91">
        <v>3.5142322718295684</v>
      </c>
      <c r="F31" s="91">
        <v>3.5142322718295684</v>
      </c>
      <c r="G31" s="91"/>
      <c r="H31" s="91"/>
      <c r="I31" s="333">
        <v>5</v>
      </c>
      <c r="J31" s="333">
        <v>5</v>
      </c>
    </row>
    <row r="32" spans="1:10">
      <c r="A32" s="484"/>
      <c r="B32" s="484"/>
      <c r="C32" s="484" t="s">
        <v>28</v>
      </c>
      <c r="D32" s="484" t="s">
        <v>27</v>
      </c>
      <c r="E32" s="91">
        <v>5.2605534755212409</v>
      </c>
      <c r="F32" s="91">
        <v>5.5357897071022011</v>
      </c>
      <c r="G32" s="91"/>
      <c r="H32" s="91"/>
      <c r="I32" s="333">
        <v>5</v>
      </c>
      <c r="J32" s="333">
        <v>5</v>
      </c>
    </row>
    <row r="33" spans="1:10">
      <c r="A33" s="484"/>
      <c r="B33" s="484"/>
      <c r="C33" s="484" t="s">
        <v>233</v>
      </c>
      <c r="D33" s="484" t="s">
        <v>333</v>
      </c>
      <c r="E33" s="91">
        <v>6.3091112469212369</v>
      </c>
      <c r="F33" s="91">
        <v>6.5696758690437642</v>
      </c>
      <c r="G33" s="91"/>
      <c r="H33" s="91"/>
      <c r="I33" s="333">
        <v>5</v>
      </c>
      <c r="J33" s="333">
        <v>5</v>
      </c>
    </row>
    <row r="34" spans="1:10">
      <c r="A34" s="484"/>
      <c r="B34" s="484"/>
      <c r="C34" s="484" t="s">
        <v>24</v>
      </c>
      <c r="D34" s="484" t="s">
        <v>23</v>
      </c>
      <c r="E34" s="91">
        <v>5.8975950850771399</v>
      </c>
      <c r="F34" s="91">
        <v>6.1266661349687643</v>
      </c>
      <c r="G34" s="91">
        <f>E34</f>
        <v>5.8975950850771399</v>
      </c>
      <c r="H34" s="91">
        <f>F34</f>
        <v>6.1266661349687643</v>
      </c>
      <c r="I34" s="333">
        <v>5</v>
      </c>
      <c r="J34" s="333">
        <v>5</v>
      </c>
    </row>
    <row r="35" spans="1:10">
      <c r="A35" s="484"/>
      <c r="B35" s="484"/>
      <c r="C35" s="484" t="s">
        <v>30</v>
      </c>
      <c r="D35" s="484" t="s">
        <v>29</v>
      </c>
      <c r="E35" s="528"/>
      <c r="F35" s="91"/>
      <c r="G35" s="91">
        <v>6.2172109699891625</v>
      </c>
      <c r="H35" s="91">
        <v>7.776534225126114</v>
      </c>
      <c r="I35" s="333">
        <v>5</v>
      </c>
      <c r="J35" s="333">
        <v>5</v>
      </c>
    </row>
    <row r="36" spans="1:10">
      <c r="C36" s="484" t="s">
        <v>28</v>
      </c>
      <c r="D36" s="484" t="s">
        <v>27</v>
      </c>
      <c r="E36" s="528"/>
      <c r="F36" s="91"/>
      <c r="G36" s="91">
        <v>7.7686103430976843</v>
      </c>
      <c r="H36" s="91">
        <v>11.694297490138142</v>
      </c>
      <c r="I36" s="333">
        <v>5</v>
      </c>
      <c r="J36" s="333">
        <v>5</v>
      </c>
    </row>
    <row r="37" spans="1:10">
      <c r="C37" s="484" t="s">
        <v>320</v>
      </c>
      <c r="D37" s="484" t="s">
        <v>332</v>
      </c>
      <c r="E37" s="528"/>
      <c r="F37" s="91"/>
      <c r="G37" s="91">
        <v>8.9028328860331705</v>
      </c>
      <c r="H37" s="91">
        <v>12.928924663084862</v>
      </c>
      <c r="I37" s="333">
        <v>5</v>
      </c>
      <c r="J37" s="333">
        <v>5</v>
      </c>
    </row>
    <row r="38" spans="1:10">
      <c r="C38" s="484" t="s">
        <v>24</v>
      </c>
      <c r="D38" s="484" t="s">
        <v>23</v>
      </c>
      <c r="E38" s="528"/>
      <c r="F38" s="91"/>
      <c r="G38" s="91">
        <v>10.248927601870388</v>
      </c>
      <c r="H38" s="91">
        <v>13.695505839837367</v>
      </c>
      <c r="I38" s="333">
        <v>5</v>
      </c>
      <c r="J38" s="333">
        <v>5</v>
      </c>
    </row>
    <row r="39" spans="1:10">
      <c r="C39" s="484" t="s">
        <v>30</v>
      </c>
      <c r="D39" s="484" t="s">
        <v>29</v>
      </c>
      <c r="E39" s="528"/>
      <c r="F39" s="91"/>
      <c r="G39" s="91">
        <v>9.2632210603360345</v>
      </c>
      <c r="H39" s="91">
        <v>10.920527736943221</v>
      </c>
      <c r="I39" s="333">
        <v>5</v>
      </c>
      <c r="J39" s="333">
        <v>5</v>
      </c>
    </row>
    <row r="40" spans="1:10">
      <c r="C40" s="484" t="s">
        <v>28</v>
      </c>
      <c r="D40" s="484" t="s">
        <v>27</v>
      </c>
      <c r="G40" s="91">
        <v>8.2698007758004497</v>
      </c>
      <c r="H40" s="91">
        <v>7.5046294515489205</v>
      </c>
      <c r="I40" s="333">
        <v>5</v>
      </c>
      <c r="J40" s="333">
        <v>5</v>
      </c>
    </row>
    <row r="41" spans="1:10">
      <c r="C41" s="484" t="s">
        <v>318</v>
      </c>
      <c r="D41" s="484" t="s">
        <v>331</v>
      </c>
      <c r="G41" s="91">
        <v>7.7082128644389094</v>
      </c>
      <c r="H41" s="91">
        <v>7.0074776411130593</v>
      </c>
      <c r="I41" s="333">
        <v>5</v>
      </c>
      <c r="J41" s="333">
        <v>5</v>
      </c>
    </row>
    <row r="42" spans="1:10">
      <c r="C42" s="484" t="s">
        <v>24</v>
      </c>
      <c r="D42" s="484" t="s">
        <v>23</v>
      </c>
      <c r="G42" s="91">
        <v>7.2213973483210969</v>
      </c>
      <c r="H42" s="91">
        <v>6.577226496426289</v>
      </c>
      <c r="I42" s="333">
        <v>5</v>
      </c>
      <c r="J42" s="333">
        <v>5</v>
      </c>
    </row>
    <row r="43" spans="1:10">
      <c r="C43" s="484" t="s">
        <v>30</v>
      </c>
      <c r="D43" s="484" t="s">
        <v>29</v>
      </c>
      <c r="G43" s="91">
        <v>6.9883221395934942</v>
      </c>
      <c r="H43" s="91">
        <v>6.3755138629544614</v>
      </c>
      <c r="I43" s="333">
        <v>5</v>
      </c>
      <c r="J43" s="333">
        <v>5</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45"/>
  <sheetViews>
    <sheetView showGridLines="0" zoomScale="75" zoomScaleNormal="75" workbookViewId="0">
      <selection activeCell="B2" sqref="B2"/>
    </sheetView>
  </sheetViews>
  <sheetFormatPr defaultRowHeight="15.75"/>
  <cols>
    <col min="1" max="1" width="13.7109375" style="507" bestFit="1" customWidth="1"/>
    <col min="2" max="2" width="104.28515625" style="507" customWidth="1"/>
    <col min="3" max="3" width="9.42578125" style="507" bestFit="1" customWidth="1"/>
    <col min="4" max="4" width="24.140625" style="507" customWidth="1"/>
    <col min="5" max="5" width="31.28515625" style="507" bestFit="1" customWidth="1"/>
    <col min="6" max="6" width="24.28515625" style="507" bestFit="1" customWidth="1"/>
    <col min="7" max="9" width="21.7109375" style="507" customWidth="1"/>
    <col min="10" max="10" width="15.140625" style="507" customWidth="1"/>
    <col min="11" max="11" width="21.28515625" style="507" customWidth="1"/>
    <col min="12" max="246" width="9.140625" style="507"/>
    <col min="247" max="247" width="14.7109375" style="507" customWidth="1"/>
    <col min="248" max="248" width="100.7109375" style="507" customWidth="1"/>
    <col min="249" max="249" width="4.7109375" style="507" customWidth="1"/>
    <col min="250" max="250" width="9.140625" style="507"/>
    <col min="251" max="251" width="17.85546875" style="507" customWidth="1"/>
    <col min="252" max="252" width="35" style="507" customWidth="1"/>
    <col min="253" max="253" width="47.5703125" style="507" customWidth="1"/>
    <col min="254" max="256" width="9.140625" style="507"/>
    <col min="257" max="257" width="13.7109375" style="507" bestFit="1" customWidth="1"/>
    <col min="258" max="258" width="100.7109375" style="507" customWidth="1"/>
    <col min="259" max="259" width="13.5703125" style="507" customWidth="1"/>
    <col min="260" max="260" width="9.85546875" style="507" bestFit="1" customWidth="1"/>
    <col min="261" max="261" width="9.140625" style="507"/>
    <col min="262" max="262" width="17.85546875" style="507" customWidth="1"/>
    <col min="263" max="263" width="18.140625" style="507" customWidth="1"/>
    <col min="264" max="265" width="21.7109375" style="507" customWidth="1"/>
    <col min="266" max="266" width="15.140625" style="507" customWidth="1"/>
    <col min="267" max="267" width="21.28515625" style="507" customWidth="1"/>
    <col min="268" max="502" width="9.140625" style="507"/>
    <col min="503" max="503" width="14.7109375" style="507" customWidth="1"/>
    <col min="504" max="504" width="100.7109375" style="507" customWidth="1"/>
    <col min="505" max="505" width="4.7109375" style="507" customWidth="1"/>
    <col min="506" max="506" width="9.140625" style="507"/>
    <col min="507" max="507" width="17.85546875" style="507" customWidth="1"/>
    <col min="508" max="508" width="35" style="507" customWidth="1"/>
    <col min="509" max="509" width="47.5703125" style="507" customWidth="1"/>
    <col min="510" max="512" width="9.140625" style="507"/>
    <col min="513" max="513" width="13.7109375" style="507" bestFit="1" customWidth="1"/>
    <col min="514" max="514" width="100.7109375" style="507" customWidth="1"/>
    <col min="515" max="515" width="13.5703125" style="507" customWidth="1"/>
    <col min="516" max="516" width="9.85546875" style="507" bestFit="1" customWidth="1"/>
    <col min="517" max="517" width="9.140625" style="507"/>
    <col min="518" max="518" width="17.85546875" style="507" customWidth="1"/>
    <col min="519" max="519" width="18.140625" style="507" customWidth="1"/>
    <col min="520" max="521" width="21.7109375" style="507" customWidth="1"/>
    <col min="522" max="522" width="15.140625" style="507" customWidth="1"/>
    <col min="523" max="523" width="21.28515625" style="507" customWidth="1"/>
    <col min="524" max="758" width="9.140625" style="507"/>
    <col min="759" max="759" width="14.7109375" style="507" customWidth="1"/>
    <col min="760" max="760" width="100.7109375" style="507" customWidth="1"/>
    <col min="761" max="761" width="4.7109375" style="507" customWidth="1"/>
    <col min="762" max="762" width="9.140625" style="507"/>
    <col min="763" max="763" width="17.85546875" style="507" customWidth="1"/>
    <col min="764" max="764" width="35" style="507" customWidth="1"/>
    <col min="765" max="765" width="47.5703125" style="507" customWidth="1"/>
    <col min="766" max="768" width="9.140625" style="507"/>
    <col min="769" max="769" width="13.7109375" style="507" bestFit="1" customWidth="1"/>
    <col min="770" max="770" width="100.7109375" style="507" customWidth="1"/>
    <col min="771" max="771" width="13.5703125" style="507" customWidth="1"/>
    <col min="772" max="772" width="9.85546875" style="507" bestFit="1" customWidth="1"/>
    <col min="773" max="773" width="9.140625" style="507"/>
    <col min="774" max="774" width="17.85546875" style="507" customWidth="1"/>
    <col min="775" max="775" width="18.140625" style="507" customWidth="1"/>
    <col min="776" max="777" width="21.7109375" style="507" customWidth="1"/>
    <col min="778" max="778" width="15.140625" style="507" customWidth="1"/>
    <col min="779" max="779" width="21.28515625" style="507" customWidth="1"/>
    <col min="780" max="1014" width="9.140625" style="507"/>
    <col min="1015" max="1015" width="14.7109375" style="507" customWidth="1"/>
    <col min="1016" max="1016" width="100.7109375" style="507" customWidth="1"/>
    <col min="1017" max="1017" width="4.7109375" style="507" customWidth="1"/>
    <col min="1018" max="1018" width="9.140625" style="507"/>
    <col min="1019" max="1019" width="17.85546875" style="507" customWidth="1"/>
    <col min="1020" max="1020" width="35" style="507" customWidth="1"/>
    <col min="1021" max="1021" width="47.5703125" style="507" customWidth="1"/>
    <col min="1022" max="1024" width="9.140625" style="507"/>
    <col min="1025" max="1025" width="13.7109375" style="507" bestFit="1" customWidth="1"/>
    <col min="1026" max="1026" width="100.7109375" style="507" customWidth="1"/>
    <col min="1027" max="1027" width="13.5703125" style="507" customWidth="1"/>
    <col min="1028" max="1028" width="9.85546875" style="507" bestFit="1" customWidth="1"/>
    <col min="1029" max="1029" width="9.140625" style="507"/>
    <col min="1030" max="1030" width="17.85546875" style="507" customWidth="1"/>
    <col min="1031" max="1031" width="18.140625" style="507" customWidth="1"/>
    <col min="1032" max="1033" width="21.7109375" style="507" customWidth="1"/>
    <col min="1034" max="1034" width="15.140625" style="507" customWidth="1"/>
    <col min="1035" max="1035" width="21.28515625" style="507" customWidth="1"/>
    <col min="1036" max="1270" width="9.140625" style="507"/>
    <col min="1271" max="1271" width="14.7109375" style="507" customWidth="1"/>
    <col min="1272" max="1272" width="100.7109375" style="507" customWidth="1"/>
    <col min="1273" max="1273" width="4.7109375" style="507" customWidth="1"/>
    <col min="1274" max="1274" width="9.140625" style="507"/>
    <col min="1275" max="1275" width="17.85546875" style="507" customWidth="1"/>
    <col min="1276" max="1276" width="35" style="507" customWidth="1"/>
    <col min="1277" max="1277" width="47.5703125" style="507" customWidth="1"/>
    <col min="1278" max="1280" width="9.140625" style="507"/>
    <col min="1281" max="1281" width="13.7109375" style="507" bestFit="1" customWidth="1"/>
    <col min="1282" max="1282" width="100.7109375" style="507" customWidth="1"/>
    <col min="1283" max="1283" width="13.5703125" style="507" customWidth="1"/>
    <col min="1284" max="1284" width="9.85546875" style="507" bestFit="1" customWidth="1"/>
    <col min="1285" max="1285" width="9.140625" style="507"/>
    <col min="1286" max="1286" width="17.85546875" style="507" customWidth="1"/>
    <col min="1287" max="1287" width="18.140625" style="507" customWidth="1"/>
    <col min="1288" max="1289" width="21.7109375" style="507" customWidth="1"/>
    <col min="1290" max="1290" width="15.140625" style="507" customWidth="1"/>
    <col min="1291" max="1291" width="21.28515625" style="507" customWidth="1"/>
    <col min="1292" max="1526" width="9.140625" style="507"/>
    <col min="1527" max="1527" width="14.7109375" style="507" customWidth="1"/>
    <col min="1528" max="1528" width="100.7109375" style="507" customWidth="1"/>
    <col min="1529" max="1529" width="4.7109375" style="507" customWidth="1"/>
    <col min="1530" max="1530" width="9.140625" style="507"/>
    <col min="1531" max="1531" width="17.85546875" style="507" customWidth="1"/>
    <col min="1532" max="1532" width="35" style="507" customWidth="1"/>
    <col min="1533" max="1533" width="47.5703125" style="507" customWidth="1"/>
    <col min="1534" max="1536" width="9.140625" style="507"/>
    <col min="1537" max="1537" width="13.7109375" style="507" bestFit="1" customWidth="1"/>
    <col min="1538" max="1538" width="100.7109375" style="507" customWidth="1"/>
    <col min="1539" max="1539" width="13.5703125" style="507" customWidth="1"/>
    <col min="1540" max="1540" width="9.85546875" style="507" bestFit="1" customWidth="1"/>
    <col min="1541" max="1541" width="9.140625" style="507"/>
    <col min="1542" max="1542" width="17.85546875" style="507" customWidth="1"/>
    <col min="1543" max="1543" width="18.140625" style="507" customWidth="1"/>
    <col min="1544" max="1545" width="21.7109375" style="507" customWidth="1"/>
    <col min="1546" max="1546" width="15.140625" style="507" customWidth="1"/>
    <col min="1547" max="1547" width="21.28515625" style="507" customWidth="1"/>
    <col min="1548" max="1782" width="9.140625" style="507"/>
    <col min="1783" max="1783" width="14.7109375" style="507" customWidth="1"/>
    <col min="1784" max="1784" width="100.7109375" style="507" customWidth="1"/>
    <col min="1785" max="1785" width="4.7109375" style="507" customWidth="1"/>
    <col min="1786" max="1786" width="9.140625" style="507"/>
    <col min="1787" max="1787" width="17.85546875" style="507" customWidth="1"/>
    <col min="1788" max="1788" width="35" style="507" customWidth="1"/>
    <col min="1789" max="1789" width="47.5703125" style="507" customWidth="1"/>
    <col min="1790" max="1792" width="9.140625" style="507"/>
    <col min="1793" max="1793" width="13.7109375" style="507" bestFit="1" customWidth="1"/>
    <col min="1794" max="1794" width="100.7109375" style="507" customWidth="1"/>
    <col min="1795" max="1795" width="13.5703125" style="507" customWidth="1"/>
    <col min="1796" max="1796" width="9.85546875" style="507" bestFit="1" customWidth="1"/>
    <col min="1797" max="1797" width="9.140625" style="507"/>
    <col min="1798" max="1798" width="17.85546875" style="507" customWidth="1"/>
    <col min="1799" max="1799" width="18.140625" style="507" customWidth="1"/>
    <col min="1800" max="1801" width="21.7109375" style="507" customWidth="1"/>
    <col min="1802" max="1802" width="15.140625" style="507" customWidth="1"/>
    <col min="1803" max="1803" width="21.28515625" style="507" customWidth="1"/>
    <col min="1804" max="2038" width="9.140625" style="507"/>
    <col min="2039" max="2039" width="14.7109375" style="507" customWidth="1"/>
    <col min="2040" max="2040" width="100.7109375" style="507" customWidth="1"/>
    <col min="2041" max="2041" width="4.7109375" style="507" customWidth="1"/>
    <col min="2042" max="2042" width="9.140625" style="507"/>
    <col min="2043" max="2043" width="17.85546875" style="507" customWidth="1"/>
    <col min="2044" max="2044" width="35" style="507" customWidth="1"/>
    <col min="2045" max="2045" width="47.5703125" style="507" customWidth="1"/>
    <col min="2046" max="2048" width="9.140625" style="507"/>
    <col min="2049" max="2049" width="13.7109375" style="507" bestFit="1" customWidth="1"/>
    <col min="2050" max="2050" width="100.7109375" style="507" customWidth="1"/>
    <col min="2051" max="2051" width="13.5703125" style="507" customWidth="1"/>
    <col min="2052" max="2052" width="9.85546875" style="507" bestFit="1" customWidth="1"/>
    <col min="2053" max="2053" width="9.140625" style="507"/>
    <col min="2054" max="2054" width="17.85546875" style="507" customWidth="1"/>
    <col min="2055" max="2055" width="18.140625" style="507" customWidth="1"/>
    <col min="2056" max="2057" width="21.7109375" style="507" customWidth="1"/>
    <col min="2058" max="2058" width="15.140625" style="507" customWidth="1"/>
    <col min="2059" max="2059" width="21.28515625" style="507" customWidth="1"/>
    <col min="2060" max="2294" width="9.140625" style="507"/>
    <col min="2295" max="2295" width="14.7109375" style="507" customWidth="1"/>
    <col min="2296" max="2296" width="100.7109375" style="507" customWidth="1"/>
    <col min="2297" max="2297" width="4.7109375" style="507" customWidth="1"/>
    <col min="2298" max="2298" width="9.140625" style="507"/>
    <col min="2299" max="2299" width="17.85546875" style="507" customWidth="1"/>
    <col min="2300" max="2300" width="35" style="507" customWidth="1"/>
    <col min="2301" max="2301" width="47.5703125" style="507" customWidth="1"/>
    <col min="2302" max="2304" width="9.140625" style="507"/>
    <col min="2305" max="2305" width="13.7109375" style="507" bestFit="1" customWidth="1"/>
    <col min="2306" max="2306" width="100.7109375" style="507" customWidth="1"/>
    <col min="2307" max="2307" width="13.5703125" style="507" customWidth="1"/>
    <col min="2308" max="2308" width="9.85546875" style="507" bestFit="1" customWidth="1"/>
    <col min="2309" max="2309" width="9.140625" style="507"/>
    <col min="2310" max="2310" width="17.85546875" style="507" customWidth="1"/>
    <col min="2311" max="2311" width="18.140625" style="507" customWidth="1"/>
    <col min="2312" max="2313" width="21.7109375" style="507" customWidth="1"/>
    <col min="2314" max="2314" width="15.140625" style="507" customWidth="1"/>
    <col min="2315" max="2315" width="21.28515625" style="507" customWidth="1"/>
    <col min="2316" max="2550" width="9.140625" style="507"/>
    <col min="2551" max="2551" width="14.7109375" style="507" customWidth="1"/>
    <col min="2552" max="2552" width="100.7109375" style="507" customWidth="1"/>
    <col min="2553" max="2553" width="4.7109375" style="507" customWidth="1"/>
    <col min="2554" max="2554" width="9.140625" style="507"/>
    <col min="2555" max="2555" width="17.85546875" style="507" customWidth="1"/>
    <col min="2556" max="2556" width="35" style="507" customWidth="1"/>
    <col min="2557" max="2557" width="47.5703125" style="507" customWidth="1"/>
    <col min="2558" max="2560" width="9.140625" style="507"/>
    <col min="2561" max="2561" width="13.7109375" style="507" bestFit="1" customWidth="1"/>
    <col min="2562" max="2562" width="100.7109375" style="507" customWidth="1"/>
    <col min="2563" max="2563" width="13.5703125" style="507" customWidth="1"/>
    <col min="2564" max="2564" width="9.85546875" style="507" bestFit="1" customWidth="1"/>
    <col min="2565" max="2565" width="9.140625" style="507"/>
    <col min="2566" max="2566" width="17.85546875" style="507" customWidth="1"/>
    <col min="2567" max="2567" width="18.140625" style="507" customWidth="1"/>
    <col min="2568" max="2569" width="21.7109375" style="507" customWidth="1"/>
    <col min="2570" max="2570" width="15.140625" style="507" customWidth="1"/>
    <col min="2571" max="2571" width="21.28515625" style="507" customWidth="1"/>
    <col min="2572" max="2806" width="9.140625" style="507"/>
    <col min="2807" max="2807" width="14.7109375" style="507" customWidth="1"/>
    <col min="2808" max="2808" width="100.7109375" style="507" customWidth="1"/>
    <col min="2809" max="2809" width="4.7109375" style="507" customWidth="1"/>
    <col min="2810" max="2810" width="9.140625" style="507"/>
    <col min="2811" max="2811" width="17.85546875" style="507" customWidth="1"/>
    <col min="2812" max="2812" width="35" style="507" customWidth="1"/>
    <col min="2813" max="2813" width="47.5703125" style="507" customWidth="1"/>
    <col min="2814" max="2816" width="9.140625" style="507"/>
    <col min="2817" max="2817" width="13.7109375" style="507" bestFit="1" customWidth="1"/>
    <col min="2818" max="2818" width="100.7109375" style="507" customWidth="1"/>
    <col min="2819" max="2819" width="13.5703125" style="507" customWidth="1"/>
    <col min="2820" max="2820" width="9.85546875" style="507" bestFit="1" customWidth="1"/>
    <col min="2821" max="2821" width="9.140625" style="507"/>
    <col min="2822" max="2822" width="17.85546875" style="507" customWidth="1"/>
    <col min="2823" max="2823" width="18.140625" style="507" customWidth="1"/>
    <col min="2824" max="2825" width="21.7109375" style="507" customWidth="1"/>
    <col min="2826" max="2826" width="15.140625" style="507" customWidth="1"/>
    <col min="2827" max="2827" width="21.28515625" style="507" customWidth="1"/>
    <col min="2828" max="3062" width="9.140625" style="507"/>
    <col min="3063" max="3063" width="14.7109375" style="507" customWidth="1"/>
    <col min="3064" max="3064" width="100.7109375" style="507" customWidth="1"/>
    <col min="3065" max="3065" width="4.7109375" style="507" customWidth="1"/>
    <col min="3066" max="3066" width="9.140625" style="507"/>
    <col min="3067" max="3067" width="17.85546875" style="507" customWidth="1"/>
    <col min="3068" max="3068" width="35" style="507" customWidth="1"/>
    <col min="3069" max="3069" width="47.5703125" style="507" customWidth="1"/>
    <col min="3070" max="3072" width="9.140625" style="507"/>
    <col min="3073" max="3073" width="13.7109375" style="507" bestFit="1" customWidth="1"/>
    <col min="3074" max="3074" width="100.7109375" style="507" customWidth="1"/>
    <col min="3075" max="3075" width="13.5703125" style="507" customWidth="1"/>
    <col min="3076" max="3076" width="9.85546875" style="507" bestFit="1" customWidth="1"/>
    <col min="3077" max="3077" width="9.140625" style="507"/>
    <col min="3078" max="3078" width="17.85546875" style="507" customWidth="1"/>
    <col min="3079" max="3079" width="18.140625" style="507" customWidth="1"/>
    <col min="3080" max="3081" width="21.7109375" style="507" customWidth="1"/>
    <col min="3082" max="3082" width="15.140625" style="507" customWidth="1"/>
    <col min="3083" max="3083" width="21.28515625" style="507" customWidth="1"/>
    <col min="3084" max="3318" width="9.140625" style="507"/>
    <col min="3319" max="3319" width="14.7109375" style="507" customWidth="1"/>
    <col min="3320" max="3320" width="100.7109375" style="507" customWidth="1"/>
    <col min="3321" max="3321" width="4.7109375" style="507" customWidth="1"/>
    <col min="3322" max="3322" width="9.140625" style="507"/>
    <col min="3323" max="3323" width="17.85546875" style="507" customWidth="1"/>
    <col min="3324" max="3324" width="35" style="507" customWidth="1"/>
    <col min="3325" max="3325" width="47.5703125" style="507" customWidth="1"/>
    <col min="3326" max="3328" width="9.140625" style="507"/>
    <col min="3329" max="3329" width="13.7109375" style="507" bestFit="1" customWidth="1"/>
    <col min="3330" max="3330" width="100.7109375" style="507" customWidth="1"/>
    <col min="3331" max="3331" width="13.5703125" style="507" customWidth="1"/>
    <col min="3332" max="3332" width="9.85546875" style="507" bestFit="1" customWidth="1"/>
    <col min="3333" max="3333" width="9.140625" style="507"/>
    <col min="3334" max="3334" width="17.85546875" style="507" customWidth="1"/>
    <col min="3335" max="3335" width="18.140625" style="507" customWidth="1"/>
    <col min="3336" max="3337" width="21.7109375" style="507" customWidth="1"/>
    <col min="3338" max="3338" width="15.140625" style="507" customWidth="1"/>
    <col min="3339" max="3339" width="21.28515625" style="507" customWidth="1"/>
    <col min="3340" max="3574" width="9.140625" style="507"/>
    <col min="3575" max="3575" width="14.7109375" style="507" customWidth="1"/>
    <col min="3576" max="3576" width="100.7109375" style="507" customWidth="1"/>
    <col min="3577" max="3577" width="4.7109375" style="507" customWidth="1"/>
    <col min="3578" max="3578" width="9.140625" style="507"/>
    <col min="3579" max="3579" width="17.85546875" style="507" customWidth="1"/>
    <col min="3580" max="3580" width="35" style="507" customWidth="1"/>
    <col min="3581" max="3581" width="47.5703125" style="507" customWidth="1"/>
    <col min="3582" max="3584" width="9.140625" style="507"/>
    <col min="3585" max="3585" width="13.7109375" style="507" bestFit="1" customWidth="1"/>
    <col min="3586" max="3586" width="100.7109375" style="507" customWidth="1"/>
    <col min="3587" max="3587" width="13.5703125" style="507" customWidth="1"/>
    <col min="3588" max="3588" width="9.85546875" style="507" bestFit="1" customWidth="1"/>
    <col min="3589" max="3589" width="9.140625" style="507"/>
    <col min="3590" max="3590" width="17.85546875" style="507" customWidth="1"/>
    <col min="3591" max="3591" width="18.140625" style="507" customWidth="1"/>
    <col min="3592" max="3593" width="21.7109375" style="507" customWidth="1"/>
    <col min="3594" max="3594" width="15.140625" style="507" customWidth="1"/>
    <col min="3595" max="3595" width="21.28515625" style="507" customWidth="1"/>
    <col min="3596" max="3830" width="9.140625" style="507"/>
    <col min="3831" max="3831" width="14.7109375" style="507" customWidth="1"/>
    <col min="3832" max="3832" width="100.7109375" style="507" customWidth="1"/>
    <col min="3833" max="3833" width="4.7109375" style="507" customWidth="1"/>
    <col min="3834" max="3834" width="9.140625" style="507"/>
    <col min="3835" max="3835" width="17.85546875" style="507" customWidth="1"/>
    <col min="3836" max="3836" width="35" style="507" customWidth="1"/>
    <col min="3837" max="3837" width="47.5703125" style="507" customWidth="1"/>
    <col min="3838" max="3840" width="9.140625" style="507"/>
    <col min="3841" max="3841" width="13.7109375" style="507" bestFit="1" customWidth="1"/>
    <col min="3842" max="3842" width="100.7109375" style="507" customWidth="1"/>
    <col min="3843" max="3843" width="13.5703125" style="507" customWidth="1"/>
    <col min="3844" max="3844" width="9.85546875" style="507" bestFit="1" customWidth="1"/>
    <col min="3845" max="3845" width="9.140625" style="507"/>
    <col min="3846" max="3846" width="17.85546875" style="507" customWidth="1"/>
    <col min="3847" max="3847" width="18.140625" style="507" customWidth="1"/>
    <col min="3848" max="3849" width="21.7109375" style="507" customWidth="1"/>
    <col min="3850" max="3850" width="15.140625" style="507" customWidth="1"/>
    <col min="3851" max="3851" width="21.28515625" style="507" customWidth="1"/>
    <col min="3852" max="4086" width="9.140625" style="507"/>
    <col min="4087" max="4087" width="14.7109375" style="507" customWidth="1"/>
    <col min="4088" max="4088" width="100.7109375" style="507" customWidth="1"/>
    <col min="4089" max="4089" width="4.7109375" style="507" customWidth="1"/>
    <col min="4090" max="4090" width="9.140625" style="507"/>
    <col min="4091" max="4091" width="17.85546875" style="507" customWidth="1"/>
    <col min="4092" max="4092" width="35" style="507" customWidth="1"/>
    <col min="4093" max="4093" width="47.5703125" style="507" customWidth="1"/>
    <col min="4094" max="4096" width="9.140625" style="507"/>
    <col min="4097" max="4097" width="13.7109375" style="507" bestFit="1" customWidth="1"/>
    <col min="4098" max="4098" width="100.7109375" style="507" customWidth="1"/>
    <col min="4099" max="4099" width="13.5703125" style="507" customWidth="1"/>
    <col min="4100" max="4100" width="9.85546875" style="507" bestFit="1" customWidth="1"/>
    <col min="4101" max="4101" width="9.140625" style="507"/>
    <col min="4102" max="4102" width="17.85546875" style="507" customWidth="1"/>
    <col min="4103" max="4103" width="18.140625" style="507" customWidth="1"/>
    <col min="4104" max="4105" width="21.7109375" style="507" customWidth="1"/>
    <col min="4106" max="4106" width="15.140625" style="507" customWidth="1"/>
    <col min="4107" max="4107" width="21.28515625" style="507" customWidth="1"/>
    <col min="4108" max="4342" width="9.140625" style="507"/>
    <col min="4343" max="4343" width="14.7109375" style="507" customWidth="1"/>
    <col min="4344" max="4344" width="100.7109375" style="507" customWidth="1"/>
    <col min="4345" max="4345" width="4.7109375" style="507" customWidth="1"/>
    <col min="4346" max="4346" width="9.140625" style="507"/>
    <col min="4347" max="4347" width="17.85546875" style="507" customWidth="1"/>
    <col min="4348" max="4348" width="35" style="507" customWidth="1"/>
    <col min="4349" max="4349" width="47.5703125" style="507" customWidth="1"/>
    <col min="4350" max="4352" width="9.140625" style="507"/>
    <col min="4353" max="4353" width="13.7109375" style="507" bestFit="1" customWidth="1"/>
    <col min="4354" max="4354" width="100.7109375" style="507" customWidth="1"/>
    <col min="4355" max="4355" width="13.5703125" style="507" customWidth="1"/>
    <col min="4356" max="4356" width="9.85546875" style="507" bestFit="1" customWidth="1"/>
    <col min="4357" max="4357" width="9.140625" style="507"/>
    <col min="4358" max="4358" width="17.85546875" style="507" customWidth="1"/>
    <col min="4359" max="4359" width="18.140625" style="507" customWidth="1"/>
    <col min="4360" max="4361" width="21.7109375" style="507" customWidth="1"/>
    <col min="4362" max="4362" width="15.140625" style="507" customWidth="1"/>
    <col min="4363" max="4363" width="21.28515625" style="507" customWidth="1"/>
    <col min="4364" max="4598" width="9.140625" style="507"/>
    <col min="4599" max="4599" width="14.7109375" style="507" customWidth="1"/>
    <col min="4600" max="4600" width="100.7109375" style="507" customWidth="1"/>
    <col min="4601" max="4601" width="4.7109375" style="507" customWidth="1"/>
    <col min="4602" max="4602" width="9.140625" style="507"/>
    <col min="4603" max="4603" width="17.85546875" style="507" customWidth="1"/>
    <col min="4604" max="4604" width="35" style="507" customWidth="1"/>
    <col min="4605" max="4605" width="47.5703125" style="507" customWidth="1"/>
    <col min="4606" max="4608" width="9.140625" style="507"/>
    <col min="4609" max="4609" width="13.7109375" style="507" bestFit="1" customWidth="1"/>
    <col min="4610" max="4610" width="100.7109375" style="507" customWidth="1"/>
    <col min="4611" max="4611" width="13.5703125" style="507" customWidth="1"/>
    <col min="4612" max="4612" width="9.85546875" style="507" bestFit="1" customWidth="1"/>
    <col min="4613" max="4613" width="9.140625" style="507"/>
    <col min="4614" max="4614" width="17.85546875" style="507" customWidth="1"/>
    <col min="4615" max="4615" width="18.140625" style="507" customWidth="1"/>
    <col min="4616" max="4617" width="21.7109375" style="507" customWidth="1"/>
    <col min="4618" max="4618" width="15.140625" style="507" customWidth="1"/>
    <col min="4619" max="4619" width="21.28515625" style="507" customWidth="1"/>
    <col min="4620" max="4854" width="9.140625" style="507"/>
    <col min="4855" max="4855" width="14.7109375" style="507" customWidth="1"/>
    <col min="4856" max="4856" width="100.7109375" style="507" customWidth="1"/>
    <col min="4857" max="4857" width="4.7109375" style="507" customWidth="1"/>
    <col min="4858" max="4858" width="9.140625" style="507"/>
    <col min="4859" max="4859" width="17.85546875" style="507" customWidth="1"/>
    <col min="4860" max="4860" width="35" style="507" customWidth="1"/>
    <col min="4861" max="4861" width="47.5703125" style="507" customWidth="1"/>
    <col min="4862" max="4864" width="9.140625" style="507"/>
    <col min="4865" max="4865" width="13.7109375" style="507" bestFit="1" customWidth="1"/>
    <col min="4866" max="4866" width="100.7109375" style="507" customWidth="1"/>
    <col min="4867" max="4867" width="13.5703125" style="507" customWidth="1"/>
    <col min="4868" max="4868" width="9.85546875" style="507" bestFit="1" customWidth="1"/>
    <col min="4869" max="4869" width="9.140625" style="507"/>
    <col min="4870" max="4870" width="17.85546875" style="507" customWidth="1"/>
    <col min="4871" max="4871" width="18.140625" style="507" customWidth="1"/>
    <col min="4872" max="4873" width="21.7109375" style="507" customWidth="1"/>
    <col min="4874" max="4874" width="15.140625" style="507" customWidth="1"/>
    <col min="4875" max="4875" width="21.28515625" style="507" customWidth="1"/>
    <col min="4876" max="5110" width="9.140625" style="507"/>
    <col min="5111" max="5111" width="14.7109375" style="507" customWidth="1"/>
    <col min="5112" max="5112" width="100.7109375" style="507" customWidth="1"/>
    <col min="5113" max="5113" width="4.7109375" style="507" customWidth="1"/>
    <col min="5114" max="5114" width="9.140625" style="507"/>
    <col min="5115" max="5115" width="17.85546875" style="507" customWidth="1"/>
    <col min="5116" max="5116" width="35" style="507" customWidth="1"/>
    <col min="5117" max="5117" width="47.5703125" style="507" customWidth="1"/>
    <col min="5118" max="5120" width="9.140625" style="507"/>
    <col min="5121" max="5121" width="13.7109375" style="507" bestFit="1" customWidth="1"/>
    <col min="5122" max="5122" width="100.7109375" style="507" customWidth="1"/>
    <col min="5123" max="5123" width="13.5703125" style="507" customWidth="1"/>
    <col min="5124" max="5124" width="9.85546875" style="507" bestFit="1" customWidth="1"/>
    <col min="5125" max="5125" width="9.140625" style="507"/>
    <col min="5126" max="5126" width="17.85546875" style="507" customWidth="1"/>
    <col min="5127" max="5127" width="18.140625" style="507" customWidth="1"/>
    <col min="5128" max="5129" width="21.7109375" style="507" customWidth="1"/>
    <col min="5130" max="5130" width="15.140625" style="507" customWidth="1"/>
    <col min="5131" max="5131" width="21.28515625" style="507" customWidth="1"/>
    <col min="5132" max="5366" width="9.140625" style="507"/>
    <col min="5367" max="5367" width="14.7109375" style="507" customWidth="1"/>
    <col min="5368" max="5368" width="100.7109375" style="507" customWidth="1"/>
    <col min="5369" max="5369" width="4.7109375" style="507" customWidth="1"/>
    <col min="5370" max="5370" width="9.140625" style="507"/>
    <col min="5371" max="5371" width="17.85546875" style="507" customWidth="1"/>
    <col min="5372" max="5372" width="35" style="507" customWidth="1"/>
    <col min="5373" max="5373" width="47.5703125" style="507" customWidth="1"/>
    <col min="5374" max="5376" width="9.140625" style="507"/>
    <col min="5377" max="5377" width="13.7109375" style="507" bestFit="1" customWidth="1"/>
    <col min="5378" max="5378" width="100.7109375" style="507" customWidth="1"/>
    <col min="5379" max="5379" width="13.5703125" style="507" customWidth="1"/>
    <col min="5380" max="5380" width="9.85546875" style="507" bestFit="1" customWidth="1"/>
    <col min="5381" max="5381" width="9.140625" style="507"/>
    <col min="5382" max="5382" width="17.85546875" style="507" customWidth="1"/>
    <col min="5383" max="5383" width="18.140625" style="507" customWidth="1"/>
    <col min="5384" max="5385" width="21.7109375" style="507" customWidth="1"/>
    <col min="5386" max="5386" width="15.140625" style="507" customWidth="1"/>
    <col min="5387" max="5387" width="21.28515625" style="507" customWidth="1"/>
    <col min="5388" max="5622" width="9.140625" style="507"/>
    <col min="5623" max="5623" width="14.7109375" style="507" customWidth="1"/>
    <col min="5624" max="5624" width="100.7109375" style="507" customWidth="1"/>
    <col min="5625" max="5625" width="4.7109375" style="507" customWidth="1"/>
    <col min="5626" max="5626" width="9.140625" style="507"/>
    <col min="5627" max="5627" width="17.85546875" style="507" customWidth="1"/>
    <col min="5628" max="5628" width="35" style="507" customWidth="1"/>
    <col min="5629" max="5629" width="47.5703125" style="507" customWidth="1"/>
    <col min="5630" max="5632" width="9.140625" style="507"/>
    <col min="5633" max="5633" width="13.7109375" style="507" bestFit="1" customWidth="1"/>
    <col min="5634" max="5634" width="100.7109375" style="507" customWidth="1"/>
    <col min="5635" max="5635" width="13.5703125" style="507" customWidth="1"/>
    <col min="5636" max="5636" width="9.85546875" style="507" bestFit="1" customWidth="1"/>
    <col min="5637" max="5637" width="9.140625" style="507"/>
    <col min="5638" max="5638" width="17.85546875" style="507" customWidth="1"/>
    <col min="5639" max="5639" width="18.140625" style="507" customWidth="1"/>
    <col min="5640" max="5641" width="21.7109375" style="507" customWidth="1"/>
    <col min="5642" max="5642" width="15.140625" style="507" customWidth="1"/>
    <col min="5643" max="5643" width="21.28515625" style="507" customWidth="1"/>
    <col min="5644" max="5878" width="9.140625" style="507"/>
    <col min="5879" max="5879" width="14.7109375" style="507" customWidth="1"/>
    <col min="5880" max="5880" width="100.7109375" style="507" customWidth="1"/>
    <col min="5881" max="5881" width="4.7109375" style="507" customWidth="1"/>
    <col min="5882" max="5882" width="9.140625" style="507"/>
    <col min="5883" max="5883" width="17.85546875" style="507" customWidth="1"/>
    <col min="5884" max="5884" width="35" style="507" customWidth="1"/>
    <col min="5885" max="5885" width="47.5703125" style="507" customWidth="1"/>
    <col min="5886" max="5888" width="9.140625" style="507"/>
    <col min="5889" max="5889" width="13.7109375" style="507" bestFit="1" customWidth="1"/>
    <col min="5890" max="5890" width="100.7109375" style="507" customWidth="1"/>
    <col min="5891" max="5891" width="13.5703125" style="507" customWidth="1"/>
    <col min="5892" max="5892" width="9.85546875" style="507" bestFit="1" customWidth="1"/>
    <col min="5893" max="5893" width="9.140625" style="507"/>
    <col min="5894" max="5894" width="17.85546875" style="507" customWidth="1"/>
    <col min="5895" max="5895" width="18.140625" style="507" customWidth="1"/>
    <col min="5896" max="5897" width="21.7109375" style="507" customWidth="1"/>
    <col min="5898" max="5898" width="15.140625" style="507" customWidth="1"/>
    <col min="5899" max="5899" width="21.28515625" style="507" customWidth="1"/>
    <col min="5900" max="6134" width="9.140625" style="507"/>
    <col min="6135" max="6135" width="14.7109375" style="507" customWidth="1"/>
    <col min="6136" max="6136" width="100.7109375" style="507" customWidth="1"/>
    <col min="6137" max="6137" width="4.7109375" style="507" customWidth="1"/>
    <col min="6138" max="6138" width="9.140625" style="507"/>
    <col min="6139" max="6139" width="17.85546875" style="507" customWidth="1"/>
    <col min="6140" max="6140" width="35" style="507" customWidth="1"/>
    <col min="6141" max="6141" width="47.5703125" style="507" customWidth="1"/>
    <col min="6142" max="6144" width="9.140625" style="507"/>
    <col min="6145" max="6145" width="13.7109375" style="507" bestFit="1" customWidth="1"/>
    <col min="6146" max="6146" width="100.7109375" style="507" customWidth="1"/>
    <col min="6147" max="6147" width="13.5703125" style="507" customWidth="1"/>
    <col min="6148" max="6148" width="9.85546875" style="507" bestFit="1" customWidth="1"/>
    <col min="6149" max="6149" width="9.140625" style="507"/>
    <col min="6150" max="6150" width="17.85546875" style="507" customWidth="1"/>
    <col min="6151" max="6151" width="18.140625" style="507" customWidth="1"/>
    <col min="6152" max="6153" width="21.7109375" style="507" customWidth="1"/>
    <col min="6154" max="6154" width="15.140625" style="507" customWidth="1"/>
    <col min="6155" max="6155" width="21.28515625" style="507" customWidth="1"/>
    <col min="6156" max="6390" width="9.140625" style="507"/>
    <col min="6391" max="6391" width="14.7109375" style="507" customWidth="1"/>
    <col min="6392" max="6392" width="100.7109375" style="507" customWidth="1"/>
    <col min="6393" max="6393" width="4.7109375" style="507" customWidth="1"/>
    <col min="6394" max="6394" width="9.140625" style="507"/>
    <col min="6395" max="6395" width="17.85546875" style="507" customWidth="1"/>
    <col min="6396" max="6396" width="35" style="507" customWidth="1"/>
    <col min="6397" max="6397" width="47.5703125" style="507" customWidth="1"/>
    <col min="6398" max="6400" width="9.140625" style="507"/>
    <col min="6401" max="6401" width="13.7109375" style="507" bestFit="1" customWidth="1"/>
    <col min="6402" max="6402" width="100.7109375" style="507" customWidth="1"/>
    <col min="6403" max="6403" width="13.5703125" style="507" customWidth="1"/>
    <col min="6404" max="6404" width="9.85546875" style="507" bestFit="1" customWidth="1"/>
    <col min="6405" max="6405" width="9.140625" style="507"/>
    <col min="6406" max="6406" width="17.85546875" style="507" customWidth="1"/>
    <col min="6407" max="6407" width="18.140625" style="507" customWidth="1"/>
    <col min="6408" max="6409" width="21.7109375" style="507" customWidth="1"/>
    <col min="6410" max="6410" width="15.140625" style="507" customWidth="1"/>
    <col min="6411" max="6411" width="21.28515625" style="507" customWidth="1"/>
    <col min="6412" max="6646" width="9.140625" style="507"/>
    <col min="6647" max="6647" width="14.7109375" style="507" customWidth="1"/>
    <col min="6648" max="6648" width="100.7109375" style="507" customWidth="1"/>
    <col min="6649" max="6649" width="4.7109375" style="507" customWidth="1"/>
    <col min="6650" max="6650" width="9.140625" style="507"/>
    <col min="6651" max="6651" width="17.85546875" style="507" customWidth="1"/>
    <col min="6652" max="6652" width="35" style="507" customWidth="1"/>
    <col min="6653" max="6653" width="47.5703125" style="507" customWidth="1"/>
    <col min="6654" max="6656" width="9.140625" style="507"/>
    <col min="6657" max="6657" width="13.7109375" style="507" bestFit="1" customWidth="1"/>
    <col min="6658" max="6658" width="100.7109375" style="507" customWidth="1"/>
    <col min="6659" max="6659" width="13.5703125" style="507" customWidth="1"/>
    <col min="6660" max="6660" width="9.85546875" style="507" bestFit="1" customWidth="1"/>
    <col min="6661" max="6661" width="9.140625" style="507"/>
    <col min="6662" max="6662" width="17.85546875" style="507" customWidth="1"/>
    <col min="6663" max="6663" width="18.140625" style="507" customWidth="1"/>
    <col min="6664" max="6665" width="21.7109375" style="507" customWidth="1"/>
    <col min="6666" max="6666" width="15.140625" style="507" customWidth="1"/>
    <col min="6667" max="6667" width="21.28515625" style="507" customWidth="1"/>
    <col min="6668" max="6902" width="9.140625" style="507"/>
    <col min="6903" max="6903" width="14.7109375" style="507" customWidth="1"/>
    <col min="6904" max="6904" width="100.7109375" style="507" customWidth="1"/>
    <col min="6905" max="6905" width="4.7109375" style="507" customWidth="1"/>
    <col min="6906" max="6906" width="9.140625" style="507"/>
    <col min="6907" max="6907" width="17.85546875" style="507" customWidth="1"/>
    <col min="6908" max="6908" width="35" style="507" customWidth="1"/>
    <col min="6909" max="6909" width="47.5703125" style="507" customWidth="1"/>
    <col min="6910" max="6912" width="9.140625" style="507"/>
    <col min="6913" max="6913" width="13.7109375" style="507" bestFit="1" customWidth="1"/>
    <col min="6914" max="6914" width="100.7109375" style="507" customWidth="1"/>
    <col min="6915" max="6915" width="13.5703125" style="507" customWidth="1"/>
    <col min="6916" max="6916" width="9.85546875" style="507" bestFit="1" customWidth="1"/>
    <col min="6917" max="6917" width="9.140625" style="507"/>
    <col min="6918" max="6918" width="17.85546875" style="507" customWidth="1"/>
    <col min="6919" max="6919" width="18.140625" style="507" customWidth="1"/>
    <col min="6920" max="6921" width="21.7109375" style="507" customWidth="1"/>
    <col min="6922" max="6922" width="15.140625" style="507" customWidth="1"/>
    <col min="6923" max="6923" width="21.28515625" style="507" customWidth="1"/>
    <col min="6924" max="7158" width="9.140625" style="507"/>
    <col min="7159" max="7159" width="14.7109375" style="507" customWidth="1"/>
    <col min="7160" max="7160" width="100.7109375" style="507" customWidth="1"/>
    <col min="7161" max="7161" width="4.7109375" style="507" customWidth="1"/>
    <col min="7162" max="7162" width="9.140625" style="507"/>
    <col min="7163" max="7163" width="17.85546875" style="507" customWidth="1"/>
    <col min="7164" max="7164" width="35" style="507" customWidth="1"/>
    <col min="7165" max="7165" width="47.5703125" style="507" customWidth="1"/>
    <col min="7166" max="7168" width="9.140625" style="507"/>
    <col min="7169" max="7169" width="13.7109375" style="507" bestFit="1" customWidth="1"/>
    <col min="7170" max="7170" width="100.7109375" style="507" customWidth="1"/>
    <col min="7171" max="7171" width="13.5703125" style="507" customWidth="1"/>
    <col min="7172" max="7172" width="9.85546875" style="507" bestFit="1" customWidth="1"/>
    <col min="7173" max="7173" width="9.140625" style="507"/>
    <col min="7174" max="7174" width="17.85546875" style="507" customWidth="1"/>
    <col min="7175" max="7175" width="18.140625" style="507" customWidth="1"/>
    <col min="7176" max="7177" width="21.7109375" style="507" customWidth="1"/>
    <col min="7178" max="7178" width="15.140625" style="507" customWidth="1"/>
    <col min="7179" max="7179" width="21.28515625" style="507" customWidth="1"/>
    <col min="7180" max="7414" width="9.140625" style="507"/>
    <col min="7415" max="7415" width="14.7109375" style="507" customWidth="1"/>
    <col min="7416" max="7416" width="100.7109375" style="507" customWidth="1"/>
    <col min="7417" max="7417" width="4.7109375" style="507" customWidth="1"/>
    <col min="7418" max="7418" width="9.140625" style="507"/>
    <col min="7419" max="7419" width="17.85546875" style="507" customWidth="1"/>
    <col min="7420" max="7420" width="35" style="507" customWidth="1"/>
    <col min="7421" max="7421" width="47.5703125" style="507" customWidth="1"/>
    <col min="7422" max="7424" width="9.140625" style="507"/>
    <col min="7425" max="7425" width="13.7109375" style="507" bestFit="1" customWidth="1"/>
    <col min="7426" max="7426" width="100.7109375" style="507" customWidth="1"/>
    <col min="7427" max="7427" width="13.5703125" style="507" customWidth="1"/>
    <col min="7428" max="7428" width="9.85546875" style="507" bestFit="1" customWidth="1"/>
    <col min="7429" max="7429" width="9.140625" style="507"/>
    <col min="7430" max="7430" width="17.85546875" style="507" customWidth="1"/>
    <col min="7431" max="7431" width="18.140625" style="507" customWidth="1"/>
    <col min="7432" max="7433" width="21.7109375" style="507" customWidth="1"/>
    <col min="7434" max="7434" width="15.140625" style="507" customWidth="1"/>
    <col min="7435" max="7435" width="21.28515625" style="507" customWidth="1"/>
    <col min="7436" max="7670" width="9.140625" style="507"/>
    <col min="7671" max="7671" width="14.7109375" style="507" customWidth="1"/>
    <col min="7672" max="7672" width="100.7109375" style="507" customWidth="1"/>
    <col min="7673" max="7673" width="4.7109375" style="507" customWidth="1"/>
    <col min="7674" max="7674" width="9.140625" style="507"/>
    <col min="7675" max="7675" width="17.85546875" style="507" customWidth="1"/>
    <col min="7676" max="7676" width="35" style="507" customWidth="1"/>
    <col min="7677" max="7677" width="47.5703125" style="507" customWidth="1"/>
    <col min="7678" max="7680" width="9.140625" style="507"/>
    <col min="7681" max="7681" width="13.7109375" style="507" bestFit="1" customWidth="1"/>
    <col min="7682" max="7682" width="100.7109375" style="507" customWidth="1"/>
    <col min="7683" max="7683" width="13.5703125" style="507" customWidth="1"/>
    <col min="7684" max="7684" width="9.85546875" style="507" bestFit="1" customWidth="1"/>
    <col min="7685" max="7685" width="9.140625" style="507"/>
    <col min="7686" max="7686" width="17.85546875" style="507" customWidth="1"/>
    <col min="7687" max="7687" width="18.140625" style="507" customWidth="1"/>
    <col min="7688" max="7689" width="21.7109375" style="507" customWidth="1"/>
    <col min="7690" max="7690" width="15.140625" style="507" customWidth="1"/>
    <col min="7691" max="7691" width="21.28515625" style="507" customWidth="1"/>
    <col min="7692" max="7926" width="9.140625" style="507"/>
    <col min="7927" max="7927" width="14.7109375" style="507" customWidth="1"/>
    <col min="7928" max="7928" width="100.7109375" style="507" customWidth="1"/>
    <col min="7929" max="7929" width="4.7109375" style="507" customWidth="1"/>
    <col min="7930" max="7930" width="9.140625" style="507"/>
    <col min="7931" max="7931" width="17.85546875" style="507" customWidth="1"/>
    <col min="7932" max="7932" width="35" style="507" customWidth="1"/>
    <col min="7933" max="7933" width="47.5703125" style="507" customWidth="1"/>
    <col min="7934" max="7936" width="9.140625" style="507"/>
    <col min="7937" max="7937" width="13.7109375" style="507" bestFit="1" customWidth="1"/>
    <col min="7938" max="7938" width="100.7109375" style="507" customWidth="1"/>
    <col min="7939" max="7939" width="13.5703125" style="507" customWidth="1"/>
    <col min="7940" max="7940" width="9.85546875" style="507" bestFit="1" customWidth="1"/>
    <col min="7941" max="7941" width="9.140625" style="507"/>
    <col min="7942" max="7942" width="17.85546875" style="507" customWidth="1"/>
    <col min="7943" max="7943" width="18.140625" style="507" customWidth="1"/>
    <col min="7944" max="7945" width="21.7109375" style="507" customWidth="1"/>
    <col min="7946" max="7946" width="15.140625" style="507" customWidth="1"/>
    <col min="7947" max="7947" width="21.28515625" style="507" customWidth="1"/>
    <col min="7948" max="8182" width="9.140625" style="507"/>
    <col min="8183" max="8183" width="14.7109375" style="507" customWidth="1"/>
    <col min="8184" max="8184" width="100.7109375" style="507" customWidth="1"/>
    <col min="8185" max="8185" width="4.7109375" style="507" customWidth="1"/>
    <col min="8186" max="8186" width="9.140625" style="507"/>
    <col min="8187" max="8187" width="17.85546875" style="507" customWidth="1"/>
    <col min="8188" max="8188" width="35" style="507" customWidth="1"/>
    <col min="8189" max="8189" width="47.5703125" style="507" customWidth="1"/>
    <col min="8190" max="8192" width="9.140625" style="507"/>
    <col min="8193" max="8193" width="13.7109375" style="507" bestFit="1" customWidth="1"/>
    <col min="8194" max="8194" width="100.7109375" style="507" customWidth="1"/>
    <col min="8195" max="8195" width="13.5703125" style="507" customWidth="1"/>
    <col min="8196" max="8196" width="9.85546875" style="507" bestFit="1" customWidth="1"/>
    <col min="8197" max="8197" width="9.140625" style="507"/>
    <col min="8198" max="8198" width="17.85546875" style="507" customWidth="1"/>
    <col min="8199" max="8199" width="18.140625" style="507" customWidth="1"/>
    <col min="8200" max="8201" width="21.7109375" style="507" customWidth="1"/>
    <col min="8202" max="8202" width="15.140625" style="507" customWidth="1"/>
    <col min="8203" max="8203" width="21.28515625" style="507" customWidth="1"/>
    <col min="8204" max="8438" width="9.140625" style="507"/>
    <col min="8439" max="8439" width="14.7109375" style="507" customWidth="1"/>
    <col min="8440" max="8440" width="100.7109375" style="507" customWidth="1"/>
    <col min="8441" max="8441" width="4.7109375" style="507" customWidth="1"/>
    <col min="8442" max="8442" width="9.140625" style="507"/>
    <col min="8443" max="8443" width="17.85546875" style="507" customWidth="1"/>
    <col min="8444" max="8444" width="35" style="507" customWidth="1"/>
    <col min="8445" max="8445" width="47.5703125" style="507" customWidth="1"/>
    <col min="8446" max="8448" width="9.140625" style="507"/>
    <col min="8449" max="8449" width="13.7109375" style="507" bestFit="1" customWidth="1"/>
    <col min="8450" max="8450" width="100.7109375" style="507" customWidth="1"/>
    <col min="8451" max="8451" width="13.5703125" style="507" customWidth="1"/>
    <col min="8452" max="8452" width="9.85546875" style="507" bestFit="1" customWidth="1"/>
    <col min="8453" max="8453" width="9.140625" style="507"/>
    <col min="8454" max="8454" width="17.85546875" style="507" customWidth="1"/>
    <col min="8455" max="8455" width="18.140625" style="507" customWidth="1"/>
    <col min="8456" max="8457" width="21.7109375" style="507" customWidth="1"/>
    <col min="8458" max="8458" width="15.140625" style="507" customWidth="1"/>
    <col min="8459" max="8459" width="21.28515625" style="507" customWidth="1"/>
    <col min="8460" max="8694" width="9.140625" style="507"/>
    <col min="8695" max="8695" width="14.7109375" style="507" customWidth="1"/>
    <col min="8696" max="8696" width="100.7109375" style="507" customWidth="1"/>
    <col min="8697" max="8697" width="4.7109375" style="507" customWidth="1"/>
    <col min="8698" max="8698" width="9.140625" style="507"/>
    <col min="8699" max="8699" width="17.85546875" style="507" customWidth="1"/>
    <col min="8700" max="8700" width="35" style="507" customWidth="1"/>
    <col min="8701" max="8701" width="47.5703125" style="507" customWidth="1"/>
    <col min="8702" max="8704" width="9.140625" style="507"/>
    <col min="8705" max="8705" width="13.7109375" style="507" bestFit="1" customWidth="1"/>
    <col min="8706" max="8706" width="100.7109375" style="507" customWidth="1"/>
    <col min="8707" max="8707" width="13.5703125" style="507" customWidth="1"/>
    <col min="8708" max="8708" width="9.85546875" style="507" bestFit="1" customWidth="1"/>
    <col min="8709" max="8709" width="9.140625" style="507"/>
    <col min="8710" max="8710" width="17.85546875" style="507" customWidth="1"/>
    <col min="8711" max="8711" width="18.140625" style="507" customWidth="1"/>
    <col min="8712" max="8713" width="21.7109375" style="507" customWidth="1"/>
    <col min="8714" max="8714" width="15.140625" style="507" customWidth="1"/>
    <col min="8715" max="8715" width="21.28515625" style="507" customWidth="1"/>
    <col min="8716" max="8950" width="9.140625" style="507"/>
    <col min="8951" max="8951" width="14.7109375" style="507" customWidth="1"/>
    <col min="8952" max="8952" width="100.7109375" style="507" customWidth="1"/>
    <col min="8953" max="8953" width="4.7109375" style="507" customWidth="1"/>
    <col min="8954" max="8954" width="9.140625" style="507"/>
    <col min="8955" max="8955" width="17.85546875" style="507" customWidth="1"/>
    <col min="8956" max="8956" width="35" style="507" customWidth="1"/>
    <col min="8957" max="8957" width="47.5703125" style="507" customWidth="1"/>
    <col min="8958" max="8960" width="9.140625" style="507"/>
    <col min="8961" max="8961" width="13.7109375" style="507" bestFit="1" customWidth="1"/>
    <col min="8962" max="8962" width="100.7109375" style="507" customWidth="1"/>
    <col min="8963" max="8963" width="13.5703125" style="507" customWidth="1"/>
    <col min="8964" max="8964" width="9.85546875" style="507" bestFit="1" customWidth="1"/>
    <col min="8965" max="8965" width="9.140625" style="507"/>
    <col min="8966" max="8966" width="17.85546875" style="507" customWidth="1"/>
    <col min="8967" max="8967" width="18.140625" style="507" customWidth="1"/>
    <col min="8968" max="8969" width="21.7109375" style="507" customWidth="1"/>
    <col min="8970" max="8970" width="15.140625" style="507" customWidth="1"/>
    <col min="8971" max="8971" width="21.28515625" style="507" customWidth="1"/>
    <col min="8972" max="9206" width="9.140625" style="507"/>
    <col min="9207" max="9207" width="14.7109375" style="507" customWidth="1"/>
    <col min="9208" max="9208" width="100.7109375" style="507" customWidth="1"/>
    <col min="9209" max="9209" width="4.7109375" style="507" customWidth="1"/>
    <col min="9210" max="9210" width="9.140625" style="507"/>
    <col min="9211" max="9211" width="17.85546875" style="507" customWidth="1"/>
    <col min="9212" max="9212" width="35" style="507" customWidth="1"/>
    <col min="9213" max="9213" width="47.5703125" style="507" customWidth="1"/>
    <col min="9214" max="9216" width="9.140625" style="507"/>
    <col min="9217" max="9217" width="13.7109375" style="507" bestFit="1" customWidth="1"/>
    <col min="9218" max="9218" width="100.7109375" style="507" customWidth="1"/>
    <col min="9219" max="9219" width="13.5703125" style="507" customWidth="1"/>
    <col min="9220" max="9220" width="9.85546875" style="507" bestFit="1" customWidth="1"/>
    <col min="9221" max="9221" width="9.140625" style="507"/>
    <col min="9222" max="9222" width="17.85546875" style="507" customWidth="1"/>
    <col min="9223" max="9223" width="18.140625" style="507" customWidth="1"/>
    <col min="9224" max="9225" width="21.7109375" style="507" customWidth="1"/>
    <col min="9226" max="9226" width="15.140625" style="507" customWidth="1"/>
    <col min="9227" max="9227" width="21.28515625" style="507" customWidth="1"/>
    <col min="9228" max="9462" width="9.140625" style="507"/>
    <col min="9463" max="9463" width="14.7109375" style="507" customWidth="1"/>
    <col min="9464" max="9464" width="100.7109375" style="507" customWidth="1"/>
    <col min="9465" max="9465" width="4.7109375" style="507" customWidth="1"/>
    <col min="9466" max="9466" width="9.140625" style="507"/>
    <col min="9467" max="9467" width="17.85546875" style="507" customWidth="1"/>
    <col min="9468" max="9468" width="35" style="507" customWidth="1"/>
    <col min="9469" max="9469" width="47.5703125" style="507" customWidth="1"/>
    <col min="9470" max="9472" width="9.140625" style="507"/>
    <col min="9473" max="9473" width="13.7109375" style="507" bestFit="1" customWidth="1"/>
    <col min="9474" max="9474" width="100.7109375" style="507" customWidth="1"/>
    <col min="9475" max="9475" width="13.5703125" style="507" customWidth="1"/>
    <col min="9476" max="9476" width="9.85546875" style="507" bestFit="1" customWidth="1"/>
    <col min="9477" max="9477" width="9.140625" style="507"/>
    <col min="9478" max="9478" width="17.85546875" style="507" customWidth="1"/>
    <col min="9479" max="9479" width="18.140625" style="507" customWidth="1"/>
    <col min="9480" max="9481" width="21.7109375" style="507" customWidth="1"/>
    <col min="9482" max="9482" width="15.140625" style="507" customWidth="1"/>
    <col min="9483" max="9483" width="21.28515625" style="507" customWidth="1"/>
    <col min="9484" max="9718" width="9.140625" style="507"/>
    <col min="9719" max="9719" width="14.7109375" style="507" customWidth="1"/>
    <col min="9720" max="9720" width="100.7109375" style="507" customWidth="1"/>
    <col min="9721" max="9721" width="4.7109375" style="507" customWidth="1"/>
    <col min="9722" max="9722" width="9.140625" style="507"/>
    <col min="9723" max="9723" width="17.85546875" style="507" customWidth="1"/>
    <col min="9724" max="9724" width="35" style="507" customWidth="1"/>
    <col min="9725" max="9725" width="47.5703125" style="507" customWidth="1"/>
    <col min="9726" max="9728" width="9.140625" style="507"/>
    <col min="9729" max="9729" width="13.7109375" style="507" bestFit="1" customWidth="1"/>
    <col min="9730" max="9730" width="100.7109375" style="507" customWidth="1"/>
    <col min="9731" max="9731" width="13.5703125" style="507" customWidth="1"/>
    <col min="9732" max="9732" width="9.85546875" style="507" bestFit="1" customWidth="1"/>
    <col min="9733" max="9733" width="9.140625" style="507"/>
    <col min="9734" max="9734" width="17.85546875" style="507" customWidth="1"/>
    <col min="9735" max="9735" width="18.140625" style="507" customWidth="1"/>
    <col min="9736" max="9737" width="21.7109375" style="507" customWidth="1"/>
    <col min="9738" max="9738" width="15.140625" style="507" customWidth="1"/>
    <col min="9739" max="9739" width="21.28515625" style="507" customWidth="1"/>
    <col min="9740" max="9974" width="9.140625" style="507"/>
    <col min="9975" max="9975" width="14.7109375" style="507" customWidth="1"/>
    <col min="9976" max="9976" width="100.7109375" style="507" customWidth="1"/>
    <col min="9977" max="9977" width="4.7109375" style="507" customWidth="1"/>
    <col min="9978" max="9978" width="9.140625" style="507"/>
    <col min="9979" max="9979" width="17.85546875" style="507" customWidth="1"/>
    <col min="9980" max="9980" width="35" style="507" customWidth="1"/>
    <col min="9981" max="9981" width="47.5703125" style="507" customWidth="1"/>
    <col min="9982" max="9984" width="9.140625" style="507"/>
    <col min="9985" max="9985" width="13.7109375" style="507" bestFit="1" customWidth="1"/>
    <col min="9986" max="9986" width="100.7109375" style="507" customWidth="1"/>
    <col min="9987" max="9987" width="13.5703125" style="507" customWidth="1"/>
    <col min="9988" max="9988" width="9.85546875" style="507" bestFit="1" customWidth="1"/>
    <col min="9989" max="9989" width="9.140625" style="507"/>
    <col min="9990" max="9990" width="17.85546875" style="507" customWidth="1"/>
    <col min="9991" max="9991" width="18.140625" style="507" customWidth="1"/>
    <col min="9992" max="9993" width="21.7109375" style="507" customWidth="1"/>
    <col min="9994" max="9994" width="15.140625" style="507" customWidth="1"/>
    <col min="9995" max="9995" width="21.28515625" style="507" customWidth="1"/>
    <col min="9996" max="10230" width="9.140625" style="507"/>
    <col min="10231" max="10231" width="14.7109375" style="507" customWidth="1"/>
    <col min="10232" max="10232" width="100.7109375" style="507" customWidth="1"/>
    <col min="10233" max="10233" width="4.7109375" style="507" customWidth="1"/>
    <col min="10234" max="10234" width="9.140625" style="507"/>
    <col min="10235" max="10235" width="17.85546875" style="507" customWidth="1"/>
    <col min="10236" max="10236" width="35" style="507" customWidth="1"/>
    <col min="10237" max="10237" width="47.5703125" style="507" customWidth="1"/>
    <col min="10238" max="10240" width="9.140625" style="507"/>
    <col min="10241" max="10241" width="13.7109375" style="507" bestFit="1" customWidth="1"/>
    <col min="10242" max="10242" width="100.7109375" style="507" customWidth="1"/>
    <col min="10243" max="10243" width="13.5703125" style="507" customWidth="1"/>
    <col min="10244" max="10244" width="9.85546875" style="507" bestFit="1" customWidth="1"/>
    <col min="10245" max="10245" width="9.140625" style="507"/>
    <col min="10246" max="10246" width="17.85546875" style="507" customWidth="1"/>
    <col min="10247" max="10247" width="18.140625" style="507" customWidth="1"/>
    <col min="10248" max="10249" width="21.7109375" style="507" customWidth="1"/>
    <col min="10250" max="10250" width="15.140625" style="507" customWidth="1"/>
    <col min="10251" max="10251" width="21.28515625" style="507" customWidth="1"/>
    <col min="10252" max="10486" width="9.140625" style="507"/>
    <col min="10487" max="10487" width="14.7109375" style="507" customWidth="1"/>
    <col min="10488" max="10488" width="100.7109375" style="507" customWidth="1"/>
    <col min="10489" max="10489" width="4.7109375" style="507" customWidth="1"/>
    <col min="10490" max="10490" width="9.140625" style="507"/>
    <col min="10491" max="10491" width="17.85546875" style="507" customWidth="1"/>
    <col min="10492" max="10492" width="35" style="507" customWidth="1"/>
    <col min="10493" max="10493" width="47.5703125" style="507" customWidth="1"/>
    <col min="10494" max="10496" width="9.140625" style="507"/>
    <col min="10497" max="10497" width="13.7109375" style="507" bestFit="1" customWidth="1"/>
    <col min="10498" max="10498" width="100.7109375" style="507" customWidth="1"/>
    <col min="10499" max="10499" width="13.5703125" style="507" customWidth="1"/>
    <col min="10500" max="10500" width="9.85546875" style="507" bestFit="1" customWidth="1"/>
    <col min="10501" max="10501" width="9.140625" style="507"/>
    <col min="10502" max="10502" width="17.85546875" style="507" customWidth="1"/>
    <col min="10503" max="10503" width="18.140625" style="507" customWidth="1"/>
    <col min="10504" max="10505" width="21.7109375" style="507" customWidth="1"/>
    <col min="10506" max="10506" width="15.140625" style="507" customWidth="1"/>
    <col min="10507" max="10507" width="21.28515625" style="507" customWidth="1"/>
    <col min="10508" max="10742" width="9.140625" style="507"/>
    <col min="10743" max="10743" width="14.7109375" style="507" customWidth="1"/>
    <col min="10744" max="10744" width="100.7109375" style="507" customWidth="1"/>
    <col min="10745" max="10745" width="4.7109375" style="507" customWidth="1"/>
    <col min="10746" max="10746" width="9.140625" style="507"/>
    <col min="10747" max="10747" width="17.85546875" style="507" customWidth="1"/>
    <col min="10748" max="10748" width="35" style="507" customWidth="1"/>
    <col min="10749" max="10749" width="47.5703125" style="507" customWidth="1"/>
    <col min="10750" max="10752" width="9.140625" style="507"/>
    <col min="10753" max="10753" width="13.7109375" style="507" bestFit="1" customWidth="1"/>
    <col min="10754" max="10754" width="100.7109375" style="507" customWidth="1"/>
    <col min="10755" max="10755" width="13.5703125" style="507" customWidth="1"/>
    <col min="10756" max="10756" width="9.85546875" style="507" bestFit="1" customWidth="1"/>
    <col min="10757" max="10757" width="9.140625" style="507"/>
    <col min="10758" max="10758" width="17.85546875" style="507" customWidth="1"/>
    <col min="10759" max="10759" width="18.140625" style="507" customWidth="1"/>
    <col min="10760" max="10761" width="21.7109375" style="507" customWidth="1"/>
    <col min="10762" max="10762" width="15.140625" style="507" customWidth="1"/>
    <col min="10763" max="10763" width="21.28515625" style="507" customWidth="1"/>
    <col min="10764" max="10998" width="9.140625" style="507"/>
    <col min="10999" max="10999" width="14.7109375" style="507" customWidth="1"/>
    <col min="11000" max="11000" width="100.7109375" style="507" customWidth="1"/>
    <col min="11001" max="11001" width="4.7109375" style="507" customWidth="1"/>
    <col min="11002" max="11002" width="9.140625" style="507"/>
    <col min="11003" max="11003" width="17.85546875" style="507" customWidth="1"/>
    <col min="11004" max="11004" width="35" style="507" customWidth="1"/>
    <col min="11005" max="11005" width="47.5703125" style="507" customWidth="1"/>
    <col min="11006" max="11008" width="9.140625" style="507"/>
    <col min="11009" max="11009" width="13.7109375" style="507" bestFit="1" customWidth="1"/>
    <col min="11010" max="11010" width="100.7109375" style="507" customWidth="1"/>
    <col min="11011" max="11011" width="13.5703125" style="507" customWidth="1"/>
    <col min="11012" max="11012" width="9.85546875" style="507" bestFit="1" customWidth="1"/>
    <col min="11013" max="11013" width="9.140625" style="507"/>
    <col min="11014" max="11014" width="17.85546875" style="507" customWidth="1"/>
    <col min="11015" max="11015" width="18.140625" style="507" customWidth="1"/>
    <col min="11016" max="11017" width="21.7109375" style="507" customWidth="1"/>
    <col min="11018" max="11018" width="15.140625" style="507" customWidth="1"/>
    <col min="11019" max="11019" width="21.28515625" style="507" customWidth="1"/>
    <col min="11020" max="11254" width="9.140625" style="507"/>
    <col min="11255" max="11255" width="14.7109375" style="507" customWidth="1"/>
    <col min="11256" max="11256" width="100.7109375" style="507" customWidth="1"/>
    <col min="11257" max="11257" width="4.7109375" style="507" customWidth="1"/>
    <col min="11258" max="11258" width="9.140625" style="507"/>
    <col min="11259" max="11259" width="17.85546875" style="507" customWidth="1"/>
    <col min="11260" max="11260" width="35" style="507" customWidth="1"/>
    <col min="11261" max="11261" width="47.5703125" style="507" customWidth="1"/>
    <col min="11262" max="11264" width="9.140625" style="507"/>
    <col min="11265" max="11265" width="13.7109375" style="507" bestFit="1" customWidth="1"/>
    <col min="11266" max="11266" width="100.7109375" style="507" customWidth="1"/>
    <col min="11267" max="11267" width="13.5703125" style="507" customWidth="1"/>
    <col min="11268" max="11268" width="9.85546875" style="507" bestFit="1" customWidth="1"/>
    <col min="11269" max="11269" width="9.140625" style="507"/>
    <col min="11270" max="11270" width="17.85546875" style="507" customWidth="1"/>
    <col min="11271" max="11271" width="18.140625" style="507" customWidth="1"/>
    <col min="11272" max="11273" width="21.7109375" style="507" customWidth="1"/>
    <col min="11274" max="11274" width="15.140625" style="507" customWidth="1"/>
    <col min="11275" max="11275" width="21.28515625" style="507" customWidth="1"/>
    <col min="11276" max="11510" width="9.140625" style="507"/>
    <col min="11511" max="11511" width="14.7109375" style="507" customWidth="1"/>
    <col min="11512" max="11512" width="100.7109375" style="507" customWidth="1"/>
    <col min="11513" max="11513" width="4.7109375" style="507" customWidth="1"/>
    <col min="11514" max="11514" width="9.140625" style="507"/>
    <col min="11515" max="11515" width="17.85546875" style="507" customWidth="1"/>
    <col min="11516" max="11516" width="35" style="507" customWidth="1"/>
    <col min="11517" max="11517" width="47.5703125" style="507" customWidth="1"/>
    <col min="11518" max="11520" width="9.140625" style="507"/>
    <col min="11521" max="11521" width="13.7109375" style="507" bestFit="1" customWidth="1"/>
    <col min="11522" max="11522" width="100.7109375" style="507" customWidth="1"/>
    <col min="11523" max="11523" width="13.5703125" style="507" customWidth="1"/>
    <col min="11524" max="11524" width="9.85546875" style="507" bestFit="1" customWidth="1"/>
    <col min="11525" max="11525" width="9.140625" style="507"/>
    <col min="11526" max="11526" width="17.85546875" style="507" customWidth="1"/>
    <col min="11527" max="11527" width="18.140625" style="507" customWidth="1"/>
    <col min="11528" max="11529" width="21.7109375" style="507" customWidth="1"/>
    <col min="11530" max="11530" width="15.140625" style="507" customWidth="1"/>
    <col min="11531" max="11531" width="21.28515625" style="507" customWidth="1"/>
    <col min="11532" max="11766" width="9.140625" style="507"/>
    <col min="11767" max="11767" width="14.7109375" style="507" customWidth="1"/>
    <col min="11768" max="11768" width="100.7109375" style="507" customWidth="1"/>
    <col min="11769" max="11769" width="4.7109375" style="507" customWidth="1"/>
    <col min="11770" max="11770" width="9.140625" style="507"/>
    <col min="11771" max="11771" width="17.85546875" style="507" customWidth="1"/>
    <col min="11772" max="11772" width="35" style="507" customWidth="1"/>
    <col min="11773" max="11773" width="47.5703125" style="507" customWidth="1"/>
    <col min="11774" max="11776" width="9.140625" style="507"/>
    <col min="11777" max="11777" width="13.7109375" style="507" bestFit="1" customWidth="1"/>
    <col min="11778" max="11778" width="100.7109375" style="507" customWidth="1"/>
    <col min="11779" max="11779" width="13.5703125" style="507" customWidth="1"/>
    <col min="11780" max="11780" width="9.85546875" style="507" bestFit="1" customWidth="1"/>
    <col min="11781" max="11781" width="9.140625" style="507"/>
    <col min="11782" max="11782" width="17.85546875" style="507" customWidth="1"/>
    <col min="11783" max="11783" width="18.140625" style="507" customWidth="1"/>
    <col min="11784" max="11785" width="21.7109375" style="507" customWidth="1"/>
    <col min="11786" max="11786" width="15.140625" style="507" customWidth="1"/>
    <col min="11787" max="11787" width="21.28515625" style="507" customWidth="1"/>
    <col min="11788" max="12022" width="9.140625" style="507"/>
    <col min="12023" max="12023" width="14.7109375" style="507" customWidth="1"/>
    <col min="12024" max="12024" width="100.7109375" style="507" customWidth="1"/>
    <col min="12025" max="12025" width="4.7109375" style="507" customWidth="1"/>
    <col min="12026" max="12026" width="9.140625" style="507"/>
    <col min="12027" max="12027" width="17.85546875" style="507" customWidth="1"/>
    <col min="12028" max="12028" width="35" style="507" customWidth="1"/>
    <col min="12029" max="12029" width="47.5703125" style="507" customWidth="1"/>
    <col min="12030" max="12032" width="9.140625" style="507"/>
    <col min="12033" max="12033" width="13.7109375" style="507" bestFit="1" customWidth="1"/>
    <col min="12034" max="12034" width="100.7109375" style="507" customWidth="1"/>
    <col min="12035" max="12035" width="13.5703125" style="507" customWidth="1"/>
    <col min="12036" max="12036" width="9.85546875" style="507" bestFit="1" customWidth="1"/>
    <col min="12037" max="12037" width="9.140625" style="507"/>
    <col min="12038" max="12038" width="17.85546875" style="507" customWidth="1"/>
    <col min="12039" max="12039" width="18.140625" style="507" customWidth="1"/>
    <col min="12040" max="12041" width="21.7109375" style="507" customWidth="1"/>
    <col min="12042" max="12042" width="15.140625" style="507" customWidth="1"/>
    <col min="12043" max="12043" width="21.28515625" style="507" customWidth="1"/>
    <col min="12044" max="12278" width="9.140625" style="507"/>
    <col min="12279" max="12279" width="14.7109375" style="507" customWidth="1"/>
    <col min="12280" max="12280" width="100.7109375" style="507" customWidth="1"/>
    <col min="12281" max="12281" width="4.7109375" style="507" customWidth="1"/>
    <col min="12282" max="12282" width="9.140625" style="507"/>
    <col min="12283" max="12283" width="17.85546875" style="507" customWidth="1"/>
    <col min="12284" max="12284" width="35" style="507" customWidth="1"/>
    <col min="12285" max="12285" width="47.5703125" style="507" customWidth="1"/>
    <col min="12286" max="12288" width="9.140625" style="507"/>
    <col min="12289" max="12289" width="13.7109375" style="507" bestFit="1" customWidth="1"/>
    <col min="12290" max="12290" width="100.7109375" style="507" customWidth="1"/>
    <col min="12291" max="12291" width="13.5703125" style="507" customWidth="1"/>
    <col min="12292" max="12292" width="9.85546875" style="507" bestFit="1" customWidth="1"/>
    <col min="12293" max="12293" width="9.140625" style="507"/>
    <col min="12294" max="12294" width="17.85546875" style="507" customWidth="1"/>
    <col min="12295" max="12295" width="18.140625" style="507" customWidth="1"/>
    <col min="12296" max="12297" width="21.7109375" style="507" customWidth="1"/>
    <col min="12298" max="12298" width="15.140625" style="507" customWidth="1"/>
    <col min="12299" max="12299" width="21.28515625" style="507" customWidth="1"/>
    <col min="12300" max="12534" width="9.140625" style="507"/>
    <col min="12535" max="12535" width="14.7109375" style="507" customWidth="1"/>
    <col min="12536" max="12536" width="100.7109375" style="507" customWidth="1"/>
    <col min="12537" max="12537" width="4.7109375" style="507" customWidth="1"/>
    <col min="12538" max="12538" width="9.140625" style="507"/>
    <col min="12539" max="12539" width="17.85546875" style="507" customWidth="1"/>
    <col min="12540" max="12540" width="35" style="507" customWidth="1"/>
    <col min="12541" max="12541" width="47.5703125" style="507" customWidth="1"/>
    <col min="12542" max="12544" width="9.140625" style="507"/>
    <col min="12545" max="12545" width="13.7109375" style="507" bestFit="1" customWidth="1"/>
    <col min="12546" max="12546" width="100.7109375" style="507" customWidth="1"/>
    <col min="12547" max="12547" width="13.5703125" style="507" customWidth="1"/>
    <col min="12548" max="12548" width="9.85546875" style="507" bestFit="1" customWidth="1"/>
    <col min="12549" max="12549" width="9.140625" style="507"/>
    <col min="12550" max="12550" width="17.85546875" style="507" customWidth="1"/>
    <col min="12551" max="12551" width="18.140625" style="507" customWidth="1"/>
    <col min="12552" max="12553" width="21.7109375" style="507" customWidth="1"/>
    <col min="12554" max="12554" width="15.140625" style="507" customWidth="1"/>
    <col min="12555" max="12555" width="21.28515625" style="507" customWidth="1"/>
    <col min="12556" max="12790" width="9.140625" style="507"/>
    <col min="12791" max="12791" width="14.7109375" style="507" customWidth="1"/>
    <col min="12792" max="12792" width="100.7109375" style="507" customWidth="1"/>
    <col min="12793" max="12793" width="4.7109375" style="507" customWidth="1"/>
    <col min="12794" max="12794" width="9.140625" style="507"/>
    <col min="12795" max="12795" width="17.85546875" style="507" customWidth="1"/>
    <col min="12796" max="12796" width="35" style="507" customWidth="1"/>
    <col min="12797" max="12797" width="47.5703125" style="507" customWidth="1"/>
    <col min="12798" max="12800" width="9.140625" style="507"/>
    <col min="12801" max="12801" width="13.7109375" style="507" bestFit="1" customWidth="1"/>
    <col min="12802" max="12802" width="100.7109375" style="507" customWidth="1"/>
    <col min="12803" max="12803" width="13.5703125" style="507" customWidth="1"/>
    <col min="12804" max="12804" width="9.85546875" style="507" bestFit="1" customWidth="1"/>
    <col min="12805" max="12805" width="9.140625" style="507"/>
    <col min="12806" max="12806" width="17.85546875" style="507" customWidth="1"/>
    <col min="12807" max="12807" width="18.140625" style="507" customWidth="1"/>
    <col min="12808" max="12809" width="21.7109375" style="507" customWidth="1"/>
    <col min="12810" max="12810" width="15.140625" style="507" customWidth="1"/>
    <col min="12811" max="12811" width="21.28515625" style="507" customWidth="1"/>
    <col min="12812" max="13046" width="9.140625" style="507"/>
    <col min="13047" max="13047" width="14.7109375" style="507" customWidth="1"/>
    <col min="13048" max="13048" width="100.7109375" style="507" customWidth="1"/>
    <col min="13049" max="13049" width="4.7109375" style="507" customWidth="1"/>
    <col min="13050" max="13050" width="9.140625" style="507"/>
    <col min="13051" max="13051" width="17.85546875" style="507" customWidth="1"/>
    <col min="13052" max="13052" width="35" style="507" customWidth="1"/>
    <col min="13053" max="13053" width="47.5703125" style="507" customWidth="1"/>
    <col min="13054" max="13056" width="9.140625" style="507"/>
    <col min="13057" max="13057" width="13.7109375" style="507" bestFit="1" customWidth="1"/>
    <col min="13058" max="13058" width="100.7109375" style="507" customWidth="1"/>
    <col min="13059" max="13059" width="13.5703125" style="507" customWidth="1"/>
    <col min="13060" max="13060" width="9.85546875" style="507" bestFit="1" customWidth="1"/>
    <col min="13061" max="13061" width="9.140625" style="507"/>
    <col min="13062" max="13062" width="17.85546875" style="507" customWidth="1"/>
    <col min="13063" max="13063" width="18.140625" style="507" customWidth="1"/>
    <col min="13064" max="13065" width="21.7109375" style="507" customWidth="1"/>
    <col min="13066" max="13066" width="15.140625" style="507" customWidth="1"/>
    <col min="13067" max="13067" width="21.28515625" style="507" customWidth="1"/>
    <col min="13068" max="13302" width="9.140625" style="507"/>
    <col min="13303" max="13303" width="14.7109375" style="507" customWidth="1"/>
    <col min="13304" max="13304" width="100.7109375" style="507" customWidth="1"/>
    <col min="13305" max="13305" width="4.7109375" style="507" customWidth="1"/>
    <col min="13306" max="13306" width="9.140625" style="507"/>
    <col min="13307" max="13307" width="17.85546875" style="507" customWidth="1"/>
    <col min="13308" max="13308" width="35" style="507" customWidth="1"/>
    <col min="13309" max="13309" width="47.5703125" style="507" customWidth="1"/>
    <col min="13310" max="13312" width="9.140625" style="507"/>
    <col min="13313" max="13313" width="13.7109375" style="507" bestFit="1" customWidth="1"/>
    <col min="13314" max="13314" width="100.7109375" style="507" customWidth="1"/>
    <col min="13315" max="13315" width="13.5703125" style="507" customWidth="1"/>
    <col min="13316" max="13316" width="9.85546875" style="507" bestFit="1" customWidth="1"/>
    <col min="13317" max="13317" width="9.140625" style="507"/>
    <col min="13318" max="13318" width="17.85546875" style="507" customWidth="1"/>
    <col min="13319" max="13319" width="18.140625" style="507" customWidth="1"/>
    <col min="13320" max="13321" width="21.7109375" style="507" customWidth="1"/>
    <col min="13322" max="13322" width="15.140625" style="507" customWidth="1"/>
    <col min="13323" max="13323" width="21.28515625" style="507" customWidth="1"/>
    <col min="13324" max="13558" width="9.140625" style="507"/>
    <col min="13559" max="13559" width="14.7109375" style="507" customWidth="1"/>
    <col min="13560" max="13560" width="100.7109375" style="507" customWidth="1"/>
    <col min="13561" max="13561" width="4.7109375" style="507" customWidth="1"/>
    <col min="13562" max="13562" width="9.140625" style="507"/>
    <col min="13563" max="13563" width="17.85546875" style="507" customWidth="1"/>
    <col min="13564" max="13564" width="35" style="507" customWidth="1"/>
    <col min="13565" max="13565" width="47.5703125" style="507" customWidth="1"/>
    <col min="13566" max="13568" width="9.140625" style="507"/>
    <col min="13569" max="13569" width="13.7109375" style="507" bestFit="1" customWidth="1"/>
    <col min="13570" max="13570" width="100.7109375" style="507" customWidth="1"/>
    <col min="13571" max="13571" width="13.5703125" style="507" customWidth="1"/>
    <col min="13572" max="13572" width="9.85546875" style="507" bestFit="1" customWidth="1"/>
    <col min="13573" max="13573" width="9.140625" style="507"/>
    <col min="13574" max="13574" width="17.85546875" style="507" customWidth="1"/>
    <col min="13575" max="13575" width="18.140625" style="507" customWidth="1"/>
    <col min="13576" max="13577" width="21.7109375" style="507" customWidth="1"/>
    <col min="13578" max="13578" width="15.140625" style="507" customWidth="1"/>
    <col min="13579" max="13579" width="21.28515625" style="507" customWidth="1"/>
    <col min="13580" max="13814" width="9.140625" style="507"/>
    <col min="13815" max="13815" width="14.7109375" style="507" customWidth="1"/>
    <col min="13816" max="13816" width="100.7109375" style="507" customWidth="1"/>
    <col min="13817" max="13817" width="4.7109375" style="507" customWidth="1"/>
    <col min="13818" max="13818" width="9.140625" style="507"/>
    <col min="13819" max="13819" width="17.85546875" style="507" customWidth="1"/>
    <col min="13820" max="13820" width="35" style="507" customWidth="1"/>
    <col min="13821" max="13821" width="47.5703125" style="507" customWidth="1"/>
    <col min="13822" max="13824" width="9.140625" style="507"/>
    <col min="13825" max="13825" width="13.7109375" style="507" bestFit="1" customWidth="1"/>
    <col min="13826" max="13826" width="100.7109375" style="507" customWidth="1"/>
    <col min="13827" max="13827" width="13.5703125" style="507" customWidth="1"/>
    <col min="13828" max="13828" width="9.85546875" style="507" bestFit="1" customWidth="1"/>
    <col min="13829" max="13829" width="9.140625" style="507"/>
    <col min="13830" max="13830" width="17.85546875" style="507" customWidth="1"/>
    <col min="13831" max="13831" width="18.140625" style="507" customWidth="1"/>
    <col min="13832" max="13833" width="21.7109375" style="507" customWidth="1"/>
    <col min="13834" max="13834" width="15.140625" style="507" customWidth="1"/>
    <col min="13835" max="13835" width="21.28515625" style="507" customWidth="1"/>
    <col min="13836" max="14070" width="9.140625" style="507"/>
    <col min="14071" max="14071" width="14.7109375" style="507" customWidth="1"/>
    <col min="14072" max="14072" width="100.7109375" style="507" customWidth="1"/>
    <col min="14073" max="14073" width="4.7109375" style="507" customWidth="1"/>
    <col min="14074" max="14074" width="9.140625" style="507"/>
    <col min="14075" max="14075" width="17.85546875" style="507" customWidth="1"/>
    <col min="14076" max="14076" width="35" style="507" customWidth="1"/>
    <col min="14077" max="14077" width="47.5703125" style="507" customWidth="1"/>
    <col min="14078" max="14080" width="9.140625" style="507"/>
    <col min="14081" max="14081" width="13.7109375" style="507" bestFit="1" customWidth="1"/>
    <col min="14082" max="14082" width="100.7109375" style="507" customWidth="1"/>
    <col min="14083" max="14083" width="13.5703125" style="507" customWidth="1"/>
    <col min="14084" max="14084" width="9.85546875" style="507" bestFit="1" customWidth="1"/>
    <col min="14085" max="14085" width="9.140625" style="507"/>
    <col min="14086" max="14086" width="17.85546875" style="507" customWidth="1"/>
    <col min="14087" max="14087" width="18.140625" style="507" customWidth="1"/>
    <col min="14088" max="14089" width="21.7109375" style="507" customWidth="1"/>
    <col min="14090" max="14090" width="15.140625" style="507" customWidth="1"/>
    <col min="14091" max="14091" width="21.28515625" style="507" customWidth="1"/>
    <col min="14092" max="14326" width="9.140625" style="507"/>
    <col min="14327" max="14327" width="14.7109375" style="507" customWidth="1"/>
    <col min="14328" max="14328" width="100.7109375" style="507" customWidth="1"/>
    <col min="14329" max="14329" width="4.7109375" style="507" customWidth="1"/>
    <col min="14330" max="14330" width="9.140625" style="507"/>
    <col min="14331" max="14331" width="17.85546875" style="507" customWidth="1"/>
    <col min="14332" max="14332" width="35" style="507" customWidth="1"/>
    <col min="14333" max="14333" width="47.5703125" style="507" customWidth="1"/>
    <col min="14334" max="14336" width="9.140625" style="507"/>
    <col min="14337" max="14337" width="13.7109375" style="507" bestFit="1" customWidth="1"/>
    <col min="14338" max="14338" width="100.7109375" style="507" customWidth="1"/>
    <col min="14339" max="14339" width="13.5703125" style="507" customWidth="1"/>
    <col min="14340" max="14340" width="9.85546875" style="507" bestFit="1" customWidth="1"/>
    <col min="14341" max="14341" width="9.140625" style="507"/>
    <col min="14342" max="14342" width="17.85546875" style="507" customWidth="1"/>
    <col min="14343" max="14343" width="18.140625" style="507" customWidth="1"/>
    <col min="14344" max="14345" width="21.7109375" style="507" customWidth="1"/>
    <col min="14346" max="14346" width="15.140625" style="507" customWidth="1"/>
    <col min="14347" max="14347" width="21.28515625" style="507" customWidth="1"/>
    <col min="14348" max="14582" width="9.140625" style="507"/>
    <col min="14583" max="14583" width="14.7109375" style="507" customWidth="1"/>
    <col min="14584" max="14584" width="100.7109375" style="507" customWidth="1"/>
    <col min="14585" max="14585" width="4.7109375" style="507" customWidth="1"/>
    <col min="14586" max="14586" width="9.140625" style="507"/>
    <col min="14587" max="14587" width="17.85546875" style="507" customWidth="1"/>
    <col min="14588" max="14588" width="35" style="507" customWidth="1"/>
    <col min="14589" max="14589" width="47.5703125" style="507" customWidth="1"/>
    <col min="14590" max="14592" width="9.140625" style="507"/>
    <col min="14593" max="14593" width="13.7109375" style="507" bestFit="1" customWidth="1"/>
    <col min="14594" max="14594" width="100.7109375" style="507" customWidth="1"/>
    <col min="14595" max="14595" width="13.5703125" style="507" customWidth="1"/>
    <col min="14596" max="14596" width="9.85546875" style="507" bestFit="1" customWidth="1"/>
    <col min="14597" max="14597" width="9.140625" style="507"/>
    <col min="14598" max="14598" width="17.85546875" style="507" customWidth="1"/>
    <col min="14599" max="14599" width="18.140625" style="507" customWidth="1"/>
    <col min="14600" max="14601" width="21.7109375" style="507" customWidth="1"/>
    <col min="14602" max="14602" width="15.140625" style="507" customWidth="1"/>
    <col min="14603" max="14603" width="21.28515625" style="507" customWidth="1"/>
    <col min="14604" max="14838" width="9.140625" style="507"/>
    <col min="14839" max="14839" width="14.7109375" style="507" customWidth="1"/>
    <col min="14840" max="14840" width="100.7109375" style="507" customWidth="1"/>
    <col min="14841" max="14841" width="4.7109375" style="507" customWidth="1"/>
    <col min="14842" max="14842" width="9.140625" style="507"/>
    <col min="14843" max="14843" width="17.85546875" style="507" customWidth="1"/>
    <col min="14844" max="14844" width="35" style="507" customWidth="1"/>
    <col min="14845" max="14845" width="47.5703125" style="507" customWidth="1"/>
    <col min="14846" max="14848" width="9.140625" style="507"/>
    <col min="14849" max="14849" width="13.7109375" style="507" bestFit="1" customWidth="1"/>
    <col min="14850" max="14850" width="100.7109375" style="507" customWidth="1"/>
    <col min="14851" max="14851" width="13.5703125" style="507" customWidth="1"/>
    <col min="14852" max="14852" width="9.85546875" style="507" bestFit="1" customWidth="1"/>
    <col min="14853" max="14853" width="9.140625" style="507"/>
    <col min="14854" max="14854" width="17.85546875" style="507" customWidth="1"/>
    <col min="14855" max="14855" width="18.140625" style="507" customWidth="1"/>
    <col min="14856" max="14857" width="21.7109375" style="507" customWidth="1"/>
    <col min="14858" max="14858" width="15.140625" style="507" customWidth="1"/>
    <col min="14859" max="14859" width="21.28515625" style="507" customWidth="1"/>
    <col min="14860" max="15094" width="9.140625" style="507"/>
    <col min="15095" max="15095" width="14.7109375" style="507" customWidth="1"/>
    <col min="15096" max="15096" width="100.7109375" style="507" customWidth="1"/>
    <col min="15097" max="15097" width="4.7109375" style="507" customWidth="1"/>
    <col min="15098" max="15098" width="9.140625" style="507"/>
    <col min="15099" max="15099" width="17.85546875" style="507" customWidth="1"/>
    <col min="15100" max="15100" width="35" style="507" customWidth="1"/>
    <col min="15101" max="15101" width="47.5703125" style="507" customWidth="1"/>
    <col min="15102" max="15104" width="9.140625" style="507"/>
    <col min="15105" max="15105" width="13.7109375" style="507" bestFit="1" customWidth="1"/>
    <col min="15106" max="15106" width="100.7109375" style="507" customWidth="1"/>
    <col min="15107" max="15107" width="13.5703125" style="507" customWidth="1"/>
    <col min="15108" max="15108" width="9.85546875" style="507" bestFit="1" customWidth="1"/>
    <col min="15109" max="15109" width="9.140625" style="507"/>
    <col min="15110" max="15110" width="17.85546875" style="507" customWidth="1"/>
    <col min="15111" max="15111" width="18.140625" style="507" customWidth="1"/>
    <col min="15112" max="15113" width="21.7109375" style="507" customWidth="1"/>
    <col min="15114" max="15114" width="15.140625" style="507" customWidth="1"/>
    <col min="15115" max="15115" width="21.28515625" style="507" customWidth="1"/>
    <col min="15116" max="15350" width="9.140625" style="507"/>
    <col min="15351" max="15351" width="14.7109375" style="507" customWidth="1"/>
    <col min="15352" max="15352" width="100.7109375" style="507" customWidth="1"/>
    <col min="15353" max="15353" width="4.7109375" style="507" customWidth="1"/>
    <col min="15354" max="15354" width="9.140625" style="507"/>
    <col min="15355" max="15355" width="17.85546875" style="507" customWidth="1"/>
    <col min="15356" max="15356" width="35" style="507" customWidth="1"/>
    <col min="15357" max="15357" width="47.5703125" style="507" customWidth="1"/>
    <col min="15358" max="15360" width="9.140625" style="507"/>
    <col min="15361" max="15361" width="13.7109375" style="507" bestFit="1" customWidth="1"/>
    <col min="15362" max="15362" width="100.7109375" style="507" customWidth="1"/>
    <col min="15363" max="15363" width="13.5703125" style="507" customWidth="1"/>
    <col min="15364" max="15364" width="9.85546875" style="507" bestFit="1" customWidth="1"/>
    <col min="15365" max="15365" width="9.140625" style="507"/>
    <col min="15366" max="15366" width="17.85546875" style="507" customWidth="1"/>
    <col min="15367" max="15367" width="18.140625" style="507" customWidth="1"/>
    <col min="15368" max="15369" width="21.7109375" style="507" customWidth="1"/>
    <col min="15370" max="15370" width="15.140625" style="507" customWidth="1"/>
    <col min="15371" max="15371" width="21.28515625" style="507" customWidth="1"/>
    <col min="15372" max="15606" width="9.140625" style="507"/>
    <col min="15607" max="15607" width="14.7109375" style="507" customWidth="1"/>
    <col min="15608" max="15608" width="100.7109375" style="507" customWidth="1"/>
    <col min="15609" max="15609" width="4.7109375" style="507" customWidth="1"/>
    <col min="15610" max="15610" width="9.140625" style="507"/>
    <col min="15611" max="15611" width="17.85546875" style="507" customWidth="1"/>
    <col min="15612" max="15612" width="35" style="507" customWidth="1"/>
    <col min="15613" max="15613" width="47.5703125" style="507" customWidth="1"/>
    <col min="15614" max="15616" width="9.140625" style="507"/>
    <col min="15617" max="15617" width="13.7109375" style="507" bestFit="1" customWidth="1"/>
    <col min="15618" max="15618" width="100.7109375" style="507" customWidth="1"/>
    <col min="15619" max="15619" width="13.5703125" style="507" customWidth="1"/>
    <col min="15620" max="15620" width="9.85546875" style="507" bestFit="1" customWidth="1"/>
    <col min="15621" max="15621" width="9.140625" style="507"/>
    <col min="15622" max="15622" width="17.85546875" style="507" customWidth="1"/>
    <col min="15623" max="15623" width="18.140625" style="507" customWidth="1"/>
    <col min="15624" max="15625" width="21.7109375" style="507" customWidth="1"/>
    <col min="15626" max="15626" width="15.140625" style="507" customWidth="1"/>
    <col min="15627" max="15627" width="21.28515625" style="507" customWidth="1"/>
    <col min="15628" max="15862" width="9.140625" style="507"/>
    <col min="15863" max="15863" width="14.7109375" style="507" customWidth="1"/>
    <col min="15864" max="15864" width="100.7109375" style="507" customWidth="1"/>
    <col min="15865" max="15865" width="4.7109375" style="507" customWidth="1"/>
    <col min="15866" max="15866" width="9.140625" style="507"/>
    <col min="15867" max="15867" width="17.85546875" style="507" customWidth="1"/>
    <col min="15868" max="15868" width="35" style="507" customWidth="1"/>
    <col min="15869" max="15869" width="47.5703125" style="507" customWidth="1"/>
    <col min="15870" max="15872" width="9.140625" style="507"/>
    <col min="15873" max="15873" width="13.7109375" style="507" bestFit="1" customWidth="1"/>
    <col min="15874" max="15874" width="100.7109375" style="507" customWidth="1"/>
    <col min="15875" max="15875" width="13.5703125" style="507" customWidth="1"/>
    <col min="15876" max="15876" width="9.85546875" style="507" bestFit="1" customWidth="1"/>
    <col min="15877" max="15877" width="9.140625" style="507"/>
    <col min="15878" max="15878" width="17.85546875" style="507" customWidth="1"/>
    <col min="15879" max="15879" width="18.140625" style="507" customWidth="1"/>
    <col min="15880" max="15881" width="21.7109375" style="507" customWidth="1"/>
    <col min="15882" max="15882" width="15.140625" style="507" customWidth="1"/>
    <col min="15883" max="15883" width="21.28515625" style="507" customWidth="1"/>
    <col min="15884" max="16118" width="9.140625" style="507"/>
    <col min="16119" max="16119" width="14.7109375" style="507" customWidth="1"/>
    <col min="16120" max="16120" width="100.7109375" style="507" customWidth="1"/>
    <col min="16121" max="16121" width="4.7109375" style="507" customWidth="1"/>
    <col min="16122" max="16122" width="9.140625" style="507"/>
    <col min="16123" max="16123" width="17.85546875" style="507" customWidth="1"/>
    <col min="16124" max="16124" width="35" style="507" customWidth="1"/>
    <col min="16125" max="16125" width="47.5703125" style="507" customWidth="1"/>
    <col min="16126" max="16128" width="9.140625" style="507"/>
    <col min="16129" max="16129" width="13.7109375" style="507" bestFit="1" customWidth="1"/>
    <col min="16130" max="16130" width="100.7109375" style="507" customWidth="1"/>
    <col min="16131" max="16131" width="13.5703125" style="507" customWidth="1"/>
    <col min="16132" max="16132" width="9.85546875" style="507" bestFit="1" customWidth="1"/>
    <col min="16133" max="16133" width="9.140625" style="507"/>
    <col min="16134" max="16134" width="17.85546875" style="507" customWidth="1"/>
    <col min="16135" max="16135" width="18.140625" style="507" customWidth="1"/>
    <col min="16136" max="16137" width="21.7109375" style="507" customWidth="1"/>
    <col min="16138" max="16138" width="15.140625" style="507" customWidth="1"/>
    <col min="16139" max="16139" width="21.28515625" style="507" customWidth="1"/>
    <col min="16140" max="16374" width="9.140625" style="507"/>
    <col min="16375" max="16375" width="14.7109375" style="507" customWidth="1"/>
    <col min="16376" max="16376" width="100.7109375" style="507" customWidth="1"/>
    <col min="16377" max="16377" width="4.7109375" style="507" customWidth="1"/>
    <col min="16378" max="16378" width="9.140625" style="507"/>
    <col min="16379" max="16379" width="17.85546875" style="507" customWidth="1"/>
    <col min="16380" max="16380" width="35" style="507" customWidth="1"/>
    <col min="16381" max="16381" width="47.5703125" style="507" customWidth="1"/>
    <col min="16382" max="16384" width="9.140625" style="507"/>
  </cols>
  <sheetData>
    <row r="1" spans="1:11">
      <c r="A1" s="406" t="s">
        <v>22</v>
      </c>
      <c r="B1" s="112" t="s">
        <v>440</v>
      </c>
    </row>
    <row r="2" spans="1:11">
      <c r="A2" s="406" t="s">
        <v>20</v>
      </c>
      <c r="B2" s="112" t="s">
        <v>1063</v>
      </c>
    </row>
    <row r="3" spans="1:11">
      <c r="A3" s="406" t="s">
        <v>18</v>
      </c>
      <c r="B3" s="111" t="s">
        <v>270</v>
      </c>
    </row>
    <row r="4" spans="1:11">
      <c r="A4" s="406" t="s">
        <v>16</v>
      </c>
      <c r="B4" s="111" t="s">
        <v>270</v>
      </c>
    </row>
    <row r="5" spans="1:11">
      <c r="A5" s="409" t="s">
        <v>14</v>
      </c>
      <c r="B5" s="110"/>
    </row>
    <row r="6" spans="1:11">
      <c r="A6" s="409" t="s">
        <v>12</v>
      </c>
      <c r="B6" s="110"/>
    </row>
    <row r="7" spans="1:11">
      <c r="A7" s="409"/>
      <c r="B7" s="110"/>
    </row>
    <row r="8" spans="1:11">
      <c r="E8" s="108"/>
      <c r="F8" s="108"/>
      <c r="G8" s="43"/>
      <c r="H8" s="43"/>
      <c r="I8" s="43"/>
      <c r="J8" s="108"/>
      <c r="K8" s="108"/>
    </row>
    <row r="9" spans="1:11">
      <c r="G9" s="96"/>
      <c r="H9" s="96"/>
      <c r="I9" s="108"/>
      <c r="J9" s="108"/>
      <c r="K9" s="108"/>
    </row>
    <row r="10" spans="1:11" ht="47.25">
      <c r="D10" s="115" t="s">
        <v>439</v>
      </c>
      <c r="E10" s="115" t="s">
        <v>438</v>
      </c>
      <c r="F10" s="115" t="s">
        <v>437</v>
      </c>
      <c r="G10" s="96"/>
      <c r="H10" s="96"/>
      <c r="I10" s="96"/>
      <c r="J10" s="107"/>
      <c r="K10" s="96"/>
    </row>
    <row r="11" spans="1:11" ht="47.25">
      <c r="C11" s="115"/>
      <c r="D11" s="115" t="s">
        <v>436</v>
      </c>
      <c r="E11" s="115" t="s">
        <v>435</v>
      </c>
      <c r="F11" s="115" t="s">
        <v>434</v>
      </c>
      <c r="G11" s="96"/>
      <c r="H11" s="96"/>
      <c r="I11" s="96"/>
      <c r="J11" s="107"/>
      <c r="K11" s="96"/>
    </row>
    <row r="12" spans="1:11">
      <c r="C12" s="96" t="s">
        <v>433</v>
      </c>
      <c r="D12" s="113">
        <v>10.281854320471053</v>
      </c>
      <c r="E12" s="113">
        <v>100</v>
      </c>
      <c r="F12" s="113">
        <v>100</v>
      </c>
      <c r="G12" s="96"/>
      <c r="H12" s="96"/>
      <c r="I12" s="96"/>
      <c r="J12" s="107"/>
      <c r="K12" s="96"/>
    </row>
    <row r="13" spans="1:11">
      <c r="C13" s="96" t="s">
        <v>432</v>
      </c>
      <c r="D13" s="113">
        <v>9.025270758122744</v>
      </c>
      <c r="E13" s="113">
        <v>95.77962186269373</v>
      </c>
      <c r="F13" s="113">
        <v>100</v>
      </c>
      <c r="G13" s="96"/>
      <c r="H13" s="96"/>
      <c r="I13" s="96"/>
      <c r="J13" s="107"/>
      <c r="K13" s="96"/>
    </row>
    <row r="14" spans="1:11">
      <c r="C14" s="96" t="s">
        <v>431</v>
      </c>
      <c r="D14" s="113">
        <v>5.4118468253734191</v>
      </c>
      <c r="E14" s="113">
        <v>80.329474199618971</v>
      </c>
      <c r="F14" s="113">
        <v>100</v>
      </c>
      <c r="G14" s="96"/>
      <c r="H14" s="96"/>
      <c r="I14" s="96"/>
      <c r="J14" s="107"/>
      <c r="K14" s="96"/>
    </row>
    <row r="15" spans="1:11">
      <c r="C15" s="96" t="s">
        <v>430</v>
      </c>
      <c r="D15" s="113">
        <v>17.478152309612984</v>
      </c>
      <c r="E15" s="113">
        <v>75.468331215301347</v>
      </c>
      <c r="F15" s="113">
        <v>100</v>
      </c>
      <c r="G15" s="96"/>
      <c r="H15" s="96"/>
      <c r="I15" s="96"/>
      <c r="J15" s="107"/>
      <c r="K15" s="96"/>
    </row>
    <row r="16" spans="1:11">
      <c r="C16" s="96" t="s">
        <v>429</v>
      </c>
      <c r="D16" s="113">
        <v>28.223075186272297</v>
      </c>
      <c r="E16" s="113">
        <v>75.075322596691279</v>
      </c>
      <c r="F16" s="113">
        <v>100</v>
      </c>
      <c r="G16" s="96"/>
      <c r="H16" s="96"/>
      <c r="I16" s="96"/>
      <c r="J16" s="107"/>
      <c r="K16" s="96"/>
    </row>
    <row r="17" spans="2:11">
      <c r="C17" s="96" t="s">
        <v>428</v>
      </c>
      <c r="D17" s="113">
        <v>4.3491573072801417</v>
      </c>
      <c r="E17" s="113">
        <v>74.310563340626885</v>
      </c>
      <c r="F17" s="113">
        <v>100</v>
      </c>
      <c r="G17" s="96"/>
      <c r="H17" s="96"/>
      <c r="I17" s="96"/>
      <c r="J17" s="107"/>
      <c r="K17" s="96"/>
    </row>
    <row r="18" spans="2:11">
      <c r="C18" s="96" t="s">
        <v>427</v>
      </c>
      <c r="D18" s="113">
        <v>5.5096671701890276</v>
      </c>
      <c r="E18" s="113">
        <v>56.268682985440108</v>
      </c>
      <c r="F18" s="113">
        <v>100</v>
      </c>
      <c r="G18" s="96"/>
      <c r="H18" s="96"/>
      <c r="I18" s="96"/>
      <c r="J18" s="107"/>
      <c r="K18" s="96"/>
    </row>
    <row r="19" spans="2:11">
      <c r="C19" s="96" t="s">
        <v>426</v>
      </c>
      <c r="D19" s="113">
        <v>7.6245954199055301</v>
      </c>
      <c r="E19" s="113">
        <v>44.6089935411959</v>
      </c>
      <c r="F19" s="113">
        <v>100</v>
      </c>
      <c r="G19" s="96"/>
      <c r="H19" s="96"/>
      <c r="I19" s="96"/>
      <c r="J19" s="107"/>
      <c r="K19" s="96"/>
    </row>
    <row r="20" spans="2:11">
      <c r="C20" s="96" t="s">
        <v>425</v>
      </c>
      <c r="D20" s="113">
        <v>11.584263935869515</v>
      </c>
      <c r="E20" s="113">
        <v>42.486489422874058</v>
      </c>
      <c r="F20" s="113">
        <v>100</v>
      </c>
      <c r="G20" s="96"/>
      <c r="H20" s="96"/>
      <c r="I20" s="96"/>
      <c r="J20" s="107"/>
      <c r="K20" s="96"/>
    </row>
    <row r="21" spans="2:11">
      <c r="B21" s="508"/>
      <c r="C21" s="96" t="s">
        <v>424</v>
      </c>
      <c r="D21" s="113">
        <v>14.089798985534474</v>
      </c>
      <c r="E21" s="113">
        <v>28.849540508428866</v>
      </c>
      <c r="F21" s="113">
        <v>100</v>
      </c>
      <c r="G21" s="96"/>
      <c r="H21" s="96"/>
      <c r="I21" s="96"/>
      <c r="J21" s="107"/>
      <c r="K21" s="96"/>
    </row>
    <row r="22" spans="2:11">
      <c r="C22" s="96" t="s">
        <v>423</v>
      </c>
      <c r="D22" s="113">
        <v>4.2653017701002351</v>
      </c>
      <c r="E22" s="113">
        <v>19.339486228663986</v>
      </c>
      <c r="F22" s="113">
        <v>77.357944914655945</v>
      </c>
      <c r="G22" s="96"/>
      <c r="H22" s="96"/>
      <c r="I22" s="96"/>
      <c r="J22" s="107"/>
      <c r="K22" s="96"/>
    </row>
    <row r="23" spans="2:11">
      <c r="C23" s="96" t="s">
        <v>422</v>
      </c>
      <c r="D23" s="113">
        <v>6.7152672944993901</v>
      </c>
      <c r="E23" s="113">
        <v>4.696346242043405</v>
      </c>
      <c r="F23" s="113">
        <v>18.78538496817362</v>
      </c>
      <c r="G23" s="96"/>
      <c r="H23" s="96"/>
      <c r="I23" s="96"/>
      <c r="J23" s="107"/>
      <c r="K23" s="96"/>
    </row>
    <row r="24" spans="2:11">
      <c r="C24" s="96" t="s">
        <v>421</v>
      </c>
      <c r="D24" s="113">
        <v>6.4130189414927461</v>
      </c>
      <c r="E24" s="114">
        <v>0</v>
      </c>
      <c r="F24" s="113">
        <v>0</v>
      </c>
      <c r="G24" s="96"/>
      <c r="H24" s="96"/>
      <c r="I24" s="96"/>
      <c r="J24" s="107"/>
      <c r="K24" s="96"/>
    </row>
    <row r="25" spans="2:11">
      <c r="C25" s="96" t="s">
        <v>420</v>
      </c>
      <c r="D25" s="113">
        <v>4.7539814594723087</v>
      </c>
      <c r="E25" s="114">
        <v>0</v>
      </c>
      <c r="F25" s="113">
        <v>0</v>
      </c>
      <c r="G25" s="96"/>
      <c r="H25" s="96"/>
      <c r="I25" s="96"/>
      <c r="J25" s="107"/>
      <c r="K25" s="96"/>
    </row>
    <row r="26" spans="2:11">
      <c r="C26" s="96" t="s">
        <v>419</v>
      </c>
      <c r="D26" s="113">
        <v>3.1703860579102718</v>
      </c>
      <c r="E26" s="114">
        <v>0</v>
      </c>
      <c r="F26" s="113">
        <v>0</v>
      </c>
      <c r="G26" s="96"/>
      <c r="H26" s="96"/>
      <c r="I26" s="96"/>
      <c r="J26" s="107"/>
      <c r="K26" s="96"/>
    </row>
    <row r="27" spans="2:11">
      <c r="C27" s="96" t="s">
        <v>418</v>
      </c>
      <c r="D27" s="113">
        <v>4.5803904324804652</v>
      </c>
      <c r="E27" s="114">
        <v>0</v>
      </c>
      <c r="F27" s="113">
        <v>0</v>
      </c>
      <c r="G27" s="96"/>
      <c r="H27" s="96"/>
      <c r="I27" s="96"/>
      <c r="J27" s="107"/>
      <c r="K27" s="96"/>
    </row>
    <row r="28" spans="2:11">
      <c r="C28" s="96" t="s">
        <v>417</v>
      </c>
      <c r="D28" s="113">
        <v>1.9842655677539383</v>
      </c>
      <c r="E28" s="114">
        <v>0</v>
      </c>
      <c r="F28" s="113">
        <v>0</v>
      </c>
      <c r="G28" s="96"/>
      <c r="H28" s="96"/>
      <c r="I28" s="96"/>
      <c r="J28" s="107"/>
      <c r="K28" s="96"/>
    </row>
    <row r="29" spans="2:11">
      <c r="C29" s="96"/>
      <c r="D29" s="96"/>
      <c r="E29" s="96"/>
      <c r="F29" s="96"/>
      <c r="G29" s="96"/>
      <c r="H29" s="96"/>
      <c r="I29" s="96"/>
      <c r="J29" s="107"/>
      <c r="K29" s="96"/>
    </row>
    <row r="30" spans="2:11">
      <c r="C30" s="96"/>
      <c r="D30" s="96"/>
      <c r="E30" s="96"/>
      <c r="F30" s="96"/>
      <c r="G30" s="96"/>
      <c r="H30" s="96"/>
      <c r="I30" s="96"/>
      <c r="J30" s="107"/>
      <c r="K30" s="96"/>
    </row>
    <row r="31" spans="2:11">
      <c r="C31" s="96"/>
      <c r="D31" s="96"/>
      <c r="E31" s="96"/>
      <c r="F31" s="96"/>
      <c r="G31" s="96"/>
      <c r="H31" s="96"/>
      <c r="I31" s="96"/>
      <c r="J31" s="107"/>
      <c r="K31" s="96"/>
    </row>
    <row r="32" spans="2:11">
      <c r="C32" s="96"/>
      <c r="D32" s="96"/>
      <c r="E32" s="96"/>
      <c r="F32" s="96"/>
      <c r="G32" s="96"/>
      <c r="H32" s="96"/>
      <c r="I32" s="96"/>
      <c r="J32" s="107"/>
      <c r="K32" s="96"/>
    </row>
    <row r="33" spans="3:11">
      <c r="C33" s="97"/>
      <c r="E33" s="96"/>
      <c r="F33" s="96"/>
      <c r="G33" s="96"/>
      <c r="H33" s="96"/>
      <c r="I33" s="96"/>
      <c r="J33" s="107"/>
      <c r="K33" s="96"/>
    </row>
    <row r="34" spans="3:11">
      <c r="C34" s="97"/>
      <c r="E34" s="96"/>
      <c r="F34" s="96"/>
      <c r="G34" s="96"/>
      <c r="H34" s="96"/>
      <c r="I34" s="96"/>
      <c r="J34" s="107"/>
      <c r="K34" s="96"/>
    </row>
    <row r="35" spans="3:11">
      <c r="C35" s="97"/>
      <c r="E35" s="96"/>
      <c r="F35" s="96"/>
      <c r="G35" s="96"/>
      <c r="H35" s="96"/>
      <c r="I35" s="96"/>
      <c r="J35" s="107"/>
      <c r="K35" s="96"/>
    </row>
    <row r="36" spans="3:11">
      <c r="C36" s="97"/>
      <c r="E36" s="96"/>
      <c r="F36" s="96"/>
      <c r="G36" s="96"/>
      <c r="H36" s="96"/>
      <c r="I36" s="96"/>
      <c r="J36" s="107"/>
      <c r="K36" s="96"/>
    </row>
    <row r="37" spans="3:11">
      <c r="C37" s="97"/>
      <c r="E37" s="96"/>
      <c r="F37" s="96"/>
      <c r="G37" s="96"/>
      <c r="H37" s="96"/>
      <c r="I37" s="96"/>
      <c r="J37" s="107"/>
      <c r="K37" s="96"/>
    </row>
    <row r="38" spans="3:11">
      <c r="C38" s="347"/>
      <c r="D38" s="347"/>
      <c r="E38" s="96"/>
      <c r="F38" s="96"/>
      <c r="G38" s="96"/>
      <c r="H38" s="96"/>
      <c r="I38" s="96"/>
      <c r="J38" s="107"/>
      <c r="K38" s="96"/>
    </row>
    <row r="39" spans="3:11">
      <c r="C39" s="97"/>
      <c r="E39" s="96"/>
      <c r="F39" s="96"/>
      <c r="G39" s="96"/>
      <c r="H39" s="96"/>
      <c r="I39" s="96"/>
      <c r="J39" s="107"/>
      <c r="K39" s="96"/>
    </row>
    <row r="40" spans="3:11">
      <c r="C40" s="97"/>
      <c r="E40" s="96"/>
      <c r="F40" s="96"/>
      <c r="G40" s="96"/>
      <c r="H40" s="96"/>
      <c r="I40" s="96"/>
      <c r="J40" s="107"/>
      <c r="K40" s="96"/>
    </row>
    <row r="41" spans="3:11">
      <c r="C41" s="97"/>
      <c r="E41" s="96"/>
      <c r="F41" s="96"/>
      <c r="G41" s="96"/>
      <c r="H41" s="96"/>
      <c r="I41" s="96"/>
      <c r="J41" s="107"/>
      <c r="K41" s="96"/>
    </row>
    <row r="42" spans="3:11">
      <c r="C42" s="97"/>
      <c r="E42" s="96"/>
      <c r="F42" s="96"/>
      <c r="G42" s="96"/>
      <c r="H42" s="96"/>
      <c r="I42" s="96"/>
      <c r="J42" s="107"/>
      <c r="K42" s="96"/>
    </row>
    <row r="43" spans="3:11">
      <c r="C43" s="97"/>
      <c r="E43" s="96"/>
      <c r="F43" s="96"/>
      <c r="G43" s="96"/>
      <c r="H43" s="96"/>
      <c r="I43" s="96"/>
      <c r="J43" s="107"/>
      <c r="K43" s="96"/>
    </row>
    <row r="44" spans="3:11">
      <c r="C44" s="97"/>
      <c r="E44" s="96"/>
      <c r="F44" s="96"/>
      <c r="G44" s="96"/>
      <c r="H44" s="96"/>
      <c r="I44" s="96"/>
      <c r="J44" s="96"/>
      <c r="K44" s="96"/>
    </row>
    <row r="45" spans="3:11">
      <c r="C45" s="97"/>
      <c r="E45" s="96"/>
      <c r="F45" s="96"/>
      <c r="G45" s="96"/>
      <c r="H45" s="96"/>
      <c r="I45" s="96"/>
      <c r="J45" s="96"/>
      <c r="K45" s="96"/>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A23"/>
  <sheetViews>
    <sheetView showGridLines="0" zoomScale="75" zoomScaleNormal="75" workbookViewId="0">
      <selection activeCell="C26" sqref="C26"/>
    </sheetView>
  </sheetViews>
  <sheetFormatPr defaultRowHeight="15.75"/>
  <cols>
    <col min="1" max="1" width="17.5703125" style="514" customWidth="1"/>
    <col min="2" max="2" width="101.5703125" style="514" customWidth="1"/>
    <col min="3" max="3" width="28.7109375" style="514" customWidth="1"/>
    <col min="4" max="4" width="43.5703125" style="514" customWidth="1"/>
    <col min="5" max="5" width="13.85546875" style="514" bestFit="1" customWidth="1"/>
    <col min="6" max="6" width="7.5703125" style="514" bestFit="1" customWidth="1"/>
    <col min="7" max="7" width="8.85546875" style="514" bestFit="1" customWidth="1"/>
    <col min="8" max="11" width="11.28515625" style="514" bestFit="1" customWidth="1"/>
    <col min="12" max="12" width="11.28515625" style="514" customWidth="1"/>
    <col min="13" max="14" width="11.28515625" style="514" bestFit="1" customWidth="1"/>
    <col min="15" max="25" width="9.140625" style="514"/>
    <col min="26" max="26" width="28" style="514" bestFit="1" customWidth="1"/>
    <col min="27" max="238" width="9.140625" style="514"/>
    <col min="239" max="239" width="17.5703125" style="514" bestFit="1" customWidth="1"/>
    <col min="240" max="240" width="88.5703125" style="514" customWidth="1"/>
    <col min="241" max="241" width="7.140625" style="514" customWidth="1"/>
    <col min="242" max="242" width="20.5703125" style="514" customWidth="1"/>
    <col min="243" max="243" width="22.85546875" style="514" customWidth="1"/>
    <col min="244" max="252" width="0" style="514" hidden="1" customWidth="1"/>
    <col min="253" max="253" width="14" style="514" bestFit="1" customWidth="1"/>
    <col min="254" max="254" width="8.28515625" style="514" bestFit="1" customWidth="1"/>
    <col min="255" max="255" width="8.85546875" style="514" bestFit="1" customWidth="1"/>
    <col min="256" max="256" width="9.140625" style="514" bestFit="1" customWidth="1"/>
    <col min="257" max="257" width="14" style="514" bestFit="1" customWidth="1"/>
    <col min="258" max="258" width="9.140625" style="514" bestFit="1" customWidth="1"/>
    <col min="259" max="259" width="8.85546875" style="514" bestFit="1" customWidth="1"/>
    <col min="260" max="260" width="9.140625" style="514" bestFit="1" customWidth="1"/>
    <col min="261" max="261" width="13.85546875" style="514" bestFit="1" customWidth="1"/>
    <col min="262" max="262" width="7.5703125" style="514" bestFit="1" customWidth="1"/>
    <col min="263" max="263" width="8.85546875" style="514" bestFit="1" customWidth="1"/>
    <col min="264" max="267" width="11.28515625" style="514" bestFit="1" customWidth="1"/>
    <col min="268" max="268" width="11.28515625" style="514" customWidth="1"/>
    <col min="269" max="270" width="11.28515625" style="514" bestFit="1" customWidth="1"/>
    <col min="271" max="281" width="9.140625" style="514"/>
    <col min="282" max="282" width="28" style="514" bestFit="1" customWidth="1"/>
    <col min="283" max="494" width="9.140625" style="514"/>
    <col min="495" max="495" width="17.5703125" style="514" bestFit="1" customWidth="1"/>
    <col min="496" max="496" width="88.5703125" style="514" customWidth="1"/>
    <col min="497" max="497" width="7.140625" style="514" customWidth="1"/>
    <col min="498" max="498" width="20.5703125" style="514" customWidth="1"/>
    <col min="499" max="499" width="22.85546875" style="514" customWidth="1"/>
    <col min="500" max="508" width="0" style="514" hidden="1" customWidth="1"/>
    <col min="509" max="509" width="14" style="514" bestFit="1" customWidth="1"/>
    <col min="510" max="510" width="8.28515625" style="514" bestFit="1" customWidth="1"/>
    <col min="511" max="511" width="8.85546875" style="514" bestFit="1" customWidth="1"/>
    <col min="512" max="512" width="9.140625" style="514" bestFit="1" customWidth="1"/>
    <col min="513" max="513" width="14" style="514" bestFit="1" customWidth="1"/>
    <col min="514" max="514" width="9.140625" style="514" bestFit="1" customWidth="1"/>
    <col min="515" max="515" width="8.85546875" style="514" bestFit="1" customWidth="1"/>
    <col min="516" max="516" width="9.140625" style="514" bestFit="1" customWidth="1"/>
    <col min="517" max="517" width="13.85546875" style="514" bestFit="1" customWidth="1"/>
    <col min="518" max="518" width="7.5703125" style="514" bestFit="1" customWidth="1"/>
    <col min="519" max="519" width="8.85546875" style="514" bestFit="1" customWidth="1"/>
    <col min="520" max="523" width="11.28515625" style="514" bestFit="1" customWidth="1"/>
    <col min="524" max="524" width="11.28515625" style="514" customWidth="1"/>
    <col min="525" max="526" width="11.28515625" style="514" bestFit="1" customWidth="1"/>
    <col min="527" max="537" width="9.140625" style="514"/>
    <col min="538" max="538" width="28" style="514" bestFit="1" customWidth="1"/>
    <col min="539" max="750" width="9.140625" style="514"/>
    <col min="751" max="751" width="17.5703125" style="514" bestFit="1" customWidth="1"/>
    <col min="752" max="752" width="88.5703125" style="514" customWidth="1"/>
    <col min="753" max="753" width="7.140625" style="514" customWidth="1"/>
    <col min="754" max="754" width="20.5703125" style="514" customWidth="1"/>
    <col min="755" max="755" width="22.85546875" style="514" customWidth="1"/>
    <col min="756" max="764" width="0" style="514" hidden="1" customWidth="1"/>
    <col min="765" max="765" width="14" style="514" bestFit="1" customWidth="1"/>
    <col min="766" max="766" width="8.28515625" style="514" bestFit="1" customWidth="1"/>
    <col min="767" max="767" width="8.85546875" style="514" bestFit="1" customWidth="1"/>
    <col min="768" max="768" width="9.140625" style="514" bestFit="1" customWidth="1"/>
    <col min="769" max="769" width="14" style="514" bestFit="1" customWidth="1"/>
    <col min="770" max="770" width="9.140625" style="514" bestFit="1" customWidth="1"/>
    <col min="771" max="771" width="8.85546875" style="514" bestFit="1" customWidth="1"/>
    <col min="772" max="772" width="9.140625" style="514" bestFit="1" customWidth="1"/>
    <col min="773" max="773" width="13.85546875" style="514" bestFit="1" customWidth="1"/>
    <col min="774" max="774" width="7.5703125" style="514" bestFit="1" customWidth="1"/>
    <col min="775" max="775" width="8.85546875" style="514" bestFit="1" customWidth="1"/>
    <col min="776" max="779" width="11.28515625" style="514" bestFit="1" customWidth="1"/>
    <col min="780" max="780" width="11.28515625" style="514" customWidth="1"/>
    <col min="781" max="782" width="11.28515625" style="514" bestFit="1" customWidth="1"/>
    <col min="783" max="793" width="9.140625" style="514"/>
    <col min="794" max="794" width="28" style="514" bestFit="1" customWidth="1"/>
    <col min="795" max="1006" width="9.140625" style="514"/>
    <col min="1007" max="1007" width="17.5703125" style="514" bestFit="1" customWidth="1"/>
    <col min="1008" max="1008" width="88.5703125" style="514" customWidth="1"/>
    <col min="1009" max="1009" width="7.140625" style="514" customWidth="1"/>
    <col min="1010" max="1010" width="20.5703125" style="514" customWidth="1"/>
    <col min="1011" max="1011" width="22.85546875" style="514" customWidth="1"/>
    <col min="1012" max="1020" width="0" style="514" hidden="1" customWidth="1"/>
    <col min="1021" max="1021" width="14" style="514" bestFit="1" customWidth="1"/>
    <col min="1022" max="1022" width="8.28515625" style="514" bestFit="1" customWidth="1"/>
    <col min="1023" max="1023" width="8.85546875" style="514" bestFit="1" customWidth="1"/>
    <col min="1024" max="1024" width="9.140625" style="514" bestFit="1" customWidth="1"/>
    <col min="1025" max="1025" width="14" style="514" bestFit="1" customWidth="1"/>
    <col min="1026" max="1026" width="9.140625" style="514" bestFit="1" customWidth="1"/>
    <col min="1027" max="1027" width="8.85546875" style="514" bestFit="1" customWidth="1"/>
    <col min="1028" max="1028" width="9.140625" style="514" bestFit="1" customWidth="1"/>
    <col min="1029" max="1029" width="13.85546875" style="514" bestFit="1" customWidth="1"/>
    <col min="1030" max="1030" width="7.5703125" style="514" bestFit="1" customWidth="1"/>
    <col min="1031" max="1031" width="8.85546875" style="514" bestFit="1" customWidth="1"/>
    <col min="1032" max="1035" width="11.28515625" style="514" bestFit="1" customWidth="1"/>
    <col min="1036" max="1036" width="11.28515625" style="514" customWidth="1"/>
    <col min="1037" max="1038" width="11.28515625" style="514" bestFit="1" customWidth="1"/>
    <col min="1039" max="1049" width="9.140625" style="514"/>
    <col min="1050" max="1050" width="28" style="514" bestFit="1" customWidth="1"/>
    <col min="1051" max="1262" width="9.140625" style="514"/>
    <col min="1263" max="1263" width="17.5703125" style="514" bestFit="1" customWidth="1"/>
    <col min="1264" max="1264" width="88.5703125" style="514" customWidth="1"/>
    <col min="1265" max="1265" width="7.140625" style="514" customWidth="1"/>
    <col min="1266" max="1266" width="20.5703125" style="514" customWidth="1"/>
    <col min="1267" max="1267" width="22.85546875" style="514" customWidth="1"/>
    <col min="1268" max="1276" width="0" style="514" hidden="1" customWidth="1"/>
    <col min="1277" max="1277" width="14" style="514" bestFit="1" customWidth="1"/>
    <col min="1278" max="1278" width="8.28515625" style="514" bestFit="1" customWidth="1"/>
    <col min="1279" max="1279" width="8.85546875" style="514" bestFit="1" customWidth="1"/>
    <col min="1280" max="1280" width="9.140625" style="514" bestFit="1" customWidth="1"/>
    <col min="1281" max="1281" width="14" style="514" bestFit="1" customWidth="1"/>
    <col min="1282" max="1282" width="9.140625" style="514" bestFit="1" customWidth="1"/>
    <col min="1283" max="1283" width="8.85546875" style="514" bestFit="1" customWidth="1"/>
    <col min="1284" max="1284" width="9.140625" style="514" bestFit="1" customWidth="1"/>
    <col min="1285" max="1285" width="13.85546875" style="514" bestFit="1" customWidth="1"/>
    <col min="1286" max="1286" width="7.5703125" style="514" bestFit="1" customWidth="1"/>
    <col min="1287" max="1287" width="8.85546875" style="514" bestFit="1" customWidth="1"/>
    <col min="1288" max="1291" width="11.28515625" style="514" bestFit="1" customWidth="1"/>
    <col min="1292" max="1292" width="11.28515625" style="514" customWidth="1"/>
    <col min="1293" max="1294" width="11.28515625" style="514" bestFit="1" customWidth="1"/>
    <col min="1295" max="1305" width="9.140625" style="514"/>
    <col min="1306" max="1306" width="28" style="514" bestFit="1" customWidth="1"/>
    <col min="1307" max="1518" width="9.140625" style="514"/>
    <col min="1519" max="1519" width="17.5703125" style="514" bestFit="1" customWidth="1"/>
    <col min="1520" max="1520" width="88.5703125" style="514" customWidth="1"/>
    <col min="1521" max="1521" width="7.140625" style="514" customWidth="1"/>
    <col min="1522" max="1522" width="20.5703125" style="514" customWidth="1"/>
    <col min="1523" max="1523" width="22.85546875" style="514" customWidth="1"/>
    <col min="1524" max="1532" width="0" style="514" hidden="1" customWidth="1"/>
    <col min="1533" max="1533" width="14" style="514" bestFit="1" customWidth="1"/>
    <col min="1534" max="1534" width="8.28515625" style="514" bestFit="1" customWidth="1"/>
    <col min="1535" max="1535" width="8.85546875" style="514" bestFit="1" customWidth="1"/>
    <col min="1536" max="1536" width="9.140625" style="514" bestFit="1" customWidth="1"/>
    <col min="1537" max="1537" width="14" style="514" bestFit="1" customWidth="1"/>
    <col min="1538" max="1538" width="9.140625" style="514" bestFit="1" customWidth="1"/>
    <col min="1539" max="1539" width="8.85546875" style="514" bestFit="1" customWidth="1"/>
    <col min="1540" max="1540" width="9.140625" style="514" bestFit="1" customWidth="1"/>
    <col min="1541" max="1541" width="13.85546875" style="514" bestFit="1" customWidth="1"/>
    <col min="1542" max="1542" width="7.5703125" style="514" bestFit="1" customWidth="1"/>
    <col min="1543" max="1543" width="8.85546875" style="514" bestFit="1" customWidth="1"/>
    <col min="1544" max="1547" width="11.28515625" style="514" bestFit="1" customWidth="1"/>
    <col min="1548" max="1548" width="11.28515625" style="514" customWidth="1"/>
    <col min="1549" max="1550" width="11.28515625" style="514" bestFit="1" customWidth="1"/>
    <col min="1551" max="1561" width="9.140625" style="514"/>
    <col min="1562" max="1562" width="28" style="514" bestFit="1" customWidth="1"/>
    <col min="1563" max="1774" width="9.140625" style="514"/>
    <col min="1775" max="1775" width="17.5703125" style="514" bestFit="1" customWidth="1"/>
    <col min="1776" max="1776" width="88.5703125" style="514" customWidth="1"/>
    <col min="1777" max="1777" width="7.140625" style="514" customWidth="1"/>
    <col min="1778" max="1778" width="20.5703125" style="514" customWidth="1"/>
    <col min="1779" max="1779" width="22.85546875" style="514" customWidth="1"/>
    <col min="1780" max="1788" width="0" style="514" hidden="1" customWidth="1"/>
    <col min="1789" max="1789" width="14" style="514" bestFit="1" customWidth="1"/>
    <col min="1790" max="1790" width="8.28515625" style="514" bestFit="1" customWidth="1"/>
    <col min="1791" max="1791" width="8.85546875" style="514" bestFit="1" customWidth="1"/>
    <col min="1792" max="1792" width="9.140625" style="514" bestFit="1" customWidth="1"/>
    <col min="1793" max="1793" width="14" style="514" bestFit="1" customWidth="1"/>
    <col min="1794" max="1794" width="9.140625" style="514" bestFit="1" customWidth="1"/>
    <col min="1795" max="1795" width="8.85546875" style="514" bestFit="1" customWidth="1"/>
    <col min="1796" max="1796" width="9.140625" style="514" bestFit="1" customWidth="1"/>
    <col min="1797" max="1797" width="13.85546875" style="514" bestFit="1" customWidth="1"/>
    <col min="1798" max="1798" width="7.5703125" style="514" bestFit="1" customWidth="1"/>
    <col min="1799" max="1799" width="8.85546875" style="514" bestFit="1" customWidth="1"/>
    <col min="1800" max="1803" width="11.28515625" style="514" bestFit="1" customWidth="1"/>
    <col min="1804" max="1804" width="11.28515625" style="514" customWidth="1"/>
    <col min="1805" max="1806" width="11.28515625" style="514" bestFit="1" customWidth="1"/>
    <col min="1807" max="1817" width="9.140625" style="514"/>
    <col min="1818" max="1818" width="28" style="514" bestFit="1" customWidth="1"/>
    <col min="1819" max="2030" width="9.140625" style="514"/>
    <col min="2031" max="2031" width="17.5703125" style="514" bestFit="1" customWidth="1"/>
    <col min="2032" max="2032" width="88.5703125" style="514" customWidth="1"/>
    <col min="2033" max="2033" width="7.140625" style="514" customWidth="1"/>
    <col min="2034" max="2034" width="20.5703125" style="514" customWidth="1"/>
    <col min="2035" max="2035" width="22.85546875" style="514" customWidth="1"/>
    <col min="2036" max="2044" width="0" style="514" hidden="1" customWidth="1"/>
    <col min="2045" max="2045" width="14" style="514" bestFit="1" customWidth="1"/>
    <col min="2046" max="2046" width="8.28515625" style="514" bestFit="1" customWidth="1"/>
    <col min="2047" max="2047" width="8.85546875" style="514" bestFit="1" customWidth="1"/>
    <col min="2048" max="2048" width="9.140625" style="514" bestFit="1" customWidth="1"/>
    <col min="2049" max="2049" width="14" style="514" bestFit="1" customWidth="1"/>
    <col min="2050" max="2050" width="9.140625" style="514" bestFit="1" customWidth="1"/>
    <col min="2051" max="2051" width="8.85546875" style="514" bestFit="1" customWidth="1"/>
    <col min="2052" max="2052" width="9.140625" style="514" bestFit="1" customWidth="1"/>
    <col min="2053" max="2053" width="13.85546875" style="514" bestFit="1" customWidth="1"/>
    <col min="2054" max="2054" width="7.5703125" style="514" bestFit="1" customWidth="1"/>
    <col min="2055" max="2055" width="8.85546875" style="514" bestFit="1" customWidth="1"/>
    <col min="2056" max="2059" width="11.28515625" style="514" bestFit="1" customWidth="1"/>
    <col min="2060" max="2060" width="11.28515625" style="514" customWidth="1"/>
    <col min="2061" max="2062" width="11.28515625" style="514" bestFit="1" customWidth="1"/>
    <col min="2063" max="2073" width="9.140625" style="514"/>
    <col min="2074" max="2074" width="28" style="514" bestFit="1" customWidth="1"/>
    <col min="2075" max="2286" width="9.140625" style="514"/>
    <col min="2287" max="2287" width="17.5703125" style="514" bestFit="1" customWidth="1"/>
    <col min="2288" max="2288" width="88.5703125" style="514" customWidth="1"/>
    <col min="2289" max="2289" width="7.140625" style="514" customWidth="1"/>
    <col min="2290" max="2290" width="20.5703125" style="514" customWidth="1"/>
    <col min="2291" max="2291" width="22.85546875" style="514" customWidth="1"/>
    <col min="2292" max="2300" width="0" style="514" hidden="1" customWidth="1"/>
    <col min="2301" max="2301" width="14" style="514" bestFit="1" customWidth="1"/>
    <col min="2302" max="2302" width="8.28515625" style="514" bestFit="1" customWidth="1"/>
    <col min="2303" max="2303" width="8.85546875" style="514" bestFit="1" customWidth="1"/>
    <col min="2304" max="2304" width="9.140625" style="514" bestFit="1" customWidth="1"/>
    <col min="2305" max="2305" width="14" style="514" bestFit="1" customWidth="1"/>
    <col min="2306" max="2306" width="9.140625" style="514" bestFit="1" customWidth="1"/>
    <col min="2307" max="2307" width="8.85546875" style="514" bestFit="1" customWidth="1"/>
    <col min="2308" max="2308" width="9.140625" style="514" bestFit="1" customWidth="1"/>
    <col min="2309" max="2309" width="13.85546875" style="514" bestFit="1" customWidth="1"/>
    <col min="2310" max="2310" width="7.5703125" style="514" bestFit="1" customWidth="1"/>
    <col min="2311" max="2311" width="8.85546875" style="514" bestFit="1" customWidth="1"/>
    <col min="2312" max="2315" width="11.28515625" style="514" bestFit="1" customWidth="1"/>
    <col min="2316" max="2316" width="11.28515625" style="514" customWidth="1"/>
    <col min="2317" max="2318" width="11.28515625" style="514" bestFit="1" customWidth="1"/>
    <col min="2319" max="2329" width="9.140625" style="514"/>
    <col min="2330" max="2330" width="28" style="514" bestFit="1" customWidth="1"/>
    <col min="2331" max="2542" width="9.140625" style="514"/>
    <col min="2543" max="2543" width="17.5703125" style="514" bestFit="1" customWidth="1"/>
    <col min="2544" max="2544" width="88.5703125" style="514" customWidth="1"/>
    <col min="2545" max="2545" width="7.140625" style="514" customWidth="1"/>
    <col min="2546" max="2546" width="20.5703125" style="514" customWidth="1"/>
    <col min="2547" max="2547" width="22.85546875" style="514" customWidth="1"/>
    <col min="2548" max="2556" width="0" style="514" hidden="1" customWidth="1"/>
    <col min="2557" max="2557" width="14" style="514" bestFit="1" customWidth="1"/>
    <col min="2558" max="2558" width="8.28515625" style="514" bestFit="1" customWidth="1"/>
    <col min="2559" max="2559" width="8.85546875" style="514" bestFit="1" customWidth="1"/>
    <col min="2560" max="2560" width="9.140625" style="514" bestFit="1" customWidth="1"/>
    <col min="2561" max="2561" width="14" style="514" bestFit="1" customWidth="1"/>
    <col min="2562" max="2562" width="9.140625" style="514" bestFit="1" customWidth="1"/>
    <col min="2563" max="2563" width="8.85546875" style="514" bestFit="1" customWidth="1"/>
    <col min="2564" max="2564" width="9.140625" style="514" bestFit="1" customWidth="1"/>
    <col min="2565" max="2565" width="13.85546875" style="514" bestFit="1" customWidth="1"/>
    <col min="2566" max="2566" width="7.5703125" style="514" bestFit="1" customWidth="1"/>
    <col min="2567" max="2567" width="8.85546875" style="514" bestFit="1" customWidth="1"/>
    <col min="2568" max="2571" width="11.28515625" style="514" bestFit="1" customWidth="1"/>
    <col min="2572" max="2572" width="11.28515625" style="514" customWidth="1"/>
    <col min="2573" max="2574" width="11.28515625" style="514" bestFit="1" customWidth="1"/>
    <col min="2575" max="2585" width="9.140625" style="514"/>
    <col min="2586" max="2586" width="28" style="514" bestFit="1" customWidth="1"/>
    <col min="2587" max="2798" width="9.140625" style="514"/>
    <col min="2799" max="2799" width="17.5703125" style="514" bestFit="1" customWidth="1"/>
    <col min="2800" max="2800" width="88.5703125" style="514" customWidth="1"/>
    <col min="2801" max="2801" width="7.140625" style="514" customWidth="1"/>
    <col min="2802" max="2802" width="20.5703125" style="514" customWidth="1"/>
    <col min="2803" max="2803" width="22.85546875" style="514" customWidth="1"/>
    <col min="2804" max="2812" width="0" style="514" hidden="1" customWidth="1"/>
    <col min="2813" max="2813" width="14" style="514" bestFit="1" customWidth="1"/>
    <col min="2814" max="2814" width="8.28515625" style="514" bestFit="1" customWidth="1"/>
    <col min="2815" max="2815" width="8.85546875" style="514" bestFit="1" customWidth="1"/>
    <col min="2816" max="2816" width="9.140625" style="514" bestFit="1" customWidth="1"/>
    <col min="2817" max="2817" width="14" style="514" bestFit="1" customWidth="1"/>
    <col min="2818" max="2818" width="9.140625" style="514" bestFit="1" customWidth="1"/>
    <col min="2819" max="2819" width="8.85546875" style="514" bestFit="1" customWidth="1"/>
    <col min="2820" max="2820" width="9.140625" style="514" bestFit="1" customWidth="1"/>
    <col min="2821" max="2821" width="13.85546875" style="514" bestFit="1" customWidth="1"/>
    <col min="2822" max="2822" width="7.5703125" style="514" bestFit="1" customWidth="1"/>
    <col min="2823" max="2823" width="8.85546875" style="514" bestFit="1" customWidth="1"/>
    <col min="2824" max="2827" width="11.28515625" style="514" bestFit="1" customWidth="1"/>
    <col min="2828" max="2828" width="11.28515625" style="514" customWidth="1"/>
    <col min="2829" max="2830" width="11.28515625" style="514" bestFit="1" customWidth="1"/>
    <col min="2831" max="2841" width="9.140625" style="514"/>
    <col min="2842" max="2842" width="28" style="514" bestFit="1" customWidth="1"/>
    <col min="2843" max="3054" width="9.140625" style="514"/>
    <col min="3055" max="3055" width="17.5703125" style="514" bestFit="1" customWidth="1"/>
    <col min="3056" max="3056" width="88.5703125" style="514" customWidth="1"/>
    <col min="3057" max="3057" width="7.140625" style="514" customWidth="1"/>
    <col min="3058" max="3058" width="20.5703125" style="514" customWidth="1"/>
    <col min="3059" max="3059" width="22.85546875" style="514" customWidth="1"/>
    <col min="3060" max="3068" width="0" style="514" hidden="1" customWidth="1"/>
    <col min="3069" max="3069" width="14" style="514" bestFit="1" customWidth="1"/>
    <col min="3070" max="3070" width="8.28515625" style="514" bestFit="1" customWidth="1"/>
    <col min="3071" max="3071" width="8.85546875" style="514" bestFit="1" customWidth="1"/>
    <col min="3072" max="3072" width="9.140625" style="514" bestFit="1" customWidth="1"/>
    <col min="3073" max="3073" width="14" style="514" bestFit="1" customWidth="1"/>
    <col min="3074" max="3074" width="9.140625" style="514" bestFit="1" customWidth="1"/>
    <col min="3075" max="3075" width="8.85546875" style="514" bestFit="1" customWidth="1"/>
    <col min="3076" max="3076" width="9.140625" style="514" bestFit="1" customWidth="1"/>
    <col min="3077" max="3077" width="13.85546875" style="514" bestFit="1" customWidth="1"/>
    <col min="3078" max="3078" width="7.5703125" style="514" bestFit="1" customWidth="1"/>
    <col min="3079" max="3079" width="8.85546875" style="514" bestFit="1" customWidth="1"/>
    <col min="3080" max="3083" width="11.28515625" style="514" bestFit="1" customWidth="1"/>
    <col min="3084" max="3084" width="11.28515625" style="514" customWidth="1"/>
    <col min="3085" max="3086" width="11.28515625" style="514" bestFit="1" customWidth="1"/>
    <col min="3087" max="3097" width="9.140625" style="514"/>
    <col min="3098" max="3098" width="28" style="514" bestFit="1" customWidth="1"/>
    <col min="3099" max="3310" width="9.140625" style="514"/>
    <col min="3311" max="3311" width="17.5703125" style="514" bestFit="1" customWidth="1"/>
    <col min="3312" max="3312" width="88.5703125" style="514" customWidth="1"/>
    <col min="3313" max="3313" width="7.140625" style="514" customWidth="1"/>
    <col min="3314" max="3314" width="20.5703125" style="514" customWidth="1"/>
    <col min="3315" max="3315" width="22.85546875" style="514" customWidth="1"/>
    <col min="3316" max="3324" width="0" style="514" hidden="1" customWidth="1"/>
    <col min="3325" max="3325" width="14" style="514" bestFit="1" customWidth="1"/>
    <col min="3326" max="3326" width="8.28515625" style="514" bestFit="1" customWidth="1"/>
    <col min="3327" max="3327" width="8.85546875" style="514" bestFit="1" customWidth="1"/>
    <col min="3328" max="3328" width="9.140625" style="514" bestFit="1" customWidth="1"/>
    <col min="3329" max="3329" width="14" style="514" bestFit="1" customWidth="1"/>
    <col min="3330" max="3330" width="9.140625" style="514" bestFit="1" customWidth="1"/>
    <col min="3331" max="3331" width="8.85546875" style="514" bestFit="1" customWidth="1"/>
    <col min="3332" max="3332" width="9.140625" style="514" bestFit="1" customWidth="1"/>
    <col min="3333" max="3333" width="13.85546875" style="514" bestFit="1" customWidth="1"/>
    <col min="3334" max="3334" width="7.5703125" style="514" bestFit="1" customWidth="1"/>
    <col min="3335" max="3335" width="8.85546875" style="514" bestFit="1" customWidth="1"/>
    <col min="3336" max="3339" width="11.28515625" style="514" bestFit="1" customWidth="1"/>
    <col min="3340" max="3340" width="11.28515625" style="514" customWidth="1"/>
    <col min="3341" max="3342" width="11.28515625" style="514" bestFit="1" customWidth="1"/>
    <col min="3343" max="3353" width="9.140625" style="514"/>
    <col min="3354" max="3354" width="28" style="514" bestFit="1" customWidth="1"/>
    <col min="3355" max="3566" width="9.140625" style="514"/>
    <col min="3567" max="3567" width="17.5703125" style="514" bestFit="1" customWidth="1"/>
    <col min="3568" max="3568" width="88.5703125" style="514" customWidth="1"/>
    <col min="3569" max="3569" width="7.140625" style="514" customWidth="1"/>
    <col min="3570" max="3570" width="20.5703125" style="514" customWidth="1"/>
    <col min="3571" max="3571" width="22.85546875" style="514" customWidth="1"/>
    <col min="3572" max="3580" width="0" style="514" hidden="1" customWidth="1"/>
    <col min="3581" max="3581" width="14" style="514" bestFit="1" customWidth="1"/>
    <col min="3582" max="3582" width="8.28515625" style="514" bestFit="1" customWidth="1"/>
    <col min="3583" max="3583" width="8.85546875" style="514" bestFit="1" customWidth="1"/>
    <col min="3584" max="3584" width="9.140625" style="514" bestFit="1" customWidth="1"/>
    <col min="3585" max="3585" width="14" style="514" bestFit="1" customWidth="1"/>
    <col min="3586" max="3586" width="9.140625" style="514" bestFit="1" customWidth="1"/>
    <col min="3587" max="3587" width="8.85546875" style="514" bestFit="1" customWidth="1"/>
    <col min="3588" max="3588" width="9.140625" style="514" bestFit="1" customWidth="1"/>
    <col min="3589" max="3589" width="13.85546875" style="514" bestFit="1" customWidth="1"/>
    <col min="3590" max="3590" width="7.5703125" style="514" bestFit="1" customWidth="1"/>
    <col min="3591" max="3591" width="8.85546875" style="514" bestFit="1" customWidth="1"/>
    <col min="3592" max="3595" width="11.28515625" style="514" bestFit="1" customWidth="1"/>
    <col min="3596" max="3596" width="11.28515625" style="514" customWidth="1"/>
    <col min="3597" max="3598" width="11.28515625" style="514" bestFit="1" customWidth="1"/>
    <col min="3599" max="3609" width="9.140625" style="514"/>
    <col min="3610" max="3610" width="28" style="514" bestFit="1" customWidth="1"/>
    <col min="3611" max="3822" width="9.140625" style="514"/>
    <col min="3823" max="3823" width="17.5703125" style="514" bestFit="1" customWidth="1"/>
    <col min="3824" max="3824" width="88.5703125" style="514" customWidth="1"/>
    <col min="3825" max="3825" width="7.140625" style="514" customWidth="1"/>
    <col min="3826" max="3826" width="20.5703125" style="514" customWidth="1"/>
    <col min="3827" max="3827" width="22.85546875" style="514" customWidth="1"/>
    <col min="3828" max="3836" width="0" style="514" hidden="1" customWidth="1"/>
    <col min="3837" max="3837" width="14" style="514" bestFit="1" customWidth="1"/>
    <col min="3838" max="3838" width="8.28515625" style="514" bestFit="1" customWidth="1"/>
    <col min="3839" max="3839" width="8.85546875" style="514" bestFit="1" customWidth="1"/>
    <col min="3840" max="3840" width="9.140625" style="514" bestFit="1" customWidth="1"/>
    <col min="3841" max="3841" width="14" style="514" bestFit="1" customWidth="1"/>
    <col min="3842" max="3842" width="9.140625" style="514" bestFit="1" customWidth="1"/>
    <col min="3843" max="3843" width="8.85546875" style="514" bestFit="1" customWidth="1"/>
    <col min="3844" max="3844" width="9.140625" style="514" bestFit="1" customWidth="1"/>
    <col min="3845" max="3845" width="13.85546875" style="514" bestFit="1" customWidth="1"/>
    <col min="3846" max="3846" width="7.5703125" style="514" bestFit="1" customWidth="1"/>
    <col min="3847" max="3847" width="8.85546875" style="514" bestFit="1" customWidth="1"/>
    <col min="3848" max="3851" width="11.28515625" style="514" bestFit="1" customWidth="1"/>
    <col min="3852" max="3852" width="11.28515625" style="514" customWidth="1"/>
    <col min="3853" max="3854" width="11.28515625" style="514" bestFit="1" customWidth="1"/>
    <col min="3855" max="3865" width="9.140625" style="514"/>
    <col min="3866" max="3866" width="28" style="514" bestFit="1" customWidth="1"/>
    <col min="3867" max="4078" width="9.140625" style="514"/>
    <col min="4079" max="4079" width="17.5703125" style="514" bestFit="1" customWidth="1"/>
    <col min="4080" max="4080" width="88.5703125" style="514" customWidth="1"/>
    <col min="4081" max="4081" width="7.140625" style="514" customWidth="1"/>
    <col min="4082" max="4082" width="20.5703125" style="514" customWidth="1"/>
    <col min="4083" max="4083" width="22.85546875" style="514" customWidth="1"/>
    <col min="4084" max="4092" width="0" style="514" hidden="1" customWidth="1"/>
    <col min="4093" max="4093" width="14" style="514" bestFit="1" customWidth="1"/>
    <col min="4094" max="4094" width="8.28515625" style="514" bestFit="1" customWidth="1"/>
    <col min="4095" max="4095" width="8.85546875" style="514" bestFit="1" customWidth="1"/>
    <col min="4096" max="4096" width="9.140625" style="514" bestFit="1" customWidth="1"/>
    <col min="4097" max="4097" width="14" style="514" bestFit="1" customWidth="1"/>
    <col min="4098" max="4098" width="9.140625" style="514" bestFit="1" customWidth="1"/>
    <col min="4099" max="4099" width="8.85546875" style="514" bestFit="1" customWidth="1"/>
    <col min="4100" max="4100" width="9.140625" style="514" bestFit="1" customWidth="1"/>
    <col min="4101" max="4101" width="13.85546875" style="514" bestFit="1" customWidth="1"/>
    <col min="4102" max="4102" width="7.5703125" style="514" bestFit="1" customWidth="1"/>
    <col min="4103" max="4103" width="8.85546875" style="514" bestFit="1" customWidth="1"/>
    <col min="4104" max="4107" width="11.28515625" style="514" bestFit="1" customWidth="1"/>
    <col min="4108" max="4108" width="11.28515625" style="514" customWidth="1"/>
    <col min="4109" max="4110" width="11.28515625" style="514" bestFit="1" customWidth="1"/>
    <col min="4111" max="4121" width="9.140625" style="514"/>
    <col min="4122" max="4122" width="28" style="514" bestFit="1" customWidth="1"/>
    <col min="4123" max="4334" width="9.140625" style="514"/>
    <col min="4335" max="4335" width="17.5703125" style="514" bestFit="1" customWidth="1"/>
    <col min="4336" max="4336" width="88.5703125" style="514" customWidth="1"/>
    <col min="4337" max="4337" width="7.140625" style="514" customWidth="1"/>
    <col min="4338" max="4338" width="20.5703125" style="514" customWidth="1"/>
    <col min="4339" max="4339" width="22.85546875" style="514" customWidth="1"/>
    <col min="4340" max="4348" width="0" style="514" hidden="1" customWidth="1"/>
    <col min="4349" max="4349" width="14" style="514" bestFit="1" customWidth="1"/>
    <col min="4350" max="4350" width="8.28515625" style="514" bestFit="1" customWidth="1"/>
    <col min="4351" max="4351" width="8.85546875" style="514" bestFit="1" customWidth="1"/>
    <col min="4352" max="4352" width="9.140625" style="514" bestFit="1" customWidth="1"/>
    <col min="4353" max="4353" width="14" style="514" bestFit="1" customWidth="1"/>
    <col min="4354" max="4354" width="9.140625" style="514" bestFit="1" customWidth="1"/>
    <col min="4355" max="4355" width="8.85546875" style="514" bestFit="1" customWidth="1"/>
    <col min="4356" max="4356" width="9.140625" style="514" bestFit="1" customWidth="1"/>
    <col min="4357" max="4357" width="13.85546875" style="514" bestFit="1" customWidth="1"/>
    <col min="4358" max="4358" width="7.5703125" style="514" bestFit="1" customWidth="1"/>
    <col min="4359" max="4359" width="8.85546875" style="514" bestFit="1" customWidth="1"/>
    <col min="4360" max="4363" width="11.28515625" style="514" bestFit="1" customWidth="1"/>
    <col min="4364" max="4364" width="11.28515625" style="514" customWidth="1"/>
    <col min="4365" max="4366" width="11.28515625" style="514" bestFit="1" customWidth="1"/>
    <col min="4367" max="4377" width="9.140625" style="514"/>
    <col min="4378" max="4378" width="28" style="514" bestFit="1" customWidth="1"/>
    <col min="4379" max="4590" width="9.140625" style="514"/>
    <col min="4591" max="4591" width="17.5703125" style="514" bestFit="1" customWidth="1"/>
    <col min="4592" max="4592" width="88.5703125" style="514" customWidth="1"/>
    <col min="4593" max="4593" width="7.140625" style="514" customWidth="1"/>
    <col min="4594" max="4594" width="20.5703125" style="514" customWidth="1"/>
    <col min="4595" max="4595" width="22.85546875" style="514" customWidth="1"/>
    <col min="4596" max="4604" width="0" style="514" hidden="1" customWidth="1"/>
    <col min="4605" max="4605" width="14" style="514" bestFit="1" customWidth="1"/>
    <col min="4606" max="4606" width="8.28515625" style="514" bestFit="1" customWidth="1"/>
    <col min="4607" max="4607" width="8.85546875" style="514" bestFit="1" customWidth="1"/>
    <col min="4608" max="4608" width="9.140625" style="514" bestFit="1" customWidth="1"/>
    <col min="4609" max="4609" width="14" style="514" bestFit="1" customWidth="1"/>
    <col min="4610" max="4610" width="9.140625" style="514" bestFit="1" customWidth="1"/>
    <col min="4611" max="4611" width="8.85546875" style="514" bestFit="1" customWidth="1"/>
    <col min="4612" max="4612" width="9.140625" style="514" bestFit="1" customWidth="1"/>
    <col min="4613" max="4613" width="13.85546875" style="514" bestFit="1" customWidth="1"/>
    <col min="4614" max="4614" width="7.5703125" style="514" bestFit="1" customWidth="1"/>
    <col min="4615" max="4615" width="8.85546875" style="514" bestFit="1" customWidth="1"/>
    <col min="4616" max="4619" width="11.28515625" style="514" bestFit="1" customWidth="1"/>
    <col min="4620" max="4620" width="11.28515625" style="514" customWidth="1"/>
    <col min="4621" max="4622" width="11.28515625" style="514" bestFit="1" customWidth="1"/>
    <col min="4623" max="4633" width="9.140625" style="514"/>
    <col min="4634" max="4634" width="28" style="514" bestFit="1" customWidth="1"/>
    <col min="4635" max="4846" width="9.140625" style="514"/>
    <col min="4847" max="4847" width="17.5703125" style="514" bestFit="1" customWidth="1"/>
    <col min="4848" max="4848" width="88.5703125" style="514" customWidth="1"/>
    <col min="4849" max="4849" width="7.140625" style="514" customWidth="1"/>
    <col min="4850" max="4850" width="20.5703125" style="514" customWidth="1"/>
    <col min="4851" max="4851" width="22.85546875" style="514" customWidth="1"/>
    <col min="4852" max="4860" width="0" style="514" hidden="1" customWidth="1"/>
    <col min="4861" max="4861" width="14" style="514" bestFit="1" customWidth="1"/>
    <col min="4862" max="4862" width="8.28515625" style="514" bestFit="1" customWidth="1"/>
    <col min="4863" max="4863" width="8.85546875" style="514" bestFit="1" customWidth="1"/>
    <col min="4864" max="4864" width="9.140625" style="514" bestFit="1" customWidth="1"/>
    <col min="4865" max="4865" width="14" style="514" bestFit="1" customWidth="1"/>
    <col min="4866" max="4866" width="9.140625" style="514" bestFit="1" customWidth="1"/>
    <col min="4867" max="4867" width="8.85546875" style="514" bestFit="1" customWidth="1"/>
    <col min="4868" max="4868" width="9.140625" style="514" bestFit="1" customWidth="1"/>
    <col min="4869" max="4869" width="13.85546875" style="514" bestFit="1" customWidth="1"/>
    <col min="4870" max="4870" width="7.5703125" style="514" bestFit="1" customWidth="1"/>
    <col min="4871" max="4871" width="8.85546875" style="514" bestFit="1" customWidth="1"/>
    <col min="4872" max="4875" width="11.28515625" style="514" bestFit="1" customWidth="1"/>
    <col min="4876" max="4876" width="11.28515625" style="514" customWidth="1"/>
    <col min="4877" max="4878" width="11.28515625" style="514" bestFit="1" customWidth="1"/>
    <col min="4879" max="4889" width="9.140625" style="514"/>
    <col min="4890" max="4890" width="28" style="514" bestFit="1" customWidth="1"/>
    <col min="4891" max="5102" width="9.140625" style="514"/>
    <col min="5103" max="5103" width="17.5703125" style="514" bestFit="1" customWidth="1"/>
    <col min="5104" max="5104" width="88.5703125" style="514" customWidth="1"/>
    <col min="5105" max="5105" width="7.140625" style="514" customWidth="1"/>
    <col min="5106" max="5106" width="20.5703125" style="514" customWidth="1"/>
    <col min="5107" max="5107" width="22.85546875" style="514" customWidth="1"/>
    <col min="5108" max="5116" width="0" style="514" hidden="1" customWidth="1"/>
    <col min="5117" max="5117" width="14" style="514" bestFit="1" customWidth="1"/>
    <col min="5118" max="5118" width="8.28515625" style="514" bestFit="1" customWidth="1"/>
    <col min="5119" max="5119" width="8.85546875" style="514" bestFit="1" customWidth="1"/>
    <col min="5120" max="5120" width="9.140625" style="514" bestFit="1" customWidth="1"/>
    <col min="5121" max="5121" width="14" style="514" bestFit="1" customWidth="1"/>
    <col min="5122" max="5122" width="9.140625" style="514" bestFit="1" customWidth="1"/>
    <col min="5123" max="5123" width="8.85546875" style="514" bestFit="1" customWidth="1"/>
    <col min="5124" max="5124" width="9.140625" style="514" bestFit="1" customWidth="1"/>
    <col min="5125" max="5125" width="13.85546875" style="514" bestFit="1" customWidth="1"/>
    <col min="5126" max="5126" width="7.5703125" style="514" bestFit="1" customWidth="1"/>
    <col min="5127" max="5127" width="8.85546875" style="514" bestFit="1" customWidth="1"/>
    <col min="5128" max="5131" width="11.28515625" style="514" bestFit="1" customWidth="1"/>
    <col min="5132" max="5132" width="11.28515625" style="514" customWidth="1"/>
    <col min="5133" max="5134" width="11.28515625" style="514" bestFit="1" customWidth="1"/>
    <col min="5135" max="5145" width="9.140625" style="514"/>
    <col min="5146" max="5146" width="28" style="514" bestFit="1" customWidth="1"/>
    <col min="5147" max="5358" width="9.140625" style="514"/>
    <col min="5359" max="5359" width="17.5703125" style="514" bestFit="1" customWidth="1"/>
    <col min="5360" max="5360" width="88.5703125" style="514" customWidth="1"/>
    <col min="5361" max="5361" width="7.140625" style="514" customWidth="1"/>
    <col min="5362" max="5362" width="20.5703125" style="514" customWidth="1"/>
    <col min="5363" max="5363" width="22.85546875" style="514" customWidth="1"/>
    <col min="5364" max="5372" width="0" style="514" hidden="1" customWidth="1"/>
    <col min="5373" max="5373" width="14" style="514" bestFit="1" customWidth="1"/>
    <col min="5374" max="5374" width="8.28515625" style="514" bestFit="1" customWidth="1"/>
    <col min="5375" max="5375" width="8.85546875" style="514" bestFit="1" customWidth="1"/>
    <col min="5376" max="5376" width="9.140625" style="514" bestFit="1" customWidth="1"/>
    <col min="5377" max="5377" width="14" style="514" bestFit="1" customWidth="1"/>
    <col min="5378" max="5378" width="9.140625" style="514" bestFit="1" customWidth="1"/>
    <col min="5379" max="5379" width="8.85546875" style="514" bestFit="1" customWidth="1"/>
    <col min="5380" max="5380" width="9.140625" style="514" bestFit="1" customWidth="1"/>
    <col min="5381" max="5381" width="13.85546875" style="514" bestFit="1" customWidth="1"/>
    <col min="5382" max="5382" width="7.5703125" style="514" bestFit="1" customWidth="1"/>
    <col min="5383" max="5383" width="8.85546875" style="514" bestFit="1" customWidth="1"/>
    <col min="5384" max="5387" width="11.28515625" style="514" bestFit="1" customWidth="1"/>
    <col min="5388" max="5388" width="11.28515625" style="514" customWidth="1"/>
    <col min="5389" max="5390" width="11.28515625" style="514" bestFit="1" customWidth="1"/>
    <col min="5391" max="5401" width="9.140625" style="514"/>
    <col min="5402" max="5402" width="28" style="514" bestFit="1" customWidth="1"/>
    <col min="5403" max="5614" width="9.140625" style="514"/>
    <col min="5615" max="5615" width="17.5703125" style="514" bestFit="1" customWidth="1"/>
    <col min="5616" max="5616" width="88.5703125" style="514" customWidth="1"/>
    <col min="5617" max="5617" width="7.140625" style="514" customWidth="1"/>
    <col min="5618" max="5618" width="20.5703125" style="514" customWidth="1"/>
    <col min="5619" max="5619" width="22.85546875" style="514" customWidth="1"/>
    <col min="5620" max="5628" width="0" style="514" hidden="1" customWidth="1"/>
    <col min="5629" max="5629" width="14" style="514" bestFit="1" customWidth="1"/>
    <col min="5630" max="5630" width="8.28515625" style="514" bestFit="1" customWidth="1"/>
    <col min="5631" max="5631" width="8.85546875" style="514" bestFit="1" customWidth="1"/>
    <col min="5632" max="5632" width="9.140625" style="514" bestFit="1" customWidth="1"/>
    <col min="5633" max="5633" width="14" style="514" bestFit="1" customWidth="1"/>
    <col min="5634" max="5634" width="9.140625" style="514" bestFit="1" customWidth="1"/>
    <col min="5635" max="5635" width="8.85546875" style="514" bestFit="1" customWidth="1"/>
    <col min="5636" max="5636" width="9.140625" style="514" bestFit="1" customWidth="1"/>
    <col min="5637" max="5637" width="13.85546875" style="514" bestFit="1" customWidth="1"/>
    <col min="5638" max="5638" width="7.5703125" style="514" bestFit="1" customWidth="1"/>
    <col min="5639" max="5639" width="8.85546875" style="514" bestFit="1" customWidth="1"/>
    <col min="5640" max="5643" width="11.28515625" style="514" bestFit="1" customWidth="1"/>
    <col min="5644" max="5644" width="11.28515625" style="514" customWidth="1"/>
    <col min="5645" max="5646" width="11.28515625" style="514" bestFit="1" customWidth="1"/>
    <col min="5647" max="5657" width="9.140625" style="514"/>
    <col min="5658" max="5658" width="28" style="514" bestFit="1" customWidth="1"/>
    <col min="5659" max="5870" width="9.140625" style="514"/>
    <col min="5871" max="5871" width="17.5703125" style="514" bestFit="1" customWidth="1"/>
    <col min="5872" max="5872" width="88.5703125" style="514" customWidth="1"/>
    <col min="5873" max="5873" width="7.140625" style="514" customWidth="1"/>
    <col min="5874" max="5874" width="20.5703125" style="514" customWidth="1"/>
    <col min="5875" max="5875" width="22.85546875" style="514" customWidth="1"/>
    <col min="5876" max="5884" width="0" style="514" hidden="1" customWidth="1"/>
    <col min="5885" max="5885" width="14" style="514" bestFit="1" customWidth="1"/>
    <col min="5886" max="5886" width="8.28515625" style="514" bestFit="1" customWidth="1"/>
    <col min="5887" max="5887" width="8.85546875" style="514" bestFit="1" customWidth="1"/>
    <col min="5888" max="5888" width="9.140625" style="514" bestFit="1" customWidth="1"/>
    <col min="5889" max="5889" width="14" style="514" bestFit="1" customWidth="1"/>
    <col min="5890" max="5890" width="9.140625" style="514" bestFit="1" customWidth="1"/>
    <col min="5891" max="5891" width="8.85546875" style="514" bestFit="1" customWidth="1"/>
    <col min="5892" max="5892" width="9.140625" style="514" bestFit="1" customWidth="1"/>
    <col min="5893" max="5893" width="13.85546875" style="514" bestFit="1" customWidth="1"/>
    <col min="5894" max="5894" width="7.5703125" style="514" bestFit="1" customWidth="1"/>
    <col min="5895" max="5895" width="8.85546875" style="514" bestFit="1" customWidth="1"/>
    <col min="5896" max="5899" width="11.28515625" style="514" bestFit="1" customWidth="1"/>
    <col min="5900" max="5900" width="11.28515625" style="514" customWidth="1"/>
    <col min="5901" max="5902" width="11.28515625" style="514" bestFit="1" customWidth="1"/>
    <col min="5903" max="5913" width="9.140625" style="514"/>
    <col min="5914" max="5914" width="28" style="514" bestFit="1" customWidth="1"/>
    <col min="5915" max="6126" width="9.140625" style="514"/>
    <col min="6127" max="6127" width="17.5703125" style="514" bestFit="1" customWidth="1"/>
    <col min="6128" max="6128" width="88.5703125" style="514" customWidth="1"/>
    <col min="6129" max="6129" width="7.140625" style="514" customWidth="1"/>
    <col min="6130" max="6130" width="20.5703125" style="514" customWidth="1"/>
    <col min="6131" max="6131" width="22.85546875" style="514" customWidth="1"/>
    <col min="6132" max="6140" width="0" style="514" hidden="1" customWidth="1"/>
    <col min="6141" max="6141" width="14" style="514" bestFit="1" customWidth="1"/>
    <col min="6142" max="6142" width="8.28515625" style="514" bestFit="1" customWidth="1"/>
    <col min="6143" max="6143" width="8.85546875" style="514" bestFit="1" customWidth="1"/>
    <col min="6144" max="6144" width="9.140625" style="514" bestFit="1" customWidth="1"/>
    <col min="6145" max="6145" width="14" style="514" bestFit="1" customWidth="1"/>
    <col min="6146" max="6146" width="9.140625" style="514" bestFit="1" customWidth="1"/>
    <col min="6147" max="6147" width="8.85546875" style="514" bestFit="1" customWidth="1"/>
    <col min="6148" max="6148" width="9.140625" style="514" bestFit="1" customWidth="1"/>
    <col min="6149" max="6149" width="13.85546875" style="514" bestFit="1" customWidth="1"/>
    <col min="6150" max="6150" width="7.5703125" style="514" bestFit="1" customWidth="1"/>
    <col min="6151" max="6151" width="8.85546875" style="514" bestFit="1" customWidth="1"/>
    <col min="6152" max="6155" width="11.28515625" style="514" bestFit="1" customWidth="1"/>
    <col min="6156" max="6156" width="11.28515625" style="514" customWidth="1"/>
    <col min="6157" max="6158" width="11.28515625" style="514" bestFit="1" customWidth="1"/>
    <col min="6159" max="6169" width="9.140625" style="514"/>
    <col min="6170" max="6170" width="28" style="514" bestFit="1" customWidth="1"/>
    <col min="6171" max="6382" width="9.140625" style="514"/>
    <col min="6383" max="6383" width="17.5703125" style="514" bestFit="1" customWidth="1"/>
    <col min="6384" max="6384" width="88.5703125" style="514" customWidth="1"/>
    <col min="6385" max="6385" width="7.140625" style="514" customWidth="1"/>
    <col min="6386" max="6386" width="20.5703125" style="514" customWidth="1"/>
    <col min="6387" max="6387" width="22.85546875" style="514" customWidth="1"/>
    <col min="6388" max="6396" width="0" style="514" hidden="1" customWidth="1"/>
    <col min="6397" max="6397" width="14" style="514" bestFit="1" customWidth="1"/>
    <col min="6398" max="6398" width="8.28515625" style="514" bestFit="1" customWidth="1"/>
    <col min="6399" max="6399" width="8.85546875" style="514" bestFit="1" customWidth="1"/>
    <col min="6400" max="6400" width="9.140625" style="514" bestFit="1" customWidth="1"/>
    <col min="6401" max="6401" width="14" style="514" bestFit="1" customWidth="1"/>
    <col min="6402" max="6402" width="9.140625" style="514" bestFit="1" customWidth="1"/>
    <col min="6403" max="6403" width="8.85546875" style="514" bestFit="1" customWidth="1"/>
    <col min="6404" max="6404" width="9.140625" style="514" bestFit="1" customWidth="1"/>
    <col min="6405" max="6405" width="13.85546875" style="514" bestFit="1" customWidth="1"/>
    <col min="6406" max="6406" width="7.5703125" style="514" bestFit="1" customWidth="1"/>
    <col min="6407" max="6407" width="8.85546875" style="514" bestFit="1" customWidth="1"/>
    <col min="6408" max="6411" width="11.28515625" style="514" bestFit="1" customWidth="1"/>
    <col min="6412" max="6412" width="11.28515625" style="514" customWidth="1"/>
    <col min="6413" max="6414" width="11.28515625" style="514" bestFit="1" customWidth="1"/>
    <col min="6415" max="6425" width="9.140625" style="514"/>
    <col min="6426" max="6426" width="28" style="514" bestFit="1" customWidth="1"/>
    <col min="6427" max="6638" width="9.140625" style="514"/>
    <col min="6639" max="6639" width="17.5703125" style="514" bestFit="1" customWidth="1"/>
    <col min="6640" max="6640" width="88.5703125" style="514" customWidth="1"/>
    <col min="6641" max="6641" width="7.140625" style="514" customWidth="1"/>
    <col min="6642" max="6642" width="20.5703125" style="514" customWidth="1"/>
    <col min="6643" max="6643" width="22.85546875" style="514" customWidth="1"/>
    <col min="6644" max="6652" width="0" style="514" hidden="1" customWidth="1"/>
    <col min="6653" max="6653" width="14" style="514" bestFit="1" customWidth="1"/>
    <col min="6654" max="6654" width="8.28515625" style="514" bestFit="1" customWidth="1"/>
    <col min="6655" max="6655" width="8.85546875" style="514" bestFit="1" customWidth="1"/>
    <col min="6656" max="6656" width="9.140625" style="514" bestFit="1" customWidth="1"/>
    <col min="6657" max="6657" width="14" style="514" bestFit="1" customWidth="1"/>
    <col min="6658" max="6658" width="9.140625" style="514" bestFit="1" customWidth="1"/>
    <col min="6659" max="6659" width="8.85546875" style="514" bestFit="1" customWidth="1"/>
    <col min="6660" max="6660" width="9.140625" style="514" bestFit="1" customWidth="1"/>
    <col min="6661" max="6661" width="13.85546875" style="514" bestFit="1" customWidth="1"/>
    <col min="6662" max="6662" width="7.5703125" style="514" bestFit="1" customWidth="1"/>
    <col min="6663" max="6663" width="8.85546875" style="514" bestFit="1" customWidth="1"/>
    <col min="6664" max="6667" width="11.28515625" style="514" bestFit="1" customWidth="1"/>
    <col min="6668" max="6668" width="11.28515625" style="514" customWidth="1"/>
    <col min="6669" max="6670" width="11.28515625" style="514" bestFit="1" customWidth="1"/>
    <col min="6671" max="6681" width="9.140625" style="514"/>
    <col min="6682" max="6682" width="28" style="514" bestFit="1" customWidth="1"/>
    <col min="6683" max="6894" width="9.140625" style="514"/>
    <col min="6895" max="6895" width="17.5703125" style="514" bestFit="1" customWidth="1"/>
    <col min="6896" max="6896" width="88.5703125" style="514" customWidth="1"/>
    <col min="6897" max="6897" width="7.140625" style="514" customWidth="1"/>
    <col min="6898" max="6898" width="20.5703125" style="514" customWidth="1"/>
    <col min="6899" max="6899" width="22.85546875" style="514" customWidth="1"/>
    <col min="6900" max="6908" width="0" style="514" hidden="1" customWidth="1"/>
    <col min="6909" max="6909" width="14" style="514" bestFit="1" customWidth="1"/>
    <col min="6910" max="6910" width="8.28515625" style="514" bestFit="1" customWidth="1"/>
    <col min="6911" max="6911" width="8.85546875" style="514" bestFit="1" customWidth="1"/>
    <col min="6912" max="6912" width="9.140625" style="514" bestFit="1" customWidth="1"/>
    <col min="6913" max="6913" width="14" style="514" bestFit="1" customWidth="1"/>
    <col min="6914" max="6914" width="9.140625" style="514" bestFit="1" customWidth="1"/>
    <col min="6915" max="6915" width="8.85546875" style="514" bestFit="1" customWidth="1"/>
    <col min="6916" max="6916" width="9.140625" style="514" bestFit="1" customWidth="1"/>
    <col min="6917" max="6917" width="13.85546875" style="514" bestFit="1" customWidth="1"/>
    <col min="6918" max="6918" width="7.5703125" style="514" bestFit="1" customWidth="1"/>
    <col min="6919" max="6919" width="8.85546875" style="514" bestFit="1" customWidth="1"/>
    <col min="6920" max="6923" width="11.28515625" style="514" bestFit="1" customWidth="1"/>
    <col min="6924" max="6924" width="11.28515625" style="514" customWidth="1"/>
    <col min="6925" max="6926" width="11.28515625" style="514" bestFit="1" customWidth="1"/>
    <col min="6927" max="6937" width="9.140625" style="514"/>
    <col min="6938" max="6938" width="28" style="514" bestFit="1" customWidth="1"/>
    <col min="6939" max="7150" width="9.140625" style="514"/>
    <col min="7151" max="7151" width="17.5703125" style="514" bestFit="1" customWidth="1"/>
    <col min="7152" max="7152" width="88.5703125" style="514" customWidth="1"/>
    <col min="7153" max="7153" width="7.140625" style="514" customWidth="1"/>
    <col min="7154" max="7154" width="20.5703125" style="514" customWidth="1"/>
    <col min="7155" max="7155" width="22.85546875" style="514" customWidth="1"/>
    <col min="7156" max="7164" width="0" style="514" hidden="1" customWidth="1"/>
    <col min="7165" max="7165" width="14" style="514" bestFit="1" customWidth="1"/>
    <col min="7166" max="7166" width="8.28515625" style="514" bestFit="1" customWidth="1"/>
    <col min="7167" max="7167" width="8.85546875" style="514" bestFit="1" customWidth="1"/>
    <col min="7168" max="7168" width="9.140625" style="514" bestFit="1" customWidth="1"/>
    <col min="7169" max="7169" width="14" style="514" bestFit="1" customWidth="1"/>
    <col min="7170" max="7170" width="9.140625" style="514" bestFit="1" customWidth="1"/>
    <col min="7171" max="7171" width="8.85546875" style="514" bestFit="1" customWidth="1"/>
    <col min="7172" max="7172" width="9.140625" style="514" bestFit="1" customWidth="1"/>
    <col min="7173" max="7173" width="13.85546875" style="514" bestFit="1" customWidth="1"/>
    <col min="7174" max="7174" width="7.5703125" style="514" bestFit="1" customWidth="1"/>
    <col min="7175" max="7175" width="8.85546875" style="514" bestFit="1" customWidth="1"/>
    <col min="7176" max="7179" width="11.28515625" style="514" bestFit="1" customWidth="1"/>
    <col min="7180" max="7180" width="11.28515625" style="514" customWidth="1"/>
    <col min="7181" max="7182" width="11.28515625" style="514" bestFit="1" customWidth="1"/>
    <col min="7183" max="7193" width="9.140625" style="514"/>
    <col min="7194" max="7194" width="28" style="514" bestFit="1" customWidth="1"/>
    <col min="7195" max="7406" width="9.140625" style="514"/>
    <col min="7407" max="7407" width="17.5703125" style="514" bestFit="1" customWidth="1"/>
    <col min="7408" max="7408" width="88.5703125" style="514" customWidth="1"/>
    <col min="7409" max="7409" width="7.140625" style="514" customWidth="1"/>
    <col min="7410" max="7410" width="20.5703125" style="514" customWidth="1"/>
    <col min="7411" max="7411" width="22.85546875" style="514" customWidth="1"/>
    <col min="7412" max="7420" width="0" style="514" hidden="1" customWidth="1"/>
    <col min="7421" max="7421" width="14" style="514" bestFit="1" customWidth="1"/>
    <col min="7422" max="7422" width="8.28515625" style="514" bestFit="1" customWidth="1"/>
    <col min="7423" max="7423" width="8.85546875" style="514" bestFit="1" customWidth="1"/>
    <col min="7424" max="7424" width="9.140625" style="514" bestFit="1" customWidth="1"/>
    <col min="7425" max="7425" width="14" style="514" bestFit="1" customWidth="1"/>
    <col min="7426" max="7426" width="9.140625" style="514" bestFit="1" customWidth="1"/>
    <col min="7427" max="7427" width="8.85546875" style="514" bestFit="1" customWidth="1"/>
    <col min="7428" max="7428" width="9.140625" style="514" bestFit="1" customWidth="1"/>
    <col min="7429" max="7429" width="13.85546875" style="514" bestFit="1" customWidth="1"/>
    <col min="7430" max="7430" width="7.5703125" style="514" bestFit="1" customWidth="1"/>
    <col min="7431" max="7431" width="8.85546875" style="514" bestFit="1" customWidth="1"/>
    <col min="7432" max="7435" width="11.28515625" style="514" bestFit="1" customWidth="1"/>
    <col min="7436" max="7436" width="11.28515625" style="514" customWidth="1"/>
    <col min="7437" max="7438" width="11.28515625" style="514" bestFit="1" customWidth="1"/>
    <col min="7439" max="7449" width="9.140625" style="514"/>
    <col min="7450" max="7450" width="28" style="514" bestFit="1" customWidth="1"/>
    <col min="7451" max="7662" width="9.140625" style="514"/>
    <col min="7663" max="7663" width="17.5703125" style="514" bestFit="1" customWidth="1"/>
    <col min="7664" max="7664" width="88.5703125" style="514" customWidth="1"/>
    <col min="7665" max="7665" width="7.140625" style="514" customWidth="1"/>
    <col min="7666" max="7666" width="20.5703125" style="514" customWidth="1"/>
    <col min="7667" max="7667" width="22.85546875" style="514" customWidth="1"/>
    <col min="7668" max="7676" width="0" style="514" hidden="1" customWidth="1"/>
    <col min="7677" max="7677" width="14" style="514" bestFit="1" customWidth="1"/>
    <col min="7678" max="7678" width="8.28515625" style="514" bestFit="1" customWidth="1"/>
    <col min="7679" max="7679" width="8.85546875" style="514" bestFit="1" customWidth="1"/>
    <col min="7680" max="7680" width="9.140625" style="514" bestFit="1" customWidth="1"/>
    <col min="7681" max="7681" width="14" style="514" bestFit="1" customWidth="1"/>
    <col min="7682" max="7682" width="9.140625" style="514" bestFit="1" customWidth="1"/>
    <col min="7683" max="7683" width="8.85546875" style="514" bestFit="1" customWidth="1"/>
    <col min="7684" max="7684" width="9.140625" style="514" bestFit="1" customWidth="1"/>
    <col min="7685" max="7685" width="13.85546875" style="514" bestFit="1" customWidth="1"/>
    <col min="7686" max="7686" width="7.5703125" style="514" bestFit="1" customWidth="1"/>
    <col min="7687" max="7687" width="8.85546875" style="514" bestFit="1" customWidth="1"/>
    <col min="7688" max="7691" width="11.28515625" style="514" bestFit="1" customWidth="1"/>
    <col min="7692" max="7692" width="11.28515625" style="514" customWidth="1"/>
    <col min="7693" max="7694" width="11.28515625" style="514" bestFit="1" customWidth="1"/>
    <col min="7695" max="7705" width="9.140625" style="514"/>
    <col min="7706" max="7706" width="28" style="514" bestFit="1" customWidth="1"/>
    <col min="7707" max="7918" width="9.140625" style="514"/>
    <col min="7919" max="7919" width="17.5703125" style="514" bestFit="1" customWidth="1"/>
    <col min="7920" max="7920" width="88.5703125" style="514" customWidth="1"/>
    <col min="7921" max="7921" width="7.140625" style="514" customWidth="1"/>
    <col min="7922" max="7922" width="20.5703125" style="514" customWidth="1"/>
    <col min="7923" max="7923" width="22.85546875" style="514" customWidth="1"/>
    <col min="7924" max="7932" width="0" style="514" hidden="1" customWidth="1"/>
    <col min="7933" max="7933" width="14" style="514" bestFit="1" customWidth="1"/>
    <col min="7934" max="7934" width="8.28515625" style="514" bestFit="1" customWidth="1"/>
    <col min="7935" max="7935" width="8.85546875" style="514" bestFit="1" customWidth="1"/>
    <col min="7936" max="7936" width="9.140625" style="514" bestFit="1" customWidth="1"/>
    <col min="7937" max="7937" width="14" style="514" bestFit="1" customWidth="1"/>
    <col min="7938" max="7938" width="9.140625" style="514" bestFit="1" customWidth="1"/>
    <col min="7939" max="7939" width="8.85546875" style="514" bestFit="1" customWidth="1"/>
    <col min="7940" max="7940" width="9.140625" style="514" bestFit="1" customWidth="1"/>
    <col min="7941" max="7941" width="13.85546875" style="514" bestFit="1" customWidth="1"/>
    <col min="7942" max="7942" width="7.5703125" style="514" bestFit="1" customWidth="1"/>
    <col min="7943" max="7943" width="8.85546875" style="514" bestFit="1" customWidth="1"/>
    <col min="7944" max="7947" width="11.28515625" style="514" bestFit="1" customWidth="1"/>
    <col min="7948" max="7948" width="11.28515625" style="514" customWidth="1"/>
    <col min="7949" max="7950" width="11.28515625" style="514" bestFit="1" customWidth="1"/>
    <col min="7951" max="7961" width="9.140625" style="514"/>
    <col min="7962" max="7962" width="28" style="514" bestFit="1" customWidth="1"/>
    <col min="7963" max="8174" width="9.140625" style="514"/>
    <col min="8175" max="8175" width="17.5703125" style="514" bestFit="1" customWidth="1"/>
    <col min="8176" max="8176" width="88.5703125" style="514" customWidth="1"/>
    <col min="8177" max="8177" width="7.140625" style="514" customWidth="1"/>
    <col min="8178" max="8178" width="20.5703125" style="514" customWidth="1"/>
    <col min="8179" max="8179" width="22.85546875" style="514" customWidth="1"/>
    <col min="8180" max="8188" width="0" style="514" hidden="1" customWidth="1"/>
    <col min="8189" max="8189" width="14" style="514" bestFit="1" customWidth="1"/>
    <col min="8190" max="8190" width="8.28515625" style="514" bestFit="1" customWidth="1"/>
    <col min="8191" max="8191" width="8.85546875" style="514" bestFit="1" customWidth="1"/>
    <col min="8192" max="8192" width="9.140625" style="514" bestFit="1" customWidth="1"/>
    <col min="8193" max="8193" width="14" style="514" bestFit="1" customWidth="1"/>
    <col min="8194" max="8194" width="9.140625" style="514" bestFit="1" customWidth="1"/>
    <col min="8195" max="8195" width="8.85546875" style="514" bestFit="1" customWidth="1"/>
    <col min="8196" max="8196" width="9.140625" style="514" bestFit="1" customWidth="1"/>
    <col min="8197" max="8197" width="13.85546875" style="514" bestFit="1" customWidth="1"/>
    <col min="8198" max="8198" width="7.5703125" style="514" bestFit="1" customWidth="1"/>
    <col min="8199" max="8199" width="8.85546875" style="514" bestFit="1" customWidth="1"/>
    <col min="8200" max="8203" width="11.28515625" style="514" bestFit="1" customWidth="1"/>
    <col min="8204" max="8204" width="11.28515625" style="514" customWidth="1"/>
    <col min="8205" max="8206" width="11.28515625" style="514" bestFit="1" customWidth="1"/>
    <col min="8207" max="8217" width="9.140625" style="514"/>
    <col min="8218" max="8218" width="28" style="514" bestFit="1" customWidth="1"/>
    <col min="8219" max="8430" width="9.140625" style="514"/>
    <col min="8431" max="8431" width="17.5703125" style="514" bestFit="1" customWidth="1"/>
    <col min="8432" max="8432" width="88.5703125" style="514" customWidth="1"/>
    <col min="8433" max="8433" width="7.140625" style="514" customWidth="1"/>
    <col min="8434" max="8434" width="20.5703125" style="514" customWidth="1"/>
    <col min="8435" max="8435" width="22.85546875" style="514" customWidth="1"/>
    <col min="8436" max="8444" width="0" style="514" hidden="1" customWidth="1"/>
    <col min="8445" max="8445" width="14" style="514" bestFit="1" customWidth="1"/>
    <col min="8446" max="8446" width="8.28515625" style="514" bestFit="1" customWidth="1"/>
    <col min="8447" max="8447" width="8.85546875" style="514" bestFit="1" customWidth="1"/>
    <col min="8448" max="8448" width="9.140625" style="514" bestFit="1" customWidth="1"/>
    <col min="8449" max="8449" width="14" style="514" bestFit="1" customWidth="1"/>
    <col min="8450" max="8450" width="9.140625" style="514" bestFit="1" customWidth="1"/>
    <col min="8451" max="8451" width="8.85546875" style="514" bestFit="1" customWidth="1"/>
    <col min="8452" max="8452" width="9.140625" style="514" bestFit="1" customWidth="1"/>
    <col min="8453" max="8453" width="13.85546875" style="514" bestFit="1" customWidth="1"/>
    <col min="8454" max="8454" width="7.5703125" style="514" bestFit="1" customWidth="1"/>
    <col min="8455" max="8455" width="8.85546875" style="514" bestFit="1" customWidth="1"/>
    <col min="8456" max="8459" width="11.28515625" style="514" bestFit="1" customWidth="1"/>
    <col min="8460" max="8460" width="11.28515625" style="514" customWidth="1"/>
    <col min="8461" max="8462" width="11.28515625" style="514" bestFit="1" customWidth="1"/>
    <col min="8463" max="8473" width="9.140625" style="514"/>
    <col min="8474" max="8474" width="28" style="514" bestFit="1" customWidth="1"/>
    <col min="8475" max="8686" width="9.140625" style="514"/>
    <col min="8687" max="8687" width="17.5703125" style="514" bestFit="1" customWidth="1"/>
    <col min="8688" max="8688" width="88.5703125" style="514" customWidth="1"/>
    <col min="8689" max="8689" width="7.140625" style="514" customWidth="1"/>
    <col min="8690" max="8690" width="20.5703125" style="514" customWidth="1"/>
    <col min="8691" max="8691" width="22.85546875" style="514" customWidth="1"/>
    <col min="8692" max="8700" width="0" style="514" hidden="1" customWidth="1"/>
    <col min="8701" max="8701" width="14" style="514" bestFit="1" customWidth="1"/>
    <col min="8702" max="8702" width="8.28515625" style="514" bestFit="1" customWidth="1"/>
    <col min="8703" max="8703" width="8.85546875" style="514" bestFit="1" customWidth="1"/>
    <col min="8704" max="8704" width="9.140625" style="514" bestFit="1" customWidth="1"/>
    <col min="8705" max="8705" width="14" style="514" bestFit="1" customWidth="1"/>
    <col min="8706" max="8706" width="9.140625" style="514" bestFit="1" customWidth="1"/>
    <col min="8707" max="8707" width="8.85546875" style="514" bestFit="1" customWidth="1"/>
    <col min="8708" max="8708" width="9.140625" style="514" bestFit="1" customWidth="1"/>
    <col min="8709" max="8709" width="13.85546875" style="514" bestFit="1" customWidth="1"/>
    <col min="8710" max="8710" width="7.5703125" style="514" bestFit="1" customWidth="1"/>
    <col min="8711" max="8711" width="8.85546875" style="514" bestFit="1" customWidth="1"/>
    <col min="8712" max="8715" width="11.28515625" style="514" bestFit="1" customWidth="1"/>
    <col min="8716" max="8716" width="11.28515625" style="514" customWidth="1"/>
    <col min="8717" max="8718" width="11.28515625" style="514" bestFit="1" customWidth="1"/>
    <col min="8719" max="8729" width="9.140625" style="514"/>
    <col min="8730" max="8730" width="28" style="514" bestFit="1" customWidth="1"/>
    <col min="8731" max="8942" width="9.140625" style="514"/>
    <col min="8943" max="8943" width="17.5703125" style="514" bestFit="1" customWidth="1"/>
    <col min="8944" max="8944" width="88.5703125" style="514" customWidth="1"/>
    <col min="8945" max="8945" width="7.140625" style="514" customWidth="1"/>
    <col min="8946" max="8946" width="20.5703125" style="514" customWidth="1"/>
    <col min="8947" max="8947" width="22.85546875" style="514" customWidth="1"/>
    <col min="8948" max="8956" width="0" style="514" hidden="1" customWidth="1"/>
    <col min="8957" max="8957" width="14" style="514" bestFit="1" customWidth="1"/>
    <col min="8958" max="8958" width="8.28515625" style="514" bestFit="1" customWidth="1"/>
    <col min="8959" max="8959" width="8.85546875" style="514" bestFit="1" customWidth="1"/>
    <col min="8960" max="8960" width="9.140625" style="514" bestFit="1" customWidth="1"/>
    <col min="8961" max="8961" width="14" style="514" bestFit="1" customWidth="1"/>
    <col min="8962" max="8962" width="9.140625" style="514" bestFit="1" customWidth="1"/>
    <col min="8963" max="8963" width="8.85546875" style="514" bestFit="1" customWidth="1"/>
    <col min="8964" max="8964" width="9.140625" style="514" bestFit="1" customWidth="1"/>
    <col min="8965" max="8965" width="13.85546875" style="514" bestFit="1" customWidth="1"/>
    <col min="8966" max="8966" width="7.5703125" style="514" bestFit="1" customWidth="1"/>
    <col min="8967" max="8967" width="8.85546875" style="514" bestFit="1" customWidth="1"/>
    <col min="8968" max="8971" width="11.28515625" style="514" bestFit="1" customWidth="1"/>
    <col min="8972" max="8972" width="11.28515625" style="514" customWidth="1"/>
    <col min="8973" max="8974" width="11.28515625" style="514" bestFit="1" customWidth="1"/>
    <col min="8975" max="8985" width="9.140625" style="514"/>
    <col min="8986" max="8986" width="28" style="514" bestFit="1" customWidth="1"/>
    <col min="8987" max="9198" width="9.140625" style="514"/>
    <col min="9199" max="9199" width="17.5703125" style="514" bestFit="1" customWidth="1"/>
    <col min="9200" max="9200" width="88.5703125" style="514" customWidth="1"/>
    <col min="9201" max="9201" width="7.140625" style="514" customWidth="1"/>
    <col min="9202" max="9202" width="20.5703125" style="514" customWidth="1"/>
    <col min="9203" max="9203" width="22.85546875" style="514" customWidth="1"/>
    <col min="9204" max="9212" width="0" style="514" hidden="1" customWidth="1"/>
    <col min="9213" max="9213" width="14" style="514" bestFit="1" customWidth="1"/>
    <col min="9214" max="9214" width="8.28515625" style="514" bestFit="1" customWidth="1"/>
    <col min="9215" max="9215" width="8.85546875" style="514" bestFit="1" customWidth="1"/>
    <col min="9216" max="9216" width="9.140625" style="514" bestFit="1" customWidth="1"/>
    <col min="9217" max="9217" width="14" style="514" bestFit="1" customWidth="1"/>
    <col min="9218" max="9218" width="9.140625" style="514" bestFit="1" customWidth="1"/>
    <col min="9219" max="9219" width="8.85546875" style="514" bestFit="1" customWidth="1"/>
    <col min="9220" max="9220" width="9.140625" style="514" bestFit="1" customWidth="1"/>
    <col min="9221" max="9221" width="13.85546875" style="514" bestFit="1" customWidth="1"/>
    <col min="9222" max="9222" width="7.5703125" style="514" bestFit="1" customWidth="1"/>
    <col min="9223" max="9223" width="8.85546875" style="514" bestFit="1" customWidth="1"/>
    <col min="9224" max="9227" width="11.28515625" style="514" bestFit="1" customWidth="1"/>
    <col min="9228" max="9228" width="11.28515625" style="514" customWidth="1"/>
    <col min="9229" max="9230" width="11.28515625" style="514" bestFit="1" customWidth="1"/>
    <col min="9231" max="9241" width="9.140625" style="514"/>
    <col min="9242" max="9242" width="28" style="514" bestFit="1" customWidth="1"/>
    <col min="9243" max="9454" width="9.140625" style="514"/>
    <col min="9455" max="9455" width="17.5703125" style="514" bestFit="1" customWidth="1"/>
    <col min="9456" max="9456" width="88.5703125" style="514" customWidth="1"/>
    <col min="9457" max="9457" width="7.140625" style="514" customWidth="1"/>
    <col min="9458" max="9458" width="20.5703125" style="514" customWidth="1"/>
    <col min="9459" max="9459" width="22.85546875" style="514" customWidth="1"/>
    <col min="9460" max="9468" width="0" style="514" hidden="1" customWidth="1"/>
    <col min="9469" max="9469" width="14" style="514" bestFit="1" customWidth="1"/>
    <col min="9470" max="9470" width="8.28515625" style="514" bestFit="1" customWidth="1"/>
    <col min="9471" max="9471" width="8.85546875" style="514" bestFit="1" customWidth="1"/>
    <col min="9472" max="9472" width="9.140625" style="514" bestFit="1" customWidth="1"/>
    <col min="9473" max="9473" width="14" style="514" bestFit="1" customWidth="1"/>
    <col min="9474" max="9474" width="9.140625" style="514" bestFit="1" customWidth="1"/>
    <col min="9475" max="9475" width="8.85546875" style="514" bestFit="1" customWidth="1"/>
    <col min="9476" max="9476" width="9.140625" style="514" bestFit="1" customWidth="1"/>
    <col min="9477" max="9477" width="13.85546875" style="514" bestFit="1" customWidth="1"/>
    <col min="9478" max="9478" width="7.5703125" style="514" bestFit="1" customWidth="1"/>
    <col min="9479" max="9479" width="8.85546875" style="514" bestFit="1" customWidth="1"/>
    <col min="9480" max="9483" width="11.28515625" style="514" bestFit="1" customWidth="1"/>
    <col min="9484" max="9484" width="11.28515625" style="514" customWidth="1"/>
    <col min="9485" max="9486" width="11.28515625" style="514" bestFit="1" customWidth="1"/>
    <col min="9487" max="9497" width="9.140625" style="514"/>
    <col min="9498" max="9498" width="28" style="514" bestFit="1" customWidth="1"/>
    <col min="9499" max="9710" width="9.140625" style="514"/>
    <col min="9711" max="9711" width="17.5703125" style="514" bestFit="1" customWidth="1"/>
    <col min="9712" max="9712" width="88.5703125" style="514" customWidth="1"/>
    <col min="9713" max="9713" width="7.140625" style="514" customWidth="1"/>
    <col min="9714" max="9714" width="20.5703125" style="514" customWidth="1"/>
    <col min="9715" max="9715" width="22.85546875" style="514" customWidth="1"/>
    <col min="9716" max="9724" width="0" style="514" hidden="1" customWidth="1"/>
    <col min="9725" max="9725" width="14" style="514" bestFit="1" customWidth="1"/>
    <col min="9726" max="9726" width="8.28515625" style="514" bestFit="1" customWidth="1"/>
    <col min="9727" max="9727" width="8.85546875" style="514" bestFit="1" customWidth="1"/>
    <col min="9728" max="9728" width="9.140625" style="514" bestFit="1" customWidth="1"/>
    <col min="9729" max="9729" width="14" style="514" bestFit="1" customWidth="1"/>
    <col min="9730" max="9730" width="9.140625" style="514" bestFit="1" customWidth="1"/>
    <col min="9731" max="9731" width="8.85546875" style="514" bestFit="1" customWidth="1"/>
    <col min="9732" max="9732" width="9.140625" style="514" bestFit="1" customWidth="1"/>
    <col min="9733" max="9733" width="13.85546875" style="514" bestFit="1" customWidth="1"/>
    <col min="9734" max="9734" width="7.5703125" style="514" bestFit="1" customWidth="1"/>
    <col min="9735" max="9735" width="8.85546875" style="514" bestFit="1" customWidth="1"/>
    <col min="9736" max="9739" width="11.28515625" style="514" bestFit="1" customWidth="1"/>
    <col min="9740" max="9740" width="11.28515625" style="514" customWidth="1"/>
    <col min="9741" max="9742" width="11.28515625" style="514" bestFit="1" customWidth="1"/>
    <col min="9743" max="9753" width="9.140625" style="514"/>
    <col min="9754" max="9754" width="28" style="514" bestFit="1" customWidth="1"/>
    <col min="9755" max="9966" width="9.140625" style="514"/>
    <col min="9967" max="9967" width="17.5703125" style="514" bestFit="1" customWidth="1"/>
    <col min="9968" max="9968" width="88.5703125" style="514" customWidth="1"/>
    <col min="9969" max="9969" width="7.140625" style="514" customWidth="1"/>
    <col min="9970" max="9970" width="20.5703125" style="514" customWidth="1"/>
    <col min="9971" max="9971" width="22.85546875" style="514" customWidth="1"/>
    <col min="9972" max="9980" width="0" style="514" hidden="1" customWidth="1"/>
    <col min="9981" max="9981" width="14" style="514" bestFit="1" customWidth="1"/>
    <col min="9982" max="9982" width="8.28515625" style="514" bestFit="1" customWidth="1"/>
    <col min="9983" max="9983" width="8.85546875" style="514" bestFit="1" customWidth="1"/>
    <col min="9984" max="9984" width="9.140625" style="514" bestFit="1" customWidth="1"/>
    <col min="9985" max="9985" width="14" style="514" bestFit="1" customWidth="1"/>
    <col min="9986" max="9986" width="9.140625" style="514" bestFit="1" customWidth="1"/>
    <col min="9987" max="9987" width="8.85546875" style="514" bestFit="1" customWidth="1"/>
    <col min="9988" max="9988" width="9.140625" style="514" bestFit="1" customWidth="1"/>
    <col min="9989" max="9989" width="13.85546875" style="514" bestFit="1" customWidth="1"/>
    <col min="9990" max="9990" width="7.5703125" style="514" bestFit="1" customWidth="1"/>
    <col min="9991" max="9991" width="8.85546875" style="514" bestFit="1" customWidth="1"/>
    <col min="9992" max="9995" width="11.28515625" style="514" bestFit="1" customWidth="1"/>
    <col min="9996" max="9996" width="11.28515625" style="514" customWidth="1"/>
    <col min="9997" max="9998" width="11.28515625" style="514" bestFit="1" customWidth="1"/>
    <col min="9999" max="10009" width="9.140625" style="514"/>
    <col min="10010" max="10010" width="28" style="514" bestFit="1" customWidth="1"/>
    <col min="10011" max="10222" width="9.140625" style="514"/>
    <col min="10223" max="10223" width="17.5703125" style="514" bestFit="1" customWidth="1"/>
    <col min="10224" max="10224" width="88.5703125" style="514" customWidth="1"/>
    <col min="10225" max="10225" width="7.140625" style="514" customWidth="1"/>
    <col min="10226" max="10226" width="20.5703125" style="514" customWidth="1"/>
    <col min="10227" max="10227" width="22.85546875" style="514" customWidth="1"/>
    <col min="10228" max="10236" width="0" style="514" hidden="1" customWidth="1"/>
    <col min="10237" max="10237" width="14" style="514" bestFit="1" customWidth="1"/>
    <col min="10238" max="10238" width="8.28515625" style="514" bestFit="1" customWidth="1"/>
    <col min="10239" max="10239" width="8.85546875" style="514" bestFit="1" customWidth="1"/>
    <col min="10240" max="10240" width="9.140625" style="514" bestFit="1" customWidth="1"/>
    <col min="10241" max="10241" width="14" style="514" bestFit="1" customWidth="1"/>
    <col min="10242" max="10242" width="9.140625" style="514" bestFit="1" customWidth="1"/>
    <col min="10243" max="10243" width="8.85546875" style="514" bestFit="1" customWidth="1"/>
    <col min="10244" max="10244" width="9.140625" style="514" bestFit="1" customWidth="1"/>
    <col min="10245" max="10245" width="13.85546875" style="514" bestFit="1" customWidth="1"/>
    <col min="10246" max="10246" width="7.5703125" style="514" bestFit="1" customWidth="1"/>
    <col min="10247" max="10247" width="8.85546875" style="514" bestFit="1" customWidth="1"/>
    <col min="10248" max="10251" width="11.28515625" style="514" bestFit="1" customWidth="1"/>
    <col min="10252" max="10252" width="11.28515625" style="514" customWidth="1"/>
    <col min="10253" max="10254" width="11.28515625" style="514" bestFit="1" customWidth="1"/>
    <col min="10255" max="10265" width="9.140625" style="514"/>
    <col min="10266" max="10266" width="28" style="514" bestFit="1" customWidth="1"/>
    <col min="10267" max="10478" width="9.140625" style="514"/>
    <col min="10479" max="10479" width="17.5703125" style="514" bestFit="1" customWidth="1"/>
    <col min="10480" max="10480" width="88.5703125" style="514" customWidth="1"/>
    <col min="10481" max="10481" width="7.140625" style="514" customWidth="1"/>
    <col min="10482" max="10482" width="20.5703125" style="514" customWidth="1"/>
    <col min="10483" max="10483" width="22.85546875" style="514" customWidth="1"/>
    <col min="10484" max="10492" width="0" style="514" hidden="1" customWidth="1"/>
    <col min="10493" max="10493" width="14" style="514" bestFit="1" customWidth="1"/>
    <col min="10494" max="10494" width="8.28515625" style="514" bestFit="1" customWidth="1"/>
    <col min="10495" max="10495" width="8.85546875" style="514" bestFit="1" customWidth="1"/>
    <col min="10496" max="10496" width="9.140625" style="514" bestFit="1" customWidth="1"/>
    <col min="10497" max="10497" width="14" style="514" bestFit="1" customWidth="1"/>
    <col min="10498" max="10498" width="9.140625" style="514" bestFit="1" customWidth="1"/>
    <col min="10499" max="10499" width="8.85546875" style="514" bestFit="1" customWidth="1"/>
    <col min="10500" max="10500" width="9.140625" style="514" bestFit="1" customWidth="1"/>
    <col min="10501" max="10501" width="13.85546875" style="514" bestFit="1" customWidth="1"/>
    <col min="10502" max="10502" width="7.5703125" style="514" bestFit="1" customWidth="1"/>
    <col min="10503" max="10503" width="8.85546875" style="514" bestFit="1" customWidth="1"/>
    <col min="10504" max="10507" width="11.28515625" style="514" bestFit="1" customWidth="1"/>
    <col min="10508" max="10508" width="11.28515625" style="514" customWidth="1"/>
    <col min="10509" max="10510" width="11.28515625" style="514" bestFit="1" customWidth="1"/>
    <col min="10511" max="10521" width="9.140625" style="514"/>
    <col min="10522" max="10522" width="28" style="514" bestFit="1" customWidth="1"/>
    <col min="10523" max="10734" width="9.140625" style="514"/>
    <col min="10735" max="10735" width="17.5703125" style="514" bestFit="1" customWidth="1"/>
    <col min="10736" max="10736" width="88.5703125" style="514" customWidth="1"/>
    <col min="10737" max="10737" width="7.140625" style="514" customWidth="1"/>
    <col min="10738" max="10738" width="20.5703125" style="514" customWidth="1"/>
    <col min="10739" max="10739" width="22.85546875" style="514" customWidth="1"/>
    <col min="10740" max="10748" width="0" style="514" hidden="1" customWidth="1"/>
    <col min="10749" max="10749" width="14" style="514" bestFit="1" customWidth="1"/>
    <col min="10750" max="10750" width="8.28515625" style="514" bestFit="1" customWidth="1"/>
    <col min="10751" max="10751" width="8.85546875" style="514" bestFit="1" customWidth="1"/>
    <col min="10752" max="10752" width="9.140625" style="514" bestFit="1" customWidth="1"/>
    <col min="10753" max="10753" width="14" style="514" bestFit="1" customWidth="1"/>
    <col min="10754" max="10754" width="9.140625" style="514" bestFit="1" customWidth="1"/>
    <col min="10755" max="10755" width="8.85546875" style="514" bestFit="1" customWidth="1"/>
    <col min="10756" max="10756" width="9.140625" style="514" bestFit="1" customWidth="1"/>
    <col min="10757" max="10757" width="13.85546875" style="514" bestFit="1" customWidth="1"/>
    <col min="10758" max="10758" width="7.5703125" style="514" bestFit="1" customWidth="1"/>
    <col min="10759" max="10759" width="8.85546875" style="514" bestFit="1" customWidth="1"/>
    <col min="10760" max="10763" width="11.28515625" style="514" bestFit="1" customWidth="1"/>
    <col min="10764" max="10764" width="11.28515625" style="514" customWidth="1"/>
    <col min="10765" max="10766" width="11.28515625" style="514" bestFit="1" customWidth="1"/>
    <col min="10767" max="10777" width="9.140625" style="514"/>
    <col min="10778" max="10778" width="28" style="514" bestFit="1" customWidth="1"/>
    <col min="10779" max="10990" width="9.140625" style="514"/>
    <col min="10991" max="10991" width="17.5703125" style="514" bestFit="1" customWidth="1"/>
    <col min="10992" max="10992" width="88.5703125" style="514" customWidth="1"/>
    <col min="10993" max="10993" width="7.140625" style="514" customWidth="1"/>
    <col min="10994" max="10994" width="20.5703125" style="514" customWidth="1"/>
    <col min="10995" max="10995" width="22.85546875" style="514" customWidth="1"/>
    <col min="10996" max="11004" width="0" style="514" hidden="1" customWidth="1"/>
    <col min="11005" max="11005" width="14" style="514" bestFit="1" customWidth="1"/>
    <col min="11006" max="11006" width="8.28515625" style="514" bestFit="1" customWidth="1"/>
    <col min="11007" max="11007" width="8.85546875" style="514" bestFit="1" customWidth="1"/>
    <col min="11008" max="11008" width="9.140625" style="514" bestFit="1" customWidth="1"/>
    <col min="11009" max="11009" width="14" style="514" bestFit="1" customWidth="1"/>
    <col min="11010" max="11010" width="9.140625" style="514" bestFit="1" customWidth="1"/>
    <col min="11011" max="11011" width="8.85546875" style="514" bestFit="1" customWidth="1"/>
    <col min="11012" max="11012" width="9.140625" style="514" bestFit="1" customWidth="1"/>
    <col min="11013" max="11013" width="13.85546875" style="514" bestFit="1" customWidth="1"/>
    <col min="11014" max="11014" width="7.5703125" style="514" bestFit="1" customWidth="1"/>
    <col min="11015" max="11015" width="8.85546875" style="514" bestFit="1" customWidth="1"/>
    <col min="11016" max="11019" width="11.28515625" style="514" bestFit="1" customWidth="1"/>
    <col min="11020" max="11020" width="11.28515625" style="514" customWidth="1"/>
    <col min="11021" max="11022" width="11.28515625" style="514" bestFit="1" customWidth="1"/>
    <col min="11023" max="11033" width="9.140625" style="514"/>
    <col min="11034" max="11034" width="28" style="514" bestFit="1" customWidth="1"/>
    <col min="11035" max="11246" width="9.140625" style="514"/>
    <col min="11247" max="11247" width="17.5703125" style="514" bestFit="1" customWidth="1"/>
    <col min="11248" max="11248" width="88.5703125" style="514" customWidth="1"/>
    <col min="11249" max="11249" width="7.140625" style="514" customWidth="1"/>
    <col min="11250" max="11250" width="20.5703125" style="514" customWidth="1"/>
    <col min="11251" max="11251" width="22.85546875" style="514" customWidth="1"/>
    <col min="11252" max="11260" width="0" style="514" hidden="1" customWidth="1"/>
    <col min="11261" max="11261" width="14" style="514" bestFit="1" customWidth="1"/>
    <col min="11262" max="11262" width="8.28515625" style="514" bestFit="1" customWidth="1"/>
    <col min="11263" max="11263" width="8.85546875" style="514" bestFit="1" customWidth="1"/>
    <col min="11264" max="11264" width="9.140625" style="514" bestFit="1" customWidth="1"/>
    <col min="11265" max="11265" width="14" style="514" bestFit="1" customWidth="1"/>
    <col min="11266" max="11266" width="9.140625" style="514" bestFit="1" customWidth="1"/>
    <col min="11267" max="11267" width="8.85546875" style="514" bestFit="1" customWidth="1"/>
    <col min="11268" max="11268" width="9.140625" style="514" bestFit="1" customWidth="1"/>
    <col min="11269" max="11269" width="13.85546875" style="514" bestFit="1" customWidth="1"/>
    <col min="11270" max="11270" width="7.5703125" style="514" bestFit="1" customWidth="1"/>
    <col min="11271" max="11271" width="8.85546875" style="514" bestFit="1" customWidth="1"/>
    <col min="11272" max="11275" width="11.28515625" style="514" bestFit="1" customWidth="1"/>
    <col min="11276" max="11276" width="11.28515625" style="514" customWidth="1"/>
    <col min="11277" max="11278" width="11.28515625" style="514" bestFit="1" customWidth="1"/>
    <col min="11279" max="11289" width="9.140625" style="514"/>
    <col min="11290" max="11290" width="28" style="514" bestFit="1" customWidth="1"/>
    <col min="11291" max="11502" width="9.140625" style="514"/>
    <col min="11503" max="11503" width="17.5703125" style="514" bestFit="1" customWidth="1"/>
    <col min="11504" max="11504" width="88.5703125" style="514" customWidth="1"/>
    <col min="11505" max="11505" width="7.140625" style="514" customWidth="1"/>
    <col min="11506" max="11506" width="20.5703125" style="514" customWidth="1"/>
    <col min="11507" max="11507" width="22.85546875" style="514" customWidth="1"/>
    <col min="11508" max="11516" width="0" style="514" hidden="1" customWidth="1"/>
    <col min="11517" max="11517" width="14" style="514" bestFit="1" customWidth="1"/>
    <col min="11518" max="11518" width="8.28515625" style="514" bestFit="1" customWidth="1"/>
    <col min="11519" max="11519" width="8.85546875" style="514" bestFit="1" customWidth="1"/>
    <col min="11520" max="11520" width="9.140625" style="514" bestFit="1" customWidth="1"/>
    <col min="11521" max="11521" width="14" style="514" bestFit="1" customWidth="1"/>
    <col min="11522" max="11522" width="9.140625" style="514" bestFit="1" customWidth="1"/>
    <col min="11523" max="11523" width="8.85546875" style="514" bestFit="1" customWidth="1"/>
    <col min="11524" max="11524" width="9.140625" style="514" bestFit="1" customWidth="1"/>
    <col min="11525" max="11525" width="13.85546875" style="514" bestFit="1" customWidth="1"/>
    <col min="11526" max="11526" width="7.5703125" style="514" bestFit="1" customWidth="1"/>
    <col min="11527" max="11527" width="8.85546875" style="514" bestFit="1" customWidth="1"/>
    <col min="11528" max="11531" width="11.28515625" style="514" bestFit="1" customWidth="1"/>
    <col min="11532" max="11532" width="11.28515625" style="514" customWidth="1"/>
    <col min="11533" max="11534" width="11.28515625" style="514" bestFit="1" customWidth="1"/>
    <col min="11535" max="11545" width="9.140625" style="514"/>
    <col min="11546" max="11546" width="28" style="514" bestFit="1" customWidth="1"/>
    <col min="11547" max="11758" width="9.140625" style="514"/>
    <col min="11759" max="11759" width="17.5703125" style="514" bestFit="1" customWidth="1"/>
    <col min="11760" max="11760" width="88.5703125" style="514" customWidth="1"/>
    <col min="11761" max="11761" width="7.140625" style="514" customWidth="1"/>
    <col min="11762" max="11762" width="20.5703125" style="514" customWidth="1"/>
    <col min="11763" max="11763" width="22.85546875" style="514" customWidth="1"/>
    <col min="11764" max="11772" width="0" style="514" hidden="1" customWidth="1"/>
    <col min="11773" max="11773" width="14" style="514" bestFit="1" customWidth="1"/>
    <col min="11774" max="11774" width="8.28515625" style="514" bestFit="1" customWidth="1"/>
    <col min="11775" max="11775" width="8.85546875" style="514" bestFit="1" customWidth="1"/>
    <col min="11776" max="11776" width="9.140625" style="514" bestFit="1" customWidth="1"/>
    <col min="11777" max="11777" width="14" style="514" bestFit="1" customWidth="1"/>
    <col min="11778" max="11778" width="9.140625" style="514" bestFit="1" customWidth="1"/>
    <col min="11779" max="11779" width="8.85546875" style="514" bestFit="1" customWidth="1"/>
    <col min="11780" max="11780" width="9.140625" style="514" bestFit="1" customWidth="1"/>
    <col min="11781" max="11781" width="13.85546875" style="514" bestFit="1" customWidth="1"/>
    <col min="11782" max="11782" width="7.5703125" style="514" bestFit="1" customWidth="1"/>
    <col min="11783" max="11783" width="8.85546875" style="514" bestFit="1" customWidth="1"/>
    <col min="11784" max="11787" width="11.28515625" style="514" bestFit="1" customWidth="1"/>
    <col min="11788" max="11788" width="11.28515625" style="514" customWidth="1"/>
    <col min="11789" max="11790" width="11.28515625" style="514" bestFit="1" customWidth="1"/>
    <col min="11791" max="11801" width="9.140625" style="514"/>
    <col min="11802" max="11802" width="28" style="514" bestFit="1" customWidth="1"/>
    <col min="11803" max="12014" width="9.140625" style="514"/>
    <col min="12015" max="12015" width="17.5703125" style="514" bestFit="1" customWidth="1"/>
    <col min="12016" max="12016" width="88.5703125" style="514" customWidth="1"/>
    <col min="12017" max="12017" width="7.140625" style="514" customWidth="1"/>
    <col min="12018" max="12018" width="20.5703125" style="514" customWidth="1"/>
    <col min="12019" max="12019" width="22.85546875" style="514" customWidth="1"/>
    <col min="12020" max="12028" width="0" style="514" hidden="1" customWidth="1"/>
    <col min="12029" max="12029" width="14" style="514" bestFit="1" customWidth="1"/>
    <col min="12030" max="12030" width="8.28515625" style="514" bestFit="1" customWidth="1"/>
    <col min="12031" max="12031" width="8.85546875" style="514" bestFit="1" customWidth="1"/>
    <col min="12032" max="12032" width="9.140625" style="514" bestFit="1" customWidth="1"/>
    <col min="12033" max="12033" width="14" style="514" bestFit="1" customWidth="1"/>
    <col min="12034" max="12034" width="9.140625" style="514" bestFit="1" customWidth="1"/>
    <col min="12035" max="12035" width="8.85546875" style="514" bestFit="1" customWidth="1"/>
    <col min="12036" max="12036" width="9.140625" style="514" bestFit="1" customWidth="1"/>
    <col min="12037" max="12037" width="13.85546875" style="514" bestFit="1" customWidth="1"/>
    <col min="12038" max="12038" width="7.5703125" style="514" bestFit="1" customWidth="1"/>
    <col min="12039" max="12039" width="8.85546875" style="514" bestFit="1" customWidth="1"/>
    <col min="12040" max="12043" width="11.28515625" style="514" bestFit="1" customWidth="1"/>
    <col min="12044" max="12044" width="11.28515625" style="514" customWidth="1"/>
    <col min="12045" max="12046" width="11.28515625" style="514" bestFit="1" customWidth="1"/>
    <col min="12047" max="12057" width="9.140625" style="514"/>
    <col min="12058" max="12058" width="28" style="514" bestFit="1" customWidth="1"/>
    <col min="12059" max="12270" width="9.140625" style="514"/>
    <col min="12271" max="12271" width="17.5703125" style="514" bestFit="1" customWidth="1"/>
    <col min="12272" max="12272" width="88.5703125" style="514" customWidth="1"/>
    <col min="12273" max="12273" width="7.140625" style="514" customWidth="1"/>
    <col min="12274" max="12274" width="20.5703125" style="514" customWidth="1"/>
    <col min="12275" max="12275" width="22.85546875" style="514" customWidth="1"/>
    <col min="12276" max="12284" width="0" style="514" hidden="1" customWidth="1"/>
    <col min="12285" max="12285" width="14" style="514" bestFit="1" customWidth="1"/>
    <col min="12286" max="12286" width="8.28515625" style="514" bestFit="1" customWidth="1"/>
    <col min="12287" max="12287" width="8.85546875" style="514" bestFit="1" customWidth="1"/>
    <col min="12288" max="12288" width="9.140625" style="514" bestFit="1" customWidth="1"/>
    <col min="12289" max="12289" width="14" style="514" bestFit="1" customWidth="1"/>
    <col min="12290" max="12290" width="9.140625" style="514" bestFit="1" customWidth="1"/>
    <col min="12291" max="12291" width="8.85546875" style="514" bestFit="1" customWidth="1"/>
    <col min="12292" max="12292" width="9.140625" style="514" bestFit="1" customWidth="1"/>
    <col min="12293" max="12293" width="13.85546875" style="514" bestFit="1" customWidth="1"/>
    <col min="12294" max="12294" width="7.5703125" style="514" bestFit="1" customWidth="1"/>
    <col min="12295" max="12295" width="8.85546875" style="514" bestFit="1" customWidth="1"/>
    <col min="12296" max="12299" width="11.28515625" style="514" bestFit="1" customWidth="1"/>
    <col min="12300" max="12300" width="11.28515625" style="514" customWidth="1"/>
    <col min="12301" max="12302" width="11.28515625" style="514" bestFit="1" customWidth="1"/>
    <col min="12303" max="12313" width="9.140625" style="514"/>
    <col min="12314" max="12314" width="28" style="514" bestFit="1" customWidth="1"/>
    <col min="12315" max="12526" width="9.140625" style="514"/>
    <col min="12527" max="12527" width="17.5703125" style="514" bestFit="1" customWidth="1"/>
    <col min="12528" max="12528" width="88.5703125" style="514" customWidth="1"/>
    <col min="12529" max="12529" width="7.140625" style="514" customWidth="1"/>
    <col min="12530" max="12530" width="20.5703125" style="514" customWidth="1"/>
    <col min="12531" max="12531" width="22.85546875" style="514" customWidth="1"/>
    <col min="12532" max="12540" width="0" style="514" hidden="1" customWidth="1"/>
    <col min="12541" max="12541" width="14" style="514" bestFit="1" customWidth="1"/>
    <col min="12542" max="12542" width="8.28515625" style="514" bestFit="1" customWidth="1"/>
    <col min="12543" max="12543" width="8.85546875" style="514" bestFit="1" customWidth="1"/>
    <col min="12544" max="12544" width="9.140625" style="514" bestFit="1" customWidth="1"/>
    <col min="12545" max="12545" width="14" style="514" bestFit="1" customWidth="1"/>
    <col min="12546" max="12546" width="9.140625" style="514" bestFit="1" customWidth="1"/>
    <col min="12547" max="12547" width="8.85546875" style="514" bestFit="1" customWidth="1"/>
    <col min="12548" max="12548" width="9.140625" style="514" bestFit="1" customWidth="1"/>
    <col min="12549" max="12549" width="13.85546875" style="514" bestFit="1" customWidth="1"/>
    <col min="12550" max="12550" width="7.5703125" style="514" bestFit="1" customWidth="1"/>
    <col min="12551" max="12551" width="8.85546875" style="514" bestFit="1" customWidth="1"/>
    <col min="12552" max="12555" width="11.28515625" style="514" bestFit="1" customWidth="1"/>
    <col min="12556" max="12556" width="11.28515625" style="514" customWidth="1"/>
    <col min="12557" max="12558" width="11.28515625" style="514" bestFit="1" customWidth="1"/>
    <col min="12559" max="12569" width="9.140625" style="514"/>
    <col min="12570" max="12570" width="28" style="514" bestFit="1" customWidth="1"/>
    <col min="12571" max="12782" width="9.140625" style="514"/>
    <col min="12783" max="12783" width="17.5703125" style="514" bestFit="1" customWidth="1"/>
    <col min="12784" max="12784" width="88.5703125" style="514" customWidth="1"/>
    <col min="12785" max="12785" width="7.140625" style="514" customWidth="1"/>
    <col min="12786" max="12786" width="20.5703125" style="514" customWidth="1"/>
    <col min="12787" max="12787" width="22.85546875" style="514" customWidth="1"/>
    <col min="12788" max="12796" width="0" style="514" hidden="1" customWidth="1"/>
    <col min="12797" max="12797" width="14" style="514" bestFit="1" customWidth="1"/>
    <col min="12798" max="12798" width="8.28515625" style="514" bestFit="1" customWidth="1"/>
    <col min="12799" max="12799" width="8.85546875" style="514" bestFit="1" customWidth="1"/>
    <col min="12800" max="12800" width="9.140625" style="514" bestFit="1" customWidth="1"/>
    <col min="12801" max="12801" width="14" style="514" bestFit="1" customWidth="1"/>
    <col min="12802" max="12802" width="9.140625" style="514" bestFit="1" customWidth="1"/>
    <col min="12803" max="12803" width="8.85546875" style="514" bestFit="1" customWidth="1"/>
    <col min="12804" max="12804" width="9.140625" style="514" bestFit="1" customWidth="1"/>
    <col min="12805" max="12805" width="13.85546875" style="514" bestFit="1" customWidth="1"/>
    <col min="12806" max="12806" width="7.5703125" style="514" bestFit="1" customWidth="1"/>
    <col min="12807" max="12807" width="8.85546875" style="514" bestFit="1" customWidth="1"/>
    <col min="12808" max="12811" width="11.28515625" style="514" bestFit="1" customWidth="1"/>
    <col min="12812" max="12812" width="11.28515625" style="514" customWidth="1"/>
    <col min="12813" max="12814" width="11.28515625" style="514" bestFit="1" customWidth="1"/>
    <col min="12815" max="12825" width="9.140625" style="514"/>
    <col min="12826" max="12826" width="28" style="514" bestFit="1" customWidth="1"/>
    <col min="12827" max="13038" width="9.140625" style="514"/>
    <col min="13039" max="13039" width="17.5703125" style="514" bestFit="1" customWidth="1"/>
    <col min="13040" max="13040" width="88.5703125" style="514" customWidth="1"/>
    <col min="13041" max="13041" width="7.140625" style="514" customWidth="1"/>
    <col min="13042" max="13042" width="20.5703125" style="514" customWidth="1"/>
    <col min="13043" max="13043" width="22.85546875" style="514" customWidth="1"/>
    <col min="13044" max="13052" width="0" style="514" hidden="1" customWidth="1"/>
    <col min="13053" max="13053" width="14" style="514" bestFit="1" customWidth="1"/>
    <col min="13054" max="13054" width="8.28515625" style="514" bestFit="1" customWidth="1"/>
    <col min="13055" max="13055" width="8.85546875" style="514" bestFit="1" customWidth="1"/>
    <col min="13056" max="13056" width="9.140625" style="514" bestFit="1" customWidth="1"/>
    <col min="13057" max="13057" width="14" style="514" bestFit="1" customWidth="1"/>
    <col min="13058" max="13058" width="9.140625" style="514" bestFit="1" customWidth="1"/>
    <col min="13059" max="13059" width="8.85546875" style="514" bestFit="1" customWidth="1"/>
    <col min="13060" max="13060" width="9.140625" style="514" bestFit="1" customWidth="1"/>
    <col min="13061" max="13061" width="13.85546875" style="514" bestFit="1" customWidth="1"/>
    <col min="13062" max="13062" width="7.5703125" style="514" bestFit="1" customWidth="1"/>
    <col min="13063" max="13063" width="8.85546875" style="514" bestFit="1" customWidth="1"/>
    <col min="13064" max="13067" width="11.28515625" style="514" bestFit="1" customWidth="1"/>
    <col min="13068" max="13068" width="11.28515625" style="514" customWidth="1"/>
    <col min="13069" max="13070" width="11.28515625" style="514" bestFit="1" customWidth="1"/>
    <col min="13071" max="13081" width="9.140625" style="514"/>
    <col min="13082" max="13082" width="28" style="514" bestFit="1" customWidth="1"/>
    <col min="13083" max="13294" width="9.140625" style="514"/>
    <col min="13295" max="13295" width="17.5703125" style="514" bestFit="1" customWidth="1"/>
    <col min="13296" max="13296" width="88.5703125" style="514" customWidth="1"/>
    <col min="13297" max="13297" width="7.140625" style="514" customWidth="1"/>
    <col min="13298" max="13298" width="20.5703125" style="514" customWidth="1"/>
    <col min="13299" max="13299" width="22.85546875" style="514" customWidth="1"/>
    <col min="13300" max="13308" width="0" style="514" hidden="1" customWidth="1"/>
    <col min="13309" max="13309" width="14" style="514" bestFit="1" customWidth="1"/>
    <col min="13310" max="13310" width="8.28515625" style="514" bestFit="1" customWidth="1"/>
    <col min="13311" max="13311" width="8.85546875" style="514" bestFit="1" customWidth="1"/>
    <col min="13312" max="13312" width="9.140625" style="514" bestFit="1" customWidth="1"/>
    <col min="13313" max="13313" width="14" style="514" bestFit="1" customWidth="1"/>
    <col min="13314" max="13314" width="9.140625" style="514" bestFit="1" customWidth="1"/>
    <col min="13315" max="13315" width="8.85546875" style="514" bestFit="1" customWidth="1"/>
    <col min="13316" max="13316" width="9.140625" style="514" bestFit="1" customWidth="1"/>
    <col min="13317" max="13317" width="13.85546875" style="514" bestFit="1" customWidth="1"/>
    <col min="13318" max="13318" width="7.5703125" style="514" bestFit="1" customWidth="1"/>
    <col min="13319" max="13319" width="8.85546875" style="514" bestFit="1" customWidth="1"/>
    <col min="13320" max="13323" width="11.28515625" style="514" bestFit="1" customWidth="1"/>
    <col min="13324" max="13324" width="11.28515625" style="514" customWidth="1"/>
    <col min="13325" max="13326" width="11.28515625" style="514" bestFit="1" customWidth="1"/>
    <col min="13327" max="13337" width="9.140625" style="514"/>
    <col min="13338" max="13338" width="28" style="514" bestFit="1" customWidth="1"/>
    <col min="13339" max="13550" width="9.140625" style="514"/>
    <col min="13551" max="13551" width="17.5703125" style="514" bestFit="1" customWidth="1"/>
    <col min="13552" max="13552" width="88.5703125" style="514" customWidth="1"/>
    <col min="13553" max="13553" width="7.140625" style="514" customWidth="1"/>
    <col min="13554" max="13554" width="20.5703125" style="514" customWidth="1"/>
    <col min="13555" max="13555" width="22.85546875" style="514" customWidth="1"/>
    <col min="13556" max="13564" width="0" style="514" hidden="1" customWidth="1"/>
    <col min="13565" max="13565" width="14" style="514" bestFit="1" customWidth="1"/>
    <col min="13566" max="13566" width="8.28515625" style="514" bestFit="1" customWidth="1"/>
    <col min="13567" max="13567" width="8.85546875" style="514" bestFit="1" customWidth="1"/>
    <col min="13568" max="13568" width="9.140625" style="514" bestFit="1" customWidth="1"/>
    <col min="13569" max="13569" width="14" style="514" bestFit="1" customWidth="1"/>
    <col min="13570" max="13570" width="9.140625" style="514" bestFit="1" customWidth="1"/>
    <col min="13571" max="13571" width="8.85546875" style="514" bestFit="1" customWidth="1"/>
    <col min="13572" max="13572" width="9.140625" style="514" bestFit="1" customWidth="1"/>
    <col min="13573" max="13573" width="13.85546875" style="514" bestFit="1" customWidth="1"/>
    <col min="13574" max="13574" width="7.5703125" style="514" bestFit="1" customWidth="1"/>
    <col min="13575" max="13575" width="8.85546875" style="514" bestFit="1" customWidth="1"/>
    <col min="13576" max="13579" width="11.28515625" style="514" bestFit="1" customWidth="1"/>
    <col min="13580" max="13580" width="11.28515625" style="514" customWidth="1"/>
    <col min="13581" max="13582" width="11.28515625" style="514" bestFit="1" customWidth="1"/>
    <col min="13583" max="13593" width="9.140625" style="514"/>
    <col min="13594" max="13594" width="28" style="514" bestFit="1" customWidth="1"/>
    <col min="13595" max="13806" width="9.140625" style="514"/>
    <col min="13807" max="13807" width="17.5703125" style="514" bestFit="1" customWidth="1"/>
    <col min="13808" max="13808" width="88.5703125" style="514" customWidth="1"/>
    <col min="13809" max="13809" width="7.140625" style="514" customWidth="1"/>
    <col min="13810" max="13810" width="20.5703125" style="514" customWidth="1"/>
    <col min="13811" max="13811" width="22.85546875" style="514" customWidth="1"/>
    <col min="13812" max="13820" width="0" style="514" hidden="1" customWidth="1"/>
    <col min="13821" max="13821" width="14" style="514" bestFit="1" customWidth="1"/>
    <col min="13822" max="13822" width="8.28515625" style="514" bestFit="1" customWidth="1"/>
    <col min="13823" max="13823" width="8.85546875" style="514" bestFit="1" customWidth="1"/>
    <col min="13824" max="13824" width="9.140625" style="514" bestFit="1" customWidth="1"/>
    <col min="13825" max="13825" width="14" style="514" bestFit="1" customWidth="1"/>
    <col min="13826" max="13826" width="9.140625" style="514" bestFit="1" customWidth="1"/>
    <col min="13827" max="13827" width="8.85546875" style="514" bestFit="1" customWidth="1"/>
    <col min="13828" max="13828" width="9.140625" style="514" bestFit="1" customWidth="1"/>
    <col min="13829" max="13829" width="13.85546875" style="514" bestFit="1" customWidth="1"/>
    <col min="13830" max="13830" width="7.5703125" style="514" bestFit="1" customWidth="1"/>
    <col min="13831" max="13831" width="8.85546875" style="514" bestFit="1" customWidth="1"/>
    <col min="13832" max="13835" width="11.28515625" style="514" bestFit="1" customWidth="1"/>
    <col min="13836" max="13836" width="11.28515625" style="514" customWidth="1"/>
    <col min="13837" max="13838" width="11.28515625" style="514" bestFit="1" customWidth="1"/>
    <col min="13839" max="13849" width="9.140625" style="514"/>
    <col min="13850" max="13850" width="28" style="514" bestFit="1" customWidth="1"/>
    <col min="13851" max="14062" width="9.140625" style="514"/>
    <col min="14063" max="14063" width="17.5703125" style="514" bestFit="1" customWidth="1"/>
    <col min="14064" max="14064" width="88.5703125" style="514" customWidth="1"/>
    <col min="14065" max="14065" width="7.140625" style="514" customWidth="1"/>
    <col min="14066" max="14066" width="20.5703125" style="514" customWidth="1"/>
    <col min="14067" max="14067" width="22.85546875" style="514" customWidth="1"/>
    <col min="14068" max="14076" width="0" style="514" hidden="1" customWidth="1"/>
    <col min="14077" max="14077" width="14" style="514" bestFit="1" customWidth="1"/>
    <col min="14078" max="14078" width="8.28515625" style="514" bestFit="1" customWidth="1"/>
    <col min="14079" max="14079" width="8.85546875" style="514" bestFit="1" customWidth="1"/>
    <col min="14080" max="14080" width="9.140625" style="514" bestFit="1" customWidth="1"/>
    <col min="14081" max="14081" width="14" style="514" bestFit="1" customWidth="1"/>
    <col min="14082" max="14082" width="9.140625" style="514" bestFit="1" customWidth="1"/>
    <col min="14083" max="14083" width="8.85546875" style="514" bestFit="1" customWidth="1"/>
    <col min="14084" max="14084" width="9.140625" style="514" bestFit="1" customWidth="1"/>
    <col min="14085" max="14085" width="13.85546875" style="514" bestFit="1" customWidth="1"/>
    <col min="14086" max="14086" width="7.5703125" style="514" bestFit="1" customWidth="1"/>
    <col min="14087" max="14087" width="8.85546875" style="514" bestFit="1" customWidth="1"/>
    <col min="14088" max="14091" width="11.28515625" style="514" bestFit="1" customWidth="1"/>
    <col min="14092" max="14092" width="11.28515625" style="514" customWidth="1"/>
    <col min="14093" max="14094" width="11.28515625" style="514" bestFit="1" customWidth="1"/>
    <col min="14095" max="14105" width="9.140625" style="514"/>
    <col min="14106" max="14106" width="28" style="514" bestFit="1" customWidth="1"/>
    <col min="14107" max="14318" width="9.140625" style="514"/>
    <col min="14319" max="14319" width="17.5703125" style="514" bestFit="1" customWidth="1"/>
    <col min="14320" max="14320" width="88.5703125" style="514" customWidth="1"/>
    <col min="14321" max="14321" width="7.140625" style="514" customWidth="1"/>
    <col min="14322" max="14322" width="20.5703125" style="514" customWidth="1"/>
    <col min="14323" max="14323" width="22.85546875" style="514" customWidth="1"/>
    <col min="14324" max="14332" width="0" style="514" hidden="1" customWidth="1"/>
    <col min="14333" max="14333" width="14" style="514" bestFit="1" customWidth="1"/>
    <col min="14334" max="14334" width="8.28515625" style="514" bestFit="1" customWidth="1"/>
    <col min="14335" max="14335" width="8.85546875" style="514" bestFit="1" customWidth="1"/>
    <col min="14336" max="14336" width="9.140625" style="514" bestFit="1" customWidth="1"/>
    <col min="14337" max="14337" width="14" style="514" bestFit="1" customWidth="1"/>
    <col min="14338" max="14338" width="9.140625" style="514" bestFit="1" customWidth="1"/>
    <col min="14339" max="14339" width="8.85546875" style="514" bestFit="1" customWidth="1"/>
    <col min="14340" max="14340" width="9.140625" style="514" bestFit="1" customWidth="1"/>
    <col min="14341" max="14341" width="13.85546875" style="514" bestFit="1" customWidth="1"/>
    <col min="14342" max="14342" width="7.5703125" style="514" bestFit="1" customWidth="1"/>
    <col min="14343" max="14343" width="8.85546875" style="514" bestFit="1" customWidth="1"/>
    <col min="14344" max="14347" width="11.28515625" style="514" bestFit="1" customWidth="1"/>
    <col min="14348" max="14348" width="11.28515625" style="514" customWidth="1"/>
    <col min="14349" max="14350" width="11.28515625" style="514" bestFit="1" customWidth="1"/>
    <col min="14351" max="14361" width="9.140625" style="514"/>
    <col min="14362" max="14362" width="28" style="514" bestFit="1" customWidth="1"/>
    <col min="14363" max="14574" width="9.140625" style="514"/>
    <col min="14575" max="14575" width="17.5703125" style="514" bestFit="1" customWidth="1"/>
    <col min="14576" max="14576" width="88.5703125" style="514" customWidth="1"/>
    <col min="14577" max="14577" width="7.140625" style="514" customWidth="1"/>
    <col min="14578" max="14578" width="20.5703125" style="514" customWidth="1"/>
    <col min="14579" max="14579" width="22.85546875" style="514" customWidth="1"/>
    <col min="14580" max="14588" width="0" style="514" hidden="1" customWidth="1"/>
    <col min="14589" max="14589" width="14" style="514" bestFit="1" customWidth="1"/>
    <col min="14590" max="14590" width="8.28515625" style="514" bestFit="1" customWidth="1"/>
    <col min="14591" max="14591" width="8.85546875" style="514" bestFit="1" customWidth="1"/>
    <col min="14592" max="14592" width="9.140625" style="514" bestFit="1" customWidth="1"/>
    <col min="14593" max="14593" width="14" style="514" bestFit="1" customWidth="1"/>
    <col min="14594" max="14594" width="9.140625" style="514" bestFit="1" customWidth="1"/>
    <col min="14595" max="14595" width="8.85546875" style="514" bestFit="1" customWidth="1"/>
    <col min="14596" max="14596" width="9.140625" style="514" bestFit="1" customWidth="1"/>
    <col min="14597" max="14597" width="13.85546875" style="514" bestFit="1" customWidth="1"/>
    <col min="14598" max="14598" width="7.5703125" style="514" bestFit="1" customWidth="1"/>
    <col min="14599" max="14599" width="8.85546875" style="514" bestFit="1" customWidth="1"/>
    <col min="14600" max="14603" width="11.28515625" style="514" bestFit="1" customWidth="1"/>
    <col min="14604" max="14604" width="11.28515625" style="514" customWidth="1"/>
    <col min="14605" max="14606" width="11.28515625" style="514" bestFit="1" customWidth="1"/>
    <col min="14607" max="14617" width="9.140625" style="514"/>
    <col min="14618" max="14618" width="28" style="514" bestFit="1" customWidth="1"/>
    <col min="14619" max="14830" width="9.140625" style="514"/>
    <col min="14831" max="14831" width="17.5703125" style="514" bestFit="1" customWidth="1"/>
    <col min="14832" max="14832" width="88.5703125" style="514" customWidth="1"/>
    <col min="14833" max="14833" width="7.140625" style="514" customWidth="1"/>
    <col min="14834" max="14834" width="20.5703125" style="514" customWidth="1"/>
    <col min="14835" max="14835" width="22.85546875" style="514" customWidth="1"/>
    <col min="14836" max="14844" width="0" style="514" hidden="1" customWidth="1"/>
    <col min="14845" max="14845" width="14" style="514" bestFit="1" customWidth="1"/>
    <col min="14846" max="14846" width="8.28515625" style="514" bestFit="1" customWidth="1"/>
    <col min="14847" max="14847" width="8.85546875" style="514" bestFit="1" customWidth="1"/>
    <col min="14848" max="14848" width="9.140625" style="514" bestFit="1" customWidth="1"/>
    <col min="14849" max="14849" width="14" style="514" bestFit="1" customWidth="1"/>
    <col min="14850" max="14850" width="9.140625" style="514" bestFit="1" customWidth="1"/>
    <col min="14851" max="14851" width="8.85546875" style="514" bestFit="1" customWidth="1"/>
    <col min="14852" max="14852" width="9.140625" style="514" bestFit="1" customWidth="1"/>
    <col min="14853" max="14853" width="13.85546875" style="514" bestFit="1" customWidth="1"/>
    <col min="14854" max="14854" width="7.5703125" style="514" bestFit="1" customWidth="1"/>
    <col min="14855" max="14855" width="8.85546875" style="514" bestFit="1" customWidth="1"/>
    <col min="14856" max="14859" width="11.28515625" style="514" bestFit="1" customWidth="1"/>
    <col min="14860" max="14860" width="11.28515625" style="514" customWidth="1"/>
    <col min="14861" max="14862" width="11.28515625" style="514" bestFit="1" customWidth="1"/>
    <col min="14863" max="14873" width="9.140625" style="514"/>
    <col min="14874" max="14874" width="28" style="514" bestFit="1" customWidth="1"/>
    <col min="14875" max="15086" width="9.140625" style="514"/>
    <col min="15087" max="15087" width="17.5703125" style="514" bestFit="1" customWidth="1"/>
    <col min="15088" max="15088" width="88.5703125" style="514" customWidth="1"/>
    <col min="15089" max="15089" width="7.140625" style="514" customWidth="1"/>
    <col min="15090" max="15090" width="20.5703125" style="514" customWidth="1"/>
    <col min="15091" max="15091" width="22.85546875" style="514" customWidth="1"/>
    <col min="15092" max="15100" width="0" style="514" hidden="1" customWidth="1"/>
    <col min="15101" max="15101" width="14" style="514" bestFit="1" customWidth="1"/>
    <col min="15102" max="15102" width="8.28515625" style="514" bestFit="1" customWidth="1"/>
    <col min="15103" max="15103" width="8.85546875" style="514" bestFit="1" customWidth="1"/>
    <col min="15104" max="15104" width="9.140625" style="514" bestFit="1" customWidth="1"/>
    <col min="15105" max="15105" width="14" style="514" bestFit="1" customWidth="1"/>
    <col min="15106" max="15106" width="9.140625" style="514" bestFit="1" customWidth="1"/>
    <col min="15107" max="15107" width="8.85546875" style="514" bestFit="1" customWidth="1"/>
    <col min="15108" max="15108" width="9.140625" style="514" bestFit="1" customWidth="1"/>
    <col min="15109" max="15109" width="13.85546875" style="514" bestFit="1" customWidth="1"/>
    <col min="15110" max="15110" width="7.5703125" style="514" bestFit="1" customWidth="1"/>
    <col min="15111" max="15111" width="8.85546875" style="514" bestFit="1" customWidth="1"/>
    <col min="15112" max="15115" width="11.28515625" style="514" bestFit="1" customWidth="1"/>
    <col min="15116" max="15116" width="11.28515625" style="514" customWidth="1"/>
    <col min="15117" max="15118" width="11.28515625" style="514" bestFit="1" customWidth="1"/>
    <col min="15119" max="15129" width="9.140625" style="514"/>
    <col min="15130" max="15130" width="28" style="514" bestFit="1" customWidth="1"/>
    <col min="15131" max="15342" width="9.140625" style="514"/>
    <col min="15343" max="15343" width="17.5703125" style="514" bestFit="1" customWidth="1"/>
    <col min="15344" max="15344" width="88.5703125" style="514" customWidth="1"/>
    <col min="15345" max="15345" width="7.140625" style="514" customWidth="1"/>
    <col min="15346" max="15346" width="20.5703125" style="514" customWidth="1"/>
    <col min="15347" max="15347" width="22.85546875" style="514" customWidth="1"/>
    <col min="15348" max="15356" width="0" style="514" hidden="1" customWidth="1"/>
    <col min="15357" max="15357" width="14" style="514" bestFit="1" customWidth="1"/>
    <col min="15358" max="15358" width="8.28515625" style="514" bestFit="1" customWidth="1"/>
    <col min="15359" max="15359" width="8.85546875" style="514" bestFit="1" customWidth="1"/>
    <col min="15360" max="15360" width="9.140625" style="514" bestFit="1" customWidth="1"/>
    <col min="15361" max="15361" width="14" style="514" bestFit="1" customWidth="1"/>
    <col min="15362" max="15362" width="9.140625" style="514" bestFit="1" customWidth="1"/>
    <col min="15363" max="15363" width="8.85546875" style="514" bestFit="1" customWidth="1"/>
    <col min="15364" max="15364" width="9.140625" style="514" bestFit="1" customWidth="1"/>
    <col min="15365" max="15365" width="13.85546875" style="514" bestFit="1" customWidth="1"/>
    <col min="15366" max="15366" width="7.5703125" style="514" bestFit="1" customWidth="1"/>
    <col min="15367" max="15367" width="8.85546875" style="514" bestFit="1" customWidth="1"/>
    <col min="15368" max="15371" width="11.28515625" style="514" bestFit="1" customWidth="1"/>
    <col min="15372" max="15372" width="11.28515625" style="514" customWidth="1"/>
    <col min="15373" max="15374" width="11.28515625" style="514" bestFit="1" customWidth="1"/>
    <col min="15375" max="15385" width="9.140625" style="514"/>
    <col min="15386" max="15386" width="28" style="514" bestFit="1" customWidth="1"/>
    <col min="15387" max="15598" width="9.140625" style="514"/>
    <col min="15599" max="15599" width="17.5703125" style="514" bestFit="1" customWidth="1"/>
    <col min="15600" max="15600" width="88.5703125" style="514" customWidth="1"/>
    <col min="15601" max="15601" width="7.140625" style="514" customWidth="1"/>
    <col min="15602" max="15602" width="20.5703125" style="514" customWidth="1"/>
    <col min="15603" max="15603" width="22.85546875" style="514" customWidth="1"/>
    <col min="15604" max="15612" width="0" style="514" hidden="1" customWidth="1"/>
    <col min="15613" max="15613" width="14" style="514" bestFit="1" customWidth="1"/>
    <col min="15614" max="15614" width="8.28515625" style="514" bestFit="1" customWidth="1"/>
    <col min="15615" max="15615" width="8.85546875" style="514" bestFit="1" customWidth="1"/>
    <col min="15616" max="15616" width="9.140625" style="514" bestFit="1" customWidth="1"/>
    <col min="15617" max="15617" width="14" style="514" bestFit="1" customWidth="1"/>
    <col min="15618" max="15618" width="9.140625" style="514" bestFit="1" customWidth="1"/>
    <col min="15619" max="15619" width="8.85546875" style="514" bestFit="1" customWidth="1"/>
    <col min="15620" max="15620" width="9.140625" style="514" bestFit="1" customWidth="1"/>
    <col min="15621" max="15621" width="13.85546875" style="514" bestFit="1" customWidth="1"/>
    <col min="15622" max="15622" width="7.5703125" style="514" bestFit="1" customWidth="1"/>
    <col min="15623" max="15623" width="8.85546875" style="514" bestFit="1" customWidth="1"/>
    <col min="15624" max="15627" width="11.28515625" style="514" bestFit="1" customWidth="1"/>
    <col min="15628" max="15628" width="11.28515625" style="514" customWidth="1"/>
    <col min="15629" max="15630" width="11.28515625" style="514" bestFit="1" customWidth="1"/>
    <col min="15631" max="15641" width="9.140625" style="514"/>
    <col min="15642" max="15642" width="28" style="514" bestFit="1" customWidth="1"/>
    <col min="15643" max="15854" width="9.140625" style="514"/>
    <col min="15855" max="15855" width="17.5703125" style="514" bestFit="1" customWidth="1"/>
    <col min="15856" max="15856" width="88.5703125" style="514" customWidth="1"/>
    <col min="15857" max="15857" width="7.140625" style="514" customWidth="1"/>
    <col min="15858" max="15858" width="20.5703125" style="514" customWidth="1"/>
    <col min="15859" max="15859" width="22.85546875" style="514" customWidth="1"/>
    <col min="15860" max="15868" width="0" style="514" hidden="1" customWidth="1"/>
    <col min="15869" max="15869" width="14" style="514" bestFit="1" customWidth="1"/>
    <col min="15870" max="15870" width="8.28515625" style="514" bestFit="1" customWidth="1"/>
    <col min="15871" max="15871" width="8.85546875" style="514" bestFit="1" customWidth="1"/>
    <col min="15872" max="15872" width="9.140625" style="514" bestFit="1" customWidth="1"/>
    <col min="15873" max="15873" width="14" style="514" bestFit="1" customWidth="1"/>
    <col min="15874" max="15874" width="9.140625" style="514" bestFit="1" customWidth="1"/>
    <col min="15875" max="15875" width="8.85546875" style="514" bestFit="1" customWidth="1"/>
    <col min="15876" max="15876" width="9.140625" style="514" bestFit="1" customWidth="1"/>
    <col min="15877" max="15877" width="13.85546875" style="514" bestFit="1" customWidth="1"/>
    <col min="15878" max="15878" width="7.5703125" style="514" bestFit="1" customWidth="1"/>
    <col min="15879" max="15879" width="8.85546875" style="514" bestFit="1" customWidth="1"/>
    <col min="15880" max="15883" width="11.28515625" style="514" bestFit="1" customWidth="1"/>
    <col min="15884" max="15884" width="11.28515625" style="514" customWidth="1"/>
    <col min="15885" max="15886" width="11.28515625" style="514" bestFit="1" customWidth="1"/>
    <col min="15887" max="15897" width="9.140625" style="514"/>
    <col min="15898" max="15898" width="28" style="514" bestFit="1" customWidth="1"/>
    <col min="15899" max="16110" width="9.140625" style="514"/>
    <col min="16111" max="16111" width="17.5703125" style="514" bestFit="1" customWidth="1"/>
    <col min="16112" max="16112" width="88.5703125" style="514" customWidth="1"/>
    <col min="16113" max="16113" width="7.140625" style="514" customWidth="1"/>
    <col min="16114" max="16114" width="20.5703125" style="514" customWidth="1"/>
    <col min="16115" max="16115" width="22.85546875" style="514" customWidth="1"/>
    <col min="16116" max="16124" width="0" style="514" hidden="1" customWidth="1"/>
    <col min="16125" max="16125" width="14" style="514" bestFit="1" customWidth="1"/>
    <col min="16126" max="16126" width="8.28515625" style="514" bestFit="1" customWidth="1"/>
    <col min="16127" max="16127" width="8.85546875" style="514" bestFit="1" customWidth="1"/>
    <col min="16128" max="16128" width="9.140625" style="514" bestFit="1" customWidth="1"/>
    <col min="16129" max="16129" width="14" style="514" bestFit="1" customWidth="1"/>
    <col min="16130" max="16130" width="9.140625" style="514" bestFit="1" customWidth="1"/>
    <col min="16131" max="16131" width="8.85546875" style="514" bestFit="1" customWidth="1"/>
    <col min="16132" max="16132" width="9.140625" style="514" bestFit="1" customWidth="1"/>
    <col min="16133" max="16133" width="13.85546875" style="514" bestFit="1" customWidth="1"/>
    <col min="16134" max="16134" width="7.5703125" style="514" bestFit="1" customWidth="1"/>
    <col min="16135" max="16135" width="8.85546875" style="514" bestFit="1" customWidth="1"/>
    <col min="16136" max="16139" width="11.28515625" style="514" bestFit="1" customWidth="1"/>
    <col min="16140" max="16140" width="11.28515625" style="514" customWidth="1"/>
    <col min="16141" max="16142" width="11.28515625" style="514" bestFit="1" customWidth="1"/>
    <col min="16143" max="16153" width="9.140625" style="514"/>
    <col min="16154" max="16154" width="28" style="514" bestFit="1" customWidth="1"/>
    <col min="16155" max="16384" width="9.140625" style="514"/>
  </cols>
  <sheetData>
    <row r="1" spans="1:27">
      <c r="A1" s="378" t="s">
        <v>22</v>
      </c>
      <c r="B1" s="513" t="s">
        <v>1065</v>
      </c>
    </row>
    <row r="2" spans="1:27">
      <c r="A2" s="378" t="s">
        <v>20</v>
      </c>
      <c r="B2" s="513" t="s">
        <v>1064</v>
      </c>
    </row>
    <row r="3" spans="1:27">
      <c r="A3" s="378" t="s">
        <v>18</v>
      </c>
      <c r="B3" s="515" t="s">
        <v>456</v>
      </c>
    </row>
    <row r="4" spans="1:27">
      <c r="A4" s="378" t="s">
        <v>16</v>
      </c>
      <c r="B4" s="515" t="s">
        <v>455</v>
      </c>
    </row>
    <row r="5" spans="1:27">
      <c r="A5" s="383" t="s">
        <v>14</v>
      </c>
      <c r="B5" s="515" t="s">
        <v>454</v>
      </c>
    </row>
    <row r="6" spans="1:27">
      <c r="A6" s="383" t="s">
        <v>12</v>
      </c>
      <c r="B6" s="515" t="s">
        <v>453</v>
      </c>
      <c r="C6" s="515"/>
    </row>
    <row r="7" spans="1:27">
      <c r="A7" s="524"/>
    </row>
    <row r="8" spans="1:27">
      <c r="A8" s="524"/>
    </row>
    <row r="9" spans="1:27">
      <c r="E9" s="119" t="s">
        <v>239</v>
      </c>
      <c r="F9" s="119" t="s">
        <v>24</v>
      </c>
      <c r="G9" s="119" t="s">
        <v>30</v>
      </c>
      <c r="H9" s="116" t="s">
        <v>28</v>
      </c>
      <c r="I9" s="116" t="s">
        <v>237</v>
      </c>
      <c r="J9" s="119" t="s">
        <v>24</v>
      </c>
      <c r="K9" s="116" t="s">
        <v>30</v>
      </c>
      <c r="L9" s="116" t="s">
        <v>28</v>
      </c>
      <c r="M9" s="514" t="s">
        <v>235</v>
      </c>
      <c r="N9" s="514" t="s">
        <v>24</v>
      </c>
      <c r="O9" s="514" t="s">
        <v>30</v>
      </c>
      <c r="P9" s="514" t="s">
        <v>28</v>
      </c>
      <c r="Q9" s="514" t="s">
        <v>233</v>
      </c>
      <c r="R9" s="514" t="s">
        <v>24</v>
      </c>
      <c r="S9" s="514" t="s">
        <v>452</v>
      </c>
    </row>
    <row r="10" spans="1:27">
      <c r="D10" s="515"/>
      <c r="E10" s="116" t="s">
        <v>238</v>
      </c>
      <c r="F10" s="116" t="s">
        <v>23</v>
      </c>
      <c r="G10" s="116" t="s">
        <v>29</v>
      </c>
      <c r="H10" s="116" t="s">
        <v>27</v>
      </c>
      <c r="I10" s="116" t="s">
        <v>236</v>
      </c>
      <c r="J10" s="116" t="s">
        <v>23</v>
      </c>
      <c r="K10" s="116" t="s">
        <v>29</v>
      </c>
      <c r="L10" s="116" t="s">
        <v>27</v>
      </c>
      <c r="M10" s="116" t="s">
        <v>234</v>
      </c>
      <c r="N10" s="116" t="s">
        <v>23</v>
      </c>
      <c r="O10" s="116" t="s">
        <v>29</v>
      </c>
      <c r="P10" s="116" t="s">
        <v>27</v>
      </c>
      <c r="Q10" s="116" t="s">
        <v>232</v>
      </c>
      <c r="R10" s="116" t="s">
        <v>23</v>
      </c>
      <c r="S10" s="116" t="s">
        <v>451</v>
      </c>
      <c r="T10" s="116"/>
      <c r="U10" s="116"/>
      <c r="V10" s="116"/>
      <c r="W10" s="116"/>
      <c r="X10" s="116"/>
      <c r="Y10" s="116"/>
      <c r="Z10" s="116"/>
      <c r="AA10" s="116"/>
    </row>
    <row r="11" spans="1:27">
      <c r="C11" s="525" t="s">
        <v>450</v>
      </c>
      <c r="D11" s="525" t="s">
        <v>449</v>
      </c>
      <c r="E11" s="334">
        <v>0</v>
      </c>
      <c r="F11" s="334">
        <v>-17.555648748720344</v>
      </c>
      <c r="G11" s="334">
        <v>-10.993279605047441</v>
      </c>
      <c r="H11" s="334">
        <v>-11.144952829136651</v>
      </c>
      <c r="I11" s="334">
        <v>0</v>
      </c>
      <c r="J11" s="334">
        <v>0</v>
      </c>
      <c r="K11" s="334">
        <v>0</v>
      </c>
      <c r="L11" s="334">
        <v>-21.114827031437166</v>
      </c>
      <c r="M11" s="334">
        <v>-29.567770278416432</v>
      </c>
      <c r="N11" s="334">
        <v>-16.512001983716846</v>
      </c>
      <c r="O11" s="334">
        <v>-31.336472014487022</v>
      </c>
      <c r="P11" s="334">
        <v>-19.474974864285727</v>
      </c>
      <c r="Q11" s="334">
        <v>-11.133779807762775</v>
      </c>
      <c r="R11" s="334">
        <v>-17.847418538995552</v>
      </c>
      <c r="S11" s="334">
        <v>-18.100518429446961</v>
      </c>
      <c r="T11" s="117"/>
      <c r="U11" s="117"/>
      <c r="V11" s="117"/>
      <c r="W11" s="116"/>
      <c r="X11" s="116"/>
      <c r="Y11" s="116"/>
      <c r="Z11" s="116"/>
      <c r="AA11" s="118"/>
    </row>
    <row r="12" spans="1:27">
      <c r="C12" s="525" t="s">
        <v>1172</v>
      </c>
      <c r="D12" s="525" t="s">
        <v>448</v>
      </c>
      <c r="E12" s="334">
        <v>18.477051335549902</v>
      </c>
      <c r="F12" s="334">
        <v>0</v>
      </c>
      <c r="G12" s="334">
        <v>0</v>
      </c>
      <c r="H12" s="334">
        <v>0</v>
      </c>
      <c r="I12" s="334">
        <v>-5.3371845898296684</v>
      </c>
      <c r="J12" s="334">
        <v>0</v>
      </c>
      <c r="K12" s="334">
        <v>-12.867670859857707</v>
      </c>
      <c r="L12" s="334">
        <v>-13.562765164781654</v>
      </c>
      <c r="M12" s="334">
        <v>13.852714047307316</v>
      </c>
      <c r="N12" s="334">
        <v>-13.244765905644284</v>
      </c>
      <c r="O12" s="334">
        <v>-20.723821730836363</v>
      </c>
      <c r="P12" s="334">
        <v>-7.6432317559317493</v>
      </c>
      <c r="Q12" s="334">
        <v>0</v>
      </c>
      <c r="R12" s="334">
        <v>0</v>
      </c>
      <c r="S12" s="334">
        <v>-12.57812906845526</v>
      </c>
      <c r="T12" s="117"/>
      <c r="U12" s="117"/>
      <c r="V12" s="117"/>
      <c r="W12" s="116"/>
      <c r="X12" s="116"/>
      <c r="Y12" s="116"/>
      <c r="Z12" s="116"/>
      <c r="AA12" s="118"/>
    </row>
    <row r="13" spans="1:27">
      <c r="C13" s="525" t="s">
        <v>1173</v>
      </c>
      <c r="D13" s="525" t="s">
        <v>447</v>
      </c>
      <c r="E13" s="334">
        <v>-33.78810755592648</v>
      </c>
      <c r="F13" s="334">
        <v>-54.688538435239408</v>
      </c>
      <c r="G13" s="334">
        <v>-64.944757360346827</v>
      </c>
      <c r="H13" s="334">
        <v>-28.238974348353878</v>
      </c>
      <c r="I13" s="334">
        <v>-5.3371845898296684</v>
      </c>
      <c r="J13" s="334">
        <v>-17.215152747453132</v>
      </c>
      <c r="K13" s="334">
        <v>-28.559577445959626</v>
      </c>
      <c r="L13" s="334">
        <v>-13.562765164781654</v>
      </c>
      <c r="M13" s="334">
        <v>-23.239851009241065</v>
      </c>
      <c r="N13" s="334">
        <v>-20.551924285260384</v>
      </c>
      <c r="O13" s="334">
        <v>-20.723821730836363</v>
      </c>
      <c r="P13" s="334">
        <v>-7.6432317559317493</v>
      </c>
      <c r="Q13" s="334">
        <v>-5.4805895977730694</v>
      </c>
      <c r="R13" s="334">
        <v>-23.971582874603037</v>
      </c>
      <c r="S13" s="334">
        <v>-34.085422450132299</v>
      </c>
      <c r="T13" s="117"/>
      <c r="U13" s="117"/>
      <c r="V13" s="117"/>
      <c r="W13" s="116"/>
      <c r="X13" s="116"/>
      <c r="Y13" s="116"/>
      <c r="Z13" s="116"/>
      <c r="AA13" s="118"/>
    </row>
    <row r="14" spans="1:27">
      <c r="C14" s="525" t="s">
        <v>1174</v>
      </c>
      <c r="D14" s="525" t="s">
        <v>446</v>
      </c>
      <c r="E14" s="334">
        <v>36.275334616609904</v>
      </c>
      <c r="F14" s="334">
        <v>18.872293833528815</v>
      </c>
      <c r="G14" s="334">
        <v>1.0411134726690419</v>
      </c>
      <c r="H14" s="334">
        <v>0.58483666232289067</v>
      </c>
      <c r="I14" s="334">
        <v>-28.940944190784656</v>
      </c>
      <c r="J14" s="334">
        <v>-62.294753930638727</v>
      </c>
      <c r="K14" s="334">
        <v>-13.090789270353492</v>
      </c>
      <c r="L14" s="334">
        <v>-16.099400176203517</v>
      </c>
      <c r="M14" s="334">
        <v>-36.676072007969864</v>
      </c>
      <c r="N14" s="334">
        <v>-21.731808135010251</v>
      </c>
      <c r="O14" s="334">
        <v>0</v>
      </c>
      <c r="P14" s="334">
        <v>-28.950604836836224</v>
      </c>
      <c r="Q14" s="334">
        <v>-58.08896028821944</v>
      </c>
      <c r="R14" s="334">
        <v>-33.5499091729329</v>
      </c>
      <c r="S14" s="334">
        <v>0</v>
      </c>
      <c r="T14" s="117"/>
      <c r="U14" s="117"/>
      <c r="V14" s="117"/>
      <c r="W14" s="116"/>
      <c r="X14" s="116"/>
      <c r="Y14" s="116"/>
      <c r="Z14" s="116"/>
      <c r="AA14" s="118"/>
    </row>
    <row r="15" spans="1:27">
      <c r="C15" s="525" t="s">
        <v>1175</v>
      </c>
      <c r="D15" s="525" t="s">
        <v>445</v>
      </c>
      <c r="E15" s="334">
        <v>43.516518072811735</v>
      </c>
      <c r="F15" s="334">
        <v>41.120790932326592</v>
      </c>
      <c r="G15" s="334">
        <v>7.4772875365463412</v>
      </c>
      <c r="H15" s="334">
        <v>29.503435459872108</v>
      </c>
      <c r="I15" s="334">
        <v>12.390001735206656</v>
      </c>
      <c r="J15" s="334">
        <v>0</v>
      </c>
      <c r="K15" s="334">
        <v>16.068273592236473</v>
      </c>
      <c r="L15" s="334">
        <v>0</v>
      </c>
      <c r="M15" s="334">
        <v>0</v>
      </c>
      <c r="N15" s="334">
        <v>0</v>
      </c>
      <c r="O15" s="334">
        <v>-14.844424407950157</v>
      </c>
      <c r="P15" s="334">
        <v>-19.436690523138797</v>
      </c>
      <c r="Q15" s="334">
        <v>-15.661945078975299</v>
      </c>
      <c r="R15" s="334">
        <v>0</v>
      </c>
      <c r="S15" s="334">
        <v>-5.9745806744413414</v>
      </c>
      <c r="T15" s="117"/>
      <c r="U15" s="117"/>
      <c r="V15" s="117"/>
      <c r="W15" s="116"/>
      <c r="X15" s="116"/>
      <c r="Y15" s="116"/>
      <c r="Z15" s="116"/>
      <c r="AA15" s="118"/>
    </row>
    <row r="16" spans="1:27">
      <c r="C16" s="525" t="s">
        <v>1176</v>
      </c>
      <c r="D16" s="525" t="s">
        <v>444</v>
      </c>
      <c r="E16" s="334">
        <v>0</v>
      </c>
      <c r="F16" s="334">
        <v>0</v>
      </c>
      <c r="G16" s="334">
        <v>-20.213988231632822</v>
      </c>
      <c r="H16" s="334">
        <v>-11.144952829136651</v>
      </c>
      <c r="I16" s="334">
        <v>-5.3371845898296684</v>
      </c>
      <c r="J16" s="334">
        <v>-15.70780947678087</v>
      </c>
      <c r="K16" s="334">
        <v>0</v>
      </c>
      <c r="L16" s="334">
        <v>-26.661478139223295</v>
      </c>
      <c r="M16" s="334">
        <v>-35.135570168851956</v>
      </c>
      <c r="N16" s="334">
        <v>-32.405820429129967</v>
      </c>
      <c r="O16" s="334">
        <v>-27.609127240247954</v>
      </c>
      <c r="P16" s="334">
        <v>-14.754362277658114</v>
      </c>
      <c r="Q16" s="334">
        <v>-16.024115075089128</v>
      </c>
      <c r="R16" s="334">
        <v>-32.261152147649533</v>
      </c>
      <c r="S16" s="334">
        <v>-29.796862654723533</v>
      </c>
      <c r="T16" s="117"/>
      <c r="U16" s="117"/>
      <c r="V16" s="117"/>
      <c r="W16" s="116"/>
      <c r="X16" s="116"/>
      <c r="Y16" s="116"/>
      <c r="Z16" s="116"/>
      <c r="AA16" s="118"/>
    </row>
    <row r="17" spans="3:27">
      <c r="C17" s="525" t="s">
        <v>1177</v>
      </c>
      <c r="D17" s="525" t="s">
        <v>443</v>
      </c>
      <c r="E17" s="334">
        <v>0</v>
      </c>
      <c r="F17" s="334">
        <v>0</v>
      </c>
      <c r="G17" s="334">
        <v>0</v>
      </c>
      <c r="H17" s="334">
        <v>-11.144952829136651</v>
      </c>
      <c r="I17" s="334">
        <v>-6.1674981451065047</v>
      </c>
      <c r="J17" s="334">
        <v>0</v>
      </c>
      <c r="K17" s="334">
        <v>0</v>
      </c>
      <c r="L17" s="334">
        <v>-13.562765164781654</v>
      </c>
      <c r="M17" s="334">
        <v>-13.852714047307316</v>
      </c>
      <c r="N17" s="334">
        <v>-18.464572056937687</v>
      </c>
      <c r="O17" s="334">
        <v>-13.495063421940584</v>
      </c>
      <c r="P17" s="334">
        <v>-7.6432317559317493</v>
      </c>
      <c r="Q17" s="334">
        <v>-32.27631448451114</v>
      </c>
      <c r="R17" s="334">
        <v>-7.5266643244146305</v>
      </c>
      <c r="S17" s="334">
        <v>0</v>
      </c>
      <c r="T17" s="117"/>
      <c r="U17" s="117"/>
      <c r="V17" s="117"/>
      <c r="W17" s="116"/>
      <c r="X17" s="116"/>
      <c r="Y17" s="116"/>
      <c r="Z17" s="116"/>
      <c r="AA17" s="116"/>
    </row>
    <row r="18" spans="3:27">
      <c r="C18" s="525" t="s">
        <v>442</v>
      </c>
      <c r="D18" s="525" t="s">
        <v>441</v>
      </c>
      <c r="E18" s="526">
        <v>-9.7019747203489075</v>
      </c>
      <c r="F18" s="526">
        <v>-27.185180091486416</v>
      </c>
      <c r="G18" s="526">
        <v>-10.993279605047441</v>
      </c>
      <c r="H18" s="526">
        <v>-11.144952829136651</v>
      </c>
      <c r="I18" s="526">
        <v>-16.84186732476584</v>
      </c>
      <c r="J18" s="526">
        <v>-25.426104960116703</v>
      </c>
      <c r="K18" s="526">
        <v>-12.867670859857707</v>
      </c>
      <c r="L18" s="526">
        <v>-21.114827031437166</v>
      </c>
      <c r="M18" s="526">
        <v>-66.226328892235514</v>
      </c>
      <c r="N18" s="526">
        <v>-43.69801626155342</v>
      </c>
      <c r="O18" s="526">
        <v>-66.17435756363075</v>
      </c>
      <c r="P18" s="526">
        <v>-39.297691417059575</v>
      </c>
      <c r="Q18" s="526">
        <v>-51.600832533250355</v>
      </c>
      <c r="R18" s="526">
        <v>-39.787816472064165</v>
      </c>
      <c r="S18" s="526">
        <v>-23.34289792187576</v>
      </c>
    </row>
    <row r="23" spans="3:27">
      <c r="E23" s="116"/>
      <c r="F23" s="116"/>
      <c r="G23" s="116"/>
      <c r="H23" s="116"/>
      <c r="I23" s="116"/>
      <c r="J23" s="116"/>
      <c r="K23" s="116"/>
      <c r="L23" s="116"/>
      <c r="M23" s="116"/>
      <c r="N23" s="116"/>
      <c r="O23" s="116"/>
      <c r="P23" s="116"/>
      <c r="Q23" s="116"/>
      <c r="R23" s="116"/>
      <c r="S23" s="116"/>
      <c r="T23" s="116"/>
      <c r="U23" s="116"/>
      <c r="V23" s="116"/>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M26"/>
  <sheetViews>
    <sheetView showGridLines="0" zoomScale="75" zoomScaleNormal="75" workbookViewId="0">
      <selection activeCell="B6" sqref="B6"/>
    </sheetView>
  </sheetViews>
  <sheetFormatPr defaultRowHeight="15.75"/>
  <cols>
    <col min="1" max="1" width="15" style="516" customWidth="1"/>
    <col min="2" max="2" width="96" style="516" customWidth="1"/>
    <col min="3" max="3" width="23.85546875" style="516" customWidth="1"/>
    <col min="4" max="4" width="41.42578125" style="516" customWidth="1"/>
    <col min="5" max="7" width="10.28515625" style="516" customWidth="1"/>
    <col min="8" max="8" width="9.140625" style="516" customWidth="1"/>
    <col min="9" max="9" width="25.140625" style="516" bestFit="1" customWidth="1"/>
    <col min="10" max="13" width="9.140625" style="516"/>
    <col min="14" max="14" width="11" style="516" customWidth="1"/>
    <col min="15" max="19" width="9.140625" style="516"/>
    <col min="20" max="20" width="25.140625" style="516" bestFit="1" customWidth="1"/>
    <col min="21" max="30" width="9.140625" style="516"/>
    <col min="31" max="31" width="25.140625" style="516" bestFit="1" customWidth="1"/>
    <col min="32" max="32" width="11" style="516" customWidth="1"/>
    <col min="33" max="37" width="9.140625" style="516"/>
    <col min="38" max="38" width="13.42578125" style="516" customWidth="1"/>
    <col min="39" max="39" width="11.5703125" style="516" customWidth="1"/>
    <col min="40" max="40" width="9.140625" style="516" customWidth="1"/>
    <col min="41" max="41" width="9.140625" style="516"/>
    <col min="42" max="42" width="15.85546875" style="516" customWidth="1"/>
    <col min="43" max="43" width="14.28515625" style="516" customWidth="1"/>
    <col min="44" max="44" width="12.28515625" style="516" customWidth="1"/>
    <col min="45" max="45" width="16.42578125" style="516" customWidth="1"/>
    <col min="46" max="46" width="12.85546875" style="516" customWidth="1"/>
    <col min="47" max="47" width="18" style="516" customWidth="1"/>
    <col min="48" max="48" width="13.140625" style="516" customWidth="1"/>
    <col min="49" max="49" width="19.140625" style="516" customWidth="1"/>
    <col min="50" max="16384" width="9.140625" style="516"/>
  </cols>
  <sheetData>
    <row r="1" spans="1:41" s="514" customFormat="1">
      <c r="A1" s="378" t="s">
        <v>22</v>
      </c>
      <c r="B1" s="513" t="s">
        <v>480</v>
      </c>
    </row>
    <row r="2" spans="1:41" s="514" customFormat="1">
      <c r="A2" s="378" t="s">
        <v>20</v>
      </c>
      <c r="B2" s="513" t="s">
        <v>1171</v>
      </c>
    </row>
    <row r="3" spans="1:41" s="514" customFormat="1">
      <c r="A3" s="378" t="s">
        <v>18</v>
      </c>
      <c r="B3" s="515" t="s">
        <v>479</v>
      </c>
    </row>
    <row r="4" spans="1:41" s="514" customFormat="1">
      <c r="A4" s="378" t="s">
        <v>16</v>
      </c>
      <c r="B4" s="515" t="s">
        <v>478</v>
      </c>
    </row>
    <row r="5" spans="1:41" s="514" customFormat="1">
      <c r="A5" s="383" t="s">
        <v>14</v>
      </c>
      <c r="B5" s="515" t="s">
        <v>1069</v>
      </c>
    </row>
    <row r="6" spans="1:41" s="514" customFormat="1">
      <c r="A6" s="383" t="s">
        <v>12</v>
      </c>
      <c r="B6" s="515" t="s">
        <v>477</v>
      </c>
      <c r="C6" s="515"/>
    </row>
    <row r="7" spans="1:41">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row>
    <row r="8" spans="1:41">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row>
    <row r="9" spans="1:41">
      <c r="D9" s="517"/>
      <c r="E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row>
    <row r="10" spans="1:41">
      <c r="D10" s="517"/>
      <c r="E10" s="518" t="s">
        <v>1066</v>
      </c>
      <c r="F10" s="518" t="s">
        <v>1067</v>
      </c>
      <c r="G10" s="518" t="s">
        <v>1068</v>
      </c>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row>
    <row r="11" spans="1:41">
      <c r="C11" s="519" t="s">
        <v>476</v>
      </c>
      <c r="D11" s="519" t="s">
        <v>475</v>
      </c>
      <c r="E11" s="511" t="s">
        <v>1070</v>
      </c>
      <c r="F11" s="511" t="s">
        <v>1071</v>
      </c>
      <c r="G11" s="511" t="s">
        <v>1072</v>
      </c>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row>
    <row r="12" spans="1:41">
      <c r="C12" s="519" t="s">
        <v>474</v>
      </c>
      <c r="D12" s="519" t="s">
        <v>473</v>
      </c>
      <c r="E12" s="511">
        <v>11.111111111111111</v>
      </c>
      <c r="F12" s="511">
        <v>8.982035928143711</v>
      </c>
      <c r="G12" s="511">
        <v>-0.92879256965944323</v>
      </c>
      <c r="K12" s="520"/>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row>
    <row r="13" spans="1:41">
      <c r="C13" s="519" t="s">
        <v>472</v>
      </c>
      <c r="D13" s="519" t="s">
        <v>471</v>
      </c>
      <c r="E13" s="511">
        <v>11.956521739130435</v>
      </c>
      <c r="F13" s="511">
        <v>4.9808429118773931</v>
      </c>
      <c r="G13" s="511">
        <v>-1.4035087719298245</v>
      </c>
      <c r="K13" s="520"/>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520"/>
      <c r="AK13" s="520"/>
      <c r="AL13" s="520"/>
      <c r="AM13" s="520"/>
      <c r="AN13" s="520"/>
      <c r="AO13" s="520"/>
    </row>
    <row r="14" spans="1:41">
      <c r="C14" s="519" t="s">
        <v>470</v>
      </c>
      <c r="D14" s="519" t="s">
        <v>469</v>
      </c>
      <c r="E14" s="511">
        <v>4</v>
      </c>
      <c r="F14" s="511">
        <v>3.4653465346534649</v>
      </c>
      <c r="G14" s="511">
        <v>0.39138943248532287</v>
      </c>
      <c r="K14" s="521"/>
      <c r="L14" s="521"/>
      <c r="M14" s="521"/>
      <c r="N14" s="521"/>
      <c r="O14" s="521"/>
      <c r="P14" s="521"/>
      <c r="Q14" s="521"/>
      <c r="R14" s="521"/>
      <c r="S14" s="521"/>
      <c r="T14" s="521"/>
      <c r="U14" s="521"/>
      <c r="V14" s="521"/>
      <c r="W14" s="521"/>
      <c r="X14" s="521"/>
      <c r="Y14" s="521"/>
      <c r="Z14" s="521"/>
      <c r="AA14" s="521"/>
      <c r="AB14" s="521"/>
      <c r="AC14" s="521"/>
      <c r="AD14" s="521"/>
      <c r="AE14" s="521"/>
      <c r="AF14" s="521"/>
      <c r="AG14" s="521"/>
      <c r="AH14" s="521"/>
      <c r="AI14" s="521"/>
      <c r="AJ14" s="521"/>
      <c r="AK14" s="521"/>
      <c r="AL14" s="521"/>
      <c r="AM14" s="521"/>
      <c r="AN14" s="521"/>
      <c r="AO14" s="521"/>
    </row>
    <row r="15" spans="1:41">
      <c r="B15" s="520"/>
      <c r="C15" s="519" t="s">
        <v>468</v>
      </c>
      <c r="D15" s="519" t="s">
        <v>467</v>
      </c>
      <c r="E15" s="511">
        <v>-2.8301886792452837</v>
      </c>
      <c r="F15" s="511">
        <v>-0.75187969924811959</v>
      </c>
      <c r="G15" s="511">
        <v>-0.3787878787878789</v>
      </c>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row>
    <row r="16" spans="1:41">
      <c r="B16" s="520"/>
      <c r="C16" s="519" t="s">
        <v>466</v>
      </c>
      <c r="D16" s="519" t="s">
        <v>465</v>
      </c>
      <c r="E16" s="511">
        <v>7.1428571428571432</v>
      </c>
      <c r="F16" s="511">
        <v>3.5353535353535364</v>
      </c>
      <c r="G16" s="511">
        <v>-0.59405940594059414</v>
      </c>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row>
    <row r="17" spans="2:65">
      <c r="B17" s="520"/>
      <c r="C17" s="519" t="s">
        <v>464</v>
      </c>
      <c r="D17" s="519" t="s">
        <v>463</v>
      </c>
      <c r="E17" s="511">
        <v>-9.8039215686274499</v>
      </c>
      <c r="F17" s="511">
        <v>0.60606060606060608</v>
      </c>
      <c r="G17" s="511">
        <v>-0.21691973969631234</v>
      </c>
      <c r="K17" s="520"/>
      <c r="L17" s="520"/>
      <c r="M17" s="520"/>
      <c r="N17" s="520"/>
      <c r="O17" s="520"/>
      <c r="P17" s="520"/>
      <c r="Q17" s="520"/>
      <c r="R17" s="520"/>
      <c r="S17" s="520"/>
      <c r="T17" s="520"/>
      <c r="U17" s="520"/>
      <c r="V17" s="520"/>
      <c r="W17" s="520"/>
      <c r="X17" s="520"/>
      <c r="Y17" s="520"/>
      <c r="Z17" s="520"/>
      <c r="AA17" s="520"/>
      <c r="AB17" s="520"/>
      <c r="AC17" s="520"/>
      <c r="AD17" s="520"/>
      <c r="AE17" s="520"/>
      <c r="AF17" s="520"/>
      <c r="AG17" s="520"/>
      <c r="AH17" s="520"/>
      <c r="AI17" s="520"/>
      <c r="AJ17" s="520"/>
      <c r="AK17" s="520"/>
      <c r="AL17" s="520"/>
      <c r="AM17" s="520"/>
      <c r="AN17" s="520"/>
      <c r="AO17" s="520"/>
    </row>
    <row r="18" spans="2:65">
      <c r="B18" s="520"/>
      <c r="C18" s="519" t="s">
        <v>462</v>
      </c>
      <c r="D18" s="519" t="s">
        <v>461</v>
      </c>
      <c r="E18" s="511">
        <v>0</v>
      </c>
      <c r="F18" s="511">
        <v>0.68027210884353739</v>
      </c>
      <c r="G18" s="511">
        <v>0</v>
      </c>
      <c r="K18" s="520"/>
      <c r="L18" s="520"/>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0"/>
      <c r="AJ18" s="520"/>
      <c r="AK18" s="520"/>
      <c r="AL18" s="520"/>
      <c r="AM18" s="520"/>
      <c r="AN18" s="520"/>
      <c r="AO18" s="520"/>
    </row>
    <row r="19" spans="2:65">
      <c r="B19" s="520"/>
      <c r="C19" s="519" t="s">
        <v>460</v>
      </c>
      <c r="D19" s="519" t="s">
        <v>459</v>
      </c>
      <c r="E19" s="511">
        <v>15</v>
      </c>
      <c r="F19" s="511">
        <v>5.4347826086956523</v>
      </c>
      <c r="G19" s="511">
        <v>4.2553191489361701</v>
      </c>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c r="AF19" s="520"/>
      <c r="AG19" s="520"/>
      <c r="AH19" s="520"/>
      <c r="AI19" s="520"/>
      <c r="AJ19" s="520"/>
      <c r="AK19" s="520"/>
      <c r="AL19" s="520"/>
      <c r="AM19" s="520"/>
      <c r="AN19" s="520"/>
      <c r="AO19" s="520"/>
    </row>
    <row r="20" spans="2:65">
      <c r="B20" s="520"/>
      <c r="C20" s="519" t="s">
        <v>458</v>
      </c>
      <c r="D20" s="519" t="s">
        <v>457</v>
      </c>
      <c r="E20" s="511">
        <v>10.204081632653061</v>
      </c>
      <c r="F20" s="511">
        <v>3.243243243243243</v>
      </c>
      <c r="G20" s="511">
        <v>2.9527559055118116</v>
      </c>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row>
    <row r="21" spans="2:65">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c r="AF21" s="520"/>
      <c r="AG21" s="520"/>
      <c r="AH21" s="520"/>
      <c r="AI21" s="520"/>
      <c r="AJ21" s="520"/>
      <c r="AK21" s="520"/>
      <c r="AL21" s="520"/>
      <c r="AM21" s="520"/>
      <c r="AN21" s="520"/>
      <c r="AO21" s="520"/>
    </row>
    <row r="22" spans="2:65">
      <c r="AW22" s="522"/>
      <c r="AX22" s="323"/>
    </row>
    <row r="23" spans="2:65">
      <c r="BL23" s="523"/>
      <c r="BM23" s="523"/>
    </row>
    <row r="24" spans="2:65">
      <c r="BL24" s="523"/>
      <c r="BM24" s="523"/>
    </row>
    <row r="25" spans="2:65">
      <c r="BL25" s="523"/>
      <c r="BM25" s="523"/>
    </row>
    <row r="26" spans="2:65">
      <c r="BL26" s="523"/>
      <c r="BM26" s="52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54"/>
  <sheetViews>
    <sheetView showGridLines="0" zoomScale="75" zoomScaleNormal="75" workbookViewId="0">
      <selection activeCell="B1" sqref="B1"/>
    </sheetView>
  </sheetViews>
  <sheetFormatPr defaultRowHeight="15.75"/>
  <cols>
    <col min="1" max="1" width="9.140625" style="338" customWidth="1"/>
    <col min="2" max="2" width="128.85546875" style="338" customWidth="1"/>
    <col min="3" max="3" width="13" style="354" customWidth="1"/>
    <col min="4" max="4" width="14.140625" style="354" customWidth="1"/>
    <col min="5" max="5" width="29.42578125" style="354" customWidth="1"/>
    <col min="6" max="6" width="27.42578125" style="338" customWidth="1"/>
    <col min="7" max="7" width="20.7109375" style="338" customWidth="1"/>
    <col min="8" max="16384" width="9.140625" style="338"/>
  </cols>
  <sheetData>
    <row r="1" spans="1:8">
      <c r="A1" s="336" t="s">
        <v>22</v>
      </c>
      <c r="B1" s="337" t="s">
        <v>57</v>
      </c>
      <c r="C1" s="338"/>
      <c r="D1" s="338"/>
      <c r="E1" s="338"/>
    </row>
    <row r="2" spans="1:8">
      <c r="A2" s="336" t="s">
        <v>20</v>
      </c>
      <c r="B2" s="339" t="s">
        <v>56</v>
      </c>
      <c r="C2" s="338"/>
      <c r="D2" s="338"/>
      <c r="E2" s="338"/>
    </row>
    <row r="3" spans="1:8">
      <c r="A3" s="340" t="s">
        <v>14</v>
      </c>
      <c r="B3" s="341"/>
      <c r="C3" s="338"/>
      <c r="D3" s="338"/>
      <c r="E3" s="338"/>
    </row>
    <row r="4" spans="1:8">
      <c r="A4" s="340" t="s">
        <v>12</v>
      </c>
      <c r="B4" s="342"/>
      <c r="C4" s="338"/>
      <c r="D4" s="338"/>
      <c r="E4" s="338"/>
    </row>
    <row r="5" spans="1:8">
      <c r="A5" s="340" t="s">
        <v>18</v>
      </c>
      <c r="B5" s="343" t="s">
        <v>55</v>
      </c>
      <c r="C5" s="338"/>
      <c r="D5" s="338"/>
      <c r="E5" s="338"/>
    </row>
    <row r="6" spans="1:8">
      <c r="A6" s="340" t="s">
        <v>16</v>
      </c>
      <c r="B6" s="343" t="s">
        <v>54</v>
      </c>
      <c r="C6" s="338"/>
      <c r="D6" s="338"/>
      <c r="E6" s="338"/>
    </row>
    <row r="7" spans="1:8">
      <c r="A7" s="344"/>
      <c r="B7" s="345"/>
      <c r="C7" s="338"/>
      <c r="D7" s="338"/>
      <c r="E7" s="338"/>
      <c r="H7" s="346"/>
    </row>
    <row r="8" spans="1:8">
      <c r="C8" s="338"/>
      <c r="D8" s="338"/>
      <c r="E8" s="338"/>
      <c r="H8" s="346"/>
    </row>
    <row r="9" spans="1:8">
      <c r="C9" s="338"/>
      <c r="D9" s="338"/>
      <c r="E9" s="338"/>
      <c r="H9" s="350"/>
    </row>
    <row r="10" spans="1:8" ht="47.25">
      <c r="C10" s="338"/>
      <c r="D10" s="338"/>
      <c r="E10" s="346" t="s">
        <v>53</v>
      </c>
      <c r="F10" s="346" t="s">
        <v>972</v>
      </c>
      <c r="G10" s="346" t="s">
        <v>973</v>
      </c>
      <c r="H10" s="350"/>
    </row>
    <row r="11" spans="1:8" ht="63">
      <c r="C11" s="338"/>
      <c r="D11" s="340"/>
      <c r="E11" s="346" t="s">
        <v>52</v>
      </c>
      <c r="F11" s="346" t="s">
        <v>51</v>
      </c>
      <c r="G11" s="346" t="s">
        <v>1188</v>
      </c>
      <c r="H11" s="350"/>
    </row>
    <row r="12" spans="1:8">
      <c r="C12" s="4" t="s">
        <v>50</v>
      </c>
      <c r="D12" s="347" t="s">
        <v>49</v>
      </c>
      <c r="E12" s="348">
        <v>12.473805939284979</v>
      </c>
      <c r="F12" s="348">
        <v>0</v>
      </c>
      <c r="G12" s="349">
        <v>120</v>
      </c>
      <c r="H12" s="350"/>
    </row>
    <row r="13" spans="1:8">
      <c r="C13" s="4" t="s">
        <v>24</v>
      </c>
      <c r="D13" s="347" t="s">
        <v>23</v>
      </c>
      <c r="E13" s="348">
        <v>12.703943985751417</v>
      </c>
      <c r="F13" s="348">
        <v>0</v>
      </c>
      <c r="G13" s="349">
        <v>120</v>
      </c>
      <c r="H13" s="350"/>
    </row>
    <row r="14" spans="1:8">
      <c r="C14" s="4" t="s">
        <v>30</v>
      </c>
      <c r="D14" s="347" t="s">
        <v>29</v>
      </c>
      <c r="E14" s="348">
        <v>12.888795767120111</v>
      </c>
      <c r="F14" s="348">
        <v>0</v>
      </c>
      <c r="G14" s="349">
        <v>120</v>
      </c>
      <c r="H14" s="350"/>
    </row>
    <row r="15" spans="1:8">
      <c r="C15" s="4" t="s">
        <v>28</v>
      </c>
      <c r="D15" s="347" t="s">
        <v>27</v>
      </c>
      <c r="E15" s="348">
        <v>12.844369018531562</v>
      </c>
      <c r="F15" s="348">
        <v>0</v>
      </c>
      <c r="G15" s="349">
        <v>120</v>
      </c>
      <c r="H15" s="350"/>
    </row>
    <row r="16" spans="1:8">
      <c r="C16" s="4" t="s">
        <v>48</v>
      </c>
      <c r="D16" s="347" t="s">
        <v>47</v>
      </c>
      <c r="E16" s="348">
        <v>12.822251542470225</v>
      </c>
      <c r="F16" s="348">
        <v>0</v>
      </c>
      <c r="G16" s="349">
        <v>150</v>
      </c>
      <c r="H16" s="350"/>
    </row>
    <row r="17" spans="3:8">
      <c r="C17" s="4" t="s">
        <v>30</v>
      </c>
      <c r="D17" s="347" t="s">
        <v>23</v>
      </c>
      <c r="E17" s="348">
        <v>13.056751743148695</v>
      </c>
      <c r="F17" s="348">
        <v>0</v>
      </c>
      <c r="G17" s="349">
        <v>150</v>
      </c>
      <c r="H17" s="350"/>
    </row>
    <row r="18" spans="3:8">
      <c r="C18" s="4" t="s">
        <v>30</v>
      </c>
      <c r="D18" s="347" t="s">
        <v>29</v>
      </c>
      <c r="E18" s="348">
        <v>13.313887088136495</v>
      </c>
      <c r="F18" s="348">
        <v>0</v>
      </c>
      <c r="G18" s="349">
        <v>265</v>
      </c>
      <c r="H18" s="350"/>
    </row>
    <row r="19" spans="3:8">
      <c r="C19" s="4" t="s">
        <v>28</v>
      </c>
      <c r="D19" s="347" t="s">
        <v>27</v>
      </c>
      <c r="E19" s="348">
        <v>14.2232915537459</v>
      </c>
      <c r="F19" s="348">
        <v>0</v>
      </c>
      <c r="G19" s="349">
        <v>268.48</v>
      </c>
      <c r="H19" s="350"/>
    </row>
    <row r="20" spans="3:8">
      <c r="C20" s="4" t="s">
        <v>46</v>
      </c>
      <c r="D20" s="347" t="s">
        <v>45</v>
      </c>
      <c r="E20" s="348">
        <v>14.449454641434237</v>
      </c>
      <c r="F20" s="348">
        <v>0</v>
      </c>
      <c r="G20" s="349">
        <v>268.38</v>
      </c>
      <c r="H20" s="350"/>
    </row>
    <row r="21" spans="3:8">
      <c r="C21" s="4" t="s">
        <v>24</v>
      </c>
      <c r="D21" s="347" t="s">
        <v>23</v>
      </c>
      <c r="E21" s="348">
        <v>15.197928539234482</v>
      </c>
      <c r="F21" s="348">
        <v>0</v>
      </c>
      <c r="G21" s="349">
        <v>275</v>
      </c>
      <c r="H21" s="350"/>
    </row>
    <row r="22" spans="3:8">
      <c r="C22" s="4" t="s">
        <v>30</v>
      </c>
      <c r="D22" s="347" t="s">
        <v>29</v>
      </c>
      <c r="E22" s="348">
        <v>15.616295509837341</v>
      </c>
      <c r="F22" s="348">
        <v>0</v>
      </c>
      <c r="G22" s="349">
        <v>300.52</v>
      </c>
      <c r="H22" s="350"/>
    </row>
    <row r="23" spans="3:8">
      <c r="C23" s="4" t="s">
        <v>28</v>
      </c>
      <c r="D23" s="347" t="s">
        <v>27</v>
      </c>
      <c r="E23" s="348">
        <v>21.537716159971907</v>
      </c>
      <c r="F23" s="348">
        <v>0</v>
      </c>
      <c r="G23" s="349">
        <v>616.91999999999996</v>
      </c>
      <c r="H23" s="350"/>
    </row>
    <row r="24" spans="3:8">
      <c r="C24" s="4" t="s">
        <v>44</v>
      </c>
      <c r="D24" s="347" t="s">
        <v>43</v>
      </c>
      <c r="E24" s="348">
        <v>21.405121391195856</v>
      </c>
      <c r="F24" s="348">
        <v>0</v>
      </c>
      <c r="G24" s="349">
        <v>667.44</v>
      </c>
      <c r="H24" s="350"/>
    </row>
    <row r="25" spans="3:8">
      <c r="C25" s="4" t="s">
        <v>24</v>
      </c>
      <c r="D25" s="347" t="s">
        <v>23</v>
      </c>
      <c r="E25" s="348">
        <v>20.240770740336711</v>
      </c>
      <c r="F25" s="348">
        <v>0</v>
      </c>
      <c r="G25" s="349">
        <v>728.6</v>
      </c>
      <c r="H25" s="350"/>
    </row>
    <row r="26" spans="3:8">
      <c r="C26" s="4" t="s">
        <v>30</v>
      </c>
      <c r="D26" s="351" t="s">
        <v>29</v>
      </c>
      <c r="E26" s="348">
        <v>20.528624359632929</v>
      </c>
      <c r="F26" s="348">
        <v>14.239000000000001</v>
      </c>
      <c r="G26" s="352">
        <v>595.86300000000006</v>
      </c>
      <c r="H26" s="350"/>
    </row>
    <row r="27" spans="3:8">
      <c r="C27" s="4" t="s">
        <v>28</v>
      </c>
      <c r="D27" s="347" t="s">
        <v>27</v>
      </c>
      <c r="E27" s="348">
        <v>19.977631204748743</v>
      </c>
      <c r="F27" s="348">
        <f>+'[11]Report 1'!$M$23/1000</f>
        <v>28.782</v>
      </c>
      <c r="G27" s="352">
        <v>669.29700000000003</v>
      </c>
      <c r="H27" s="350"/>
    </row>
    <row r="28" spans="3:8">
      <c r="C28" s="4" t="s">
        <v>42</v>
      </c>
      <c r="D28" s="347" t="s">
        <v>41</v>
      </c>
      <c r="E28" s="348">
        <v>20.785662038876147</v>
      </c>
      <c r="F28" s="348">
        <v>43.548000000000002</v>
      </c>
      <c r="G28" s="352">
        <v>644.31399999999996</v>
      </c>
      <c r="H28" s="350"/>
    </row>
    <row r="29" spans="3:8">
      <c r="C29" s="4" t="s">
        <v>24</v>
      </c>
      <c r="D29" s="347" t="s">
        <v>23</v>
      </c>
      <c r="E29" s="348">
        <v>22.175899477663485</v>
      </c>
      <c r="F29" s="348">
        <v>115.09699999999999</v>
      </c>
      <c r="G29" s="352">
        <v>405.92700000000002</v>
      </c>
      <c r="H29" s="350"/>
    </row>
    <row r="30" spans="3:8">
      <c r="C30" s="4" t="s">
        <v>30</v>
      </c>
      <c r="D30" s="347" t="s">
        <v>29</v>
      </c>
      <c r="E30" s="348">
        <v>21.391643596158126</v>
      </c>
      <c r="F30" s="348">
        <v>122.773</v>
      </c>
      <c r="G30" s="352">
        <v>316.74400000000003</v>
      </c>
      <c r="H30" s="350"/>
    </row>
    <row r="31" spans="3:8">
      <c r="C31" s="4" t="s">
        <v>28</v>
      </c>
      <c r="D31" s="347" t="s">
        <v>27</v>
      </c>
      <c r="E31" s="348">
        <v>20.594946713676354</v>
      </c>
      <c r="F31" s="348">
        <f>+'[11]Report 1'!$N$23/1000</f>
        <v>134.82900000000001</v>
      </c>
      <c r="G31" s="352">
        <v>298.21699999999998</v>
      </c>
      <c r="H31" s="350"/>
    </row>
    <row r="32" spans="3:8">
      <c r="C32" s="4" t="s">
        <v>40</v>
      </c>
      <c r="D32" s="347" t="s">
        <v>39</v>
      </c>
      <c r="E32" s="348">
        <v>20.785567056581293</v>
      </c>
      <c r="F32" s="348">
        <v>137.33600000000001</v>
      </c>
      <c r="G32" s="352">
        <v>322.85500000000002</v>
      </c>
      <c r="H32" s="350"/>
    </row>
    <row r="33" spans="3:8">
      <c r="C33" s="4" t="s">
        <v>24</v>
      </c>
      <c r="D33" s="347" t="s">
        <v>23</v>
      </c>
      <c r="E33" s="348">
        <v>20.195260518779044</v>
      </c>
      <c r="F33" s="348">
        <v>134.12200000000001</v>
      </c>
      <c r="G33" s="352">
        <v>313.16300000000001</v>
      </c>
      <c r="H33" s="350"/>
    </row>
    <row r="34" spans="3:8">
      <c r="C34" s="4" t="s">
        <v>30</v>
      </c>
      <c r="D34" s="347" t="s">
        <v>29</v>
      </c>
      <c r="E34" s="348">
        <v>21.844861296335093</v>
      </c>
      <c r="F34" s="348">
        <v>215.905</v>
      </c>
      <c r="G34" s="352">
        <v>378.935</v>
      </c>
      <c r="H34" s="350"/>
    </row>
    <row r="35" spans="3:8">
      <c r="C35" s="4" t="s">
        <v>28</v>
      </c>
      <c r="D35" s="347" t="s">
        <v>27</v>
      </c>
      <c r="E35" s="348">
        <v>25.663848925128907</v>
      </c>
      <c r="F35" s="348">
        <f>+'[11]Report 1'!$O$23/1000</f>
        <v>273.85399999999998</v>
      </c>
      <c r="G35" s="352">
        <v>703.89400000000001</v>
      </c>
      <c r="H35" s="350"/>
    </row>
    <row r="36" spans="3:8">
      <c r="C36" s="4" t="s">
        <v>38</v>
      </c>
      <c r="D36" s="347" t="s">
        <v>37</v>
      </c>
      <c r="E36" s="348">
        <v>29.467354983438788</v>
      </c>
      <c r="F36" s="348">
        <v>279.34399999999999</v>
      </c>
      <c r="G36" s="352">
        <v>1090.8910000000001</v>
      </c>
      <c r="H36" s="350"/>
    </row>
    <row r="37" spans="3:8">
      <c r="C37" s="4" t="s">
        <v>24</v>
      </c>
      <c r="D37" s="347" t="s">
        <v>23</v>
      </c>
      <c r="E37" s="348">
        <v>31.533149313035391</v>
      </c>
      <c r="F37" s="348">
        <v>280.33999999999997</v>
      </c>
      <c r="G37" s="352">
        <v>1079.7249999999999</v>
      </c>
      <c r="H37" s="350"/>
    </row>
    <row r="38" spans="3:8">
      <c r="C38" s="4" t="s">
        <v>30</v>
      </c>
      <c r="D38" s="347" t="s">
        <v>29</v>
      </c>
      <c r="E38" s="348">
        <v>32.37406021905776</v>
      </c>
      <c r="F38" s="348">
        <v>279.38299999999998</v>
      </c>
      <c r="G38" s="352">
        <v>1058.75</v>
      </c>
      <c r="H38" s="350"/>
    </row>
    <row r="39" spans="3:8">
      <c r="C39" s="4" t="s">
        <v>28</v>
      </c>
      <c r="D39" s="347" t="s">
        <v>27</v>
      </c>
      <c r="E39" s="348">
        <v>31.95290965011931</v>
      </c>
      <c r="F39" s="348">
        <f>+'[11]Report 1'!$P$23/1000</f>
        <v>277.15300000000002</v>
      </c>
      <c r="G39" s="352">
        <v>1035.771</v>
      </c>
      <c r="H39" s="350"/>
    </row>
    <row r="40" spans="3:8">
      <c r="C40" s="4" t="s">
        <v>36</v>
      </c>
      <c r="D40" s="347" t="s">
        <v>35</v>
      </c>
      <c r="E40" s="348">
        <v>29.104691089118518</v>
      </c>
      <c r="F40" s="348">
        <v>269.09199999999998</v>
      </c>
      <c r="G40" s="352">
        <v>778.87199999999996</v>
      </c>
      <c r="H40" s="350"/>
    </row>
    <row r="41" spans="3:8">
      <c r="C41" s="4" t="s">
        <v>24</v>
      </c>
      <c r="D41" s="347" t="s">
        <v>23</v>
      </c>
      <c r="E41" s="348">
        <v>26.820611273282573</v>
      </c>
      <c r="F41" s="348">
        <v>256.45</v>
      </c>
      <c r="G41" s="352">
        <v>705.35</v>
      </c>
      <c r="H41" s="350"/>
    </row>
    <row r="42" spans="3:8">
      <c r="C42" s="4" t="s">
        <v>30</v>
      </c>
      <c r="D42" s="347" t="s">
        <v>29</v>
      </c>
      <c r="E42" s="348">
        <v>24.676026614712651</v>
      </c>
      <c r="F42" s="348">
        <v>249.768</v>
      </c>
      <c r="G42" s="352">
        <v>670.15599999999995</v>
      </c>
      <c r="H42" s="350"/>
    </row>
    <row r="43" spans="3:8">
      <c r="C43" s="4" t="s">
        <v>28</v>
      </c>
      <c r="D43" s="347" t="s">
        <v>27</v>
      </c>
      <c r="E43" s="348">
        <v>23.866098801917715</v>
      </c>
      <c r="F43" s="348">
        <f>+'[11]Report 1'!$Q$23/1000</f>
        <v>235.93</v>
      </c>
      <c r="G43" s="352">
        <v>583.32500000000005</v>
      </c>
      <c r="H43" s="350"/>
    </row>
    <row r="44" spans="3:8">
      <c r="C44" s="4" t="s">
        <v>34</v>
      </c>
      <c r="D44" s="353" t="s">
        <v>33</v>
      </c>
      <c r="E44" s="348">
        <v>22.112177052357634</v>
      </c>
      <c r="F44" s="348">
        <v>228.58500000000001</v>
      </c>
      <c r="G44" s="352">
        <v>518.04300000000001</v>
      </c>
      <c r="H44" s="350"/>
    </row>
    <row r="45" spans="3:8">
      <c r="C45" s="4" t="s">
        <v>24</v>
      </c>
      <c r="D45" s="347" t="s">
        <v>23</v>
      </c>
      <c r="E45" s="348">
        <v>21.657454062062868</v>
      </c>
      <c r="F45" s="348">
        <v>209.92</v>
      </c>
      <c r="G45" s="352">
        <v>453.27600000000001</v>
      </c>
      <c r="H45" s="350"/>
    </row>
    <row r="46" spans="3:8">
      <c r="C46" s="4" t="s">
        <v>30</v>
      </c>
      <c r="D46" s="347" t="s">
        <v>29</v>
      </c>
      <c r="E46" s="348">
        <v>20.3538179366012</v>
      </c>
      <c r="F46" s="348">
        <v>194.51300000000001</v>
      </c>
      <c r="G46" s="352">
        <v>429.59300000000002</v>
      </c>
      <c r="H46" s="350"/>
    </row>
    <row r="47" spans="3:8">
      <c r="C47" s="4" t="s">
        <v>28</v>
      </c>
      <c r="D47" s="347" t="s">
        <v>27</v>
      </c>
      <c r="E47" s="348">
        <v>21.35305072501561</v>
      </c>
      <c r="F47" s="348">
        <f>+'[11]Report 1'!$R$23/1000</f>
        <v>217.24199999999999</v>
      </c>
      <c r="G47" s="352">
        <v>473.28500000000003</v>
      </c>
      <c r="H47" s="350"/>
    </row>
    <row r="48" spans="3:8">
      <c r="C48" s="4" t="s">
        <v>32</v>
      </c>
      <c r="D48" s="353" t="s">
        <v>31</v>
      </c>
      <c r="E48" s="348">
        <v>22.199866178303495</v>
      </c>
      <c r="F48" s="348">
        <v>287.14</v>
      </c>
      <c r="G48" s="352">
        <v>417.55799999999999</v>
      </c>
      <c r="H48" s="350"/>
    </row>
    <row r="49" spans="3:8">
      <c r="C49" s="4" t="s">
        <v>24</v>
      </c>
      <c r="D49" s="347" t="s">
        <v>23</v>
      </c>
      <c r="E49" s="348">
        <v>24.839963835243413</v>
      </c>
      <c r="F49" s="348">
        <v>465.142</v>
      </c>
      <c r="G49" s="352">
        <v>467.096</v>
      </c>
      <c r="H49" s="350"/>
    </row>
    <row r="50" spans="3:8">
      <c r="C50" s="4" t="s">
        <v>30</v>
      </c>
      <c r="D50" s="347" t="s">
        <v>29</v>
      </c>
      <c r="E50" s="348">
        <v>25.417854951392915</v>
      </c>
      <c r="F50" s="348">
        <v>631.11199999999997</v>
      </c>
      <c r="G50" s="352">
        <v>456.22699999999998</v>
      </c>
      <c r="H50" s="350"/>
    </row>
    <row r="51" spans="3:8">
      <c r="C51" s="338" t="s">
        <v>28</v>
      </c>
      <c r="D51" s="347" t="s">
        <v>27</v>
      </c>
      <c r="E51" s="348">
        <v>26.741366309152824</v>
      </c>
      <c r="F51" s="348">
        <f>+'[11]Report 1'!$S$23/1000</f>
        <v>803.13499999999999</v>
      </c>
      <c r="G51" s="352">
        <v>469.54300000000001</v>
      </c>
      <c r="H51" s="350"/>
    </row>
    <row r="52" spans="3:8">
      <c r="C52" s="4" t="s">
        <v>26</v>
      </c>
      <c r="D52" s="338" t="s">
        <v>25</v>
      </c>
      <c r="E52" s="349">
        <v>27.651248261082081</v>
      </c>
      <c r="F52" s="349">
        <v>986.154</v>
      </c>
      <c r="G52" s="352">
        <v>456.74400000000003</v>
      </c>
    </row>
    <row r="53" spans="3:8">
      <c r="C53" s="4" t="s">
        <v>24</v>
      </c>
      <c r="D53" s="338" t="s">
        <v>23</v>
      </c>
      <c r="E53" s="349">
        <v>30.218161082859709</v>
      </c>
      <c r="F53" s="349">
        <v>1225.579</v>
      </c>
      <c r="G53" s="352">
        <v>486.79899999999998</v>
      </c>
    </row>
    <row r="54" spans="3:8">
      <c r="C54" s="740" t="s">
        <v>30</v>
      </c>
      <c r="D54" s="740" t="s">
        <v>29</v>
      </c>
      <c r="E54" s="739">
        <v>34.177605736499601</v>
      </c>
      <c r="F54" s="739">
        <v>1434.7850000000001</v>
      </c>
      <c r="G54" s="738">
        <v>513.79700000000003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Y140"/>
  <sheetViews>
    <sheetView showGridLines="0" zoomScale="75" zoomScaleNormal="75" workbookViewId="0">
      <selection activeCell="B2" sqref="B2"/>
    </sheetView>
  </sheetViews>
  <sheetFormatPr defaultRowHeight="15.75"/>
  <cols>
    <col min="1" max="1" width="13.7109375" style="507" bestFit="1" customWidth="1"/>
    <col min="2" max="2" width="100.7109375" style="507" customWidth="1"/>
    <col min="3" max="3" width="9.85546875" style="507" bestFit="1" customWidth="1"/>
    <col min="4" max="4" width="9.140625" style="507"/>
    <col min="5" max="5" width="14.28515625" style="507" customWidth="1"/>
    <col min="6" max="6" width="19.7109375" style="507" customWidth="1"/>
    <col min="7" max="7" width="19.28515625" style="507" customWidth="1"/>
    <col min="8" max="227" width="9.140625" style="507"/>
    <col min="228" max="228" width="14.7109375" style="507" customWidth="1"/>
    <col min="229" max="229" width="100.7109375" style="507" customWidth="1"/>
    <col min="230" max="230" width="4.7109375" style="507" customWidth="1"/>
    <col min="231" max="231" width="9.140625" style="507"/>
    <col min="232" max="232" width="17.85546875" style="507" customWidth="1"/>
    <col min="233" max="233" width="35" style="507" customWidth="1"/>
    <col min="234" max="234" width="47.5703125" style="507" customWidth="1"/>
    <col min="235" max="238" width="9.140625" style="507"/>
    <col min="239" max="239" width="13.7109375" style="507" bestFit="1" customWidth="1"/>
    <col min="240" max="240" width="100.7109375" style="507" customWidth="1"/>
    <col min="241" max="241" width="7" style="507" customWidth="1"/>
    <col min="242" max="242" width="9.85546875" style="507" bestFit="1" customWidth="1"/>
    <col min="243" max="243" width="9.140625" style="507"/>
    <col min="244" max="244" width="17.85546875" style="507" customWidth="1"/>
    <col min="245" max="245" width="18.140625" style="507" customWidth="1"/>
    <col min="246" max="246" width="21.7109375" style="507" customWidth="1"/>
    <col min="247" max="247" width="15.140625" style="507" customWidth="1"/>
    <col min="248" max="248" width="21.28515625" style="507" customWidth="1"/>
    <col min="249" max="483" width="9.140625" style="507"/>
    <col min="484" max="484" width="14.7109375" style="507" customWidth="1"/>
    <col min="485" max="485" width="100.7109375" style="507" customWidth="1"/>
    <col min="486" max="486" width="4.7109375" style="507" customWidth="1"/>
    <col min="487" max="487" width="9.140625" style="507"/>
    <col min="488" max="488" width="17.85546875" style="507" customWidth="1"/>
    <col min="489" max="489" width="35" style="507" customWidth="1"/>
    <col min="490" max="490" width="47.5703125" style="507" customWidth="1"/>
    <col min="491" max="494" width="9.140625" style="507"/>
    <col min="495" max="495" width="13.7109375" style="507" bestFit="1" customWidth="1"/>
    <col min="496" max="496" width="100.7109375" style="507" customWidth="1"/>
    <col min="497" max="497" width="7" style="507" customWidth="1"/>
    <col min="498" max="498" width="9.85546875" style="507" bestFit="1" customWidth="1"/>
    <col min="499" max="499" width="9.140625" style="507"/>
    <col min="500" max="500" width="17.85546875" style="507" customWidth="1"/>
    <col min="501" max="501" width="18.140625" style="507" customWidth="1"/>
    <col min="502" max="502" width="21.7109375" style="507" customWidth="1"/>
    <col min="503" max="503" width="15.140625" style="507" customWidth="1"/>
    <col min="504" max="504" width="21.28515625" style="507" customWidth="1"/>
    <col min="505" max="739" width="9.140625" style="507"/>
    <col min="740" max="740" width="14.7109375" style="507" customWidth="1"/>
    <col min="741" max="741" width="100.7109375" style="507" customWidth="1"/>
    <col min="742" max="742" width="4.7109375" style="507" customWidth="1"/>
    <col min="743" max="743" width="9.140625" style="507"/>
    <col min="744" max="744" width="17.85546875" style="507" customWidth="1"/>
    <col min="745" max="745" width="35" style="507" customWidth="1"/>
    <col min="746" max="746" width="47.5703125" style="507" customWidth="1"/>
    <col min="747" max="750" width="9.140625" style="507"/>
    <col min="751" max="751" width="13.7109375" style="507" bestFit="1" customWidth="1"/>
    <col min="752" max="752" width="100.7109375" style="507" customWidth="1"/>
    <col min="753" max="753" width="7" style="507" customWidth="1"/>
    <col min="754" max="754" width="9.85546875" style="507" bestFit="1" customWidth="1"/>
    <col min="755" max="755" width="9.140625" style="507"/>
    <col min="756" max="756" width="17.85546875" style="507" customWidth="1"/>
    <col min="757" max="757" width="18.140625" style="507" customWidth="1"/>
    <col min="758" max="758" width="21.7109375" style="507" customWidth="1"/>
    <col min="759" max="759" width="15.140625" style="507" customWidth="1"/>
    <col min="760" max="760" width="21.28515625" style="507" customWidth="1"/>
    <col min="761" max="995" width="9.140625" style="507"/>
    <col min="996" max="996" width="14.7109375" style="507" customWidth="1"/>
    <col min="997" max="997" width="100.7109375" style="507" customWidth="1"/>
    <col min="998" max="998" width="4.7109375" style="507" customWidth="1"/>
    <col min="999" max="999" width="9.140625" style="507"/>
    <col min="1000" max="1000" width="17.85546875" style="507" customWidth="1"/>
    <col min="1001" max="1001" width="35" style="507" customWidth="1"/>
    <col min="1002" max="1002" width="47.5703125" style="507" customWidth="1"/>
    <col min="1003" max="1006" width="9.140625" style="507"/>
    <col min="1007" max="1007" width="13.7109375" style="507" bestFit="1" customWidth="1"/>
    <col min="1008" max="1008" width="100.7109375" style="507" customWidth="1"/>
    <col min="1009" max="1009" width="7" style="507" customWidth="1"/>
    <col min="1010" max="1010" width="9.85546875" style="507" bestFit="1" customWidth="1"/>
    <col min="1011" max="1011" width="9.140625" style="507"/>
    <col min="1012" max="1012" width="17.85546875" style="507" customWidth="1"/>
    <col min="1013" max="1013" width="18.140625" style="507" customWidth="1"/>
    <col min="1014" max="1014" width="21.7109375" style="507" customWidth="1"/>
    <col min="1015" max="1015" width="15.140625" style="507" customWidth="1"/>
    <col min="1016" max="1016" width="21.28515625" style="507" customWidth="1"/>
    <col min="1017" max="1251" width="9.140625" style="507"/>
    <col min="1252" max="1252" width="14.7109375" style="507" customWidth="1"/>
    <col min="1253" max="1253" width="100.7109375" style="507" customWidth="1"/>
    <col min="1254" max="1254" width="4.7109375" style="507" customWidth="1"/>
    <col min="1255" max="1255" width="9.140625" style="507"/>
    <col min="1256" max="1256" width="17.85546875" style="507" customWidth="1"/>
    <col min="1257" max="1257" width="35" style="507" customWidth="1"/>
    <col min="1258" max="1258" width="47.5703125" style="507" customWidth="1"/>
    <col min="1259" max="1262" width="9.140625" style="507"/>
    <col min="1263" max="1263" width="13.7109375" style="507" bestFit="1" customWidth="1"/>
    <col min="1264" max="1264" width="100.7109375" style="507" customWidth="1"/>
    <col min="1265" max="1265" width="7" style="507" customWidth="1"/>
    <col min="1266" max="1266" width="9.85546875" style="507" bestFit="1" customWidth="1"/>
    <col min="1267" max="1267" width="9.140625" style="507"/>
    <col min="1268" max="1268" width="17.85546875" style="507" customWidth="1"/>
    <col min="1269" max="1269" width="18.140625" style="507" customWidth="1"/>
    <col min="1270" max="1270" width="21.7109375" style="507" customWidth="1"/>
    <col min="1271" max="1271" width="15.140625" style="507" customWidth="1"/>
    <col min="1272" max="1272" width="21.28515625" style="507" customWidth="1"/>
    <col min="1273" max="1507" width="9.140625" style="507"/>
    <col min="1508" max="1508" width="14.7109375" style="507" customWidth="1"/>
    <col min="1509" max="1509" width="100.7109375" style="507" customWidth="1"/>
    <col min="1510" max="1510" width="4.7109375" style="507" customWidth="1"/>
    <col min="1511" max="1511" width="9.140625" style="507"/>
    <col min="1512" max="1512" width="17.85546875" style="507" customWidth="1"/>
    <col min="1513" max="1513" width="35" style="507" customWidth="1"/>
    <col min="1514" max="1514" width="47.5703125" style="507" customWidth="1"/>
    <col min="1515" max="1518" width="9.140625" style="507"/>
    <col min="1519" max="1519" width="13.7109375" style="507" bestFit="1" customWidth="1"/>
    <col min="1520" max="1520" width="100.7109375" style="507" customWidth="1"/>
    <col min="1521" max="1521" width="7" style="507" customWidth="1"/>
    <col min="1522" max="1522" width="9.85546875" style="507" bestFit="1" customWidth="1"/>
    <col min="1523" max="1523" width="9.140625" style="507"/>
    <col min="1524" max="1524" width="17.85546875" style="507" customWidth="1"/>
    <col min="1525" max="1525" width="18.140625" style="507" customWidth="1"/>
    <col min="1526" max="1526" width="21.7109375" style="507" customWidth="1"/>
    <col min="1527" max="1527" width="15.140625" style="507" customWidth="1"/>
    <col min="1528" max="1528" width="21.28515625" style="507" customWidth="1"/>
    <col min="1529" max="1763" width="9.140625" style="507"/>
    <col min="1764" max="1764" width="14.7109375" style="507" customWidth="1"/>
    <col min="1765" max="1765" width="100.7109375" style="507" customWidth="1"/>
    <col min="1766" max="1766" width="4.7109375" style="507" customWidth="1"/>
    <col min="1767" max="1767" width="9.140625" style="507"/>
    <col min="1768" max="1768" width="17.85546875" style="507" customWidth="1"/>
    <col min="1769" max="1769" width="35" style="507" customWidth="1"/>
    <col min="1770" max="1770" width="47.5703125" style="507" customWidth="1"/>
    <col min="1771" max="1774" width="9.140625" style="507"/>
    <col min="1775" max="1775" width="13.7109375" style="507" bestFit="1" customWidth="1"/>
    <col min="1776" max="1776" width="100.7109375" style="507" customWidth="1"/>
    <col min="1777" max="1777" width="7" style="507" customWidth="1"/>
    <col min="1778" max="1778" width="9.85546875" style="507" bestFit="1" customWidth="1"/>
    <col min="1779" max="1779" width="9.140625" style="507"/>
    <col min="1780" max="1780" width="17.85546875" style="507" customWidth="1"/>
    <col min="1781" max="1781" width="18.140625" style="507" customWidth="1"/>
    <col min="1782" max="1782" width="21.7109375" style="507" customWidth="1"/>
    <col min="1783" max="1783" width="15.140625" style="507" customWidth="1"/>
    <col min="1784" max="1784" width="21.28515625" style="507" customWidth="1"/>
    <col min="1785" max="2019" width="9.140625" style="507"/>
    <col min="2020" max="2020" width="14.7109375" style="507" customWidth="1"/>
    <col min="2021" max="2021" width="100.7109375" style="507" customWidth="1"/>
    <col min="2022" max="2022" width="4.7109375" style="507" customWidth="1"/>
    <col min="2023" max="2023" width="9.140625" style="507"/>
    <col min="2024" max="2024" width="17.85546875" style="507" customWidth="1"/>
    <col min="2025" max="2025" width="35" style="507" customWidth="1"/>
    <col min="2026" max="2026" width="47.5703125" style="507" customWidth="1"/>
    <col min="2027" max="2030" width="9.140625" style="507"/>
    <col min="2031" max="2031" width="13.7109375" style="507" bestFit="1" customWidth="1"/>
    <col min="2032" max="2032" width="100.7109375" style="507" customWidth="1"/>
    <col min="2033" max="2033" width="7" style="507" customWidth="1"/>
    <col min="2034" max="2034" width="9.85546875" style="507" bestFit="1" customWidth="1"/>
    <col min="2035" max="2035" width="9.140625" style="507"/>
    <col min="2036" max="2036" width="17.85546875" style="507" customWidth="1"/>
    <col min="2037" max="2037" width="18.140625" style="507" customWidth="1"/>
    <col min="2038" max="2038" width="21.7109375" style="507" customWidth="1"/>
    <col min="2039" max="2039" width="15.140625" style="507" customWidth="1"/>
    <col min="2040" max="2040" width="21.28515625" style="507" customWidth="1"/>
    <col min="2041" max="2275" width="9.140625" style="507"/>
    <col min="2276" max="2276" width="14.7109375" style="507" customWidth="1"/>
    <col min="2277" max="2277" width="100.7109375" style="507" customWidth="1"/>
    <col min="2278" max="2278" width="4.7109375" style="507" customWidth="1"/>
    <col min="2279" max="2279" width="9.140625" style="507"/>
    <col min="2280" max="2280" width="17.85546875" style="507" customWidth="1"/>
    <col min="2281" max="2281" width="35" style="507" customWidth="1"/>
    <col min="2282" max="2282" width="47.5703125" style="507" customWidth="1"/>
    <col min="2283" max="2286" width="9.140625" style="507"/>
    <col min="2287" max="2287" width="13.7109375" style="507" bestFit="1" customWidth="1"/>
    <col min="2288" max="2288" width="100.7109375" style="507" customWidth="1"/>
    <col min="2289" max="2289" width="7" style="507" customWidth="1"/>
    <col min="2290" max="2290" width="9.85546875" style="507" bestFit="1" customWidth="1"/>
    <col min="2291" max="2291" width="9.140625" style="507"/>
    <col min="2292" max="2292" width="17.85546875" style="507" customWidth="1"/>
    <col min="2293" max="2293" width="18.140625" style="507" customWidth="1"/>
    <col min="2294" max="2294" width="21.7109375" style="507" customWidth="1"/>
    <col min="2295" max="2295" width="15.140625" style="507" customWidth="1"/>
    <col min="2296" max="2296" width="21.28515625" style="507" customWidth="1"/>
    <col min="2297" max="2531" width="9.140625" style="507"/>
    <col min="2532" max="2532" width="14.7109375" style="507" customWidth="1"/>
    <col min="2533" max="2533" width="100.7109375" style="507" customWidth="1"/>
    <col min="2534" max="2534" width="4.7109375" style="507" customWidth="1"/>
    <col min="2535" max="2535" width="9.140625" style="507"/>
    <col min="2536" max="2536" width="17.85546875" style="507" customWidth="1"/>
    <col min="2537" max="2537" width="35" style="507" customWidth="1"/>
    <col min="2538" max="2538" width="47.5703125" style="507" customWidth="1"/>
    <col min="2539" max="2542" width="9.140625" style="507"/>
    <col min="2543" max="2543" width="13.7109375" style="507" bestFit="1" customWidth="1"/>
    <col min="2544" max="2544" width="100.7109375" style="507" customWidth="1"/>
    <col min="2545" max="2545" width="7" style="507" customWidth="1"/>
    <col min="2546" max="2546" width="9.85546875" style="507" bestFit="1" customWidth="1"/>
    <col min="2547" max="2547" width="9.140625" style="507"/>
    <col min="2548" max="2548" width="17.85546875" style="507" customWidth="1"/>
    <col min="2549" max="2549" width="18.140625" style="507" customWidth="1"/>
    <col min="2550" max="2550" width="21.7109375" style="507" customWidth="1"/>
    <col min="2551" max="2551" width="15.140625" style="507" customWidth="1"/>
    <col min="2552" max="2552" width="21.28515625" style="507" customWidth="1"/>
    <col min="2553" max="2787" width="9.140625" style="507"/>
    <col min="2788" max="2788" width="14.7109375" style="507" customWidth="1"/>
    <col min="2789" max="2789" width="100.7109375" style="507" customWidth="1"/>
    <col min="2790" max="2790" width="4.7109375" style="507" customWidth="1"/>
    <col min="2791" max="2791" width="9.140625" style="507"/>
    <col min="2792" max="2792" width="17.85546875" style="507" customWidth="1"/>
    <col min="2793" max="2793" width="35" style="507" customWidth="1"/>
    <col min="2794" max="2794" width="47.5703125" style="507" customWidth="1"/>
    <col min="2795" max="2798" width="9.140625" style="507"/>
    <col min="2799" max="2799" width="13.7109375" style="507" bestFit="1" customWidth="1"/>
    <col min="2800" max="2800" width="100.7109375" style="507" customWidth="1"/>
    <col min="2801" max="2801" width="7" style="507" customWidth="1"/>
    <col min="2802" max="2802" width="9.85546875" style="507" bestFit="1" customWidth="1"/>
    <col min="2803" max="2803" width="9.140625" style="507"/>
    <col min="2804" max="2804" width="17.85546875" style="507" customWidth="1"/>
    <col min="2805" max="2805" width="18.140625" style="507" customWidth="1"/>
    <col min="2806" max="2806" width="21.7109375" style="507" customWidth="1"/>
    <col min="2807" max="2807" width="15.140625" style="507" customWidth="1"/>
    <col min="2808" max="2808" width="21.28515625" style="507" customWidth="1"/>
    <col min="2809" max="3043" width="9.140625" style="507"/>
    <col min="3044" max="3044" width="14.7109375" style="507" customWidth="1"/>
    <col min="3045" max="3045" width="100.7109375" style="507" customWidth="1"/>
    <col min="3046" max="3046" width="4.7109375" style="507" customWidth="1"/>
    <col min="3047" max="3047" width="9.140625" style="507"/>
    <col min="3048" max="3048" width="17.85546875" style="507" customWidth="1"/>
    <col min="3049" max="3049" width="35" style="507" customWidth="1"/>
    <col min="3050" max="3050" width="47.5703125" style="507" customWidth="1"/>
    <col min="3051" max="3054" width="9.140625" style="507"/>
    <col min="3055" max="3055" width="13.7109375" style="507" bestFit="1" customWidth="1"/>
    <col min="3056" max="3056" width="100.7109375" style="507" customWidth="1"/>
    <col min="3057" max="3057" width="7" style="507" customWidth="1"/>
    <col min="3058" max="3058" width="9.85546875" style="507" bestFit="1" customWidth="1"/>
    <col min="3059" max="3059" width="9.140625" style="507"/>
    <col min="3060" max="3060" width="17.85546875" style="507" customWidth="1"/>
    <col min="3061" max="3061" width="18.140625" style="507" customWidth="1"/>
    <col min="3062" max="3062" width="21.7109375" style="507" customWidth="1"/>
    <col min="3063" max="3063" width="15.140625" style="507" customWidth="1"/>
    <col min="3064" max="3064" width="21.28515625" style="507" customWidth="1"/>
    <col min="3065" max="3299" width="9.140625" style="507"/>
    <col min="3300" max="3300" width="14.7109375" style="507" customWidth="1"/>
    <col min="3301" max="3301" width="100.7109375" style="507" customWidth="1"/>
    <col min="3302" max="3302" width="4.7109375" style="507" customWidth="1"/>
    <col min="3303" max="3303" width="9.140625" style="507"/>
    <col min="3304" max="3304" width="17.85546875" style="507" customWidth="1"/>
    <col min="3305" max="3305" width="35" style="507" customWidth="1"/>
    <col min="3306" max="3306" width="47.5703125" style="507" customWidth="1"/>
    <col min="3307" max="3310" width="9.140625" style="507"/>
    <col min="3311" max="3311" width="13.7109375" style="507" bestFit="1" customWidth="1"/>
    <col min="3312" max="3312" width="100.7109375" style="507" customWidth="1"/>
    <col min="3313" max="3313" width="7" style="507" customWidth="1"/>
    <col min="3314" max="3314" width="9.85546875" style="507" bestFit="1" customWidth="1"/>
    <col min="3315" max="3315" width="9.140625" style="507"/>
    <col min="3316" max="3316" width="17.85546875" style="507" customWidth="1"/>
    <col min="3317" max="3317" width="18.140625" style="507" customWidth="1"/>
    <col min="3318" max="3318" width="21.7109375" style="507" customWidth="1"/>
    <col min="3319" max="3319" width="15.140625" style="507" customWidth="1"/>
    <col min="3320" max="3320" width="21.28515625" style="507" customWidth="1"/>
    <col min="3321" max="3555" width="9.140625" style="507"/>
    <col min="3556" max="3556" width="14.7109375" style="507" customWidth="1"/>
    <col min="3557" max="3557" width="100.7109375" style="507" customWidth="1"/>
    <col min="3558" max="3558" width="4.7109375" style="507" customWidth="1"/>
    <col min="3559" max="3559" width="9.140625" style="507"/>
    <col min="3560" max="3560" width="17.85546875" style="507" customWidth="1"/>
    <col min="3561" max="3561" width="35" style="507" customWidth="1"/>
    <col min="3562" max="3562" width="47.5703125" style="507" customWidth="1"/>
    <col min="3563" max="3566" width="9.140625" style="507"/>
    <col min="3567" max="3567" width="13.7109375" style="507" bestFit="1" customWidth="1"/>
    <col min="3568" max="3568" width="100.7109375" style="507" customWidth="1"/>
    <col min="3569" max="3569" width="7" style="507" customWidth="1"/>
    <col min="3570" max="3570" width="9.85546875" style="507" bestFit="1" customWidth="1"/>
    <col min="3571" max="3571" width="9.140625" style="507"/>
    <col min="3572" max="3572" width="17.85546875" style="507" customWidth="1"/>
    <col min="3573" max="3573" width="18.140625" style="507" customWidth="1"/>
    <col min="3574" max="3574" width="21.7109375" style="507" customWidth="1"/>
    <col min="3575" max="3575" width="15.140625" style="507" customWidth="1"/>
    <col min="3576" max="3576" width="21.28515625" style="507" customWidth="1"/>
    <col min="3577" max="3811" width="9.140625" style="507"/>
    <col min="3812" max="3812" width="14.7109375" style="507" customWidth="1"/>
    <col min="3813" max="3813" width="100.7109375" style="507" customWidth="1"/>
    <col min="3814" max="3814" width="4.7109375" style="507" customWidth="1"/>
    <col min="3815" max="3815" width="9.140625" style="507"/>
    <col min="3816" max="3816" width="17.85546875" style="507" customWidth="1"/>
    <col min="3817" max="3817" width="35" style="507" customWidth="1"/>
    <col min="3818" max="3818" width="47.5703125" style="507" customWidth="1"/>
    <col min="3819" max="3822" width="9.140625" style="507"/>
    <col min="3823" max="3823" width="13.7109375" style="507" bestFit="1" customWidth="1"/>
    <col min="3824" max="3824" width="100.7109375" style="507" customWidth="1"/>
    <col min="3825" max="3825" width="7" style="507" customWidth="1"/>
    <col min="3826" max="3826" width="9.85546875" style="507" bestFit="1" customWidth="1"/>
    <col min="3827" max="3827" width="9.140625" style="507"/>
    <col min="3828" max="3828" width="17.85546875" style="507" customWidth="1"/>
    <col min="3829" max="3829" width="18.140625" style="507" customWidth="1"/>
    <col min="3830" max="3830" width="21.7109375" style="507" customWidth="1"/>
    <col min="3831" max="3831" width="15.140625" style="507" customWidth="1"/>
    <col min="3832" max="3832" width="21.28515625" style="507" customWidth="1"/>
    <col min="3833" max="4067" width="9.140625" style="507"/>
    <col min="4068" max="4068" width="14.7109375" style="507" customWidth="1"/>
    <col min="4069" max="4069" width="100.7109375" style="507" customWidth="1"/>
    <col min="4070" max="4070" width="4.7109375" style="507" customWidth="1"/>
    <col min="4071" max="4071" width="9.140625" style="507"/>
    <col min="4072" max="4072" width="17.85546875" style="507" customWidth="1"/>
    <col min="4073" max="4073" width="35" style="507" customWidth="1"/>
    <col min="4074" max="4074" width="47.5703125" style="507" customWidth="1"/>
    <col min="4075" max="4078" width="9.140625" style="507"/>
    <col min="4079" max="4079" width="13.7109375" style="507" bestFit="1" customWidth="1"/>
    <col min="4080" max="4080" width="100.7109375" style="507" customWidth="1"/>
    <col min="4081" max="4081" width="7" style="507" customWidth="1"/>
    <col min="4082" max="4082" width="9.85546875" style="507" bestFit="1" customWidth="1"/>
    <col min="4083" max="4083" width="9.140625" style="507"/>
    <col min="4084" max="4084" width="17.85546875" style="507" customWidth="1"/>
    <col min="4085" max="4085" width="18.140625" style="507" customWidth="1"/>
    <col min="4086" max="4086" width="21.7109375" style="507" customWidth="1"/>
    <col min="4087" max="4087" width="15.140625" style="507" customWidth="1"/>
    <col min="4088" max="4088" width="21.28515625" style="507" customWidth="1"/>
    <col min="4089" max="4323" width="9.140625" style="507"/>
    <col min="4324" max="4324" width="14.7109375" style="507" customWidth="1"/>
    <col min="4325" max="4325" width="100.7109375" style="507" customWidth="1"/>
    <col min="4326" max="4326" width="4.7109375" style="507" customWidth="1"/>
    <col min="4327" max="4327" width="9.140625" style="507"/>
    <col min="4328" max="4328" width="17.85546875" style="507" customWidth="1"/>
    <col min="4329" max="4329" width="35" style="507" customWidth="1"/>
    <col min="4330" max="4330" width="47.5703125" style="507" customWidth="1"/>
    <col min="4331" max="4334" width="9.140625" style="507"/>
    <col min="4335" max="4335" width="13.7109375" style="507" bestFit="1" customWidth="1"/>
    <col min="4336" max="4336" width="100.7109375" style="507" customWidth="1"/>
    <col min="4337" max="4337" width="7" style="507" customWidth="1"/>
    <col min="4338" max="4338" width="9.85546875" style="507" bestFit="1" customWidth="1"/>
    <col min="4339" max="4339" width="9.140625" style="507"/>
    <col min="4340" max="4340" width="17.85546875" style="507" customWidth="1"/>
    <col min="4341" max="4341" width="18.140625" style="507" customWidth="1"/>
    <col min="4342" max="4342" width="21.7109375" style="507" customWidth="1"/>
    <col min="4343" max="4343" width="15.140625" style="507" customWidth="1"/>
    <col min="4344" max="4344" width="21.28515625" style="507" customWidth="1"/>
    <col min="4345" max="4579" width="9.140625" style="507"/>
    <col min="4580" max="4580" width="14.7109375" style="507" customWidth="1"/>
    <col min="4581" max="4581" width="100.7109375" style="507" customWidth="1"/>
    <col min="4582" max="4582" width="4.7109375" style="507" customWidth="1"/>
    <col min="4583" max="4583" width="9.140625" style="507"/>
    <col min="4584" max="4584" width="17.85546875" style="507" customWidth="1"/>
    <col min="4585" max="4585" width="35" style="507" customWidth="1"/>
    <col min="4586" max="4586" width="47.5703125" style="507" customWidth="1"/>
    <col min="4587" max="4590" width="9.140625" style="507"/>
    <col min="4591" max="4591" width="13.7109375" style="507" bestFit="1" customWidth="1"/>
    <col min="4592" max="4592" width="100.7109375" style="507" customWidth="1"/>
    <col min="4593" max="4593" width="7" style="507" customWidth="1"/>
    <col min="4594" max="4594" width="9.85546875" style="507" bestFit="1" customWidth="1"/>
    <col min="4595" max="4595" width="9.140625" style="507"/>
    <col min="4596" max="4596" width="17.85546875" style="507" customWidth="1"/>
    <col min="4597" max="4597" width="18.140625" style="507" customWidth="1"/>
    <col min="4598" max="4598" width="21.7109375" style="507" customWidth="1"/>
    <col min="4599" max="4599" width="15.140625" style="507" customWidth="1"/>
    <col min="4600" max="4600" width="21.28515625" style="507" customWidth="1"/>
    <col min="4601" max="4835" width="9.140625" style="507"/>
    <col min="4836" max="4836" width="14.7109375" style="507" customWidth="1"/>
    <col min="4837" max="4837" width="100.7109375" style="507" customWidth="1"/>
    <col min="4838" max="4838" width="4.7109375" style="507" customWidth="1"/>
    <col min="4839" max="4839" width="9.140625" style="507"/>
    <col min="4840" max="4840" width="17.85546875" style="507" customWidth="1"/>
    <col min="4841" max="4841" width="35" style="507" customWidth="1"/>
    <col min="4842" max="4842" width="47.5703125" style="507" customWidth="1"/>
    <col min="4843" max="4846" width="9.140625" style="507"/>
    <col min="4847" max="4847" width="13.7109375" style="507" bestFit="1" customWidth="1"/>
    <col min="4848" max="4848" width="100.7109375" style="507" customWidth="1"/>
    <col min="4849" max="4849" width="7" style="507" customWidth="1"/>
    <col min="4850" max="4850" width="9.85546875" style="507" bestFit="1" customWidth="1"/>
    <col min="4851" max="4851" width="9.140625" style="507"/>
    <col min="4852" max="4852" width="17.85546875" style="507" customWidth="1"/>
    <col min="4853" max="4853" width="18.140625" style="507" customWidth="1"/>
    <col min="4854" max="4854" width="21.7109375" style="507" customWidth="1"/>
    <col min="4855" max="4855" width="15.140625" style="507" customWidth="1"/>
    <col min="4856" max="4856" width="21.28515625" style="507" customWidth="1"/>
    <col min="4857" max="5091" width="9.140625" style="507"/>
    <col min="5092" max="5092" width="14.7109375" style="507" customWidth="1"/>
    <col min="5093" max="5093" width="100.7109375" style="507" customWidth="1"/>
    <col min="5094" max="5094" width="4.7109375" style="507" customWidth="1"/>
    <col min="5095" max="5095" width="9.140625" style="507"/>
    <col min="5096" max="5096" width="17.85546875" style="507" customWidth="1"/>
    <col min="5097" max="5097" width="35" style="507" customWidth="1"/>
    <col min="5098" max="5098" width="47.5703125" style="507" customWidth="1"/>
    <col min="5099" max="5102" width="9.140625" style="507"/>
    <col min="5103" max="5103" width="13.7109375" style="507" bestFit="1" customWidth="1"/>
    <col min="5104" max="5104" width="100.7109375" style="507" customWidth="1"/>
    <col min="5105" max="5105" width="7" style="507" customWidth="1"/>
    <col min="5106" max="5106" width="9.85546875" style="507" bestFit="1" customWidth="1"/>
    <col min="5107" max="5107" width="9.140625" style="507"/>
    <col min="5108" max="5108" width="17.85546875" style="507" customWidth="1"/>
    <col min="5109" max="5109" width="18.140625" style="507" customWidth="1"/>
    <col min="5110" max="5110" width="21.7109375" style="507" customWidth="1"/>
    <col min="5111" max="5111" width="15.140625" style="507" customWidth="1"/>
    <col min="5112" max="5112" width="21.28515625" style="507" customWidth="1"/>
    <col min="5113" max="5347" width="9.140625" style="507"/>
    <col min="5348" max="5348" width="14.7109375" style="507" customWidth="1"/>
    <col min="5349" max="5349" width="100.7109375" style="507" customWidth="1"/>
    <col min="5350" max="5350" width="4.7109375" style="507" customWidth="1"/>
    <col min="5351" max="5351" width="9.140625" style="507"/>
    <col min="5352" max="5352" width="17.85546875" style="507" customWidth="1"/>
    <col min="5353" max="5353" width="35" style="507" customWidth="1"/>
    <col min="5354" max="5354" width="47.5703125" style="507" customWidth="1"/>
    <col min="5355" max="5358" width="9.140625" style="507"/>
    <col min="5359" max="5359" width="13.7109375" style="507" bestFit="1" customWidth="1"/>
    <col min="5360" max="5360" width="100.7109375" style="507" customWidth="1"/>
    <col min="5361" max="5361" width="7" style="507" customWidth="1"/>
    <col min="5362" max="5362" width="9.85546875" style="507" bestFit="1" customWidth="1"/>
    <col min="5363" max="5363" width="9.140625" style="507"/>
    <col min="5364" max="5364" width="17.85546875" style="507" customWidth="1"/>
    <col min="5365" max="5365" width="18.140625" style="507" customWidth="1"/>
    <col min="5366" max="5366" width="21.7109375" style="507" customWidth="1"/>
    <col min="5367" max="5367" width="15.140625" style="507" customWidth="1"/>
    <col min="5368" max="5368" width="21.28515625" style="507" customWidth="1"/>
    <col min="5369" max="5603" width="9.140625" style="507"/>
    <col min="5604" max="5604" width="14.7109375" style="507" customWidth="1"/>
    <col min="5605" max="5605" width="100.7109375" style="507" customWidth="1"/>
    <col min="5606" max="5606" width="4.7109375" style="507" customWidth="1"/>
    <col min="5607" max="5607" width="9.140625" style="507"/>
    <col min="5608" max="5608" width="17.85546875" style="507" customWidth="1"/>
    <col min="5609" max="5609" width="35" style="507" customWidth="1"/>
    <col min="5610" max="5610" width="47.5703125" style="507" customWidth="1"/>
    <col min="5611" max="5614" width="9.140625" style="507"/>
    <col min="5615" max="5615" width="13.7109375" style="507" bestFit="1" customWidth="1"/>
    <col min="5616" max="5616" width="100.7109375" style="507" customWidth="1"/>
    <col min="5617" max="5617" width="7" style="507" customWidth="1"/>
    <col min="5618" max="5618" width="9.85546875" style="507" bestFit="1" customWidth="1"/>
    <col min="5619" max="5619" width="9.140625" style="507"/>
    <col min="5620" max="5620" width="17.85546875" style="507" customWidth="1"/>
    <col min="5621" max="5621" width="18.140625" style="507" customWidth="1"/>
    <col min="5622" max="5622" width="21.7109375" style="507" customWidth="1"/>
    <col min="5623" max="5623" width="15.140625" style="507" customWidth="1"/>
    <col min="5624" max="5624" width="21.28515625" style="507" customWidth="1"/>
    <col min="5625" max="5859" width="9.140625" style="507"/>
    <col min="5860" max="5860" width="14.7109375" style="507" customWidth="1"/>
    <col min="5861" max="5861" width="100.7109375" style="507" customWidth="1"/>
    <col min="5862" max="5862" width="4.7109375" style="507" customWidth="1"/>
    <col min="5863" max="5863" width="9.140625" style="507"/>
    <col min="5864" max="5864" width="17.85546875" style="507" customWidth="1"/>
    <col min="5865" max="5865" width="35" style="507" customWidth="1"/>
    <col min="5866" max="5866" width="47.5703125" style="507" customWidth="1"/>
    <col min="5867" max="5870" width="9.140625" style="507"/>
    <col min="5871" max="5871" width="13.7109375" style="507" bestFit="1" customWidth="1"/>
    <col min="5872" max="5872" width="100.7109375" style="507" customWidth="1"/>
    <col min="5873" max="5873" width="7" style="507" customWidth="1"/>
    <col min="5874" max="5874" width="9.85546875" style="507" bestFit="1" customWidth="1"/>
    <col min="5875" max="5875" width="9.140625" style="507"/>
    <col min="5876" max="5876" width="17.85546875" style="507" customWidth="1"/>
    <col min="5877" max="5877" width="18.140625" style="507" customWidth="1"/>
    <col min="5878" max="5878" width="21.7109375" style="507" customWidth="1"/>
    <col min="5879" max="5879" width="15.140625" style="507" customWidth="1"/>
    <col min="5880" max="5880" width="21.28515625" style="507" customWidth="1"/>
    <col min="5881" max="6115" width="9.140625" style="507"/>
    <col min="6116" max="6116" width="14.7109375" style="507" customWidth="1"/>
    <col min="6117" max="6117" width="100.7109375" style="507" customWidth="1"/>
    <col min="6118" max="6118" width="4.7109375" style="507" customWidth="1"/>
    <col min="6119" max="6119" width="9.140625" style="507"/>
    <col min="6120" max="6120" width="17.85546875" style="507" customWidth="1"/>
    <col min="6121" max="6121" width="35" style="507" customWidth="1"/>
    <col min="6122" max="6122" width="47.5703125" style="507" customWidth="1"/>
    <col min="6123" max="6126" width="9.140625" style="507"/>
    <col min="6127" max="6127" width="13.7109375" style="507" bestFit="1" customWidth="1"/>
    <col min="6128" max="6128" width="100.7109375" style="507" customWidth="1"/>
    <col min="6129" max="6129" width="7" style="507" customWidth="1"/>
    <col min="6130" max="6130" width="9.85546875" style="507" bestFit="1" customWidth="1"/>
    <col min="6131" max="6131" width="9.140625" style="507"/>
    <col min="6132" max="6132" width="17.85546875" style="507" customWidth="1"/>
    <col min="6133" max="6133" width="18.140625" style="507" customWidth="1"/>
    <col min="6134" max="6134" width="21.7109375" style="507" customWidth="1"/>
    <col min="6135" max="6135" width="15.140625" style="507" customWidth="1"/>
    <col min="6136" max="6136" width="21.28515625" style="507" customWidth="1"/>
    <col min="6137" max="6371" width="9.140625" style="507"/>
    <col min="6372" max="6372" width="14.7109375" style="507" customWidth="1"/>
    <col min="6373" max="6373" width="100.7109375" style="507" customWidth="1"/>
    <col min="6374" max="6374" width="4.7109375" style="507" customWidth="1"/>
    <col min="6375" max="6375" width="9.140625" style="507"/>
    <col min="6376" max="6376" width="17.85546875" style="507" customWidth="1"/>
    <col min="6377" max="6377" width="35" style="507" customWidth="1"/>
    <col min="6378" max="6378" width="47.5703125" style="507" customWidth="1"/>
    <col min="6379" max="6382" width="9.140625" style="507"/>
    <col min="6383" max="6383" width="13.7109375" style="507" bestFit="1" customWidth="1"/>
    <col min="6384" max="6384" width="100.7109375" style="507" customWidth="1"/>
    <col min="6385" max="6385" width="7" style="507" customWidth="1"/>
    <col min="6386" max="6386" width="9.85546875" style="507" bestFit="1" customWidth="1"/>
    <col min="6387" max="6387" width="9.140625" style="507"/>
    <col min="6388" max="6388" width="17.85546875" style="507" customWidth="1"/>
    <col min="6389" max="6389" width="18.140625" style="507" customWidth="1"/>
    <col min="6390" max="6390" width="21.7109375" style="507" customWidth="1"/>
    <col min="6391" max="6391" width="15.140625" style="507" customWidth="1"/>
    <col min="6392" max="6392" width="21.28515625" style="507" customWidth="1"/>
    <col min="6393" max="6627" width="9.140625" style="507"/>
    <col min="6628" max="6628" width="14.7109375" style="507" customWidth="1"/>
    <col min="6629" max="6629" width="100.7109375" style="507" customWidth="1"/>
    <col min="6630" max="6630" width="4.7109375" style="507" customWidth="1"/>
    <col min="6631" max="6631" width="9.140625" style="507"/>
    <col min="6632" max="6632" width="17.85546875" style="507" customWidth="1"/>
    <col min="6633" max="6633" width="35" style="507" customWidth="1"/>
    <col min="6634" max="6634" width="47.5703125" style="507" customWidth="1"/>
    <col min="6635" max="6638" width="9.140625" style="507"/>
    <col min="6639" max="6639" width="13.7109375" style="507" bestFit="1" customWidth="1"/>
    <col min="6640" max="6640" width="100.7109375" style="507" customWidth="1"/>
    <col min="6641" max="6641" width="7" style="507" customWidth="1"/>
    <col min="6642" max="6642" width="9.85546875" style="507" bestFit="1" customWidth="1"/>
    <col min="6643" max="6643" width="9.140625" style="507"/>
    <col min="6644" max="6644" width="17.85546875" style="507" customWidth="1"/>
    <col min="6645" max="6645" width="18.140625" style="507" customWidth="1"/>
    <col min="6646" max="6646" width="21.7109375" style="507" customWidth="1"/>
    <col min="6647" max="6647" width="15.140625" style="507" customWidth="1"/>
    <col min="6648" max="6648" width="21.28515625" style="507" customWidth="1"/>
    <col min="6649" max="6883" width="9.140625" style="507"/>
    <col min="6884" max="6884" width="14.7109375" style="507" customWidth="1"/>
    <col min="6885" max="6885" width="100.7109375" style="507" customWidth="1"/>
    <col min="6886" max="6886" width="4.7109375" style="507" customWidth="1"/>
    <col min="6887" max="6887" width="9.140625" style="507"/>
    <col min="6888" max="6888" width="17.85546875" style="507" customWidth="1"/>
    <col min="6889" max="6889" width="35" style="507" customWidth="1"/>
    <col min="6890" max="6890" width="47.5703125" style="507" customWidth="1"/>
    <col min="6891" max="6894" width="9.140625" style="507"/>
    <col min="6895" max="6895" width="13.7109375" style="507" bestFit="1" customWidth="1"/>
    <col min="6896" max="6896" width="100.7109375" style="507" customWidth="1"/>
    <col min="6897" max="6897" width="7" style="507" customWidth="1"/>
    <col min="6898" max="6898" width="9.85546875" style="507" bestFit="1" customWidth="1"/>
    <col min="6899" max="6899" width="9.140625" style="507"/>
    <col min="6900" max="6900" width="17.85546875" style="507" customWidth="1"/>
    <col min="6901" max="6901" width="18.140625" style="507" customWidth="1"/>
    <col min="6902" max="6902" width="21.7109375" style="507" customWidth="1"/>
    <col min="6903" max="6903" width="15.140625" style="507" customWidth="1"/>
    <col min="6904" max="6904" width="21.28515625" style="507" customWidth="1"/>
    <col min="6905" max="7139" width="9.140625" style="507"/>
    <col min="7140" max="7140" width="14.7109375" style="507" customWidth="1"/>
    <col min="7141" max="7141" width="100.7109375" style="507" customWidth="1"/>
    <col min="7142" max="7142" width="4.7109375" style="507" customWidth="1"/>
    <col min="7143" max="7143" width="9.140625" style="507"/>
    <col min="7144" max="7144" width="17.85546875" style="507" customWidth="1"/>
    <col min="7145" max="7145" width="35" style="507" customWidth="1"/>
    <col min="7146" max="7146" width="47.5703125" style="507" customWidth="1"/>
    <col min="7147" max="7150" width="9.140625" style="507"/>
    <col min="7151" max="7151" width="13.7109375" style="507" bestFit="1" customWidth="1"/>
    <col min="7152" max="7152" width="100.7109375" style="507" customWidth="1"/>
    <col min="7153" max="7153" width="7" style="507" customWidth="1"/>
    <col min="7154" max="7154" width="9.85546875" style="507" bestFit="1" customWidth="1"/>
    <col min="7155" max="7155" width="9.140625" style="507"/>
    <col min="7156" max="7156" width="17.85546875" style="507" customWidth="1"/>
    <col min="7157" max="7157" width="18.140625" style="507" customWidth="1"/>
    <col min="7158" max="7158" width="21.7109375" style="507" customWidth="1"/>
    <col min="7159" max="7159" width="15.140625" style="507" customWidth="1"/>
    <col min="7160" max="7160" width="21.28515625" style="507" customWidth="1"/>
    <col min="7161" max="7395" width="9.140625" style="507"/>
    <col min="7396" max="7396" width="14.7109375" style="507" customWidth="1"/>
    <col min="7397" max="7397" width="100.7109375" style="507" customWidth="1"/>
    <col min="7398" max="7398" width="4.7109375" style="507" customWidth="1"/>
    <col min="7399" max="7399" width="9.140625" style="507"/>
    <col min="7400" max="7400" width="17.85546875" style="507" customWidth="1"/>
    <col min="7401" max="7401" width="35" style="507" customWidth="1"/>
    <col min="7402" max="7402" width="47.5703125" style="507" customWidth="1"/>
    <col min="7403" max="7406" width="9.140625" style="507"/>
    <col min="7407" max="7407" width="13.7109375" style="507" bestFit="1" customWidth="1"/>
    <col min="7408" max="7408" width="100.7109375" style="507" customWidth="1"/>
    <col min="7409" max="7409" width="7" style="507" customWidth="1"/>
    <col min="7410" max="7410" width="9.85546875" style="507" bestFit="1" customWidth="1"/>
    <col min="7411" max="7411" width="9.140625" style="507"/>
    <col min="7412" max="7412" width="17.85546875" style="507" customWidth="1"/>
    <col min="7413" max="7413" width="18.140625" style="507" customWidth="1"/>
    <col min="7414" max="7414" width="21.7109375" style="507" customWidth="1"/>
    <col min="7415" max="7415" width="15.140625" style="507" customWidth="1"/>
    <col min="7416" max="7416" width="21.28515625" style="507" customWidth="1"/>
    <col min="7417" max="7651" width="9.140625" style="507"/>
    <col min="7652" max="7652" width="14.7109375" style="507" customWidth="1"/>
    <col min="7653" max="7653" width="100.7109375" style="507" customWidth="1"/>
    <col min="7654" max="7654" width="4.7109375" style="507" customWidth="1"/>
    <col min="7655" max="7655" width="9.140625" style="507"/>
    <col min="7656" max="7656" width="17.85546875" style="507" customWidth="1"/>
    <col min="7657" max="7657" width="35" style="507" customWidth="1"/>
    <col min="7658" max="7658" width="47.5703125" style="507" customWidth="1"/>
    <col min="7659" max="7662" width="9.140625" style="507"/>
    <col min="7663" max="7663" width="13.7109375" style="507" bestFit="1" customWidth="1"/>
    <col min="7664" max="7664" width="100.7109375" style="507" customWidth="1"/>
    <col min="7665" max="7665" width="7" style="507" customWidth="1"/>
    <col min="7666" max="7666" width="9.85546875" style="507" bestFit="1" customWidth="1"/>
    <col min="7667" max="7667" width="9.140625" style="507"/>
    <col min="7668" max="7668" width="17.85546875" style="507" customWidth="1"/>
    <col min="7669" max="7669" width="18.140625" style="507" customWidth="1"/>
    <col min="7670" max="7670" width="21.7109375" style="507" customWidth="1"/>
    <col min="7671" max="7671" width="15.140625" style="507" customWidth="1"/>
    <col min="7672" max="7672" width="21.28515625" style="507" customWidth="1"/>
    <col min="7673" max="7907" width="9.140625" style="507"/>
    <col min="7908" max="7908" width="14.7109375" style="507" customWidth="1"/>
    <col min="7909" max="7909" width="100.7109375" style="507" customWidth="1"/>
    <col min="7910" max="7910" width="4.7109375" style="507" customWidth="1"/>
    <col min="7911" max="7911" width="9.140625" style="507"/>
    <col min="7912" max="7912" width="17.85546875" style="507" customWidth="1"/>
    <col min="7913" max="7913" width="35" style="507" customWidth="1"/>
    <col min="7914" max="7914" width="47.5703125" style="507" customWidth="1"/>
    <col min="7915" max="7918" width="9.140625" style="507"/>
    <col min="7919" max="7919" width="13.7109375" style="507" bestFit="1" customWidth="1"/>
    <col min="7920" max="7920" width="100.7109375" style="507" customWidth="1"/>
    <col min="7921" max="7921" width="7" style="507" customWidth="1"/>
    <col min="7922" max="7922" width="9.85546875" style="507" bestFit="1" customWidth="1"/>
    <col min="7923" max="7923" width="9.140625" style="507"/>
    <col min="7924" max="7924" width="17.85546875" style="507" customWidth="1"/>
    <col min="7925" max="7925" width="18.140625" style="507" customWidth="1"/>
    <col min="7926" max="7926" width="21.7109375" style="507" customWidth="1"/>
    <col min="7927" max="7927" width="15.140625" style="507" customWidth="1"/>
    <col min="7928" max="7928" width="21.28515625" style="507" customWidth="1"/>
    <col min="7929" max="8163" width="9.140625" style="507"/>
    <col min="8164" max="8164" width="14.7109375" style="507" customWidth="1"/>
    <col min="8165" max="8165" width="100.7109375" style="507" customWidth="1"/>
    <col min="8166" max="8166" width="4.7109375" style="507" customWidth="1"/>
    <col min="8167" max="8167" width="9.140625" style="507"/>
    <col min="8168" max="8168" width="17.85546875" style="507" customWidth="1"/>
    <col min="8169" max="8169" width="35" style="507" customWidth="1"/>
    <col min="8170" max="8170" width="47.5703125" style="507" customWidth="1"/>
    <col min="8171" max="8174" width="9.140625" style="507"/>
    <col min="8175" max="8175" width="13.7109375" style="507" bestFit="1" customWidth="1"/>
    <col min="8176" max="8176" width="100.7109375" style="507" customWidth="1"/>
    <col min="8177" max="8177" width="7" style="507" customWidth="1"/>
    <col min="8178" max="8178" width="9.85546875" style="507" bestFit="1" customWidth="1"/>
    <col min="8179" max="8179" width="9.140625" style="507"/>
    <col min="8180" max="8180" width="17.85546875" style="507" customWidth="1"/>
    <col min="8181" max="8181" width="18.140625" style="507" customWidth="1"/>
    <col min="8182" max="8182" width="21.7109375" style="507" customWidth="1"/>
    <col min="8183" max="8183" width="15.140625" style="507" customWidth="1"/>
    <col min="8184" max="8184" width="21.28515625" style="507" customWidth="1"/>
    <col min="8185" max="8419" width="9.140625" style="507"/>
    <col min="8420" max="8420" width="14.7109375" style="507" customWidth="1"/>
    <col min="8421" max="8421" width="100.7109375" style="507" customWidth="1"/>
    <col min="8422" max="8422" width="4.7109375" style="507" customWidth="1"/>
    <col min="8423" max="8423" width="9.140625" style="507"/>
    <col min="8424" max="8424" width="17.85546875" style="507" customWidth="1"/>
    <col min="8425" max="8425" width="35" style="507" customWidth="1"/>
    <col min="8426" max="8426" width="47.5703125" style="507" customWidth="1"/>
    <col min="8427" max="8430" width="9.140625" style="507"/>
    <col min="8431" max="8431" width="13.7109375" style="507" bestFit="1" customWidth="1"/>
    <col min="8432" max="8432" width="100.7109375" style="507" customWidth="1"/>
    <col min="8433" max="8433" width="7" style="507" customWidth="1"/>
    <col min="8434" max="8434" width="9.85546875" style="507" bestFit="1" customWidth="1"/>
    <col min="8435" max="8435" width="9.140625" style="507"/>
    <col min="8436" max="8436" width="17.85546875" style="507" customWidth="1"/>
    <col min="8437" max="8437" width="18.140625" style="507" customWidth="1"/>
    <col min="8438" max="8438" width="21.7109375" style="507" customWidth="1"/>
    <col min="8439" max="8439" width="15.140625" style="507" customWidth="1"/>
    <col min="8440" max="8440" width="21.28515625" style="507" customWidth="1"/>
    <col min="8441" max="8675" width="9.140625" style="507"/>
    <col min="8676" max="8676" width="14.7109375" style="507" customWidth="1"/>
    <col min="8677" max="8677" width="100.7109375" style="507" customWidth="1"/>
    <col min="8678" max="8678" width="4.7109375" style="507" customWidth="1"/>
    <col min="8679" max="8679" width="9.140625" style="507"/>
    <col min="8680" max="8680" width="17.85546875" style="507" customWidth="1"/>
    <col min="8681" max="8681" width="35" style="507" customWidth="1"/>
    <col min="8682" max="8682" width="47.5703125" style="507" customWidth="1"/>
    <col min="8683" max="8686" width="9.140625" style="507"/>
    <col min="8687" max="8687" width="13.7109375" style="507" bestFit="1" customWidth="1"/>
    <col min="8688" max="8688" width="100.7109375" style="507" customWidth="1"/>
    <col min="8689" max="8689" width="7" style="507" customWidth="1"/>
    <col min="8690" max="8690" width="9.85546875" style="507" bestFit="1" customWidth="1"/>
    <col min="8691" max="8691" width="9.140625" style="507"/>
    <col min="8692" max="8692" width="17.85546875" style="507" customWidth="1"/>
    <col min="8693" max="8693" width="18.140625" style="507" customWidth="1"/>
    <col min="8694" max="8694" width="21.7109375" style="507" customWidth="1"/>
    <col min="8695" max="8695" width="15.140625" style="507" customWidth="1"/>
    <col min="8696" max="8696" width="21.28515625" style="507" customWidth="1"/>
    <col min="8697" max="8931" width="9.140625" style="507"/>
    <col min="8932" max="8932" width="14.7109375" style="507" customWidth="1"/>
    <col min="8933" max="8933" width="100.7109375" style="507" customWidth="1"/>
    <col min="8934" max="8934" width="4.7109375" style="507" customWidth="1"/>
    <col min="8935" max="8935" width="9.140625" style="507"/>
    <col min="8936" max="8936" width="17.85546875" style="507" customWidth="1"/>
    <col min="8937" max="8937" width="35" style="507" customWidth="1"/>
    <col min="8938" max="8938" width="47.5703125" style="507" customWidth="1"/>
    <col min="8939" max="8942" width="9.140625" style="507"/>
    <col min="8943" max="8943" width="13.7109375" style="507" bestFit="1" customWidth="1"/>
    <col min="8944" max="8944" width="100.7109375" style="507" customWidth="1"/>
    <col min="8945" max="8945" width="7" style="507" customWidth="1"/>
    <col min="8946" max="8946" width="9.85546875" style="507" bestFit="1" customWidth="1"/>
    <col min="8947" max="8947" width="9.140625" style="507"/>
    <col min="8948" max="8948" width="17.85546875" style="507" customWidth="1"/>
    <col min="8949" max="8949" width="18.140625" style="507" customWidth="1"/>
    <col min="8950" max="8950" width="21.7109375" style="507" customWidth="1"/>
    <col min="8951" max="8951" width="15.140625" style="507" customWidth="1"/>
    <col min="8952" max="8952" width="21.28515625" style="507" customWidth="1"/>
    <col min="8953" max="9187" width="9.140625" style="507"/>
    <col min="9188" max="9188" width="14.7109375" style="507" customWidth="1"/>
    <col min="9189" max="9189" width="100.7109375" style="507" customWidth="1"/>
    <col min="9190" max="9190" width="4.7109375" style="507" customWidth="1"/>
    <col min="9191" max="9191" width="9.140625" style="507"/>
    <col min="9192" max="9192" width="17.85546875" style="507" customWidth="1"/>
    <col min="9193" max="9193" width="35" style="507" customWidth="1"/>
    <col min="9194" max="9194" width="47.5703125" style="507" customWidth="1"/>
    <col min="9195" max="9198" width="9.140625" style="507"/>
    <col min="9199" max="9199" width="13.7109375" style="507" bestFit="1" customWidth="1"/>
    <col min="9200" max="9200" width="100.7109375" style="507" customWidth="1"/>
    <col min="9201" max="9201" width="7" style="507" customWidth="1"/>
    <col min="9202" max="9202" width="9.85546875" style="507" bestFit="1" customWidth="1"/>
    <col min="9203" max="9203" width="9.140625" style="507"/>
    <col min="9204" max="9204" width="17.85546875" style="507" customWidth="1"/>
    <col min="9205" max="9205" width="18.140625" style="507" customWidth="1"/>
    <col min="9206" max="9206" width="21.7109375" style="507" customWidth="1"/>
    <col min="9207" max="9207" width="15.140625" style="507" customWidth="1"/>
    <col min="9208" max="9208" width="21.28515625" style="507" customWidth="1"/>
    <col min="9209" max="9443" width="9.140625" style="507"/>
    <col min="9444" max="9444" width="14.7109375" style="507" customWidth="1"/>
    <col min="9445" max="9445" width="100.7109375" style="507" customWidth="1"/>
    <col min="9446" max="9446" width="4.7109375" style="507" customWidth="1"/>
    <col min="9447" max="9447" width="9.140625" style="507"/>
    <col min="9448" max="9448" width="17.85546875" style="507" customWidth="1"/>
    <col min="9449" max="9449" width="35" style="507" customWidth="1"/>
    <col min="9450" max="9450" width="47.5703125" style="507" customWidth="1"/>
    <col min="9451" max="9454" width="9.140625" style="507"/>
    <col min="9455" max="9455" width="13.7109375" style="507" bestFit="1" customWidth="1"/>
    <col min="9456" max="9456" width="100.7109375" style="507" customWidth="1"/>
    <col min="9457" max="9457" width="7" style="507" customWidth="1"/>
    <col min="9458" max="9458" width="9.85546875" style="507" bestFit="1" customWidth="1"/>
    <col min="9459" max="9459" width="9.140625" style="507"/>
    <col min="9460" max="9460" width="17.85546875" style="507" customWidth="1"/>
    <col min="9461" max="9461" width="18.140625" style="507" customWidth="1"/>
    <col min="9462" max="9462" width="21.7109375" style="507" customWidth="1"/>
    <col min="9463" max="9463" width="15.140625" style="507" customWidth="1"/>
    <col min="9464" max="9464" width="21.28515625" style="507" customWidth="1"/>
    <col min="9465" max="9699" width="9.140625" style="507"/>
    <col min="9700" max="9700" width="14.7109375" style="507" customWidth="1"/>
    <col min="9701" max="9701" width="100.7109375" style="507" customWidth="1"/>
    <col min="9702" max="9702" width="4.7109375" style="507" customWidth="1"/>
    <col min="9703" max="9703" width="9.140625" style="507"/>
    <col min="9704" max="9704" width="17.85546875" style="507" customWidth="1"/>
    <col min="9705" max="9705" width="35" style="507" customWidth="1"/>
    <col min="9706" max="9706" width="47.5703125" style="507" customWidth="1"/>
    <col min="9707" max="9710" width="9.140625" style="507"/>
    <col min="9711" max="9711" width="13.7109375" style="507" bestFit="1" customWidth="1"/>
    <col min="9712" max="9712" width="100.7109375" style="507" customWidth="1"/>
    <col min="9713" max="9713" width="7" style="507" customWidth="1"/>
    <col min="9714" max="9714" width="9.85546875" style="507" bestFit="1" customWidth="1"/>
    <col min="9715" max="9715" width="9.140625" style="507"/>
    <col min="9716" max="9716" width="17.85546875" style="507" customWidth="1"/>
    <col min="9717" max="9717" width="18.140625" style="507" customWidth="1"/>
    <col min="9718" max="9718" width="21.7109375" style="507" customWidth="1"/>
    <col min="9719" max="9719" width="15.140625" style="507" customWidth="1"/>
    <col min="9720" max="9720" width="21.28515625" style="507" customWidth="1"/>
    <col min="9721" max="9955" width="9.140625" style="507"/>
    <col min="9956" max="9956" width="14.7109375" style="507" customWidth="1"/>
    <col min="9957" max="9957" width="100.7109375" style="507" customWidth="1"/>
    <col min="9958" max="9958" width="4.7109375" style="507" customWidth="1"/>
    <col min="9959" max="9959" width="9.140625" style="507"/>
    <col min="9960" max="9960" width="17.85546875" style="507" customWidth="1"/>
    <col min="9961" max="9961" width="35" style="507" customWidth="1"/>
    <col min="9962" max="9962" width="47.5703125" style="507" customWidth="1"/>
    <col min="9963" max="9966" width="9.140625" style="507"/>
    <col min="9967" max="9967" width="13.7109375" style="507" bestFit="1" customWidth="1"/>
    <col min="9968" max="9968" width="100.7109375" style="507" customWidth="1"/>
    <col min="9969" max="9969" width="7" style="507" customWidth="1"/>
    <col min="9970" max="9970" width="9.85546875" style="507" bestFit="1" customWidth="1"/>
    <col min="9971" max="9971" width="9.140625" style="507"/>
    <col min="9972" max="9972" width="17.85546875" style="507" customWidth="1"/>
    <col min="9973" max="9973" width="18.140625" style="507" customWidth="1"/>
    <col min="9974" max="9974" width="21.7109375" style="507" customWidth="1"/>
    <col min="9975" max="9975" width="15.140625" style="507" customWidth="1"/>
    <col min="9976" max="9976" width="21.28515625" style="507" customWidth="1"/>
    <col min="9977" max="10211" width="9.140625" style="507"/>
    <col min="10212" max="10212" width="14.7109375" style="507" customWidth="1"/>
    <col min="10213" max="10213" width="100.7109375" style="507" customWidth="1"/>
    <col min="10214" max="10214" width="4.7109375" style="507" customWidth="1"/>
    <col min="10215" max="10215" width="9.140625" style="507"/>
    <col min="10216" max="10216" width="17.85546875" style="507" customWidth="1"/>
    <col min="10217" max="10217" width="35" style="507" customWidth="1"/>
    <col min="10218" max="10218" width="47.5703125" style="507" customWidth="1"/>
    <col min="10219" max="10222" width="9.140625" style="507"/>
    <col min="10223" max="10223" width="13.7109375" style="507" bestFit="1" customWidth="1"/>
    <col min="10224" max="10224" width="100.7109375" style="507" customWidth="1"/>
    <col min="10225" max="10225" width="7" style="507" customWidth="1"/>
    <col min="10226" max="10226" width="9.85546875" style="507" bestFit="1" customWidth="1"/>
    <col min="10227" max="10227" width="9.140625" style="507"/>
    <col min="10228" max="10228" width="17.85546875" style="507" customWidth="1"/>
    <col min="10229" max="10229" width="18.140625" style="507" customWidth="1"/>
    <col min="10230" max="10230" width="21.7109375" style="507" customWidth="1"/>
    <col min="10231" max="10231" width="15.140625" style="507" customWidth="1"/>
    <col min="10232" max="10232" width="21.28515625" style="507" customWidth="1"/>
    <col min="10233" max="10467" width="9.140625" style="507"/>
    <col min="10468" max="10468" width="14.7109375" style="507" customWidth="1"/>
    <col min="10469" max="10469" width="100.7109375" style="507" customWidth="1"/>
    <col min="10470" max="10470" width="4.7109375" style="507" customWidth="1"/>
    <col min="10471" max="10471" width="9.140625" style="507"/>
    <col min="10472" max="10472" width="17.85546875" style="507" customWidth="1"/>
    <col min="10473" max="10473" width="35" style="507" customWidth="1"/>
    <col min="10474" max="10474" width="47.5703125" style="507" customWidth="1"/>
    <col min="10475" max="10478" width="9.140625" style="507"/>
    <col min="10479" max="10479" width="13.7109375" style="507" bestFit="1" customWidth="1"/>
    <col min="10480" max="10480" width="100.7109375" style="507" customWidth="1"/>
    <col min="10481" max="10481" width="7" style="507" customWidth="1"/>
    <col min="10482" max="10482" width="9.85546875" style="507" bestFit="1" customWidth="1"/>
    <col min="10483" max="10483" width="9.140625" style="507"/>
    <col min="10484" max="10484" width="17.85546875" style="507" customWidth="1"/>
    <col min="10485" max="10485" width="18.140625" style="507" customWidth="1"/>
    <col min="10486" max="10486" width="21.7109375" style="507" customWidth="1"/>
    <col min="10487" max="10487" width="15.140625" style="507" customWidth="1"/>
    <col min="10488" max="10488" width="21.28515625" style="507" customWidth="1"/>
    <col min="10489" max="10723" width="9.140625" style="507"/>
    <col min="10724" max="10724" width="14.7109375" style="507" customWidth="1"/>
    <col min="10725" max="10725" width="100.7109375" style="507" customWidth="1"/>
    <col min="10726" max="10726" width="4.7109375" style="507" customWidth="1"/>
    <col min="10727" max="10727" width="9.140625" style="507"/>
    <col min="10728" max="10728" width="17.85546875" style="507" customWidth="1"/>
    <col min="10729" max="10729" width="35" style="507" customWidth="1"/>
    <col min="10730" max="10730" width="47.5703125" style="507" customWidth="1"/>
    <col min="10731" max="10734" width="9.140625" style="507"/>
    <col min="10735" max="10735" width="13.7109375" style="507" bestFit="1" customWidth="1"/>
    <col min="10736" max="10736" width="100.7109375" style="507" customWidth="1"/>
    <col min="10737" max="10737" width="7" style="507" customWidth="1"/>
    <col min="10738" max="10738" width="9.85546875" style="507" bestFit="1" customWidth="1"/>
    <col min="10739" max="10739" width="9.140625" style="507"/>
    <col min="10740" max="10740" width="17.85546875" style="507" customWidth="1"/>
    <col min="10741" max="10741" width="18.140625" style="507" customWidth="1"/>
    <col min="10742" max="10742" width="21.7109375" style="507" customWidth="1"/>
    <col min="10743" max="10743" width="15.140625" style="507" customWidth="1"/>
    <col min="10744" max="10744" width="21.28515625" style="507" customWidth="1"/>
    <col min="10745" max="10979" width="9.140625" style="507"/>
    <col min="10980" max="10980" width="14.7109375" style="507" customWidth="1"/>
    <col min="10981" max="10981" width="100.7109375" style="507" customWidth="1"/>
    <col min="10982" max="10982" width="4.7109375" style="507" customWidth="1"/>
    <col min="10983" max="10983" width="9.140625" style="507"/>
    <col min="10984" max="10984" width="17.85546875" style="507" customWidth="1"/>
    <col min="10985" max="10985" width="35" style="507" customWidth="1"/>
    <col min="10986" max="10986" width="47.5703125" style="507" customWidth="1"/>
    <col min="10987" max="10990" width="9.140625" style="507"/>
    <col min="10991" max="10991" width="13.7109375" style="507" bestFit="1" customWidth="1"/>
    <col min="10992" max="10992" width="100.7109375" style="507" customWidth="1"/>
    <col min="10993" max="10993" width="7" style="507" customWidth="1"/>
    <col min="10994" max="10994" width="9.85546875" style="507" bestFit="1" customWidth="1"/>
    <col min="10995" max="10995" width="9.140625" style="507"/>
    <col min="10996" max="10996" width="17.85546875" style="507" customWidth="1"/>
    <col min="10997" max="10997" width="18.140625" style="507" customWidth="1"/>
    <col min="10998" max="10998" width="21.7109375" style="507" customWidth="1"/>
    <col min="10999" max="10999" width="15.140625" style="507" customWidth="1"/>
    <col min="11000" max="11000" width="21.28515625" style="507" customWidth="1"/>
    <col min="11001" max="11235" width="9.140625" style="507"/>
    <col min="11236" max="11236" width="14.7109375" style="507" customWidth="1"/>
    <col min="11237" max="11237" width="100.7109375" style="507" customWidth="1"/>
    <col min="11238" max="11238" width="4.7109375" style="507" customWidth="1"/>
    <col min="11239" max="11239" width="9.140625" style="507"/>
    <col min="11240" max="11240" width="17.85546875" style="507" customWidth="1"/>
    <col min="11241" max="11241" width="35" style="507" customWidth="1"/>
    <col min="11242" max="11242" width="47.5703125" style="507" customWidth="1"/>
    <col min="11243" max="11246" width="9.140625" style="507"/>
    <col min="11247" max="11247" width="13.7109375" style="507" bestFit="1" customWidth="1"/>
    <col min="11248" max="11248" width="100.7109375" style="507" customWidth="1"/>
    <col min="11249" max="11249" width="7" style="507" customWidth="1"/>
    <col min="11250" max="11250" width="9.85546875" style="507" bestFit="1" customWidth="1"/>
    <col min="11251" max="11251" width="9.140625" style="507"/>
    <col min="11252" max="11252" width="17.85546875" style="507" customWidth="1"/>
    <col min="11253" max="11253" width="18.140625" style="507" customWidth="1"/>
    <col min="11254" max="11254" width="21.7109375" style="507" customWidth="1"/>
    <col min="11255" max="11255" width="15.140625" style="507" customWidth="1"/>
    <col min="11256" max="11256" width="21.28515625" style="507" customWidth="1"/>
    <col min="11257" max="11491" width="9.140625" style="507"/>
    <col min="11492" max="11492" width="14.7109375" style="507" customWidth="1"/>
    <col min="11493" max="11493" width="100.7109375" style="507" customWidth="1"/>
    <col min="11494" max="11494" width="4.7109375" style="507" customWidth="1"/>
    <col min="11495" max="11495" width="9.140625" style="507"/>
    <col min="11496" max="11496" width="17.85546875" style="507" customWidth="1"/>
    <col min="11497" max="11497" width="35" style="507" customWidth="1"/>
    <col min="11498" max="11498" width="47.5703125" style="507" customWidth="1"/>
    <col min="11499" max="11502" width="9.140625" style="507"/>
    <col min="11503" max="11503" width="13.7109375" style="507" bestFit="1" customWidth="1"/>
    <col min="11504" max="11504" width="100.7109375" style="507" customWidth="1"/>
    <col min="11505" max="11505" width="7" style="507" customWidth="1"/>
    <col min="11506" max="11506" width="9.85546875" style="507" bestFit="1" customWidth="1"/>
    <col min="11507" max="11507" width="9.140625" style="507"/>
    <col min="11508" max="11508" width="17.85546875" style="507" customWidth="1"/>
    <col min="11509" max="11509" width="18.140625" style="507" customWidth="1"/>
    <col min="11510" max="11510" width="21.7109375" style="507" customWidth="1"/>
    <col min="11511" max="11511" width="15.140625" style="507" customWidth="1"/>
    <col min="11512" max="11512" width="21.28515625" style="507" customWidth="1"/>
    <col min="11513" max="11747" width="9.140625" style="507"/>
    <col min="11748" max="11748" width="14.7109375" style="507" customWidth="1"/>
    <col min="11749" max="11749" width="100.7109375" style="507" customWidth="1"/>
    <col min="11750" max="11750" width="4.7109375" style="507" customWidth="1"/>
    <col min="11751" max="11751" width="9.140625" style="507"/>
    <col min="11752" max="11752" width="17.85546875" style="507" customWidth="1"/>
    <col min="11753" max="11753" width="35" style="507" customWidth="1"/>
    <col min="11754" max="11754" width="47.5703125" style="507" customWidth="1"/>
    <col min="11755" max="11758" width="9.140625" style="507"/>
    <col min="11759" max="11759" width="13.7109375" style="507" bestFit="1" customWidth="1"/>
    <col min="11760" max="11760" width="100.7109375" style="507" customWidth="1"/>
    <col min="11761" max="11761" width="7" style="507" customWidth="1"/>
    <col min="11762" max="11762" width="9.85546875" style="507" bestFit="1" customWidth="1"/>
    <col min="11763" max="11763" width="9.140625" style="507"/>
    <col min="11764" max="11764" width="17.85546875" style="507" customWidth="1"/>
    <col min="11765" max="11765" width="18.140625" style="507" customWidth="1"/>
    <col min="11766" max="11766" width="21.7109375" style="507" customWidth="1"/>
    <col min="11767" max="11767" width="15.140625" style="507" customWidth="1"/>
    <col min="11768" max="11768" width="21.28515625" style="507" customWidth="1"/>
    <col min="11769" max="12003" width="9.140625" style="507"/>
    <col min="12004" max="12004" width="14.7109375" style="507" customWidth="1"/>
    <col min="12005" max="12005" width="100.7109375" style="507" customWidth="1"/>
    <col min="12006" max="12006" width="4.7109375" style="507" customWidth="1"/>
    <col min="12007" max="12007" width="9.140625" style="507"/>
    <col min="12008" max="12008" width="17.85546875" style="507" customWidth="1"/>
    <col min="12009" max="12009" width="35" style="507" customWidth="1"/>
    <col min="12010" max="12010" width="47.5703125" style="507" customWidth="1"/>
    <col min="12011" max="12014" width="9.140625" style="507"/>
    <col min="12015" max="12015" width="13.7109375" style="507" bestFit="1" customWidth="1"/>
    <col min="12016" max="12016" width="100.7109375" style="507" customWidth="1"/>
    <col min="12017" max="12017" width="7" style="507" customWidth="1"/>
    <col min="12018" max="12018" width="9.85546875" style="507" bestFit="1" customWidth="1"/>
    <col min="12019" max="12019" width="9.140625" style="507"/>
    <col min="12020" max="12020" width="17.85546875" style="507" customWidth="1"/>
    <col min="12021" max="12021" width="18.140625" style="507" customWidth="1"/>
    <col min="12022" max="12022" width="21.7109375" style="507" customWidth="1"/>
    <col min="12023" max="12023" width="15.140625" style="507" customWidth="1"/>
    <col min="12024" max="12024" width="21.28515625" style="507" customWidth="1"/>
    <col min="12025" max="12259" width="9.140625" style="507"/>
    <col min="12260" max="12260" width="14.7109375" style="507" customWidth="1"/>
    <col min="12261" max="12261" width="100.7109375" style="507" customWidth="1"/>
    <col min="12262" max="12262" width="4.7109375" style="507" customWidth="1"/>
    <col min="12263" max="12263" width="9.140625" style="507"/>
    <col min="12264" max="12264" width="17.85546875" style="507" customWidth="1"/>
    <col min="12265" max="12265" width="35" style="507" customWidth="1"/>
    <col min="12266" max="12266" width="47.5703125" style="507" customWidth="1"/>
    <col min="12267" max="12270" width="9.140625" style="507"/>
    <col min="12271" max="12271" width="13.7109375" style="507" bestFit="1" customWidth="1"/>
    <col min="12272" max="12272" width="100.7109375" style="507" customWidth="1"/>
    <col min="12273" max="12273" width="7" style="507" customWidth="1"/>
    <col min="12274" max="12274" width="9.85546875" style="507" bestFit="1" customWidth="1"/>
    <col min="12275" max="12275" width="9.140625" style="507"/>
    <col min="12276" max="12276" width="17.85546875" style="507" customWidth="1"/>
    <col min="12277" max="12277" width="18.140625" style="507" customWidth="1"/>
    <col min="12278" max="12278" width="21.7109375" style="507" customWidth="1"/>
    <col min="12279" max="12279" width="15.140625" style="507" customWidth="1"/>
    <col min="12280" max="12280" width="21.28515625" style="507" customWidth="1"/>
    <col min="12281" max="12515" width="9.140625" style="507"/>
    <col min="12516" max="12516" width="14.7109375" style="507" customWidth="1"/>
    <col min="12517" max="12517" width="100.7109375" style="507" customWidth="1"/>
    <col min="12518" max="12518" width="4.7109375" style="507" customWidth="1"/>
    <col min="12519" max="12519" width="9.140625" style="507"/>
    <col min="12520" max="12520" width="17.85546875" style="507" customWidth="1"/>
    <col min="12521" max="12521" width="35" style="507" customWidth="1"/>
    <col min="12522" max="12522" width="47.5703125" style="507" customWidth="1"/>
    <col min="12523" max="12526" width="9.140625" style="507"/>
    <col min="12527" max="12527" width="13.7109375" style="507" bestFit="1" customWidth="1"/>
    <col min="12528" max="12528" width="100.7109375" style="507" customWidth="1"/>
    <col min="12529" max="12529" width="7" style="507" customWidth="1"/>
    <col min="12530" max="12530" width="9.85546875" style="507" bestFit="1" customWidth="1"/>
    <col min="12531" max="12531" width="9.140625" style="507"/>
    <col min="12532" max="12532" width="17.85546875" style="507" customWidth="1"/>
    <col min="12533" max="12533" width="18.140625" style="507" customWidth="1"/>
    <col min="12534" max="12534" width="21.7109375" style="507" customWidth="1"/>
    <col min="12535" max="12535" width="15.140625" style="507" customWidth="1"/>
    <col min="12536" max="12536" width="21.28515625" style="507" customWidth="1"/>
    <col min="12537" max="12771" width="9.140625" style="507"/>
    <col min="12772" max="12772" width="14.7109375" style="507" customWidth="1"/>
    <col min="12773" max="12773" width="100.7109375" style="507" customWidth="1"/>
    <col min="12774" max="12774" width="4.7109375" style="507" customWidth="1"/>
    <col min="12775" max="12775" width="9.140625" style="507"/>
    <col min="12776" max="12776" width="17.85546875" style="507" customWidth="1"/>
    <col min="12777" max="12777" width="35" style="507" customWidth="1"/>
    <col min="12778" max="12778" width="47.5703125" style="507" customWidth="1"/>
    <col min="12779" max="12782" width="9.140625" style="507"/>
    <col min="12783" max="12783" width="13.7109375" style="507" bestFit="1" customWidth="1"/>
    <col min="12784" max="12784" width="100.7109375" style="507" customWidth="1"/>
    <col min="12785" max="12785" width="7" style="507" customWidth="1"/>
    <col min="12786" max="12786" width="9.85546875" style="507" bestFit="1" customWidth="1"/>
    <col min="12787" max="12787" width="9.140625" style="507"/>
    <col min="12788" max="12788" width="17.85546875" style="507" customWidth="1"/>
    <col min="12789" max="12789" width="18.140625" style="507" customWidth="1"/>
    <col min="12790" max="12790" width="21.7109375" style="507" customWidth="1"/>
    <col min="12791" max="12791" width="15.140625" style="507" customWidth="1"/>
    <col min="12792" max="12792" width="21.28515625" style="507" customWidth="1"/>
    <col min="12793" max="13027" width="9.140625" style="507"/>
    <col min="13028" max="13028" width="14.7109375" style="507" customWidth="1"/>
    <col min="13029" max="13029" width="100.7109375" style="507" customWidth="1"/>
    <col min="13030" max="13030" width="4.7109375" style="507" customWidth="1"/>
    <col min="13031" max="13031" width="9.140625" style="507"/>
    <col min="13032" max="13032" width="17.85546875" style="507" customWidth="1"/>
    <col min="13033" max="13033" width="35" style="507" customWidth="1"/>
    <col min="13034" max="13034" width="47.5703125" style="507" customWidth="1"/>
    <col min="13035" max="13038" width="9.140625" style="507"/>
    <col min="13039" max="13039" width="13.7109375" style="507" bestFit="1" customWidth="1"/>
    <col min="13040" max="13040" width="100.7109375" style="507" customWidth="1"/>
    <col min="13041" max="13041" width="7" style="507" customWidth="1"/>
    <col min="13042" max="13042" width="9.85546875" style="507" bestFit="1" customWidth="1"/>
    <col min="13043" max="13043" width="9.140625" style="507"/>
    <col min="13044" max="13044" width="17.85546875" style="507" customWidth="1"/>
    <col min="13045" max="13045" width="18.140625" style="507" customWidth="1"/>
    <col min="13046" max="13046" width="21.7109375" style="507" customWidth="1"/>
    <col min="13047" max="13047" width="15.140625" style="507" customWidth="1"/>
    <col min="13048" max="13048" width="21.28515625" style="507" customWidth="1"/>
    <col min="13049" max="13283" width="9.140625" style="507"/>
    <col min="13284" max="13284" width="14.7109375" style="507" customWidth="1"/>
    <col min="13285" max="13285" width="100.7109375" style="507" customWidth="1"/>
    <col min="13286" max="13286" width="4.7109375" style="507" customWidth="1"/>
    <col min="13287" max="13287" width="9.140625" style="507"/>
    <col min="13288" max="13288" width="17.85546875" style="507" customWidth="1"/>
    <col min="13289" max="13289" width="35" style="507" customWidth="1"/>
    <col min="13290" max="13290" width="47.5703125" style="507" customWidth="1"/>
    <col min="13291" max="13294" width="9.140625" style="507"/>
    <col min="13295" max="13295" width="13.7109375" style="507" bestFit="1" customWidth="1"/>
    <col min="13296" max="13296" width="100.7109375" style="507" customWidth="1"/>
    <col min="13297" max="13297" width="7" style="507" customWidth="1"/>
    <col min="13298" max="13298" width="9.85546875" style="507" bestFit="1" customWidth="1"/>
    <col min="13299" max="13299" width="9.140625" style="507"/>
    <col min="13300" max="13300" width="17.85546875" style="507" customWidth="1"/>
    <col min="13301" max="13301" width="18.140625" style="507" customWidth="1"/>
    <col min="13302" max="13302" width="21.7109375" style="507" customWidth="1"/>
    <col min="13303" max="13303" width="15.140625" style="507" customWidth="1"/>
    <col min="13304" max="13304" width="21.28515625" style="507" customWidth="1"/>
    <col min="13305" max="13539" width="9.140625" style="507"/>
    <col min="13540" max="13540" width="14.7109375" style="507" customWidth="1"/>
    <col min="13541" max="13541" width="100.7109375" style="507" customWidth="1"/>
    <col min="13542" max="13542" width="4.7109375" style="507" customWidth="1"/>
    <col min="13543" max="13543" width="9.140625" style="507"/>
    <col min="13544" max="13544" width="17.85546875" style="507" customWidth="1"/>
    <col min="13545" max="13545" width="35" style="507" customWidth="1"/>
    <col min="13546" max="13546" width="47.5703125" style="507" customWidth="1"/>
    <col min="13547" max="13550" width="9.140625" style="507"/>
    <col min="13551" max="13551" width="13.7109375" style="507" bestFit="1" customWidth="1"/>
    <col min="13552" max="13552" width="100.7109375" style="507" customWidth="1"/>
    <col min="13553" max="13553" width="7" style="507" customWidth="1"/>
    <col min="13554" max="13554" width="9.85546875" style="507" bestFit="1" customWidth="1"/>
    <col min="13555" max="13555" width="9.140625" style="507"/>
    <col min="13556" max="13556" width="17.85546875" style="507" customWidth="1"/>
    <col min="13557" max="13557" width="18.140625" style="507" customWidth="1"/>
    <col min="13558" max="13558" width="21.7109375" style="507" customWidth="1"/>
    <col min="13559" max="13559" width="15.140625" style="507" customWidth="1"/>
    <col min="13560" max="13560" width="21.28515625" style="507" customWidth="1"/>
    <col min="13561" max="13795" width="9.140625" style="507"/>
    <col min="13796" max="13796" width="14.7109375" style="507" customWidth="1"/>
    <col min="13797" max="13797" width="100.7109375" style="507" customWidth="1"/>
    <col min="13798" max="13798" width="4.7109375" style="507" customWidth="1"/>
    <col min="13799" max="13799" width="9.140625" style="507"/>
    <col min="13800" max="13800" width="17.85546875" style="507" customWidth="1"/>
    <col min="13801" max="13801" width="35" style="507" customWidth="1"/>
    <col min="13802" max="13802" width="47.5703125" style="507" customWidth="1"/>
    <col min="13803" max="13806" width="9.140625" style="507"/>
    <col min="13807" max="13807" width="13.7109375" style="507" bestFit="1" customWidth="1"/>
    <col min="13808" max="13808" width="100.7109375" style="507" customWidth="1"/>
    <col min="13809" max="13809" width="7" style="507" customWidth="1"/>
    <col min="13810" max="13810" width="9.85546875" style="507" bestFit="1" customWidth="1"/>
    <col min="13811" max="13811" width="9.140625" style="507"/>
    <col min="13812" max="13812" width="17.85546875" style="507" customWidth="1"/>
    <col min="13813" max="13813" width="18.140625" style="507" customWidth="1"/>
    <col min="13814" max="13814" width="21.7109375" style="507" customWidth="1"/>
    <col min="13815" max="13815" width="15.140625" style="507" customWidth="1"/>
    <col min="13816" max="13816" width="21.28515625" style="507" customWidth="1"/>
    <col min="13817" max="14051" width="9.140625" style="507"/>
    <col min="14052" max="14052" width="14.7109375" style="507" customWidth="1"/>
    <col min="14053" max="14053" width="100.7109375" style="507" customWidth="1"/>
    <col min="14054" max="14054" width="4.7109375" style="507" customWidth="1"/>
    <col min="14055" max="14055" width="9.140625" style="507"/>
    <col min="14056" max="14056" width="17.85546875" style="507" customWidth="1"/>
    <col min="14057" max="14057" width="35" style="507" customWidth="1"/>
    <col min="14058" max="14058" width="47.5703125" style="507" customWidth="1"/>
    <col min="14059" max="14062" width="9.140625" style="507"/>
    <col min="14063" max="14063" width="13.7109375" style="507" bestFit="1" customWidth="1"/>
    <col min="14064" max="14064" width="100.7109375" style="507" customWidth="1"/>
    <col min="14065" max="14065" width="7" style="507" customWidth="1"/>
    <col min="14066" max="14066" width="9.85546875" style="507" bestFit="1" customWidth="1"/>
    <col min="14067" max="14067" width="9.140625" style="507"/>
    <col min="14068" max="14068" width="17.85546875" style="507" customWidth="1"/>
    <col min="14069" max="14069" width="18.140625" style="507" customWidth="1"/>
    <col min="14070" max="14070" width="21.7109375" style="507" customWidth="1"/>
    <col min="14071" max="14071" width="15.140625" style="507" customWidth="1"/>
    <col min="14072" max="14072" width="21.28515625" style="507" customWidth="1"/>
    <col min="14073" max="14307" width="9.140625" style="507"/>
    <col min="14308" max="14308" width="14.7109375" style="507" customWidth="1"/>
    <col min="14309" max="14309" width="100.7109375" style="507" customWidth="1"/>
    <col min="14310" max="14310" width="4.7109375" style="507" customWidth="1"/>
    <col min="14311" max="14311" width="9.140625" style="507"/>
    <col min="14312" max="14312" width="17.85546875" style="507" customWidth="1"/>
    <col min="14313" max="14313" width="35" style="507" customWidth="1"/>
    <col min="14314" max="14314" width="47.5703125" style="507" customWidth="1"/>
    <col min="14315" max="14318" width="9.140625" style="507"/>
    <col min="14319" max="14319" width="13.7109375" style="507" bestFit="1" customWidth="1"/>
    <col min="14320" max="14320" width="100.7109375" style="507" customWidth="1"/>
    <col min="14321" max="14321" width="7" style="507" customWidth="1"/>
    <col min="14322" max="14322" width="9.85546875" style="507" bestFit="1" customWidth="1"/>
    <col min="14323" max="14323" width="9.140625" style="507"/>
    <col min="14324" max="14324" width="17.85546875" style="507" customWidth="1"/>
    <col min="14325" max="14325" width="18.140625" style="507" customWidth="1"/>
    <col min="14326" max="14326" width="21.7109375" style="507" customWidth="1"/>
    <col min="14327" max="14327" width="15.140625" style="507" customWidth="1"/>
    <col min="14328" max="14328" width="21.28515625" style="507" customWidth="1"/>
    <col min="14329" max="14563" width="9.140625" style="507"/>
    <col min="14564" max="14564" width="14.7109375" style="507" customWidth="1"/>
    <col min="14565" max="14565" width="100.7109375" style="507" customWidth="1"/>
    <col min="14566" max="14566" width="4.7109375" style="507" customWidth="1"/>
    <col min="14567" max="14567" width="9.140625" style="507"/>
    <col min="14568" max="14568" width="17.85546875" style="507" customWidth="1"/>
    <col min="14569" max="14569" width="35" style="507" customWidth="1"/>
    <col min="14570" max="14570" width="47.5703125" style="507" customWidth="1"/>
    <col min="14571" max="14574" width="9.140625" style="507"/>
    <col min="14575" max="14575" width="13.7109375" style="507" bestFit="1" customWidth="1"/>
    <col min="14576" max="14576" width="100.7109375" style="507" customWidth="1"/>
    <col min="14577" max="14577" width="7" style="507" customWidth="1"/>
    <col min="14578" max="14578" width="9.85546875" style="507" bestFit="1" customWidth="1"/>
    <col min="14579" max="14579" width="9.140625" style="507"/>
    <col min="14580" max="14580" width="17.85546875" style="507" customWidth="1"/>
    <col min="14581" max="14581" width="18.140625" style="507" customWidth="1"/>
    <col min="14582" max="14582" width="21.7109375" style="507" customWidth="1"/>
    <col min="14583" max="14583" width="15.140625" style="507" customWidth="1"/>
    <col min="14584" max="14584" width="21.28515625" style="507" customWidth="1"/>
    <col min="14585" max="14819" width="9.140625" style="507"/>
    <col min="14820" max="14820" width="14.7109375" style="507" customWidth="1"/>
    <col min="14821" max="14821" width="100.7109375" style="507" customWidth="1"/>
    <col min="14822" max="14822" width="4.7109375" style="507" customWidth="1"/>
    <col min="14823" max="14823" width="9.140625" style="507"/>
    <col min="14824" max="14824" width="17.85546875" style="507" customWidth="1"/>
    <col min="14825" max="14825" width="35" style="507" customWidth="1"/>
    <col min="14826" max="14826" width="47.5703125" style="507" customWidth="1"/>
    <col min="14827" max="14830" width="9.140625" style="507"/>
    <col min="14831" max="14831" width="13.7109375" style="507" bestFit="1" customWidth="1"/>
    <col min="14832" max="14832" width="100.7109375" style="507" customWidth="1"/>
    <col min="14833" max="14833" width="7" style="507" customWidth="1"/>
    <col min="14834" max="14834" width="9.85546875" style="507" bestFit="1" customWidth="1"/>
    <col min="14835" max="14835" width="9.140625" style="507"/>
    <col min="14836" max="14836" width="17.85546875" style="507" customWidth="1"/>
    <col min="14837" max="14837" width="18.140625" style="507" customWidth="1"/>
    <col min="14838" max="14838" width="21.7109375" style="507" customWidth="1"/>
    <col min="14839" max="14839" width="15.140625" style="507" customWidth="1"/>
    <col min="14840" max="14840" width="21.28515625" style="507" customWidth="1"/>
    <col min="14841" max="15075" width="9.140625" style="507"/>
    <col min="15076" max="15076" width="14.7109375" style="507" customWidth="1"/>
    <col min="15077" max="15077" width="100.7109375" style="507" customWidth="1"/>
    <col min="15078" max="15078" width="4.7109375" style="507" customWidth="1"/>
    <col min="15079" max="15079" width="9.140625" style="507"/>
    <col min="15080" max="15080" width="17.85546875" style="507" customWidth="1"/>
    <col min="15081" max="15081" width="35" style="507" customWidth="1"/>
    <col min="15082" max="15082" width="47.5703125" style="507" customWidth="1"/>
    <col min="15083" max="15086" width="9.140625" style="507"/>
    <col min="15087" max="15087" width="13.7109375" style="507" bestFit="1" customWidth="1"/>
    <col min="15088" max="15088" width="100.7109375" style="507" customWidth="1"/>
    <col min="15089" max="15089" width="7" style="507" customWidth="1"/>
    <col min="15090" max="15090" width="9.85546875" style="507" bestFit="1" customWidth="1"/>
    <col min="15091" max="15091" width="9.140625" style="507"/>
    <col min="15092" max="15092" width="17.85546875" style="507" customWidth="1"/>
    <col min="15093" max="15093" width="18.140625" style="507" customWidth="1"/>
    <col min="15094" max="15094" width="21.7109375" style="507" customWidth="1"/>
    <col min="15095" max="15095" width="15.140625" style="507" customWidth="1"/>
    <col min="15096" max="15096" width="21.28515625" style="507" customWidth="1"/>
    <col min="15097" max="15331" width="9.140625" style="507"/>
    <col min="15332" max="15332" width="14.7109375" style="507" customWidth="1"/>
    <col min="15333" max="15333" width="100.7109375" style="507" customWidth="1"/>
    <col min="15334" max="15334" width="4.7109375" style="507" customWidth="1"/>
    <col min="15335" max="15335" width="9.140625" style="507"/>
    <col min="15336" max="15336" width="17.85546875" style="507" customWidth="1"/>
    <col min="15337" max="15337" width="35" style="507" customWidth="1"/>
    <col min="15338" max="15338" width="47.5703125" style="507" customWidth="1"/>
    <col min="15339" max="15342" width="9.140625" style="507"/>
    <col min="15343" max="15343" width="13.7109375" style="507" bestFit="1" customWidth="1"/>
    <col min="15344" max="15344" width="100.7109375" style="507" customWidth="1"/>
    <col min="15345" max="15345" width="7" style="507" customWidth="1"/>
    <col min="15346" max="15346" width="9.85546875" style="507" bestFit="1" customWidth="1"/>
    <col min="15347" max="15347" width="9.140625" style="507"/>
    <col min="15348" max="15348" width="17.85546875" style="507" customWidth="1"/>
    <col min="15349" max="15349" width="18.140625" style="507" customWidth="1"/>
    <col min="15350" max="15350" width="21.7109375" style="507" customWidth="1"/>
    <col min="15351" max="15351" width="15.140625" style="507" customWidth="1"/>
    <col min="15352" max="15352" width="21.28515625" style="507" customWidth="1"/>
    <col min="15353" max="15587" width="9.140625" style="507"/>
    <col min="15588" max="15588" width="14.7109375" style="507" customWidth="1"/>
    <col min="15589" max="15589" width="100.7109375" style="507" customWidth="1"/>
    <col min="15590" max="15590" width="4.7109375" style="507" customWidth="1"/>
    <col min="15591" max="15591" width="9.140625" style="507"/>
    <col min="15592" max="15592" width="17.85546875" style="507" customWidth="1"/>
    <col min="15593" max="15593" width="35" style="507" customWidth="1"/>
    <col min="15594" max="15594" width="47.5703125" style="507" customWidth="1"/>
    <col min="15595" max="15598" width="9.140625" style="507"/>
    <col min="15599" max="15599" width="13.7109375" style="507" bestFit="1" customWidth="1"/>
    <col min="15600" max="15600" width="100.7109375" style="507" customWidth="1"/>
    <col min="15601" max="15601" width="7" style="507" customWidth="1"/>
    <col min="15602" max="15602" width="9.85546875" style="507" bestFit="1" customWidth="1"/>
    <col min="15603" max="15603" width="9.140625" style="507"/>
    <col min="15604" max="15604" width="17.85546875" style="507" customWidth="1"/>
    <col min="15605" max="15605" width="18.140625" style="507" customWidth="1"/>
    <col min="15606" max="15606" width="21.7109375" style="507" customWidth="1"/>
    <col min="15607" max="15607" width="15.140625" style="507" customWidth="1"/>
    <col min="15608" max="15608" width="21.28515625" style="507" customWidth="1"/>
    <col min="15609" max="15843" width="9.140625" style="507"/>
    <col min="15844" max="15844" width="14.7109375" style="507" customWidth="1"/>
    <col min="15845" max="15845" width="100.7109375" style="507" customWidth="1"/>
    <col min="15846" max="15846" width="4.7109375" style="507" customWidth="1"/>
    <col min="15847" max="15847" width="9.140625" style="507"/>
    <col min="15848" max="15848" width="17.85546875" style="507" customWidth="1"/>
    <col min="15849" max="15849" width="35" style="507" customWidth="1"/>
    <col min="15850" max="15850" width="47.5703125" style="507" customWidth="1"/>
    <col min="15851" max="15854" width="9.140625" style="507"/>
    <col min="15855" max="15855" width="13.7109375" style="507" bestFit="1" customWidth="1"/>
    <col min="15856" max="15856" width="100.7109375" style="507" customWidth="1"/>
    <col min="15857" max="15857" width="7" style="507" customWidth="1"/>
    <col min="15858" max="15858" width="9.85546875" style="507" bestFit="1" customWidth="1"/>
    <col min="15859" max="15859" width="9.140625" style="507"/>
    <col min="15860" max="15860" width="17.85546875" style="507" customWidth="1"/>
    <col min="15861" max="15861" width="18.140625" style="507" customWidth="1"/>
    <col min="15862" max="15862" width="21.7109375" style="507" customWidth="1"/>
    <col min="15863" max="15863" width="15.140625" style="507" customWidth="1"/>
    <col min="15864" max="15864" width="21.28515625" style="507" customWidth="1"/>
    <col min="15865" max="16099" width="9.140625" style="507"/>
    <col min="16100" max="16100" width="14.7109375" style="507" customWidth="1"/>
    <col min="16101" max="16101" width="100.7109375" style="507" customWidth="1"/>
    <col min="16102" max="16102" width="4.7109375" style="507" customWidth="1"/>
    <col min="16103" max="16103" width="9.140625" style="507"/>
    <col min="16104" max="16104" width="17.85546875" style="507" customWidth="1"/>
    <col min="16105" max="16105" width="35" style="507" customWidth="1"/>
    <col min="16106" max="16106" width="47.5703125" style="507" customWidth="1"/>
    <col min="16107" max="16110" width="9.140625" style="507"/>
    <col min="16111" max="16111" width="13.7109375" style="507" bestFit="1" customWidth="1"/>
    <col min="16112" max="16112" width="100.7109375" style="507" customWidth="1"/>
    <col min="16113" max="16113" width="7" style="507" customWidth="1"/>
    <col min="16114" max="16114" width="9.85546875" style="507" bestFit="1" customWidth="1"/>
    <col min="16115" max="16115" width="9.140625" style="507"/>
    <col min="16116" max="16116" width="17.85546875" style="507" customWidth="1"/>
    <col min="16117" max="16117" width="18.140625" style="507" customWidth="1"/>
    <col min="16118" max="16118" width="21.7109375" style="507" customWidth="1"/>
    <col min="16119" max="16119" width="15.140625" style="507" customWidth="1"/>
    <col min="16120" max="16120" width="21.28515625" style="507" customWidth="1"/>
    <col min="16121" max="16355" width="9.140625" style="507"/>
    <col min="16356" max="16356" width="14.7109375" style="507" customWidth="1"/>
    <col min="16357" max="16357" width="100.7109375" style="507" customWidth="1"/>
    <col min="16358" max="16358" width="4.7109375" style="507" customWidth="1"/>
    <col min="16359" max="16359" width="9.140625" style="507"/>
    <col min="16360" max="16360" width="17.85546875" style="507" customWidth="1"/>
    <col min="16361" max="16361" width="35" style="507" customWidth="1"/>
    <col min="16362" max="16362" width="47.5703125" style="507" customWidth="1"/>
    <col min="16363" max="16384" width="9.140625" style="507"/>
  </cols>
  <sheetData>
    <row r="1" spans="1:25">
      <c r="A1" s="406" t="s">
        <v>22</v>
      </c>
      <c r="B1" s="112" t="s">
        <v>1074</v>
      </c>
    </row>
    <row r="2" spans="1:25">
      <c r="A2" s="406" t="s">
        <v>20</v>
      </c>
      <c r="B2" s="112" t="s">
        <v>1075</v>
      </c>
    </row>
    <row r="3" spans="1:25">
      <c r="A3" s="406" t="s">
        <v>18</v>
      </c>
      <c r="B3" s="509" t="s">
        <v>486</v>
      </c>
    </row>
    <row r="4" spans="1:25">
      <c r="A4" s="406" t="s">
        <v>16</v>
      </c>
      <c r="B4" s="509" t="s">
        <v>1073</v>
      </c>
    </row>
    <row r="5" spans="1:25">
      <c r="A5" s="409" t="s">
        <v>14</v>
      </c>
      <c r="B5" s="110"/>
    </row>
    <row r="6" spans="1:25">
      <c r="A6" s="409" t="s">
        <v>12</v>
      </c>
      <c r="B6" s="110"/>
    </row>
    <row r="7" spans="1:25">
      <c r="A7" s="409"/>
      <c r="B7" s="110"/>
    </row>
    <row r="9" spans="1:25">
      <c r="H9" s="406"/>
      <c r="I9" s="510"/>
      <c r="J9" s="509"/>
      <c r="K9" s="509"/>
      <c r="L9" s="509"/>
      <c r="M9" s="509"/>
      <c r="N9" s="509"/>
      <c r="O9" s="509"/>
      <c r="P9" s="509"/>
      <c r="Q9" s="509"/>
      <c r="R9" s="509"/>
      <c r="S9" s="509"/>
      <c r="T9" s="509"/>
      <c r="U9" s="509"/>
      <c r="V9" s="509"/>
      <c r="W9" s="509"/>
      <c r="X9" s="509"/>
      <c r="Y9" s="509"/>
    </row>
    <row r="10" spans="1:25" ht="63">
      <c r="E10" s="120" t="s">
        <v>485</v>
      </c>
      <c r="F10" s="120" t="s">
        <v>484</v>
      </c>
      <c r="G10" s="120" t="s">
        <v>483</v>
      </c>
      <c r="H10" s="409"/>
      <c r="I10" s="509"/>
      <c r="J10" s="509"/>
      <c r="K10" s="509"/>
      <c r="L10" s="509"/>
      <c r="M10" s="509"/>
      <c r="N10" s="509"/>
      <c r="O10" s="509"/>
      <c r="P10" s="509"/>
      <c r="Q10" s="509"/>
      <c r="R10" s="509"/>
      <c r="S10" s="509"/>
      <c r="T10" s="509"/>
      <c r="U10" s="509"/>
      <c r="V10" s="509"/>
      <c r="W10" s="509"/>
      <c r="X10" s="509"/>
      <c r="Y10" s="509"/>
    </row>
    <row r="11" spans="1:25" ht="31.5">
      <c r="D11" s="109"/>
      <c r="E11" s="120" t="s">
        <v>482</v>
      </c>
      <c r="F11" s="120" t="s">
        <v>481</v>
      </c>
      <c r="G11" s="120" t="s">
        <v>941</v>
      </c>
      <c r="H11" s="409"/>
      <c r="I11" s="509"/>
      <c r="J11" s="509"/>
      <c r="K11" s="509"/>
      <c r="L11" s="509"/>
      <c r="M11" s="509"/>
      <c r="N11" s="509"/>
      <c r="O11" s="509"/>
      <c r="P11" s="509"/>
      <c r="Q11" s="509"/>
      <c r="R11" s="509"/>
      <c r="S11" s="509"/>
      <c r="T11" s="509"/>
      <c r="U11" s="509"/>
      <c r="V11" s="509"/>
      <c r="W11" s="509"/>
      <c r="X11" s="509"/>
      <c r="Y11" s="509"/>
    </row>
    <row r="12" spans="1:25">
      <c r="C12" s="97" t="s">
        <v>245</v>
      </c>
      <c r="D12" s="97" t="s">
        <v>41</v>
      </c>
      <c r="E12" s="511">
        <v>63.820856313878807</v>
      </c>
      <c r="F12" s="511">
        <v>20.813204751961695</v>
      </c>
      <c r="G12" s="96">
        <v>-12.766666666666666</v>
      </c>
      <c r="H12" s="509"/>
      <c r="I12" s="509"/>
      <c r="L12" s="509"/>
      <c r="M12" s="509"/>
      <c r="N12" s="509"/>
      <c r="O12" s="509"/>
      <c r="P12" s="509"/>
      <c r="Q12" s="509"/>
      <c r="R12" s="509"/>
      <c r="S12" s="509"/>
      <c r="T12" s="509"/>
      <c r="U12" s="509"/>
      <c r="V12" s="509"/>
      <c r="W12" s="509"/>
      <c r="X12" s="509"/>
      <c r="Y12" s="509"/>
    </row>
    <row r="13" spans="1:25">
      <c r="C13" s="97" t="s">
        <v>24</v>
      </c>
      <c r="D13" s="97" t="s">
        <v>23</v>
      </c>
      <c r="E13" s="511">
        <v>10.846234306167098</v>
      </c>
      <c r="F13" s="511">
        <v>0.49967673375160282</v>
      </c>
      <c r="G13" s="96">
        <v>-9.5666666666666682</v>
      </c>
      <c r="H13" s="509"/>
      <c r="I13" s="509"/>
      <c r="L13" s="509"/>
      <c r="M13" s="509"/>
      <c r="N13" s="509"/>
      <c r="O13" s="509"/>
      <c r="P13" s="509"/>
      <c r="Q13" s="509"/>
      <c r="R13" s="509"/>
      <c r="S13" s="509"/>
      <c r="T13" s="509"/>
      <c r="U13" s="509"/>
      <c r="V13" s="509"/>
      <c r="W13" s="509"/>
      <c r="X13" s="509"/>
      <c r="Y13" s="509"/>
    </row>
    <row r="14" spans="1:25">
      <c r="C14" s="97" t="s">
        <v>30</v>
      </c>
      <c r="D14" s="97" t="s">
        <v>29</v>
      </c>
      <c r="E14" s="511">
        <v>19.850000000000001</v>
      </c>
      <c r="F14" s="511">
        <v>-0.75</v>
      </c>
      <c r="G14" s="96">
        <v>-6.166666666666667</v>
      </c>
      <c r="H14" s="509"/>
      <c r="I14" s="509"/>
      <c r="L14" s="509"/>
      <c r="M14" s="509"/>
      <c r="N14" s="509"/>
      <c r="O14" s="509"/>
      <c r="P14" s="509"/>
      <c r="Q14" s="509"/>
      <c r="R14" s="509"/>
      <c r="S14" s="509"/>
      <c r="T14" s="509"/>
      <c r="U14" s="509"/>
      <c r="V14" s="509"/>
      <c r="W14" s="509"/>
      <c r="X14" s="509"/>
      <c r="Y14" s="509"/>
    </row>
    <row r="15" spans="1:25">
      <c r="C15" s="97" t="s">
        <v>28</v>
      </c>
      <c r="D15" s="97" t="s">
        <v>27</v>
      </c>
      <c r="E15" s="511">
        <v>11.177038277640158</v>
      </c>
      <c r="F15" s="511">
        <v>7.6318758717630653</v>
      </c>
      <c r="G15" s="96">
        <v>-3.3666666666666671</v>
      </c>
      <c r="H15" s="509"/>
      <c r="I15" s="509"/>
      <c r="L15" s="509"/>
      <c r="M15" s="509"/>
      <c r="N15" s="509"/>
      <c r="O15" s="509"/>
      <c r="P15" s="509"/>
      <c r="Q15" s="509"/>
      <c r="R15" s="509"/>
      <c r="S15" s="509"/>
      <c r="T15" s="509"/>
      <c r="U15" s="509"/>
      <c r="V15" s="509"/>
      <c r="W15" s="509"/>
      <c r="X15" s="509"/>
      <c r="Y15" s="509"/>
    </row>
    <row r="16" spans="1:25">
      <c r="C16" s="97" t="s">
        <v>243</v>
      </c>
      <c r="D16" s="97" t="s">
        <v>39</v>
      </c>
      <c r="E16" s="511">
        <v>65.144757134569943</v>
      </c>
      <c r="F16" s="511">
        <v>-2.3836891775259299</v>
      </c>
      <c r="G16" s="96">
        <v>0.69999999999999984</v>
      </c>
      <c r="H16" s="509"/>
      <c r="I16" s="509"/>
      <c r="L16" s="509"/>
      <c r="M16" s="509"/>
      <c r="N16" s="509"/>
      <c r="O16" s="509"/>
      <c r="P16" s="509"/>
      <c r="Q16" s="509"/>
      <c r="R16" s="509"/>
      <c r="S16" s="509"/>
      <c r="T16" s="509"/>
      <c r="U16" s="509"/>
      <c r="V16" s="509"/>
      <c r="W16" s="509"/>
      <c r="X16" s="509"/>
      <c r="Y16" s="509"/>
    </row>
    <row r="17" spans="2:25">
      <c r="B17" s="508"/>
      <c r="C17" s="97" t="s">
        <v>24</v>
      </c>
      <c r="D17" s="97" t="s">
        <v>23</v>
      </c>
      <c r="E17" s="511">
        <v>42.963250175889733</v>
      </c>
      <c r="F17" s="511">
        <v>-7.5123084761537662</v>
      </c>
      <c r="G17" s="96">
        <v>-2.6999999999999997</v>
      </c>
      <c r="H17" s="509"/>
      <c r="I17" s="509"/>
      <c r="L17" s="509"/>
      <c r="M17" s="509"/>
      <c r="N17" s="509"/>
      <c r="O17" s="509"/>
      <c r="P17" s="509"/>
      <c r="Q17" s="509"/>
      <c r="R17" s="509"/>
      <c r="S17" s="509"/>
      <c r="T17" s="509"/>
      <c r="U17" s="509"/>
      <c r="V17" s="509"/>
      <c r="W17" s="509"/>
      <c r="X17" s="509"/>
      <c r="Y17" s="509"/>
    </row>
    <row r="18" spans="2:25">
      <c r="C18" s="97" t="s">
        <v>30</v>
      </c>
      <c r="D18" s="507" t="s">
        <v>29</v>
      </c>
      <c r="E18" s="511">
        <v>18.628584128960711</v>
      </c>
      <c r="F18" s="511">
        <v>-11.510314961498954</v>
      </c>
      <c r="G18" s="96">
        <v>-9.9666666666666668</v>
      </c>
      <c r="H18" s="509"/>
      <c r="I18" s="509"/>
      <c r="L18" s="509"/>
      <c r="M18" s="509"/>
      <c r="N18" s="509"/>
      <c r="O18" s="509"/>
      <c r="P18" s="509"/>
      <c r="Q18" s="509"/>
      <c r="R18" s="509"/>
      <c r="S18" s="509"/>
      <c r="T18" s="509"/>
      <c r="U18" s="509"/>
      <c r="V18" s="509"/>
      <c r="W18" s="509"/>
      <c r="X18" s="509"/>
      <c r="Y18" s="509"/>
    </row>
    <row r="19" spans="2:25">
      <c r="C19" s="97" t="s">
        <v>28</v>
      </c>
      <c r="D19" s="507" t="s">
        <v>27</v>
      </c>
      <c r="E19" s="511">
        <v>10.3917912990582</v>
      </c>
      <c r="F19" s="511">
        <v>-11.4023843051061</v>
      </c>
      <c r="G19" s="96">
        <v>-14.466666666666667</v>
      </c>
      <c r="H19" s="509"/>
      <c r="I19" s="509"/>
      <c r="L19" s="509"/>
      <c r="M19" s="509"/>
      <c r="N19" s="509"/>
      <c r="O19" s="509"/>
      <c r="P19" s="509"/>
      <c r="Q19" s="509"/>
      <c r="R19" s="509"/>
      <c r="S19" s="509"/>
      <c r="T19" s="509"/>
      <c r="U19" s="509"/>
      <c r="V19" s="509"/>
      <c r="W19" s="509"/>
      <c r="X19" s="509"/>
      <c r="Y19" s="509"/>
    </row>
    <row r="20" spans="2:25">
      <c r="C20" s="97" t="s">
        <v>241</v>
      </c>
      <c r="D20" s="507" t="s">
        <v>37</v>
      </c>
      <c r="E20" s="511">
        <v>30.22</v>
      </c>
      <c r="F20" s="511">
        <v>-30.75</v>
      </c>
      <c r="G20" s="96">
        <v>-12.266666666666667</v>
      </c>
      <c r="H20" s="509"/>
      <c r="I20" s="509"/>
      <c r="L20" s="509"/>
      <c r="M20" s="509"/>
      <c r="N20" s="509"/>
      <c r="O20" s="509"/>
      <c r="P20" s="509"/>
      <c r="Q20" s="509"/>
      <c r="R20" s="509"/>
      <c r="S20" s="509"/>
      <c r="T20" s="509"/>
      <c r="U20" s="509"/>
      <c r="V20" s="509"/>
      <c r="W20" s="509"/>
      <c r="X20" s="509"/>
      <c r="Y20" s="509"/>
    </row>
    <row r="21" spans="2:25">
      <c r="C21" s="97" t="s">
        <v>24</v>
      </c>
      <c r="D21" s="507" t="s">
        <v>23</v>
      </c>
      <c r="E21" s="511">
        <v>22.131380489736699</v>
      </c>
      <c r="F21" s="511">
        <v>-30.713138339168498</v>
      </c>
      <c r="G21" s="96">
        <v>-12.533333333333333</v>
      </c>
      <c r="H21" s="509"/>
      <c r="I21" s="509"/>
      <c r="L21" s="509"/>
      <c r="M21" s="509"/>
      <c r="N21" s="509"/>
      <c r="O21" s="509"/>
      <c r="P21" s="509"/>
      <c r="Q21" s="509"/>
      <c r="R21" s="509"/>
      <c r="S21" s="509"/>
      <c r="T21" s="509"/>
      <c r="U21" s="509"/>
      <c r="V21" s="509"/>
      <c r="W21" s="509"/>
      <c r="X21" s="509"/>
      <c r="Y21" s="509"/>
    </row>
    <row r="22" spans="2:25">
      <c r="C22" s="97" t="s">
        <v>30</v>
      </c>
      <c r="D22" s="507" t="s">
        <v>29</v>
      </c>
      <c r="E22" s="511">
        <v>40.893965704980985</v>
      </c>
      <c r="F22" s="511">
        <v>-41.10665758374877</v>
      </c>
      <c r="G22" s="96">
        <v>-14.866666666666667</v>
      </c>
      <c r="H22" s="509"/>
      <c r="I22" s="509"/>
      <c r="L22" s="509"/>
      <c r="M22" s="509"/>
      <c r="N22" s="509"/>
      <c r="O22" s="509"/>
      <c r="P22" s="509"/>
      <c r="Q22" s="509"/>
      <c r="R22" s="509"/>
      <c r="S22" s="509"/>
      <c r="T22" s="509"/>
      <c r="U22" s="509"/>
      <c r="V22" s="509"/>
      <c r="W22" s="509"/>
      <c r="X22" s="509"/>
      <c r="Y22" s="509"/>
    </row>
    <row r="23" spans="2:25">
      <c r="C23" s="97" t="s">
        <v>28</v>
      </c>
      <c r="D23" s="507" t="s">
        <v>27</v>
      </c>
      <c r="E23" s="511">
        <v>11.059048177452709</v>
      </c>
      <c r="F23" s="511">
        <v>-60.565669623843057</v>
      </c>
      <c r="G23" s="96">
        <v>-12.766666666666666</v>
      </c>
      <c r="H23" s="509"/>
      <c r="I23" s="509"/>
      <c r="L23" s="509"/>
      <c r="M23" s="509"/>
      <c r="N23" s="509"/>
      <c r="O23" s="509"/>
      <c r="P23" s="509"/>
      <c r="Q23" s="509"/>
      <c r="R23" s="509"/>
      <c r="S23" s="509"/>
      <c r="T23" s="509"/>
      <c r="U23" s="509"/>
      <c r="V23" s="509"/>
      <c r="W23" s="509"/>
      <c r="X23" s="509"/>
      <c r="Y23" s="509"/>
    </row>
    <row r="24" spans="2:25">
      <c r="C24" s="97" t="s">
        <v>239</v>
      </c>
      <c r="D24" s="507" t="s">
        <v>35</v>
      </c>
      <c r="E24" s="511">
        <v>17.675209130707252</v>
      </c>
      <c r="F24" s="511">
        <v>-28.632902882287041</v>
      </c>
      <c r="G24" s="96">
        <v>-11.733333333333334</v>
      </c>
      <c r="H24" s="509"/>
      <c r="I24" s="509"/>
      <c r="L24" s="509"/>
      <c r="M24" s="509"/>
      <c r="N24" s="509"/>
      <c r="O24" s="509"/>
      <c r="P24" s="509"/>
      <c r="Q24" s="509"/>
      <c r="R24" s="509"/>
      <c r="S24" s="509"/>
      <c r="T24" s="509"/>
      <c r="U24" s="509"/>
      <c r="V24" s="509"/>
      <c r="W24" s="509"/>
      <c r="X24" s="509"/>
      <c r="Y24" s="509"/>
    </row>
    <row r="25" spans="2:25">
      <c r="C25" s="97" t="s">
        <v>24</v>
      </c>
      <c r="D25" s="507" t="s">
        <v>23</v>
      </c>
      <c r="E25" s="511">
        <v>69.948116373511695</v>
      </c>
      <c r="F25" s="511">
        <v>16.4059184331668</v>
      </c>
      <c r="G25" s="96">
        <v>-11</v>
      </c>
      <c r="H25" s="509"/>
      <c r="I25" s="509"/>
      <c r="L25" s="509"/>
      <c r="M25" s="509"/>
      <c r="N25" s="509"/>
      <c r="O25" s="509"/>
      <c r="P25" s="509"/>
      <c r="Q25" s="509"/>
      <c r="R25" s="509"/>
      <c r="S25" s="509"/>
      <c r="T25" s="509"/>
      <c r="U25" s="509"/>
      <c r="V25" s="509"/>
      <c r="W25" s="509"/>
      <c r="X25" s="509"/>
      <c r="Y25" s="509"/>
    </row>
    <row r="26" spans="2:25">
      <c r="C26" s="97" t="s">
        <v>30</v>
      </c>
      <c r="D26" s="507" t="s">
        <v>29</v>
      </c>
      <c r="E26" s="511">
        <v>70.266981136724297</v>
      </c>
      <c r="F26" s="511">
        <v>31.420338737624085</v>
      </c>
      <c r="G26" s="96">
        <v>-6.5666666666666664</v>
      </c>
      <c r="H26" s="509"/>
      <c r="I26" s="509"/>
      <c r="L26" s="509"/>
      <c r="M26" s="509"/>
      <c r="N26" s="509"/>
      <c r="O26" s="509"/>
      <c r="P26" s="509"/>
      <c r="Q26" s="509"/>
      <c r="R26" s="509"/>
      <c r="S26" s="509"/>
      <c r="T26" s="509"/>
      <c r="U26" s="509"/>
      <c r="V26" s="509"/>
      <c r="W26" s="509"/>
      <c r="X26" s="509"/>
      <c r="Y26" s="509"/>
    </row>
    <row r="27" spans="2:25">
      <c r="C27" s="97" t="s">
        <v>28</v>
      </c>
      <c r="D27" s="507" t="s">
        <v>27</v>
      </c>
      <c r="E27" s="511">
        <v>23.31538604914946</v>
      </c>
      <c r="F27" s="511">
        <v>20.830273307440599</v>
      </c>
      <c r="G27" s="96">
        <v>0.53333333333333333</v>
      </c>
      <c r="H27" s="509"/>
      <c r="I27" s="509"/>
      <c r="L27" s="509"/>
      <c r="M27" s="509"/>
      <c r="N27" s="509"/>
      <c r="O27" s="509"/>
      <c r="P27" s="509"/>
      <c r="Q27" s="509"/>
      <c r="R27" s="509"/>
      <c r="S27" s="509"/>
      <c r="T27" s="509"/>
      <c r="U27" s="509"/>
      <c r="V27" s="509"/>
      <c r="W27" s="509"/>
      <c r="X27" s="509"/>
      <c r="Y27" s="509"/>
    </row>
    <row r="28" spans="2:25">
      <c r="C28" s="97" t="s">
        <v>237</v>
      </c>
      <c r="D28" s="507" t="s">
        <v>33</v>
      </c>
      <c r="E28" s="511">
        <v>29.395219480189976</v>
      </c>
      <c r="F28" s="511">
        <v>46.504703435503707</v>
      </c>
      <c r="G28" s="96">
        <v>4.4666666666666659</v>
      </c>
      <c r="H28" s="509"/>
      <c r="I28" s="509"/>
      <c r="L28" s="509"/>
      <c r="M28" s="509"/>
      <c r="N28" s="509"/>
      <c r="O28" s="509"/>
      <c r="P28" s="509"/>
      <c r="Q28" s="509"/>
      <c r="R28" s="509"/>
      <c r="S28" s="509"/>
      <c r="T28" s="509"/>
      <c r="U28" s="509"/>
      <c r="V28" s="509"/>
      <c r="W28" s="509"/>
      <c r="X28" s="509"/>
      <c r="Y28" s="509"/>
    </row>
    <row r="29" spans="2:25">
      <c r="C29" s="97" t="s">
        <v>24</v>
      </c>
      <c r="D29" s="507" t="s">
        <v>23</v>
      </c>
      <c r="E29" s="511">
        <v>20.976874466461076</v>
      </c>
      <c r="F29" s="511">
        <v>67.300014684927618</v>
      </c>
      <c r="G29" s="96">
        <v>5.9666666666666659</v>
      </c>
      <c r="H29" s="509"/>
      <c r="I29" s="509"/>
      <c r="L29" s="509"/>
      <c r="M29" s="509"/>
      <c r="N29" s="509"/>
      <c r="O29" s="509"/>
      <c r="P29" s="509"/>
      <c r="Q29" s="509"/>
      <c r="R29" s="509"/>
      <c r="S29" s="509"/>
      <c r="T29" s="509"/>
      <c r="U29" s="509"/>
      <c r="V29" s="509"/>
      <c r="W29" s="509"/>
      <c r="X29" s="509"/>
      <c r="Y29" s="509"/>
    </row>
    <row r="30" spans="2:25">
      <c r="C30" s="97" t="s">
        <v>30</v>
      </c>
      <c r="D30" s="507" t="s">
        <v>29</v>
      </c>
      <c r="E30" s="511">
        <v>22.707790043411087</v>
      </c>
      <c r="F30" s="511">
        <v>62.730867526149567</v>
      </c>
      <c r="G30" s="96">
        <v>2.4</v>
      </c>
      <c r="H30" s="509"/>
      <c r="I30" s="509"/>
      <c r="L30" s="509"/>
      <c r="M30" s="509"/>
      <c r="N30" s="509"/>
      <c r="O30" s="509"/>
      <c r="P30" s="509"/>
      <c r="Q30" s="509"/>
      <c r="R30" s="509"/>
      <c r="S30" s="509"/>
      <c r="T30" s="509"/>
      <c r="U30" s="509"/>
      <c r="V30" s="509"/>
      <c r="W30" s="509"/>
      <c r="X30" s="509"/>
      <c r="Y30" s="509"/>
    </row>
    <row r="31" spans="2:25">
      <c r="C31" s="97" t="s">
        <v>28</v>
      </c>
      <c r="D31" s="507" t="s">
        <v>27</v>
      </c>
      <c r="E31" s="511">
        <v>33.820359266990152</v>
      </c>
      <c r="F31" s="511">
        <v>12.243912795745061</v>
      </c>
      <c r="G31" s="96">
        <v>7.8666666666666671</v>
      </c>
      <c r="H31" s="509"/>
      <c r="I31" s="509"/>
      <c r="L31" s="509"/>
      <c r="M31" s="509"/>
      <c r="N31" s="509"/>
      <c r="O31" s="509"/>
      <c r="P31" s="509"/>
      <c r="Q31" s="509"/>
      <c r="R31" s="509"/>
      <c r="S31" s="509"/>
      <c r="T31" s="509"/>
      <c r="U31" s="509"/>
      <c r="V31" s="509"/>
      <c r="W31" s="509"/>
      <c r="X31" s="509"/>
      <c r="Y31" s="509"/>
    </row>
    <row r="32" spans="2:25">
      <c r="C32" s="347" t="s">
        <v>235</v>
      </c>
      <c r="D32" s="347" t="s">
        <v>31</v>
      </c>
      <c r="E32" s="511">
        <v>21.377508825439261</v>
      </c>
      <c r="F32" s="511">
        <v>43.541259060749063</v>
      </c>
      <c r="G32" s="96">
        <v>4.0333333333333341</v>
      </c>
      <c r="H32" s="509"/>
      <c r="I32" s="509"/>
      <c r="L32" s="509"/>
      <c r="M32" s="509"/>
      <c r="N32" s="509"/>
      <c r="O32" s="509"/>
      <c r="P32" s="509"/>
      <c r="Q32" s="509"/>
      <c r="R32" s="509"/>
      <c r="S32" s="509"/>
      <c r="T32" s="509"/>
      <c r="U32" s="509"/>
      <c r="V32" s="509"/>
      <c r="W32" s="509"/>
      <c r="X32" s="509"/>
      <c r="Y32" s="509"/>
    </row>
    <row r="33" spans="3:25">
      <c r="C33" s="97" t="s">
        <v>24</v>
      </c>
      <c r="D33" s="507" t="s">
        <v>23</v>
      </c>
      <c r="E33" s="511">
        <v>18.464572056937687</v>
      </c>
      <c r="F33" s="511">
        <v>44.088970910166189</v>
      </c>
      <c r="G33" s="96">
        <v>4.5666666666666673</v>
      </c>
      <c r="H33" s="509"/>
      <c r="I33" s="509"/>
      <c r="L33" s="509"/>
      <c r="M33" s="509"/>
      <c r="N33" s="509"/>
      <c r="O33" s="509"/>
      <c r="P33" s="509"/>
      <c r="Q33" s="509"/>
      <c r="R33" s="509"/>
      <c r="S33" s="509"/>
      <c r="T33" s="509"/>
      <c r="U33" s="509"/>
      <c r="V33" s="509"/>
      <c r="W33" s="509"/>
      <c r="X33" s="509"/>
      <c r="Y33" s="509"/>
    </row>
    <row r="34" spans="3:25">
      <c r="C34" s="97" t="s">
        <v>30</v>
      </c>
      <c r="D34" s="507" t="s">
        <v>29</v>
      </c>
      <c r="E34" s="511">
        <v>6.467265461830296E-2</v>
      </c>
      <c r="F34" s="512">
        <v>28.339487829890743</v>
      </c>
      <c r="G34" s="96">
        <v>5.8999999999999995</v>
      </c>
      <c r="H34" s="509"/>
      <c r="I34" s="509"/>
      <c r="L34" s="509"/>
      <c r="M34" s="509"/>
      <c r="N34" s="509"/>
      <c r="O34" s="509"/>
      <c r="P34" s="509"/>
      <c r="Q34" s="509"/>
      <c r="R34" s="509"/>
      <c r="S34" s="509"/>
      <c r="T34" s="509"/>
      <c r="U34" s="509"/>
      <c r="V34" s="509"/>
      <c r="W34" s="509"/>
      <c r="X34" s="509"/>
      <c r="Y34" s="509"/>
    </row>
    <row r="35" spans="3:25">
      <c r="C35" s="97" t="s">
        <v>28</v>
      </c>
      <c r="D35" s="507" t="s">
        <v>27</v>
      </c>
      <c r="E35" s="511">
        <v>-0.31575289130406636</v>
      </c>
      <c r="F35" s="512">
        <v>36.820058021219936</v>
      </c>
      <c r="G35" s="96">
        <v>5.0333333333333323</v>
      </c>
      <c r="H35" s="509"/>
      <c r="I35" s="509"/>
      <c r="L35" s="509"/>
      <c r="M35" s="509"/>
      <c r="N35" s="509"/>
      <c r="O35" s="509"/>
      <c r="P35" s="509"/>
      <c r="Q35" s="509"/>
      <c r="R35" s="509"/>
      <c r="S35" s="509"/>
      <c r="T35" s="509"/>
      <c r="U35" s="509"/>
      <c r="V35" s="509"/>
      <c r="W35" s="509"/>
      <c r="X35" s="509"/>
      <c r="Y35" s="509"/>
    </row>
    <row r="36" spans="3:25">
      <c r="C36" s="97" t="s">
        <v>233</v>
      </c>
      <c r="D36" s="507" t="s">
        <v>25</v>
      </c>
      <c r="E36" s="511">
        <v>28.564014228800538</v>
      </c>
      <c r="F36" s="511">
        <v>12.902069149825238</v>
      </c>
      <c r="G36" s="96">
        <v>5.4666666666666659</v>
      </c>
      <c r="H36" s="509"/>
      <c r="I36" s="509"/>
      <c r="L36" s="509"/>
      <c r="M36" s="509"/>
      <c r="N36" s="509"/>
      <c r="O36" s="509"/>
      <c r="P36" s="509"/>
      <c r="Q36" s="509"/>
      <c r="R36" s="509"/>
      <c r="S36" s="509"/>
      <c r="T36" s="509"/>
      <c r="U36" s="509"/>
      <c r="V36" s="509"/>
      <c r="W36" s="509"/>
      <c r="X36" s="509"/>
      <c r="Y36" s="509"/>
    </row>
    <row r="37" spans="3:25">
      <c r="C37" s="97" t="s">
        <v>24</v>
      </c>
      <c r="D37" s="507" t="s">
        <v>23</v>
      </c>
      <c r="E37" s="511">
        <v>0.92311593040071138</v>
      </c>
      <c r="F37" s="511">
        <v>26.079374067311235</v>
      </c>
      <c r="G37" s="96">
        <v>2.0666666666666669</v>
      </c>
      <c r="H37" s="509"/>
      <c r="I37" s="509"/>
      <c r="L37" s="509"/>
      <c r="M37" s="509"/>
      <c r="N37" s="509"/>
      <c r="O37" s="509"/>
      <c r="P37" s="509"/>
      <c r="Q37" s="509"/>
      <c r="R37" s="509"/>
      <c r="S37" s="509"/>
      <c r="T37" s="509"/>
      <c r="U37" s="509"/>
      <c r="V37" s="509"/>
      <c r="W37" s="509"/>
      <c r="X37" s="509"/>
      <c r="Y37" s="509"/>
    </row>
    <row r="38" spans="3:25">
      <c r="C38" s="97" t="s">
        <v>452</v>
      </c>
      <c r="D38" s="507" t="s">
        <v>451</v>
      </c>
      <c r="E38" s="511">
        <v>0</v>
      </c>
      <c r="F38" s="511">
        <v>63.599871718107835</v>
      </c>
      <c r="G38" s="109"/>
      <c r="H38" s="509"/>
      <c r="I38" s="509"/>
      <c r="L38" s="509"/>
      <c r="M38" s="509"/>
      <c r="N38" s="509"/>
      <c r="O38" s="509"/>
      <c r="P38" s="509"/>
      <c r="Q38" s="509"/>
      <c r="R38" s="509"/>
      <c r="S38" s="509"/>
      <c r="T38" s="509"/>
      <c r="U38" s="509"/>
      <c r="V38" s="509"/>
      <c r="W38" s="509"/>
      <c r="X38" s="509"/>
      <c r="Y38" s="509"/>
    </row>
    <row r="39" spans="3:25">
      <c r="H39" s="509"/>
      <c r="I39" s="509"/>
      <c r="L39" s="509"/>
      <c r="M39" s="509"/>
      <c r="N39" s="509"/>
      <c r="O39" s="509"/>
      <c r="P39" s="509"/>
      <c r="Q39" s="509"/>
      <c r="R39" s="509"/>
      <c r="S39" s="509"/>
      <c r="T39" s="509"/>
      <c r="U39" s="509"/>
      <c r="V39" s="509"/>
      <c r="W39" s="509"/>
      <c r="X39" s="509"/>
      <c r="Y39" s="509"/>
    </row>
    <row r="40" spans="3:25">
      <c r="H40" s="509"/>
      <c r="I40" s="509"/>
      <c r="L40" s="509"/>
      <c r="M40" s="509"/>
      <c r="N40" s="509"/>
      <c r="O40" s="509"/>
      <c r="P40" s="509"/>
      <c r="Q40" s="509"/>
      <c r="R40" s="509"/>
      <c r="S40" s="509"/>
      <c r="T40" s="509"/>
      <c r="U40" s="509"/>
      <c r="V40" s="509"/>
      <c r="W40" s="509"/>
      <c r="X40" s="509"/>
      <c r="Y40" s="509"/>
    </row>
    <row r="41" spans="3:25">
      <c r="H41" s="509"/>
      <c r="I41" s="509"/>
      <c r="J41" s="509"/>
      <c r="K41" s="509"/>
      <c r="L41" s="509"/>
      <c r="M41" s="509"/>
      <c r="N41" s="509"/>
      <c r="O41" s="509"/>
      <c r="P41" s="509"/>
      <c r="Q41" s="509"/>
      <c r="R41" s="509"/>
      <c r="S41" s="509"/>
      <c r="T41" s="509"/>
      <c r="U41" s="509"/>
      <c r="V41" s="509"/>
      <c r="W41" s="509"/>
      <c r="X41" s="509"/>
      <c r="Y41" s="509"/>
    </row>
    <row r="42" spans="3:25">
      <c r="H42" s="509"/>
      <c r="I42" s="509"/>
      <c r="J42" s="509"/>
      <c r="K42" s="509"/>
      <c r="L42" s="509"/>
      <c r="M42" s="509"/>
      <c r="N42" s="509"/>
      <c r="O42" s="509"/>
      <c r="P42" s="509"/>
      <c r="Q42" s="509"/>
      <c r="R42" s="509"/>
      <c r="S42" s="509"/>
      <c r="T42" s="509"/>
      <c r="U42" s="509"/>
      <c r="V42" s="509"/>
      <c r="W42" s="509"/>
      <c r="X42" s="509"/>
      <c r="Y42" s="509"/>
    </row>
    <row r="43" spans="3:25">
      <c r="H43" s="509"/>
      <c r="I43" s="509"/>
      <c r="J43" s="509"/>
      <c r="K43" s="509"/>
      <c r="L43" s="509"/>
      <c r="M43" s="509"/>
      <c r="N43" s="509"/>
      <c r="O43" s="509"/>
      <c r="P43" s="509"/>
      <c r="Q43" s="509"/>
      <c r="R43" s="509"/>
      <c r="S43" s="509"/>
      <c r="T43" s="509"/>
      <c r="U43" s="509"/>
      <c r="V43" s="509"/>
      <c r="W43" s="509"/>
      <c r="X43" s="509"/>
      <c r="Y43" s="509"/>
    </row>
    <row r="44" spans="3:25">
      <c r="H44" s="509"/>
      <c r="I44" s="509"/>
      <c r="J44" s="509"/>
      <c r="K44" s="509"/>
      <c r="L44" s="509"/>
      <c r="M44" s="509"/>
      <c r="N44" s="509"/>
      <c r="O44" s="509"/>
      <c r="P44" s="509"/>
      <c r="Q44" s="509"/>
      <c r="R44" s="509"/>
      <c r="S44" s="509"/>
      <c r="T44" s="509"/>
      <c r="U44" s="509"/>
      <c r="V44" s="509"/>
      <c r="W44" s="509"/>
      <c r="X44" s="509"/>
      <c r="Y44" s="509"/>
    </row>
    <row r="45" spans="3:25">
      <c r="H45" s="509"/>
      <c r="I45" s="509"/>
      <c r="J45" s="509"/>
      <c r="K45" s="509"/>
      <c r="L45" s="509"/>
      <c r="M45" s="509"/>
      <c r="N45" s="509"/>
      <c r="O45" s="509"/>
      <c r="P45" s="509"/>
      <c r="Q45" s="509"/>
      <c r="R45" s="509"/>
      <c r="S45" s="509"/>
      <c r="T45" s="509"/>
      <c r="U45" s="509"/>
      <c r="V45" s="509"/>
      <c r="W45" s="509"/>
      <c r="X45" s="509"/>
      <c r="Y45" s="509"/>
    </row>
    <row r="46" spans="3:25">
      <c r="H46" s="509"/>
      <c r="I46" s="509"/>
      <c r="J46" s="509"/>
      <c r="K46" s="509"/>
      <c r="L46" s="509"/>
      <c r="M46" s="509"/>
      <c r="N46" s="509"/>
      <c r="O46" s="509"/>
      <c r="P46" s="509"/>
      <c r="Q46" s="509"/>
      <c r="R46" s="509"/>
      <c r="S46" s="509"/>
      <c r="T46" s="509"/>
      <c r="U46" s="509"/>
      <c r="V46" s="509"/>
      <c r="W46" s="509"/>
      <c r="X46" s="509"/>
      <c r="Y46" s="509"/>
    </row>
    <row r="47" spans="3:25">
      <c r="H47" s="509"/>
      <c r="I47" s="509"/>
      <c r="J47" s="509"/>
      <c r="K47" s="509"/>
      <c r="L47" s="509"/>
      <c r="M47" s="509"/>
      <c r="N47" s="509"/>
      <c r="O47" s="509"/>
      <c r="P47" s="509"/>
      <c r="Q47" s="509"/>
      <c r="R47" s="509"/>
      <c r="S47" s="509"/>
      <c r="T47" s="509"/>
      <c r="U47" s="509"/>
      <c r="V47" s="509"/>
      <c r="W47" s="509"/>
      <c r="X47" s="509"/>
      <c r="Y47" s="509"/>
    </row>
    <row r="48" spans="3:25">
      <c r="H48" s="509"/>
      <c r="I48" s="509"/>
      <c r="J48" s="509"/>
      <c r="K48" s="509"/>
      <c r="L48" s="509"/>
      <c r="M48" s="509"/>
      <c r="N48" s="509"/>
      <c r="O48" s="509"/>
      <c r="P48" s="509"/>
      <c r="Q48" s="509"/>
      <c r="R48" s="509"/>
      <c r="S48" s="509"/>
      <c r="T48" s="509"/>
      <c r="U48" s="509"/>
      <c r="V48" s="509"/>
      <c r="W48" s="509"/>
      <c r="X48" s="509"/>
      <c r="Y48" s="509"/>
    </row>
    <row r="49" spans="8:25">
      <c r="H49" s="509"/>
      <c r="I49" s="509"/>
      <c r="J49" s="509"/>
      <c r="K49" s="509"/>
      <c r="L49" s="509"/>
      <c r="M49" s="509"/>
      <c r="N49" s="509"/>
      <c r="O49" s="509"/>
      <c r="P49" s="509"/>
      <c r="Q49" s="509"/>
      <c r="R49" s="509"/>
      <c r="S49" s="509"/>
      <c r="T49" s="509"/>
      <c r="U49" s="509"/>
      <c r="V49" s="509"/>
      <c r="W49" s="509"/>
      <c r="X49" s="509"/>
      <c r="Y49" s="509"/>
    </row>
    <row r="50" spans="8:25">
      <c r="H50" s="509"/>
      <c r="I50" s="509"/>
      <c r="J50" s="509"/>
      <c r="K50" s="509"/>
      <c r="L50" s="509"/>
      <c r="M50" s="509"/>
      <c r="N50" s="509"/>
      <c r="O50" s="509"/>
      <c r="P50" s="509"/>
      <c r="Q50" s="509"/>
      <c r="R50" s="509"/>
      <c r="S50" s="509"/>
      <c r="T50" s="509"/>
      <c r="U50" s="509"/>
      <c r="V50" s="509"/>
      <c r="W50" s="509"/>
      <c r="X50" s="509"/>
      <c r="Y50" s="509"/>
    </row>
    <row r="51" spans="8:25">
      <c r="H51" s="509"/>
      <c r="I51" s="509"/>
      <c r="J51" s="509"/>
      <c r="K51" s="509"/>
      <c r="L51" s="509"/>
      <c r="M51" s="509"/>
      <c r="N51" s="509"/>
      <c r="O51" s="509"/>
      <c r="P51" s="509"/>
      <c r="Q51" s="509"/>
      <c r="R51" s="509"/>
      <c r="S51" s="509"/>
      <c r="T51" s="509"/>
      <c r="U51" s="509"/>
      <c r="V51" s="509"/>
      <c r="W51" s="509"/>
      <c r="X51" s="509"/>
      <c r="Y51" s="509"/>
    </row>
    <row r="52" spans="8:25">
      <c r="H52" s="509"/>
      <c r="I52" s="509"/>
      <c r="J52" s="509"/>
      <c r="K52" s="509"/>
      <c r="L52" s="509"/>
      <c r="M52" s="509"/>
      <c r="N52" s="509"/>
      <c r="O52" s="509"/>
      <c r="P52" s="509"/>
      <c r="Q52" s="509"/>
      <c r="R52" s="509"/>
      <c r="S52" s="509"/>
      <c r="T52" s="509"/>
      <c r="U52" s="509"/>
      <c r="V52" s="509"/>
      <c r="W52" s="509"/>
      <c r="X52" s="509"/>
      <c r="Y52" s="509"/>
    </row>
    <row r="53" spans="8:25">
      <c r="H53" s="509"/>
      <c r="I53" s="509"/>
      <c r="J53" s="509"/>
      <c r="K53" s="509"/>
      <c r="L53" s="509"/>
      <c r="M53" s="509"/>
      <c r="N53" s="509"/>
      <c r="O53" s="509"/>
      <c r="P53" s="509"/>
      <c r="Q53" s="509"/>
      <c r="R53" s="509"/>
      <c r="S53" s="509"/>
      <c r="T53" s="509"/>
      <c r="U53" s="509"/>
      <c r="V53" s="509"/>
      <c r="W53" s="509"/>
      <c r="X53" s="509"/>
      <c r="Y53" s="509"/>
    </row>
    <row r="54" spans="8:25">
      <c r="H54" s="509"/>
      <c r="I54" s="509"/>
      <c r="J54" s="509"/>
      <c r="K54" s="509"/>
      <c r="L54" s="509"/>
      <c r="M54" s="509"/>
      <c r="N54" s="509"/>
      <c r="O54" s="509"/>
      <c r="P54" s="509"/>
      <c r="Q54" s="509"/>
      <c r="R54" s="509"/>
      <c r="S54" s="509"/>
      <c r="T54" s="509"/>
      <c r="U54" s="509"/>
      <c r="V54" s="509"/>
      <c r="W54" s="509"/>
      <c r="X54" s="509"/>
      <c r="Y54" s="509"/>
    </row>
    <row r="55" spans="8:25">
      <c r="H55" s="509"/>
      <c r="I55" s="509"/>
      <c r="J55" s="509"/>
      <c r="K55" s="509"/>
      <c r="L55" s="509"/>
      <c r="M55" s="509"/>
      <c r="N55" s="509"/>
      <c r="O55" s="509"/>
      <c r="P55" s="509"/>
      <c r="Q55" s="509"/>
      <c r="R55" s="509"/>
      <c r="S55" s="509"/>
      <c r="T55" s="509"/>
      <c r="U55" s="509"/>
      <c r="V55" s="509"/>
      <c r="W55" s="509"/>
      <c r="X55" s="509"/>
      <c r="Y55" s="509"/>
    </row>
    <row r="56" spans="8:25">
      <c r="H56" s="509"/>
      <c r="I56" s="509"/>
      <c r="J56" s="509"/>
      <c r="K56" s="509"/>
      <c r="L56" s="509"/>
      <c r="M56" s="509"/>
      <c r="N56" s="509"/>
      <c r="O56" s="509"/>
      <c r="P56" s="509"/>
      <c r="Q56" s="509"/>
      <c r="R56" s="509"/>
      <c r="S56" s="509"/>
      <c r="T56" s="509"/>
      <c r="U56" s="509"/>
      <c r="V56" s="509"/>
      <c r="W56" s="509"/>
      <c r="X56" s="509"/>
      <c r="Y56" s="509"/>
    </row>
    <row r="57" spans="8:25">
      <c r="H57" s="509"/>
      <c r="I57" s="509"/>
      <c r="J57" s="509"/>
      <c r="K57" s="509"/>
      <c r="L57" s="509"/>
      <c r="M57" s="509"/>
      <c r="N57" s="509"/>
      <c r="O57" s="509"/>
      <c r="P57" s="509"/>
      <c r="Q57" s="509"/>
      <c r="R57" s="509"/>
      <c r="S57" s="509"/>
      <c r="T57" s="509"/>
      <c r="U57" s="509"/>
      <c r="V57" s="509"/>
      <c r="W57" s="509"/>
      <c r="X57" s="509"/>
      <c r="Y57" s="509"/>
    </row>
    <row r="58" spans="8:25">
      <c r="H58" s="509"/>
      <c r="I58" s="509"/>
      <c r="J58" s="509"/>
      <c r="K58" s="509"/>
      <c r="L58" s="509"/>
      <c r="M58" s="509"/>
      <c r="N58" s="509"/>
      <c r="O58" s="509"/>
      <c r="P58" s="509"/>
      <c r="Q58" s="509"/>
      <c r="R58" s="509"/>
      <c r="S58" s="509"/>
      <c r="T58" s="509"/>
      <c r="U58" s="509"/>
      <c r="V58" s="509"/>
      <c r="W58" s="509"/>
      <c r="X58" s="509"/>
      <c r="Y58" s="509"/>
    </row>
    <row r="59" spans="8:25">
      <c r="H59" s="509"/>
      <c r="I59" s="509"/>
      <c r="J59" s="509"/>
      <c r="K59" s="509"/>
      <c r="L59" s="509"/>
      <c r="M59" s="509"/>
      <c r="N59" s="509"/>
      <c r="O59" s="509"/>
      <c r="P59" s="509"/>
      <c r="Q59" s="509"/>
      <c r="R59" s="509"/>
      <c r="S59" s="509"/>
      <c r="T59" s="509"/>
      <c r="U59" s="509"/>
      <c r="V59" s="509"/>
      <c r="W59" s="509"/>
      <c r="X59" s="509"/>
      <c r="Y59" s="509"/>
    </row>
    <row r="60" spans="8:25">
      <c r="H60" s="509"/>
      <c r="I60" s="509"/>
      <c r="J60" s="509"/>
      <c r="K60" s="509"/>
      <c r="L60" s="509"/>
      <c r="M60" s="509"/>
      <c r="N60" s="509"/>
      <c r="O60" s="509"/>
      <c r="P60" s="509"/>
      <c r="Q60" s="509"/>
      <c r="R60" s="509"/>
      <c r="S60" s="509"/>
      <c r="T60" s="509"/>
      <c r="U60" s="509"/>
      <c r="V60" s="509"/>
      <c r="W60" s="509"/>
      <c r="X60" s="509"/>
      <c r="Y60" s="509"/>
    </row>
    <row r="61" spans="8:25">
      <c r="H61" s="509"/>
      <c r="I61" s="509"/>
      <c r="J61" s="509"/>
      <c r="K61" s="509"/>
      <c r="L61" s="509"/>
      <c r="M61" s="509"/>
      <c r="N61" s="509"/>
      <c r="O61" s="509"/>
      <c r="P61" s="509"/>
      <c r="Q61" s="509"/>
      <c r="R61" s="509"/>
      <c r="S61" s="509"/>
      <c r="T61" s="509"/>
      <c r="U61" s="509"/>
      <c r="V61" s="509"/>
      <c r="W61" s="509"/>
      <c r="X61" s="509"/>
      <c r="Y61" s="509"/>
    </row>
    <row r="62" spans="8:25">
      <c r="H62" s="509"/>
      <c r="I62" s="509"/>
      <c r="J62" s="509"/>
      <c r="K62" s="509"/>
      <c r="L62" s="509"/>
      <c r="M62" s="509"/>
      <c r="N62" s="509"/>
      <c r="O62" s="509"/>
      <c r="P62" s="509"/>
      <c r="Q62" s="509"/>
      <c r="R62" s="509"/>
      <c r="S62" s="509"/>
      <c r="T62" s="509"/>
      <c r="U62" s="509"/>
      <c r="V62" s="509"/>
      <c r="W62" s="509"/>
      <c r="X62" s="509"/>
      <c r="Y62" s="509"/>
    </row>
    <row r="63" spans="8:25">
      <c r="H63" s="509"/>
      <c r="I63" s="509"/>
      <c r="J63" s="509"/>
      <c r="K63" s="509"/>
      <c r="L63" s="509"/>
      <c r="M63" s="509"/>
      <c r="N63" s="509"/>
      <c r="O63" s="509"/>
      <c r="P63" s="509"/>
      <c r="Q63" s="509"/>
      <c r="R63" s="509"/>
      <c r="S63" s="509"/>
      <c r="T63" s="509"/>
      <c r="U63" s="509"/>
      <c r="V63" s="509"/>
      <c r="W63" s="509"/>
      <c r="X63" s="509"/>
      <c r="Y63" s="509"/>
    </row>
    <row r="64" spans="8:25">
      <c r="H64" s="509"/>
      <c r="I64" s="509"/>
      <c r="J64" s="509"/>
      <c r="K64" s="509"/>
      <c r="L64" s="509"/>
      <c r="M64" s="509"/>
      <c r="N64" s="509"/>
      <c r="O64" s="509"/>
      <c r="P64" s="509"/>
      <c r="Q64" s="509"/>
      <c r="R64" s="509"/>
      <c r="S64" s="509"/>
      <c r="T64" s="509"/>
      <c r="U64" s="509"/>
      <c r="V64" s="509"/>
      <c r="W64" s="509"/>
      <c r="X64" s="509"/>
      <c r="Y64" s="509"/>
    </row>
    <row r="65" spans="8:25">
      <c r="H65" s="509"/>
      <c r="I65" s="509"/>
      <c r="J65" s="509"/>
      <c r="K65" s="509"/>
      <c r="L65" s="509"/>
      <c r="M65" s="509"/>
      <c r="N65" s="509"/>
      <c r="O65" s="509"/>
      <c r="P65" s="509"/>
      <c r="Q65" s="509"/>
      <c r="R65" s="509"/>
      <c r="S65" s="509"/>
      <c r="T65" s="509"/>
      <c r="U65" s="509"/>
      <c r="V65" s="509"/>
      <c r="W65" s="509"/>
      <c r="X65" s="509"/>
      <c r="Y65" s="509"/>
    </row>
    <row r="66" spans="8:25">
      <c r="H66" s="509"/>
      <c r="I66" s="509"/>
      <c r="J66" s="509"/>
      <c r="K66" s="509"/>
      <c r="L66" s="509"/>
      <c r="M66" s="509"/>
      <c r="N66" s="509"/>
      <c r="O66" s="509"/>
      <c r="P66" s="509"/>
      <c r="Q66" s="509"/>
      <c r="R66" s="509"/>
      <c r="S66" s="509"/>
      <c r="T66" s="509"/>
      <c r="U66" s="509"/>
      <c r="V66" s="509"/>
      <c r="W66" s="509"/>
      <c r="X66" s="509"/>
      <c r="Y66" s="509"/>
    </row>
    <row r="67" spans="8:25">
      <c r="H67" s="509"/>
      <c r="I67" s="509"/>
      <c r="J67" s="509"/>
      <c r="K67" s="509"/>
      <c r="L67" s="509"/>
      <c r="M67" s="509"/>
      <c r="N67" s="509"/>
      <c r="O67" s="509"/>
      <c r="P67" s="509"/>
      <c r="Q67" s="509"/>
      <c r="R67" s="509"/>
      <c r="S67" s="509"/>
      <c r="T67" s="509"/>
      <c r="U67" s="509"/>
      <c r="V67" s="509"/>
      <c r="W67" s="509"/>
      <c r="X67" s="509"/>
      <c r="Y67" s="509"/>
    </row>
    <row r="68" spans="8:25">
      <c r="H68" s="509"/>
      <c r="I68" s="509"/>
      <c r="J68" s="509"/>
      <c r="K68" s="509"/>
      <c r="L68" s="509"/>
      <c r="M68" s="509"/>
      <c r="N68" s="509"/>
      <c r="O68" s="509"/>
      <c r="P68" s="509"/>
      <c r="Q68" s="509"/>
      <c r="R68" s="509"/>
      <c r="S68" s="509"/>
      <c r="T68" s="509"/>
      <c r="U68" s="509"/>
      <c r="V68" s="509"/>
      <c r="W68" s="509"/>
      <c r="X68" s="509"/>
      <c r="Y68" s="509"/>
    </row>
    <row r="69" spans="8:25">
      <c r="H69" s="509"/>
      <c r="I69" s="509"/>
      <c r="J69" s="509"/>
      <c r="K69" s="509"/>
      <c r="L69" s="509"/>
      <c r="M69" s="509"/>
      <c r="N69" s="509"/>
      <c r="O69" s="509"/>
      <c r="P69" s="509"/>
      <c r="Q69" s="509"/>
      <c r="R69" s="509"/>
      <c r="S69" s="509"/>
      <c r="T69" s="509"/>
      <c r="U69" s="509"/>
      <c r="V69" s="509"/>
      <c r="W69" s="509"/>
      <c r="X69" s="509"/>
      <c r="Y69" s="509"/>
    </row>
    <row r="70" spans="8:25">
      <c r="H70" s="509"/>
      <c r="I70" s="509"/>
      <c r="J70" s="509"/>
      <c r="K70" s="509"/>
      <c r="L70" s="509"/>
      <c r="M70" s="509"/>
      <c r="N70" s="509"/>
      <c r="O70" s="509"/>
      <c r="P70" s="509"/>
      <c r="Q70" s="509"/>
      <c r="R70" s="509"/>
      <c r="S70" s="509"/>
      <c r="T70" s="509"/>
      <c r="U70" s="509"/>
      <c r="V70" s="509"/>
      <c r="W70" s="509"/>
      <c r="X70" s="509"/>
      <c r="Y70" s="509"/>
    </row>
    <row r="71" spans="8:25">
      <c r="H71" s="509"/>
      <c r="I71" s="509"/>
      <c r="J71" s="509"/>
      <c r="K71" s="509"/>
      <c r="L71" s="509"/>
      <c r="M71" s="509"/>
      <c r="N71" s="509"/>
      <c r="O71" s="509"/>
      <c r="P71" s="509"/>
      <c r="Q71" s="509"/>
      <c r="R71" s="509"/>
      <c r="S71" s="509"/>
      <c r="T71" s="509"/>
      <c r="U71" s="509"/>
      <c r="V71" s="509"/>
      <c r="W71" s="509"/>
      <c r="X71" s="509"/>
      <c r="Y71" s="509"/>
    </row>
    <row r="72" spans="8:25">
      <c r="H72" s="509"/>
      <c r="I72" s="509"/>
      <c r="J72" s="509"/>
      <c r="K72" s="509"/>
      <c r="L72" s="509"/>
      <c r="M72" s="509"/>
      <c r="N72" s="509"/>
      <c r="O72" s="509"/>
      <c r="P72" s="509"/>
      <c r="Q72" s="509"/>
      <c r="R72" s="509"/>
      <c r="S72" s="509"/>
      <c r="T72" s="509"/>
      <c r="U72" s="509"/>
      <c r="V72" s="509"/>
      <c r="W72" s="509"/>
      <c r="X72" s="509"/>
      <c r="Y72" s="509"/>
    </row>
    <row r="73" spans="8:25">
      <c r="H73" s="509"/>
      <c r="I73" s="509"/>
      <c r="J73" s="509"/>
      <c r="K73" s="509"/>
      <c r="L73" s="509"/>
      <c r="M73" s="509"/>
      <c r="N73" s="509"/>
      <c r="O73" s="509"/>
      <c r="P73" s="509"/>
      <c r="Q73" s="509"/>
      <c r="R73" s="509"/>
      <c r="S73" s="509"/>
      <c r="T73" s="509"/>
      <c r="U73" s="509"/>
      <c r="V73" s="509"/>
      <c r="W73" s="509"/>
      <c r="X73" s="509"/>
      <c r="Y73" s="509"/>
    </row>
    <row r="74" spans="8:25">
      <c r="H74" s="509"/>
      <c r="I74" s="509"/>
      <c r="J74" s="509"/>
      <c r="K74" s="509"/>
      <c r="L74" s="509"/>
      <c r="M74" s="509"/>
      <c r="N74" s="509"/>
      <c r="O74" s="509"/>
      <c r="P74" s="509"/>
      <c r="Q74" s="509"/>
      <c r="R74" s="509"/>
      <c r="S74" s="509"/>
      <c r="T74" s="509"/>
      <c r="U74" s="509"/>
      <c r="V74" s="509"/>
      <c r="W74" s="509"/>
      <c r="X74" s="509"/>
      <c r="Y74" s="509"/>
    </row>
    <row r="75" spans="8:25">
      <c r="H75" s="509"/>
      <c r="I75" s="509"/>
      <c r="J75" s="509"/>
      <c r="K75" s="509"/>
      <c r="L75" s="509"/>
      <c r="M75" s="509"/>
      <c r="N75" s="509"/>
      <c r="O75" s="509"/>
      <c r="P75" s="509"/>
      <c r="Q75" s="509"/>
      <c r="R75" s="509"/>
      <c r="S75" s="509"/>
      <c r="T75" s="509"/>
      <c r="U75" s="509"/>
      <c r="V75" s="509"/>
      <c r="W75" s="509"/>
      <c r="X75" s="509"/>
      <c r="Y75" s="509"/>
    </row>
    <row r="76" spans="8:25">
      <c r="H76" s="509"/>
      <c r="I76" s="509"/>
      <c r="J76" s="509"/>
      <c r="K76" s="509"/>
      <c r="L76" s="509"/>
      <c r="M76" s="509"/>
      <c r="N76" s="509"/>
      <c r="O76" s="509"/>
      <c r="P76" s="509"/>
      <c r="Q76" s="509"/>
      <c r="R76" s="509"/>
      <c r="S76" s="509"/>
      <c r="T76" s="509"/>
      <c r="U76" s="509"/>
      <c r="V76" s="509"/>
      <c r="W76" s="509"/>
      <c r="X76" s="509"/>
      <c r="Y76" s="509"/>
    </row>
    <row r="77" spans="8:25">
      <c r="H77" s="509"/>
      <c r="I77" s="509"/>
      <c r="J77" s="509"/>
      <c r="K77" s="509"/>
      <c r="L77" s="509"/>
      <c r="M77" s="509"/>
      <c r="N77" s="509"/>
      <c r="O77" s="509"/>
      <c r="P77" s="509"/>
      <c r="Q77" s="509"/>
      <c r="R77" s="509"/>
      <c r="S77" s="509"/>
      <c r="T77" s="509"/>
      <c r="U77" s="509"/>
      <c r="V77" s="509"/>
      <c r="W77" s="509"/>
      <c r="X77" s="509"/>
      <c r="Y77" s="509"/>
    </row>
    <row r="78" spans="8:25">
      <c r="H78" s="509"/>
      <c r="I78" s="509"/>
      <c r="J78" s="509"/>
      <c r="K78" s="509"/>
      <c r="L78" s="509"/>
      <c r="M78" s="509"/>
      <c r="N78" s="509"/>
      <c r="O78" s="509"/>
      <c r="P78" s="509"/>
      <c r="Q78" s="509"/>
      <c r="R78" s="509"/>
      <c r="S78" s="509"/>
      <c r="T78" s="509"/>
      <c r="U78" s="509"/>
      <c r="V78" s="509"/>
      <c r="W78" s="509"/>
      <c r="X78" s="509"/>
      <c r="Y78" s="509"/>
    </row>
    <row r="79" spans="8:25">
      <c r="H79" s="509"/>
      <c r="I79" s="509"/>
      <c r="J79" s="509"/>
      <c r="K79" s="509"/>
      <c r="L79" s="509"/>
      <c r="M79" s="509"/>
      <c r="N79" s="509"/>
      <c r="O79" s="509"/>
      <c r="P79" s="509"/>
      <c r="Q79" s="509"/>
      <c r="R79" s="509"/>
      <c r="S79" s="509"/>
      <c r="T79" s="509"/>
      <c r="U79" s="509"/>
      <c r="V79" s="509"/>
      <c r="W79" s="509"/>
      <c r="X79" s="509"/>
      <c r="Y79" s="509"/>
    </row>
    <row r="80" spans="8:25">
      <c r="H80" s="509"/>
      <c r="I80" s="509"/>
      <c r="J80" s="509"/>
      <c r="K80" s="509"/>
      <c r="L80" s="509"/>
      <c r="M80" s="509"/>
      <c r="N80" s="509"/>
      <c r="O80" s="509"/>
      <c r="P80" s="509"/>
      <c r="Q80" s="509"/>
      <c r="R80" s="509"/>
      <c r="S80" s="509"/>
      <c r="T80" s="509"/>
      <c r="U80" s="509"/>
      <c r="V80" s="509"/>
      <c r="W80" s="509"/>
      <c r="X80" s="509"/>
      <c r="Y80" s="509"/>
    </row>
    <row r="81" spans="8:25">
      <c r="H81" s="509"/>
      <c r="I81" s="509"/>
      <c r="J81" s="509"/>
      <c r="K81" s="509"/>
      <c r="L81" s="509"/>
      <c r="M81" s="509"/>
      <c r="N81" s="509"/>
      <c r="O81" s="509"/>
      <c r="P81" s="509"/>
      <c r="Q81" s="509"/>
      <c r="R81" s="509"/>
      <c r="S81" s="509"/>
      <c r="T81" s="509"/>
      <c r="U81" s="509"/>
      <c r="V81" s="509"/>
      <c r="W81" s="509"/>
      <c r="X81" s="509"/>
      <c r="Y81" s="509"/>
    </row>
    <row r="82" spans="8:25">
      <c r="H82" s="509"/>
      <c r="I82" s="509"/>
      <c r="J82" s="509"/>
      <c r="K82" s="509"/>
      <c r="L82" s="509"/>
      <c r="M82" s="509"/>
      <c r="N82" s="509"/>
      <c r="O82" s="509"/>
      <c r="P82" s="509"/>
      <c r="Q82" s="509"/>
      <c r="R82" s="509"/>
      <c r="S82" s="509"/>
      <c r="T82" s="509"/>
      <c r="U82" s="509"/>
      <c r="V82" s="509"/>
      <c r="W82" s="509"/>
      <c r="X82" s="509"/>
      <c r="Y82" s="509"/>
    </row>
    <row r="83" spans="8:25">
      <c r="H83" s="509"/>
      <c r="I83" s="509"/>
      <c r="J83" s="509"/>
      <c r="K83" s="509"/>
      <c r="L83" s="509"/>
      <c r="M83" s="509"/>
      <c r="N83" s="509"/>
      <c r="O83" s="509"/>
      <c r="P83" s="509"/>
      <c r="Q83" s="509"/>
      <c r="R83" s="509"/>
      <c r="S83" s="509"/>
      <c r="T83" s="509"/>
      <c r="U83" s="509"/>
      <c r="V83" s="509"/>
      <c r="W83" s="509"/>
      <c r="X83" s="509"/>
      <c r="Y83" s="509"/>
    </row>
    <row r="84" spans="8:25">
      <c r="H84" s="509"/>
      <c r="I84" s="509"/>
      <c r="J84" s="509"/>
      <c r="K84" s="509"/>
      <c r="L84" s="509"/>
      <c r="M84" s="509"/>
      <c r="N84" s="509"/>
      <c r="O84" s="509"/>
      <c r="P84" s="509"/>
      <c r="Q84" s="509"/>
      <c r="R84" s="509"/>
      <c r="S84" s="509"/>
      <c r="T84" s="509"/>
      <c r="U84" s="509"/>
      <c r="V84" s="509"/>
      <c r="W84" s="509"/>
      <c r="X84" s="509"/>
      <c r="Y84" s="509"/>
    </row>
    <row r="85" spans="8:25">
      <c r="H85" s="509"/>
      <c r="I85" s="509"/>
      <c r="J85" s="509"/>
      <c r="K85" s="509"/>
      <c r="L85" s="509"/>
      <c r="M85" s="509"/>
      <c r="N85" s="509"/>
      <c r="O85" s="509"/>
      <c r="P85" s="509"/>
      <c r="Q85" s="509"/>
      <c r="R85" s="509"/>
      <c r="S85" s="509"/>
      <c r="T85" s="509"/>
      <c r="U85" s="509"/>
      <c r="V85" s="509"/>
      <c r="W85" s="509"/>
      <c r="X85" s="509"/>
      <c r="Y85" s="509"/>
    </row>
    <row r="86" spans="8:25">
      <c r="H86" s="509"/>
      <c r="I86" s="509"/>
      <c r="J86" s="509"/>
      <c r="K86" s="509"/>
      <c r="L86" s="509"/>
      <c r="M86" s="509"/>
      <c r="N86" s="509"/>
      <c r="O86" s="509"/>
      <c r="P86" s="509"/>
      <c r="Q86" s="509"/>
      <c r="R86" s="509"/>
      <c r="S86" s="509"/>
      <c r="T86" s="509"/>
      <c r="U86" s="509"/>
      <c r="V86" s="509"/>
      <c r="W86" s="509"/>
      <c r="X86" s="509"/>
      <c r="Y86" s="509"/>
    </row>
    <row r="87" spans="8:25">
      <c r="H87" s="509"/>
      <c r="I87" s="509"/>
      <c r="J87" s="509"/>
      <c r="K87" s="509"/>
      <c r="L87" s="509"/>
      <c r="M87" s="509"/>
      <c r="N87" s="509"/>
      <c r="O87" s="509"/>
      <c r="P87" s="509"/>
      <c r="Q87" s="509"/>
      <c r="R87" s="509"/>
      <c r="S87" s="509"/>
      <c r="T87" s="509"/>
      <c r="U87" s="509"/>
      <c r="V87" s="509"/>
      <c r="W87" s="509"/>
      <c r="X87" s="509"/>
      <c r="Y87" s="509"/>
    </row>
    <row r="88" spans="8:25">
      <c r="H88" s="509"/>
      <c r="I88" s="509"/>
      <c r="J88" s="509"/>
      <c r="K88" s="509"/>
      <c r="L88" s="509"/>
      <c r="M88" s="509"/>
      <c r="N88" s="509"/>
      <c r="O88" s="509"/>
      <c r="P88" s="509"/>
      <c r="Q88" s="509"/>
      <c r="R88" s="509"/>
      <c r="S88" s="509"/>
      <c r="T88" s="509"/>
      <c r="U88" s="509"/>
      <c r="V88" s="509"/>
      <c r="W88" s="509"/>
      <c r="X88" s="509"/>
      <c r="Y88" s="509"/>
    </row>
    <row r="89" spans="8:25">
      <c r="H89" s="509"/>
      <c r="I89" s="509"/>
      <c r="J89" s="509"/>
      <c r="K89" s="509"/>
      <c r="L89" s="509"/>
      <c r="M89" s="509"/>
      <c r="N89" s="509"/>
      <c r="O89" s="509"/>
      <c r="P89" s="509"/>
      <c r="Q89" s="509"/>
      <c r="R89" s="509"/>
      <c r="S89" s="509"/>
      <c r="T89" s="509"/>
      <c r="U89" s="509"/>
      <c r="V89" s="509"/>
      <c r="W89" s="509"/>
      <c r="X89" s="509"/>
      <c r="Y89" s="509"/>
    </row>
    <row r="90" spans="8:25">
      <c r="H90" s="509"/>
      <c r="I90" s="509"/>
      <c r="J90" s="509"/>
      <c r="K90" s="509"/>
      <c r="L90" s="509"/>
      <c r="M90" s="509"/>
      <c r="N90" s="509"/>
      <c r="O90" s="509"/>
      <c r="P90" s="509"/>
      <c r="Q90" s="509"/>
      <c r="R90" s="509"/>
      <c r="S90" s="509"/>
      <c r="T90" s="509"/>
      <c r="U90" s="509"/>
      <c r="V90" s="509"/>
      <c r="W90" s="509"/>
      <c r="X90" s="509"/>
      <c r="Y90" s="509"/>
    </row>
    <row r="91" spans="8:25">
      <c r="H91" s="509"/>
      <c r="I91" s="509"/>
      <c r="J91" s="509"/>
      <c r="K91" s="509"/>
      <c r="L91" s="509"/>
      <c r="M91" s="509"/>
      <c r="N91" s="509"/>
      <c r="O91" s="509"/>
      <c r="P91" s="509"/>
      <c r="Q91" s="509"/>
      <c r="R91" s="509"/>
      <c r="S91" s="509"/>
      <c r="T91" s="509"/>
      <c r="U91" s="509"/>
      <c r="V91" s="509"/>
      <c r="W91" s="509"/>
      <c r="X91" s="509"/>
      <c r="Y91" s="509"/>
    </row>
    <row r="92" spans="8:25">
      <c r="H92" s="509"/>
      <c r="I92" s="509"/>
      <c r="J92" s="509"/>
      <c r="K92" s="509"/>
      <c r="L92" s="509"/>
      <c r="M92" s="509"/>
      <c r="N92" s="509"/>
      <c r="O92" s="509"/>
      <c r="P92" s="509"/>
      <c r="Q92" s="509"/>
      <c r="R92" s="509"/>
      <c r="S92" s="509"/>
      <c r="T92" s="509"/>
      <c r="U92" s="509"/>
      <c r="V92" s="509"/>
      <c r="W92" s="509"/>
      <c r="X92" s="509"/>
      <c r="Y92" s="509"/>
    </row>
    <row r="93" spans="8:25">
      <c r="H93" s="509"/>
      <c r="I93" s="509"/>
      <c r="J93" s="509"/>
      <c r="K93" s="509"/>
      <c r="L93" s="509"/>
      <c r="M93" s="509"/>
      <c r="N93" s="509"/>
      <c r="O93" s="509"/>
      <c r="P93" s="509"/>
      <c r="Q93" s="509"/>
      <c r="R93" s="509"/>
      <c r="S93" s="509"/>
      <c r="T93" s="509"/>
      <c r="U93" s="509"/>
      <c r="V93" s="509"/>
      <c r="W93" s="509"/>
      <c r="X93" s="509"/>
      <c r="Y93" s="509"/>
    </row>
    <row r="94" spans="8:25">
      <c r="H94" s="509"/>
      <c r="I94" s="509"/>
      <c r="J94" s="509"/>
      <c r="K94" s="509"/>
      <c r="L94" s="509"/>
      <c r="M94" s="509"/>
      <c r="N94" s="509"/>
      <c r="O94" s="509"/>
      <c r="P94" s="509"/>
      <c r="Q94" s="509"/>
      <c r="R94" s="509"/>
      <c r="S94" s="509"/>
      <c r="T94" s="509"/>
      <c r="U94" s="509"/>
      <c r="V94" s="509"/>
      <c r="W94" s="509"/>
      <c r="X94" s="509"/>
      <c r="Y94" s="509"/>
    </row>
    <row r="95" spans="8:25">
      <c r="H95" s="509"/>
      <c r="I95" s="509"/>
      <c r="J95" s="509"/>
      <c r="K95" s="509"/>
      <c r="L95" s="509"/>
      <c r="M95" s="509"/>
      <c r="N95" s="509"/>
      <c r="O95" s="509"/>
      <c r="P95" s="509"/>
      <c r="Q95" s="509"/>
      <c r="R95" s="509"/>
      <c r="S95" s="509"/>
      <c r="T95" s="509"/>
      <c r="U95" s="509"/>
      <c r="V95" s="509"/>
      <c r="W95" s="509"/>
      <c r="X95" s="509"/>
      <c r="Y95" s="509"/>
    </row>
    <row r="96" spans="8:25">
      <c r="H96" s="509"/>
      <c r="I96" s="509"/>
      <c r="J96" s="509"/>
      <c r="K96" s="509"/>
      <c r="L96" s="509"/>
      <c r="M96" s="509"/>
      <c r="N96" s="509"/>
      <c r="O96" s="509"/>
      <c r="P96" s="509"/>
      <c r="Q96" s="509"/>
      <c r="R96" s="509"/>
      <c r="S96" s="509"/>
      <c r="T96" s="509"/>
      <c r="U96" s="509"/>
      <c r="V96" s="509"/>
      <c r="W96" s="509"/>
      <c r="X96" s="509"/>
      <c r="Y96" s="509"/>
    </row>
    <row r="97" spans="8:25">
      <c r="H97" s="509"/>
      <c r="I97" s="509"/>
      <c r="J97" s="509"/>
      <c r="K97" s="509"/>
      <c r="L97" s="509"/>
      <c r="M97" s="509"/>
      <c r="N97" s="509"/>
      <c r="O97" s="509"/>
      <c r="P97" s="509"/>
      <c r="Q97" s="509"/>
      <c r="R97" s="509"/>
      <c r="S97" s="509"/>
      <c r="T97" s="509"/>
      <c r="U97" s="509"/>
      <c r="V97" s="509"/>
      <c r="W97" s="509"/>
      <c r="X97" s="509"/>
      <c r="Y97" s="509"/>
    </row>
    <row r="98" spans="8:25">
      <c r="H98" s="509"/>
      <c r="I98" s="509"/>
      <c r="J98" s="509"/>
      <c r="K98" s="509"/>
      <c r="L98" s="509"/>
      <c r="M98" s="509"/>
      <c r="N98" s="509"/>
      <c r="O98" s="509"/>
      <c r="P98" s="509"/>
      <c r="Q98" s="509"/>
      <c r="R98" s="509"/>
      <c r="S98" s="509"/>
      <c r="T98" s="509"/>
      <c r="U98" s="509"/>
      <c r="V98" s="509"/>
      <c r="W98" s="509"/>
      <c r="X98" s="509"/>
      <c r="Y98" s="509"/>
    </row>
    <row r="99" spans="8:25">
      <c r="H99" s="509"/>
      <c r="I99" s="509"/>
      <c r="J99" s="509"/>
      <c r="K99" s="509"/>
      <c r="L99" s="509"/>
      <c r="M99" s="509"/>
      <c r="N99" s="509"/>
      <c r="O99" s="509"/>
      <c r="P99" s="509"/>
      <c r="Q99" s="509"/>
      <c r="R99" s="509"/>
      <c r="S99" s="509"/>
      <c r="T99" s="509"/>
      <c r="U99" s="509"/>
      <c r="V99" s="509"/>
      <c r="W99" s="509"/>
      <c r="X99" s="509"/>
      <c r="Y99" s="509"/>
    </row>
    <row r="100" spans="8:25">
      <c r="H100" s="509"/>
      <c r="I100" s="509"/>
      <c r="J100" s="509"/>
      <c r="K100" s="509"/>
      <c r="L100" s="509"/>
      <c r="M100" s="509"/>
      <c r="N100" s="509"/>
      <c r="O100" s="509"/>
      <c r="P100" s="509"/>
      <c r="Q100" s="509"/>
      <c r="R100" s="509"/>
      <c r="S100" s="509"/>
      <c r="T100" s="509"/>
      <c r="U100" s="509"/>
      <c r="V100" s="509"/>
      <c r="W100" s="509"/>
      <c r="X100" s="509"/>
      <c r="Y100" s="509"/>
    </row>
    <row r="101" spans="8:25">
      <c r="H101" s="509"/>
      <c r="I101" s="509"/>
      <c r="J101" s="509"/>
      <c r="K101" s="509"/>
      <c r="L101" s="509"/>
      <c r="M101" s="509"/>
      <c r="N101" s="509"/>
      <c r="O101" s="509"/>
      <c r="P101" s="509"/>
      <c r="Q101" s="509"/>
      <c r="R101" s="509"/>
      <c r="S101" s="509"/>
      <c r="T101" s="509"/>
      <c r="U101" s="509"/>
      <c r="V101" s="509"/>
      <c r="W101" s="509"/>
      <c r="X101" s="509"/>
      <c r="Y101" s="509"/>
    </row>
    <row r="102" spans="8:25">
      <c r="H102" s="509"/>
      <c r="I102" s="509"/>
      <c r="J102" s="509"/>
      <c r="K102" s="509"/>
      <c r="L102" s="509"/>
      <c r="M102" s="509"/>
      <c r="N102" s="509"/>
      <c r="O102" s="509"/>
      <c r="P102" s="509"/>
      <c r="Q102" s="509"/>
      <c r="R102" s="509"/>
      <c r="S102" s="509"/>
      <c r="T102" s="509"/>
      <c r="U102" s="509"/>
      <c r="V102" s="509"/>
      <c r="W102" s="509"/>
      <c r="X102" s="509"/>
      <c r="Y102" s="509"/>
    </row>
    <row r="103" spans="8:25">
      <c r="H103" s="509"/>
      <c r="I103" s="509"/>
      <c r="J103" s="509"/>
      <c r="K103" s="509"/>
      <c r="L103" s="509"/>
      <c r="M103" s="509"/>
      <c r="N103" s="509"/>
      <c r="O103" s="509"/>
      <c r="P103" s="509"/>
      <c r="Q103" s="509"/>
      <c r="R103" s="509"/>
      <c r="S103" s="509"/>
      <c r="T103" s="509"/>
      <c r="U103" s="509"/>
      <c r="V103" s="509"/>
      <c r="W103" s="509"/>
      <c r="X103" s="509"/>
      <c r="Y103" s="509"/>
    </row>
    <row r="104" spans="8:25">
      <c r="H104" s="509"/>
      <c r="I104" s="509"/>
      <c r="J104" s="509"/>
      <c r="K104" s="509"/>
      <c r="L104" s="509"/>
      <c r="M104" s="509"/>
      <c r="N104" s="509"/>
      <c r="O104" s="509"/>
      <c r="P104" s="509"/>
      <c r="Q104" s="509"/>
      <c r="R104" s="509"/>
      <c r="S104" s="509"/>
      <c r="T104" s="509"/>
      <c r="U104" s="509"/>
      <c r="V104" s="509"/>
      <c r="W104" s="509"/>
      <c r="X104" s="509"/>
      <c r="Y104" s="509"/>
    </row>
    <row r="105" spans="8:25">
      <c r="H105" s="509"/>
      <c r="I105" s="509"/>
      <c r="J105" s="509"/>
      <c r="K105" s="509"/>
      <c r="L105" s="509"/>
      <c r="M105" s="509"/>
      <c r="N105" s="509"/>
      <c r="O105" s="509"/>
      <c r="P105" s="509"/>
      <c r="Q105" s="509"/>
      <c r="R105" s="509"/>
      <c r="S105" s="509"/>
      <c r="T105" s="509"/>
      <c r="U105" s="509"/>
      <c r="V105" s="509"/>
      <c r="W105" s="509"/>
      <c r="X105" s="509"/>
      <c r="Y105" s="509"/>
    </row>
    <row r="106" spans="8:25">
      <c r="H106" s="509"/>
      <c r="I106" s="509"/>
      <c r="J106" s="509"/>
      <c r="K106" s="509"/>
      <c r="L106" s="509"/>
      <c r="M106" s="509"/>
      <c r="N106" s="509"/>
      <c r="O106" s="509"/>
      <c r="P106" s="509"/>
      <c r="Q106" s="509"/>
      <c r="R106" s="509"/>
      <c r="S106" s="509"/>
      <c r="T106" s="509"/>
      <c r="U106" s="509"/>
      <c r="V106" s="509"/>
      <c r="W106" s="509"/>
      <c r="X106" s="509"/>
      <c r="Y106" s="509"/>
    </row>
    <row r="107" spans="8:25">
      <c r="H107" s="509"/>
      <c r="I107" s="509"/>
      <c r="J107" s="509"/>
      <c r="K107" s="509"/>
      <c r="L107" s="509"/>
      <c r="M107" s="509"/>
      <c r="N107" s="509"/>
      <c r="O107" s="509"/>
      <c r="P107" s="509"/>
      <c r="Q107" s="509"/>
      <c r="R107" s="509"/>
      <c r="S107" s="509"/>
      <c r="T107" s="509"/>
      <c r="U107" s="509"/>
      <c r="V107" s="509"/>
      <c r="W107" s="509"/>
      <c r="X107" s="509"/>
      <c r="Y107" s="509"/>
    </row>
    <row r="108" spans="8:25">
      <c r="H108" s="509"/>
      <c r="I108" s="509"/>
      <c r="J108" s="509"/>
      <c r="K108" s="509"/>
      <c r="L108" s="509"/>
      <c r="M108" s="509"/>
      <c r="N108" s="509"/>
      <c r="O108" s="509"/>
      <c r="P108" s="509"/>
      <c r="Q108" s="509"/>
      <c r="R108" s="509"/>
      <c r="S108" s="509"/>
      <c r="T108" s="509"/>
      <c r="U108" s="509"/>
      <c r="V108" s="509"/>
      <c r="W108" s="509"/>
      <c r="X108" s="509"/>
      <c r="Y108" s="509"/>
    </row>
    <row r="109" spans="8:25">
      <c r="H109" s="509"/>
      <c r="I109" s="509"/>
      <c r="J109" s="509"/>
      <c r="K109" s="509"/>
      <c r="L109" s="509"/>
      <c r="M109" s="509"/>
      <c r="N109" s="509"/>
      <c r="O109" s="509"/>
      <c r="P109" s="509"/>
      <c r="Q109" s="509"/>
      <c r="R109" s="509"/>
      <c r="S109" s="509"/>
      <c r="T109" s="509"/>
      <c r="U109" s="509"/>
      <c r="V109" s="509"/>
      <c r="W109" s="509"/>
      <c r="X109" s="509"/>
      <c r="Y109" s="509"/>
    </row>
    <row r="110" spans="8:25">
      <c r="H110" s="509"/>
      <c r="I110" s="509"/>
      <c r="J110" s="509"/>
      <c r="K110" s="509"/>
      <c r="L110" s="509"/>
      <c r="M110" s="509"/>
      <c r="N110" s="509"/>
      <c r="O110" s="509"/>
      <c r="P110" s="509"/>
      <c r="Q110" s="509"/>
      <c r="R110" s="509"/>
      <c r="S110" s="509"/>
      <c r="T110" s="509"/>
      <c r="U110" s="509"/>
      <c r="V110" s="509"/>
      <c r="W110" s="509"/>
      <c r="X110" s="509"/>
      <c r="Y110" s="509"/>
    </row>
    <row r="111" spans="8:25">
      <c r="H111" s="509"/>
      <c r="I111" s="509"/>
      <c r="J111" s="509"/>
      <c r="K111" s="509"/>
      <c r="L111" s="509"/>
      <c r="M111" s="509"/>
      <c r="N111" s="509"/>
      <c r="O111" s="509"/>
      <c r="P111" s="509"/>
      <c r="Q111" s="509"/>
      <c r="R111" s="509"/>
      <c r="S111" s="509"/>
      <c r="T111" s="509"/>
      <c r="U111" s="509"/>
      <c r="V111" s="509"/>
      <c r="W111" s="509"/>
      <c r="X111" s="509"/>
      <c r="Y111" s="509"/>
    </row>
    <row r="112" spans="8:25">
      <c r="H112" s="509"/>
      <c r="I112" s="509"/>
      <c r="J112" s="509"/>
      <c r="K112" s="509"/>
      <c r="L112" s="509"/>
      <c r="M112" s="509"/>
      <c r="N112" s="509"/>
      <c r="O112" s="509"/>
      <c r="P112" s="509"/>
      <c r="Q112" s="509"/>
      <c r="R112" s="509"/>
      <c r="S112" s="509"/>
      <c r="T112" s="509"/>
      <c r="U112" s="509"/>
      <c r="V112" s="509"/>
      <c r="W112" s="509"/>
      <c r="X112" s="509"/>
      <c r="Y112" s="509"/>
    </row>
    <row r="113" spans="8:25">
      <c r="H113" s="509"/>
      <c r="I113" s="509"/>
      <c r="J113" s="509"/>
      <c r="K113" s="509"/>
      <c r="L113" s="509"/>
      <c r="M113" s="509"/>
      <c r="N113" s="509"/>
      <c r="O113" s="509"/>
      <c r="P113" s="509"/>
      <c r="Q113" s="509"/>
      <c r="R113" s="509"/>
      <c r="S113" s="509"/>
      <c r="T113" s="509"/>
      <c r="U113" s="509"/>
      <c r="V113" s="509"/>
      <c r="W113" s="509"/>
      <c r="X113" s="509"/>
      <c r="Y113" s="509"/>
    </row>
    <row r="114" spans="8:25">
      <c r="H114" s="509"/>
      <c r="I114" s="509"/>
      <c r="J114" s="509"/>
      <c r="K114" s="509"/>
      <c r="L114" s="509"/>
      <c r="M114" s="509"/>
      <c r="N114" s="509"/>
      <c r="O114" s="509"/>
      <c r="P114" s="509"/>
      <c r="Q114" s="509"/>
      <c r="R114" s="509"/>
      <c r="S114" s="509"/>
      <c r="T114" s="509"/>
      <c r="U114" s="509"/>
      <c r="V114" s="509"/>
      <c r="W114" s="509"/>
      <c r="X114" s="509"/>
      <c r="Y114" s="509"/>
    </row>
    <row r="115" spans="8:25">
      <c r="H115" s="509"/>
      <c r="I115" s="509"/>
      <c r="J115" s="509"/>
      <c r="K115" s="509"/>
      <c r="L115" s="509"/>
      <c r="M115" s="509"/>
      <c r="N115" s="509"/>
      <c r="O115" s="509"/>
      <c r="P115" s="509"/>
      <c r="Q115" s="509"/>
      <c r="R115" s="509"/>
      <c r="S115" s="509"/>
      <c r="T115" s="509"/>
      <c r="U115" s="509"/>
      <c r="V115" s="509"/>
      <c r="W115" s="509"/>
      <c r="X115" s="509"/>
      <c r="Y115" s="509"/>
    </row>
    <row r="116" spans="8:25">
      <c r="H116" s="509"/>
      <c r="I116" s="509"/>
      <c r="J116" s="509"/>
      <c r="K116" s="509"/>
      <c r="L116" s="509"/>
      <c r="M116" s="509"/>
      <c r="N116" s="509"/>
      <c r="O116" s="509"/>
      <c r="P116" s="509"/>
      <c r="Q116" s="509"/>
      <c r="R116" s="509"/>
      <c r="S116" s="509"/>
      <c r="T116" s="509"/>
      <c r="U116" s="509"/>
      <c r="V116" s="509"/>
      <c r="W116" s="509"/>
      <c r="X116" s="509"/>
      <c r="Y116" s="509"/>
    </row>
    <row r="117" spans="8:25">
      <c r="H117" s="509"/>
      <c r="I117" s="509"/>
      <c r="J117" s="509"/>
      <c r="K117" s="509"/>
      <c r="L117" s="509"/>
      <c r="M117" s="509"/>
      <c r="N117" s="509"/>
      <c r="O117" s="509"/>
      <c r="P117" s="509"/>
      <c r="Q117" s="509"/>
      <c r="R117" s="509"/>
      <c r="S117" s="509"/>
      <c r="T117" s="509"/>
      <c r="U117" s="509"/>
      <c r="V117" s="509"/>
      <c r="W117" s="509"/>
      <c r="X117" s="509"/>
      <c r="Y117" s="509"/>
    </row>
    <row r="118" spans="8:25">
      <c r="H118" s="509"/>
      <c r="I118" s="509"/>
      <c r="J118" s="509"/>
      <c r="K118" s="509"/>
      <c r="L118" s="509"/>
      <c r="M118" s="509"/>
      <c r="N118" s="509"/>
      <c r="O118" s="509"/>
      <c r="P118" s="509"/>
      <c r="Q118" s="509"/>
      <c r="R118" s="509"/>
      <c r="S118" s="509"/>
      <c r="T118" s="509"/>
      <c r="U118" s="509"/>
      <c r="V118" s="509"/>
      <c r="W118" s="509"/>
      <c r="X118" s="509"/>
      <c r="Y118" s="509"/>
    </row>
    <row r="119" spans="8:25">
      <c r="H119" s="509"/>
      <c r="I119" s="509"/>
      <c r="J119" s="509"/>
      <c r="K119" s="509"/>
      <c r="L119" s="509"/>
      <c r="M119" s="509"/>
      <c r="N119" s="509"/>
      <c r="O119" s="509"/>
      <c r="P119" s="509"/>
      <c r="Q119" s="509"/>
      <c r="R119" s="509"/>
      <c r="S119" s="509"/>
      <c r="T119" s="509"/>
      <c r="U119" s="509"/>
      <c r="V119" s="509"/>
      <c r="W119" s="509"/>
      <c r="X119" s="509"/>
      <c r="Y119" s="509"/>
    </row>
    <row r="120" spans="8:25">
      <c r="H120" s="509"/>
      <c r="I120" s="509"/>
      <c r="J120" s="509"/>
      <c r="K120" s="509"/>
      <c r="L120" s="509"/>
      <c r="M120" s="509"/>
      <c r="N120" s="509"/>
      <c r="O120" s="509"/>
      <c r="P120" s="509"/>
      <c r="Q120" s="509"/>
      <c r="R120" s="509"/>
      <c r="S120" s="509"/>
      <c r="T120" s="509"/>
      <c r="U120" s="509"/>
      <c r="V120" s="509"/>
      <c r="W120" s="509"/>
      <c r="X120" s="509"/>
      <c r="Y120" s="509"/>
    </row>
    <row r="121" spans="8:25">
      <c r="H121" s="509"/>
      <c r="I121" s="509"/>
      <c r="J121" s="509"/>
      <c r="K121" s="509"/>
      <c r="L121" s="509"/>
      <c r="M121" s="509"/>
      <c r="N121" s="509"/>
      <c r="O121" s="509"/>
      <c r="P121" s="509"/>
      <c r="Q121" s="509"/>
      <c r="R121" s="509"/>
      <c r="S121" s="509"/>
      <c r="T121" s="509"/>
      <c r="U121" s="509"/>
      <c r="V121" s="509"/>
      <c r="W121" s="509"/>
      <c r="X121" s="509"/>
      <c r="Y121" s="509"/>
    </row>
    <row r="122" spans="8:25">
      <c r="H122" s="509"/>
      <c r="I122" s="509"/>
      <c r="J122" s="509"/>
      <c r="K122" s="509"/>
      <c r="L122" s="509"/>
      <c r="M122" s="509"/>
      <c r="N122" s="509"/>
      <c r="O122" s="509"/>
      <c r="P122" s="509"/>
      <c r="Q122" s="509"/>
      <c r="R122" s="509"/>
      <c r="S122" s="509"/>
      <c r="T122" s="509"/>
      <c r="U122" s="509"/>
      <c r="V122" s="509"/>
      <c r="W122" s="509"/>
      <c r="X122" s="509"/>
      <c r="Y122" s="509"/>
    </row>
    <row r="123" spans="8:25">
      <c r="H123" s="509"/>
      <c r="I123" s="509"/>
      <c r="J123" s="509"/>
      <c r="K123" s="509"/>
      <c r="L123" s="509"/>
      <c r="M123" s="509"/>
      <c r="N123" s="509"/>
      <c r="O123" s="509"/>
      <c r="P123" s="509"/>
      <c r="Q123" s="509"/>
      <c r="R123" s="509"/>
      <c r="S123" s="509"/>
      <c r="T123" s="509"/>
      <c r="U123" s="509"/>
      <c r="V123" s="509"/>
      <c r="W123" s="509"/>
      <c r="X123" s="509"/>
      <c r="Y123" s="509"/>
    </row>
    <row r="124" spans="8:25">
      <c r="H124" s="509"/>
      <c r="I124" s="509"/>
      <c r="J124" s="509"/>
      <c r="K124" s="509"/>
      <c r="L124" s="509"/>
      <c r="M124" s="509"/>
      <c r="N124" s="509"/>
      <c r="O124" s="509"/>
      <c r="P124" s="509"/>
      <c r="Q124" s="509"/>
      <c r="R124" s="509"/>
      <c r="S124" s="509"/>
      <c r="T124" s="509"/>
      <c r="U124" s="509"/>
      <c r="V124" s="509"/>
      <c r="W124" s="509"/>
      <c r="X124" s="509"/>
      <c r="Y124" s="509"/>
    </row>
    <row r="125" spans="8:25">
      <c r="H125" s="509"/>
      <c r="I125" s="509"/>
      <c r="J125" s="509"/>
      <c r="K125" s="509"/>
      <c r="L125" s="509"/>
      <c r="M125" s="509"/>
      <c r="N125" s="509"/>
      <c r="O125" s="509"/>
      <c r="P125" s="509"/>
      <c r="Q125" s="509"/>
      <c r="R125" s="509"/>
      <c r="S125" s="509"/>
      <c r="T125" s="509"/>
      <c r="U125" s="509"/>
      <c r="V125" s="509"/>
      <c r="W125" s="509"/>
      <c r="X125" s="509"/>
      <c r="Y125" s="509"/>
    </row>
    <row r="126" spans="8:25">
      <c r="H126" s="509"/>
      <c r="I126" s="509"/>
      <c r="J126" s="509"/>
      <c r="K126" s="509"/>
      <c r="L126" s="509"/>
      <c r="M126" s="509"/>
      <c r="N126" s="509"/>
      <c r="O126" s="509"/>
      <c r="P126" s="509"/>
      <c r="Q126" s="509"/>
      <c r="R126" s="509"/>
      <c r="S126" s="509"/>
      <c r="T126" s="509"/>
      <c r="U126" s="509"/>
      <c r="V126" s="509"/>
      <c r="W126" s="509"/>
      <c r="X126" s="509"/>
      <c r="Y126" s="509"/>
    </row>
    <row r="127" spans="8:25">
      <c r="H127" s="509"/>
      <c r="I127" s="509"/>
      <c r="J127" s="509"/>
      <c r="K127" s="509"/>
      <c r="L127" s="509"/>
      <c r="M127" s="509"/>
      <c r="N127" s="509"/>
      <c r="O127" s="509"/>
      <c r="P127" s="509"/>
      <c r="Q127" s="509"/>
      <c r="R127" s="509"/>
      <c r="S127" s="509"/>
      <c r="T127" s="509"/>
      <c r="U127" s="509"/>
      <c r="V127" s="509"/>
      <c r="W127" s="509"/>
      <c r="X127" s="509"/>
      <c r="Y127" s="509"/>
    </row>
    <row r="128" spans="8:25">
      <c r="H128" s="509"/>
      <c r="I128" s="509"/>
      <c r="J128" s="509"/>
      <c r="K128" s="509"/>
      <c r="L128" s="509"/>
      <c r="M128" s="509"/>
      <c r="N128" s="509"/>
      <c r="O128" s="509"/>
      <c r="P128" s="509"/>
      <c r="Q128" s="509"/>
      <c r="R128" s="509"/>
      <c r="S128" s="509"/>
      <c r="T128" s="509"/>
      <c r="U128" s="509"/>
      <c r="V128" s="509"/>
      <c r="W128" s="509"/>
      <c r="X128" s="509"/>
      <c r="Y128" s="509"/>
    </row>
    <row r="129" spans="8:25">
      <c r="H129" s="509"/>
      <c r="I129" s="509"/>
      <c r="J129" s="509"/>
      <c r="K129" s="509"/>
      <c r="L129" s="509"/>
      <c r="M129" s="509"/>
      <c r="N129" s="509"/>
      <c r="O129" s="509"/>
      <c r="P129" s="509"/>
      <c r="Q129" s="509"/>
      <c r="R129" s="509"/>
      <c r="S129" s="509"/>
      <c r="T129" s="509"/>
      <c r="U129" s="509"/>
      <c r="V129" s="509"/>
      <c r="W129" s="509"/>
      <c r="X129" s="509"/>
      <c r="Y129" s="509"/>
    </row>
    <row r="130" spans="8:25">
      <c r="H130" s="509"/>
      <c r="I130" s="509"/>
      <c r="J130" s="509"/>
      <c r="K130" s="509"/>
      <c r="L130" s="509"/>
      <c r="M130" s="509"/>
      <c r="N130" s="509"/>
      <c r="O130" s="509"/>
      <c r="P130" s="509"/>
      <c r="Q130" s="509"/>
      <c r="R130" s="509"/>
      <c r="S130" s="509"/>
      <c r="T130" s="509"/>
      <c r="U130" s="509"/>
      <c r="V130" s="509"/>
      <c r="W130" s="509"/>
      <c r="X130" s="509"/>
      <c r="Y130" s="509"/>
    </row>
    <row r="131" spans="8:25">
      <c r="H131" s="509"/>
      <c r="I131" s="509"/>
      <c r="J131" s="509"/>
      <c r="K131" s="509"/>
      <c r="L131" s="509"/>
      <c r="M131" s="509"/>
      <c r="N131" s="509"/>
      <c r="O131" s="509"/>
      <c r="P131" s="509"/>
      <c r="Q131" s="509"/>
      <c r="R131" s="509"/>
      <c r="S131" s="509"/>
      <c r="T131" s="509"/>
      <c r="U131" s="509"/>
      <c r="V131" s="509"/>
      <c r="W131" s="509"/>
      <c r="X131" s="509"/>
      <c r="Y131" s="509"/>
    </row>
    <row r="132" spans="8:25">
      <c r="H132" s="509"/>
      <c r="I132" s="509"/>
      <c r="J132" s="509"/>
      <c r="K132" s="509"/>
      <c r="L132" s="509"/>
      <c r="M132" s="509"/>
      <c r="N132" s="509"/>
      <c r="O132" s="509"/>
      <c r="P132" s="509"/>
      <c r="Q132" s="509"/>
      <c r="R132" s="509"/>
      <c r="S132" s="509"/>
      <c r="T132" s="509"/>
      <c r="U132" s="509"/>
      <c r="V132" s="509"/>
      <c r="W132" s="509"/>
      <c r="X132" s="509"/>
      <c r="Y132" s="509"/>
    </row>
    <row r="133" spans="8:25">
      <c r="H133" s="509"/>
      <c r="I133" s="509"/>
      <c r="J133" s="509"/>
      <c r="K133" s="509"/>
      <c r="L133" s="509"/>
      <c r="M133" s="509"/>
      <c r="N133" s="509"/>
      <c r="O133" s="509"/>
      <c r="P133" s="509"/>
      <c r="Q133" s="509"/>
      <c r="R133" s="509"/>
      <c r="S133" s="509"/>
      <c r="T133" s="509"/>
      <c r="U133" s="509"/>
      <c r="V133" s="509"/>
      <c r="W133" s="509"/>
      <c r="X133" s="509"/>
      <c r="Y133" s="509"/>
    </row>
    <row r="134" spans="8:25">
      <c r="H134" s="509"/>
      <c r="I134" s="509"/>
      <c r="J134" s="509"/>
      <c r="K134" s="509"/>
      <c r="L134" s="509"/>
      <c r="M134" s="509"/>
      <c r="N134" s="509"/>
      <c r="O134" s="509"/>
      <c r="P134" s="509"/>
      <c r="Q134" s="509"/>
      <c r="R134" s="509"/>
      <c r="S134" s="509"/>
      <c r="T134" s="509"/>
      <c r="U134" s="509"/>
      <c r="V134" s="509"/>
      <c r="W134" s="509"/>
      <c r="X134" s="509"/>
      <c r="Y134" s="509"/>
    </row>
    <row r="135" spans="8:25">
      <c r="H135" s="509"/>
      <c r="I135" s="509"/>
      <c r="J135" s="509"/>
      <c r="K135" s="509"/>
      <c r="L135" s="509"/>
      <c r="M135" s="509"/>
      <c r="N135" s="509"/>
      <c r="O135" s="509"/>
      <c r="P135" s="509"/>
      <c r="Q135" s="509"/>
      <c r="R135" s="509"/>
      <c r="S135" s="509"/>
      <c r="T135" s="509"/>
      <c r="U135" s="509"/>
      <c r="V135" s="509"/>
      <c r="W135" s="509"/>
      <c r="X135" s="509"/>
      <c r="Y135" s="509"/>
    </row>
    <row r="136" spans="8:25">
      <c r="H136" s="509"/>
      <c r="I136" s="509"/>
      <c r="J136" s="509"/>
      <c r="K136" s="509"/>
      <c r="L136" s="509"/>
      <c r="M136" s="509"/>
      <c r="N136" s="509"/>
      <c r="O136" s="509"/>
      <c r="P136" s="509"/>
      <c r="Q136" s="509"/>
      <c r="R136" s="509"/>
      <c r="S136" s="509"/>
      <c r="T136" s="509"/>
      <c r="U136" s="509"/>
      <c r="V136" s="509"/>
      <c r="W136" s="509"/>
      <c r="X136" s="509"/>
      <c r="Y136" s="509"/>
    </row>
    <row r="137" spans="8:25">
      <c r="H137" s="509"/>
      <c r="I137" s="509"/>
      <c r="J137" s="509"/>
      <c r="K137" s="509"/>
      <c r="L137" s="509"/>
      <c r="M137" s="509"/>
      <c r="N137" s="509"/>
      <c r="O137" s="509"/>
      <c r="P137" s="509"/>
      <c r="Q137" s="509"/>
      <c r="R137" s="509"/>
      <c r="S137" s="509"/>
      <c r="T137" s="509"/>
      <c r="U137" s="509"/>
      <c r="V137" s="509"/>
      <c r="W137" s="509"/>
      <c r="X137" s="509"/>
      <c r="Y137" s="509"/>
    </row>
    <row r="138" spans="8:25">
      <c r="H138" s="509"/>
      <c r="I138" s="509"/>
      <c r="J138" s="509"/>
      <c r="K138" s="509"/>
      <c r="L138" s="509"/>
      <c r="M138" s="509"/>
      <c r="N138" s="509"/>
      <c r="O138" s="509"/>
      <c r="P138" s="509"/>
      <c r="Q138" s="509"/>
      <c r="R138" s="509"/>
      <c r="S138" s="509"/>
      <c r="T138" s="509"/>
      <c r="U138" s="509"/>
      <c r="V138" s="509"/>
      <c r="W138" s="509"/>
      <c r="X138" s="509"/>
      <c r="Y138" s="509"/>
    </row>
    <row r="139" spans="8:25">
      <c r="H139" s="509"/>
      <c r="I139" s="509"/>
      <c r="J139" s="509"/>
      <c r="K139" s="509"/>
      <c r="L139" s="509"/>
      <c r="M139" s="509"/>
      <c r="N139" s="509"/>
      <c r="O139" s="509"/>
      <c r="P139" s="509"/>
      <c r="Q139" s="509"/>
      <c r="R139" s="509"/>
      <c r="S139" s="509"/>
      <c r="T139" s="509"/>
      <c r="U139" s="509"/>
      <c r="V139" s="509"/>
      <c r="W139" s="509"/>
      <c r="X139" s="509"/>
      <c r="Y139" s="509"/>
    </row>
    <row r="140" spans="8:25">
      <c r="H140" s="509"/>
      <c r="I140" s="509"/>
      <c r="J140" s="509"/>
      <c r="K140" s="509"/>
      <c r="L140" s="509"/>
      <c r="M140" s="509"/>
      <c r="N140" s="509"/>
      <c r="O140" s="509"/>
      <c r="P140" s="509"/>
      <c r="Q140" s="509"/>
      <c r="R140" s="509"/>
      <c r="S140" s="509"/>
      <c r="T140" s="509"/>
      <c r="U140" s="509"/>
      <c r="V140" s="509"/>
      <c r="W140" s="509"/>
      <c r="X140" s="509"/>
      <c r="Y140" s="509"/>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G57"/>
  <sheetViews>
    <sheetView showGridLines="0" zoomScale="75" zoomScaleNormal="75" workbookViewId="0">
      <selection activeCell="B2" sqref="B2"/>
    </sheetView>
  </sheetViews>
  <sheetFormatPr defaultRowHeight="15.75"/>
  <cols>
    <col min="1" max="1" width="13.85546875" style="486" bestFit="1" customWidth="1"/>
    <col min="2" max="2" width="109.5703125" style="486" customWidth="1"/>
    <col min="3" max="4" width="9.140625" style="486"/>
    <col min="5" max="5" width="12.5703125" style="486" customWidth="1"/>
    <col min="6" max="6" width="16.7109375" style="486" customWidth="1"/>
    <col min="7" max="7" width="18.140625" style="486" customWidth="1"/>
    <col min="8" max="8" width="17" style="486" customWidth="1"/>
    <col min="9" max="9" width="14.42578125" style="486" customWidth="1"/>
    <col min="10" max="10" width="18.140625" style="486" customWidth="1"/>
    <col min="11" max="11" width="17.140625" style="486" customWidth="1"/>
    <col min="12" max="12" width="14.7109375" style="486" customWidth="1"/>
    <col min="13" max="16384" width="9.140625" style="486"/>
  </cols>
  <sheetData>
    <row r="1" spans="1:59">
      <c r="A1" s="406" t="s">
        <v>22</v>
      </c>
      <c r="B1" s="483" t="s">
        <v>1076</v>
      </c>
      <c r="C1" s="484"/>
      <c r="D1" s="484"/>
      <c r="E1" s="484"/>
      <c r="F1" s="485"/>
      <c r="G1" s="485"/>
    </row>
    <row r="2" spans="1:59">
      <c r="A2" s="406" t="s">
        <v>20</v>
      </c>
      <c r="B2" s="483" t="s">
        <v>508</v>
      </c>
      <c r="C2" s="487"/>
      <c r="D2" s="487"/>
      <c r="E2" s="487"/>
      <c r="F2" s="488"/>
      <c r="G2" s="488"/>
    </row>
    <row r="3" spans="1:59">
      <c r="A3" s="406" t="s">
        <v>18</v>
      </c>
      <c r="B3" s="489" t="s">
        <v>270</v>
      </c>
      <c r="C3" s="484"/>
      <c r="D3" s="484"/>
      <c r="E3" s="484"/>
      <c r="F3" s="485"/>
      <c r="G3" s="485"/>
    </row>
    <row r="4" spans="1:59">
      <c r="A4" s="406" t="s">
        <v>16</v>
      </c>
      <c r="B4" s="489" t="s">
        <v>270</v>
      </c>
      <c r="C4" s="484"/>
      <c r="D4" s="484"/>
      <c r="E4" s="484"/>
      <c r="F4" s="485"/>
      <c r="G4" s="485"/>
    </row>
    <row r="5" spans="1:59">
      <c r="A5" s="409" t="s">
        <v>14</v>
      </c>
      <c r="B5" s="484" t="s">
        <v>974</v>
      </c>
      <c r="C5" s="484"/>
      <c r="D5" s="484"/>
      <c r="E5" s="484"/>
      <c r="F5" s="485"/>
      <c r="G5" s="485"/>
    </row>
    <row r="6" spans="1:59">
      <c r="A6" s="409" t="s">
        <v>12</v>
      </c>
      <c r="B6" s="484" t="s">
        <v>1077</v>
      </c>
      <c r="C6" s="484"/>
      <c r="D6" s="484"/>
      <c r="E6" s="484"/>
      <c r="F6" s="485"/>
      <c r="G6" s="484"/>
    </row>
    <row r="7" spans="1:59">
      <c r="A7" s="484"/>
      <c r="B7" s="484"/>
    </row>
    <row r="8" spans="1:59">
      <c r="A8" s="484"/>
      <c r="B8" s="484"/>
    </row>
    <row r="9" spans="1:59">
      <c r="A9" s="484"/>
      <c r="B9" s="484"/>
    </row>
    <row r="10" spans="1:59" ht="47.25">
      <c r="A10" s="484"/>
      <c r="B10" s="484"/>
      <c r="C10" s="484"/>
      <c r="D10" s="484"/>
      <c r="E10" s="95" t="s">
        <v>507</v>
      </c>
      <c r="F10" s="94" t="s">
        <v>506</v>
      </c>
      <c r="G10" s="94" t="s">
        <v>505</v>
      </c>
      <c r="H10" s="127" t="s">
        <v>504</v>
      </c>
      <c r="I10" s="127" t="s">
        <v>503</v>
      </c>
      <c r="J10" s="127" t="s">
        <v>502</v>
      </c>
      <c r="K10" s="127" t="s">
        <v>501</v>
      </c>
      <c r="L10" s="127" t="s">
        <v>500</v>
      </c>
      <c r="Q10" s="548"/>
      <c r="R10" s="549"/>
      <c r="S10" s="549"/>
      <c r="T10" s="549"/>
      <c r="U10" s="549"/>
      <c r="V10" s="549"/>
      <c r="W10" s="549"/>
      <c r="X10" s="549"/>
      <c r="Y10" s="549"/>
      <c r="Z10" s="549"/>
      <c r="AA10" s="549"/>
      <c r="AB10" s="549"/>
      <c r="AC10" s="549"/>
      <c r="AD10" s="549"/>
      <c r="AE10" s="549"/>
      <c r="AF10" s="549"/>
      <c r="AG10" s="549"/>
      <c r="AH10" s="549"/>
      <c r="AI10" s="549"/>
      <c r="AJ10" s="549"/>
      <c r="AK10" s="549"/>
      <c r="AL10" s="550"/>
      <c r="AM10" s="549"/>
      <c r="AN10" s="549"/>
      <c r="AO10" s="549"/>
      <c r="AP10" s="549"/>
      <c r="AQ10" s="549"/>
      <c r="AR10" s="549"/>
      <c r="AS10" s="549"/>
      <c r="AT10" s="549"/>
      <c r="AU10" s="549"/>
      <c r="AV10" s="549"/>
      <c r="AW10" s="549"/>
      <c r="AX10" s="549"/>
      <c r="AY10" s="549"/>
      <c r="AZ10" s="549"/>
      <c r="BA10" s="549"/>
      <c r="BB10" s="549"/>
      <c r="BC10" s="549"/>
      <c r="BD10" s="551"/>
      <c r="BE10" s="549"/>
      <c r="BF10" s="551"/>
      <c r="BG10" s="549"/>
    </row>
    <row r="11" spans="1:59" ht="31.5">
      <c r="A11" s="484"/>
      <c r="B11" s="484"/>
      <c r="C11" s="484"/>
      <c r="D11" s="484"/>
      <c r="E11" s="95" t="s">
        <v>499</v>
      </c>
      <c r="F11" s="94" t="s">
        <v>498</v>
      </c>
      <c r="G11" s="94" t="s">
        <v>497</v>
      </c>
      <c r="H11" s="127" t="s">
        <v>496</v>
      </c>
      <c r="I11" s="127" t="s">
        <v>495</v>
      </c>
      <c r="J11" s="127" t="s">
        <v>494</v>
      </c>
      <c r="K11" s="127" t="s">
        <v>493</v>
      </c>
      <c r="L11" s="127" t="s">
        <v>492</v>
      </c>
      <c r="Q11" s="552"/>
      <c r="R11" s="553"/>
      <c r="S11" s="553"/>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553"/>
    </row>
    <row r="12" spans="1:59">
      <c r="A12" s="484"/>
      <c r="B12" s="484"/>
      <c r="C12" s="354" t="s">
        <v>253</v>
      </c>
      <c r="D12" s="126" t="s">
        <v>491</v>
      </c>
      <c r="E12" s="124">
        <v>2.0459781552668899</v>
      </c>
      <c r="F12" s="124"/>
      <c r="G12" s="124">
        <v>0.37124630983205248</v>
      </c>
      <c r="H12" s="121">
        <v>0.63376824822825917</v>
      </c>
      <c r="I12" s="121">
        <v>-0.24952367252560415</v>
      </c>
      <c r="J12" s="121">
        <v>1.734607949605758</v>
      </c>
      <c r="K12" s="121">
        <v>1.2379431495447693</v>
      </c>
      <c r="L12" s="121">
        <v>5.7740201399521247</v>
      </c>
      <c r="Q12" s="354"/>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553"/>
    </row>
    <row r="13" spans="1:59">
      <c r="A13" s="484"/>
      <c r="B13" s="484"/>
      <c r="C13" s="354" t="s">
        <v>24</v>
      </c>
      <c r="D13" s="125" t="s">
        <v>23</v>
      </c>
      <c r="E13" s="124">
        <v>2.5497017560633028</v>
      </c>
      <c r="F13" s="124"/>
      <c r="G13" s="124">
        <v>0.31016323486800373</v>
      </c>
      <c r="H13" s="121">
        <v>0.62543752799652719</v>
      </c>
      <c r="I13" s="121">
        <v>-0.64713914407759054</v>
      </c>
      <c r="J13" s="121">
        <v>2.9765458563291824</v>
      </c>
      <c r="K13" s="121">
        <v>1.0743532321427873</v>
      </c>
      <c r="L13" s="121">
        <v>6.8890624633222126</v>
      </c>
      <c r="Q13" s="354"/>
      <c r="R13" s="529"/>
      <c r="S13" s="529"/>
      <c r="T13" s="529"/>
      <c r="U13" s="529"/>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row>
    <row r="14" spans="1:59">
      <c r="A14" s="484"/>
      <c r="B14" s="484"/>
      <c r="C14" s="354" t="s">
        <v>30</v>
      </c>
      <c r="D14" s="125" t="s">
        <v>29</v>
      </c>
      <c r="E14" s="124">
        <v>3.0690226094308453</v>
      </c>
      <c r="F14" s="124"/>
      <c r="G14" s="124">
        <v>0.4236679807725845</v>
      </c>
      <c r="H14" s="121">
        <v>0.62726840975905984</v>
      </c>
      <c r="I14" s="121">
        <v>-0.47012775888367481</v>
      </c>
      <c r="J14" s="121">
        <v>2.3597746766123517</v>
      </c>
      <c r="K14" s="121">
        <v>1.4610989052441008</v>
      </c>
      <c r="L14" s="121">
        <v>7.4707048229352679</v>
      </c>
      <c r="Q14" s="354"/>
      <c r="R14" s="553"/>
      <c r="S14" s="553"/>
      <c r="T14" s="553"/>
      <c r="U14" s="553"/>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row>
    <row r="15" spans="1:59">
      <c r="A15" s="484"/>
      <c r="B15" s="484"/>
      <c r="C15" s="354" t="s">
        <v>28</v>
      </c>
      <c r="D15" s="125" t="s">
        <v>27</v>
      </c>
      <c r="E15" s="124">
        <v>2.8746183801707721</v>
      </c>
      <c r="F15" s="124"/>
      <c r="G15" s="124">
        <v>0.40180388221725627</v>
      </c>
      <c r="H15" s="121">
        <v>0.81939762614840916</v>
      </c>
      <c r="I15" s="121">
        <v>0.36793157028737511</v>
      </c>
      <c r="J15" s="121">
        <v>3.2916135330502763</v>
      </c>
      <c r="K15" s="121">
        <v>1.2531551860632846</v>
      </c>
      <c r="L15" s="121">
        <v>9.008520177937374</v>
      </c>
      <c r="Q15" s="354"/>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row>
    <row r="16" spans="1:59">
      <c r="A16" s="484"/>
      <c r="B16" s="484"/>
      <c r="C16" s="354" t="s">
        <v>251</v>
      </c>
      <c r="D16" s="125" t="s">
        <v>490</v>
      </c>
      <c r="E16" s="124">
        <v>2.7311505946375951</v>
      </c>
      <c r="F16" s="124"/>
      <c r="G16" s="124">
        <v>0.33827938234880778</v>
      </c>
      <c r="H16" s="121">
        <v>0.82410666106112906</v>
      </c>
      <c r="I16" s="121">
        <v>1.1235419967754892</v>
      </c>
      <c r="J16" s="121">
        <v>2.4733385116330413</v>
      </c>
      <c r="K16" s="121">
        <v>0.81042448100615749</v>
      </c>
      <c r="L16" s="121">
        <v>8.300841627462221</v>
      </c>
      <c r="Q16" s="554"/>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row>
    <row r="17" spans="1:59">
      <c r="A17" s="484"/>
      <c r="B17" s="484"/>
      <c r="C17" s="354" t="s">
        <v>24</v>
      </c>
      <c r="D17" s="125" t="s">
        <v>23</v>
      </c>
      <c r="E17" s="124">
        <v>3.1609006245882711</v>
      </c>
      <c r="F17" s="124"/>
      <c r="G17" s="124">
        <v>0.46011036761380114</v>
      </c>
      <c r="H17" s="121">
        <v>0.93863518349488095</v>
      </c>
      <c r="I17" s="121">
        <v>2.7391166784329171</v>
      </c>
      <c r="J17" s="121">
        <v>1.2693043732867597</v>
      </c>
      <c r="K17" s="121">
        <v>0.33842792831065016</v>
      </c>
      <c r="L17" s="121">
        <v>8.9064951557272813</v>
      </c>
      <c r="Q17" s="354"/>
      <c r="R17" s="553"/>
      <c r="S17" s="553"/>
      <c r="T17" s="553"/>
      <c r="U17" s="553"/>
      <c r="V17" s="553"/>
      <c r="W17" s="553"/>
      <c r="X17" s="553"/>
      <c r="Y17" s="553"/>
      <c r="Z17" s="553"/>
      <c r="AA17" s="553"/>
      <c r="AB17" s="553"/>
      <c r="AC17" s="553"/>
      <c r="AD17" s="553"/>
      <c r="AE17" s="553"/>
      <c r="AF17" s="553"/>
      <c r="AG17" s="553"/>
      <c r="AH17" s="553"/>
      <c r="AI17" s="553"/>
      <c r="AJ17" s="553"/>
      <c r="AK17" s="553"/>
      <c r="AL17" s="553"/>
      <c r="AM17" s="553"/>
      <c r="AN17" s="553"/>
      <c r="AO17" s="553"/>
      <c r="AP17" s="553"/>
      <c r="AQ17" s="553"/>
      <c r="AR17" s="553"/>
      <c r="AS17" s="553"/>
      <c r="AT17" s="553"/>
      <c r="AU17" s="553"/>
      <c r="AV17" s="553"/>
      <c r="AW17" s="553"/>
      <c r="AX17" s="553"/>
      <c r="AY17" s="553"/>
      <c r="AZ17" s="553"/>
      <c r="BA17" s="553"/>
      <c r="BB17" s="553"/>
      <c r="BC17" s="553"/>
      <c r="BD17" s="553"/>
      <c r="BE17" s="553"/>
      <c r="BF17" s="553"/>
      <c r="BG17" s="553"/>
    </row>
    <row r="18" spans="1:59">
      <c r="A18" s="484"/>
      <c r="B18" s="484"/>
      <c r="C18" s="354" t="s">
        <v>30</v>
      </c>
      <c r="D18" s="125" t="s">
        <v>29</v>
      </c>
      <c r="E18" s="124">
        <v>2.9342721348460792</v>
      </c>
      <c r="F18" s="124"/>
      <c r="G18" s="124">
        <v>0.38981924059475381</v>
      </c>
      <c r="H18" s="121">
        <v>0.91114406310849505</v>
      </c>
      <c r="I18" s="121">
        <v>3.5371045305550921</v>
      </c>
      <c r="J18" s="121">
        <v>1.4016740876245104</v>
      </c>
      <c r="K18" s="121">
        <v>0.23752710379970612</v>
      </c>
      <c r="L18" s="121">
        <v>9.4115411605286372</v>
      </c>
      <c r="Q18" s="548"/>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55"/>
      <c r="AO18" s="555"/>
      <c r="AP18" s="555"/>
      <c r="AQ18" s="555"/>
      <c r="AR18" s="555"/>
      <c r="AS18" s="555"/>
      <c r="AT18" s="555"/>
      <c r="AU18" s="555"/>
      <c r="AV18" s="555"/>
      <c r="AW18" s="555"/>
      <c r="AX18" s="555"/>
      <c r="AY18" s="555"/>
      <c r="AZ18" s="555"/>
      <c r="BA18" s="555"/>
      <c r="BB18" s="555"/>
      <c r="BC18" s="555"/>
      <c r="BD18" s="555"/>
      <c r="BE18" s="555"/>
      <c r="BF18" s="555"/>
      <c r="BG18" s="555"/>
    </row>
    <row r="19" spans="1:59">
      <c r="A19" s="484"/>
      <c r="B19" s="484"/>
      <c r="C19" s="354" t="s">
        <v>28</v>
      </c>
      <c r="D19" s="125" t="s">
        <v>27</v>
      </c>
      <c r="E19" s="124">
        <v>3.0149763444845696</v>
      </c>
      <c r="F19" s="124"/>
      <c r="G19" s="124">
        <v>0.47132114487674792</v>
      </c>
      <c r="H19" s="121">
        <v>0.98226448306313574</v>
      </c>
      <c r="I19" s="121">
        <v>3.5029068902844123</v>
      </c>
      <c r="J19" s="121">
        <v>3.3819820326383065</v>
      </c>
      <c r="K19" s="121">
        <v>0.48100053561973011</v>
      </c>
      <c r="L19" s="121">
        <v>11.834451430966903</v>
      </c>
      <c r="Q19" s="354"/>
      <c r="R19" s="354"/>
      <c r="S19" s="553"/>
      <c r="T19" s="553"/>
      <c r="U19" s="553"/>
      <c r="V19" s="553"/>
      <c r="W19" s="553"/>
      <c r="X19" s="553"/>
      <c r="Y19" s="553"/>
      <c r="Z19" s="553"/>
      <c r="AA19" s="553"/>
      <c r="AB19" s="553"/>
      <c r="AC19" s="553"/>
      <c r="AD19" s="553"/>
      <c r="AE19" s="553"/>
      <c r="AF19" s="553"/>
      <c r="AG19" s="553"/>
      <c r="AH19" s="553"/>
      <c r="AI19" s="553"/>
      <c r="AJ19" s="553"/>
      <c r="AK19" s="553"/>
      <c r="AL19" s="553"/>
      <c r="AM19" s="553"/>
      <c r="AN19" s="553"/>
      <c r="AO19" s="553"/>
      <c r="AP19" s="553"/>
      <c r="AQ19" s="553"/>
      <c r="AR19" s="553"/>
      <c r="AS19" s="553"/>
      <c r="AT19" s="553"/>
      <c r="AU19" s="553"/>
      <c r="AV19" s="553"/>
      <c r="AW19" s="553"/>
      <c r="AX19" s="553"/>
      <c r="AY19" s="553"/>
      <c r="AZ19" s="553"/>
      <c r="BA19" s="553"/>
      <c r="BB19" s="553"/>
      <c r="BC19" s="553"/>
      <c r="BD19" s="553"/>
      <c r="BE19" s="553"/>
      <c r="BF19" s="553"/>
      <c r="BG19" s="553"/>
    </row>
    <row r="20" spans="1:59">
      <c r="A20" s="484"/>
      <c r="B20" s="484"/>
      <c r="C20" s="354" t="s">
        <v>249</v>
      </c>
      <c r="D20" s="125" t="s">
        <v>489</v>
      </c>
      <c r="E20" s="124">
        <v>3.8506911405242787</v>
      </c>
      <c r="F20" s="124"/>
      <c r="G20" s="124">
        <v>0.34306804482988718</v>
      </c>
      <c r="H20" s="121">
        <v>0.95383373872215871</v>
      </c>
      <c r="I20" s="121">
        <v>4.3786450276071847</v>
      </c>
      <c r="J20" s="121">
        <v>3.8405304997973886</v>
      </c>
      <c r="K20" s="121">
        <v>0.89373354694965257</v>
      </c>
      <c r="L20" s="121">
        <v>14.26050199843055</v>
      </c>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row>
    <row r="21" spans="1:59">
      <c r="A21" s="484"/>
      <c r="B21" s="484"/>
      <c r="C21" s="354" t="s">
        <v>24</v>
      </c>
      <c r="D21" s="125" t="s">
        <v>23</v>
      </c>
      <c r="E21" s="124">
        <v>3.3140273558603557</v>
      </c>
      <c r="F21" s="124"/>
      <c r="G21" s="124">
        <v>0.22439896893578443</v>
      </c>
      <c r="H21" s="121">
        <v>1.0483619924744003</v>
      </c>
      <c r="I21" s="121">
        <v>2.3739388396085355</v>
      </c>
      <c r="J21" s="121">
        <v>3.9040689029284801</v>
      </c>
      <c r="K21" s="121">
        <v>1.2537034516683165</v>
      </c>
      <c r="L21" s="121">
        <v>12.118499511475873</v>
      </c>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c r="BD21" s="354"/>
      <c r="BE21" s="354"/>
      <c r="BF21" s="354"/>
      <c r="BG21" s="354"/>
    </row>
    <row r="22" spans="1:59">
      <c r="A22" s="484"/>
      <c r="B22" s="484"/>
      <c r="C22" s="354" t="s">
        <v>30</v>
      </c>
      <c r="D22" s="126" t="s">
        <v>29</v>
      </c>
      <c r="E22" s="124">
        <v>3.3836145115145171</v>
      </c>
      <c r="F22" s="124"/>
      <c r="G22" s="124">
        <v>0.274122470026533</v>
      </c>
      <c r="H22" s="121">
        <v>1.1400288252171074</v>
      </c>
      <c r="I22" s="121">
        <v>2.631368632953178</v>
      </c>
      <c r="J22" s="121">
        <v>4.1104071636828516</v>
      </c>
      <c r="K22" s="121">
        <v>0.80575545691642447</v>
      </c>
      <c r="L22" s="121">
        <v>12.345297060310612</v>
      </c>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row>
    <row r="23" spans="1:59">
      <c r="A23" s="484"/>
      <c r="B23" s="484"/>
      <c r="C23" s="354" t="s">
        <v>28</v>
      </c>
      <c r="D23" s="125" t="s">
        <v>27</v>
      </c>
      <c r="E23" s="124">
        <v>2.0611697774994222</v>
      </c>
      <c r="F23" s="124"/>
      <c r="G23" s="124">
        <v>8.6442953639564196E-2</v>
      </c>
      <c r="H23" s="121">
        <v>0.73397868157598989</v>
      </c>
      <c r="I23" s="121">
        <v>1.4859035202335664</v>
      </c>
      <c r="J23" s="121">
        <v>2.8336083761431001</v>
      </c>
      <c r="K23" s="121">
        <v>-0.57662673599842296</v>
      </c>
      <c r="L23" s="121">
        <v>6.6244765730932205</v>
      </c>
      <c r="Q23" s="354"/>
      <c r="R23" s="354"/>
      <c r="S23" s="354"/>
      <c r="T23" s="354"/>
      <c r="U23" s="354"/>
      <c r="V23" s="354"/>
      <c r="W23" s="354"/>
      <c r="X23" s="354"/>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354"/>
      <c r="AV23" s="354"/>
      <c r="AW23" s="354"/>
      <c r="AX23" s="354"/>
      <c r="AY23" s="354"/>
      <c r="AZ23" s="354"/>
      <c r="BA23" s="354"/>
      <c r="BB23" s="354"/>
      <c r="BC23" s="354"/>
      <c r="BD23" s="354"/>
      <c r="BE23" s="354"/>
      <c r="BF23" s="354"/>
      <c r="BG23" s="354"/>
    </row>
    <row r="24" spans="1:59">
      <c r="A24" s="484"/>
      <c r="B24" s="484"/>
      <c r="C24" s="354" t="s">
        <v>247</v>
      </c>
      <c r="D24" s="125" t="s">
        <v>488</v>
      </c>
      <c r="E24" s="124">
        <v>0.46698821313828398</v>
      </c>
      <c r="F24" s="124"/>
      <c r="G24" s="124">
        <v>0.53686315146812702</v>
      </c>
      <c r="H24" s="121">
        <v>0.4058662806388425</v>
      </c>
      <c r="I24" s="121">
        <v>0.88123145270533698</v>
      </c>
      <c r="J24" s="121">
        <v>1.3140947373240059</v>
      </c>
      <c r="K24" s="121">
        <v>-0.94075930540459174</v>
      </c>
      <c r="L24" s="121">
        <v>2.6642845298700042</v>
      </c>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c r="AT24" s="354"/>
      <c r="AU24" s="354"/>
      <c r="AV24" s="354"/>
      <c r="AW24" s="354"/>
      <c r="AX24" s="354"/>
      <c r="AY24" s="354"/>
      <c r="AZ24" s="354"/>
      <c r="BA24" s="354"/>
      <c r="BB24" s="354"/>
      <c r="BC24" s="354"/>
      <c r="BD24" s="354"/>
      <c r="BE24" s="354"/>
      <c r="BF24" s="354"/>
      <c r="BG24" s="354"/>
    </row>
    <row r="25" spans="1:59">
      <c r="A25" s="484"/>
      <c r="B25" s="484"/>
      <c r="C25" s="354" t="s">
        <v>24</v>
      </c>
      <c r="D25" s="125" t="s">
        <v>23</v>
      </c>
      <c r="E25" s="124">
        <v>-2.0108381996911815E-2</v>
      </c>
      <c r="F25" s="124"/>
      <c r="G25" s="124">
        <v>0.46240986972415848</v>
      </c>
      <c r="H25" s="121">
        <v>-3.3536791891400873E-2</v>
      </c>
      <c r="I25" s="121">
        <v>2.1060661741646833</v>
      </c>
      <c r="J25" s="121">
        <v>0.11561264792960334</v>
      </c>
      <c r="K25" s="121">
        <v>-0.66494305034474122</v>
      </c>
      <c r="L25" s="121">
        <v>1.9655004675853913</v>
      </c>
      <c r="Q25" s="354"/>
      <c r="R25" s="354"/>
      <c r="S25" s="354"/>
      <c r="T25" s="354"/>
      <c r="U25" s="354"/>
      <c r="V25" s="354"/>
      <c r="W25" s="354"/>
      <c r="X25" s="354"/>
      <c r="Y25" s="354"/>
      <c r="Z25" s="354"/>
      <c r="AA25" s="354"/>
      <c r="AB25" s="354"/>
      <c r="AC25" s="354"/>
      <c r="AD25" s="354"/>
      <c r="AE25" s="354"/>
      <c r="AF25" s="354"/>
      <c r="AG25" s="354"/>
      <c r="AH25" s="354"/>
      <c r="AI25" s="354"/>
      <c r="AJ25" s="354"/>
      <c r="AK25" s="354"/>
      <c r="AL25" s="354"/>
      <c r="AM25" s="354"/>
      <c r="AN25" s="354"/>
      <c r="AO25" s="354"/>
      <c r="AP25" s="354"/>
      <c r="AQ25" s="354"/>
      <c r="AR25" s="354"/>
      <c r="AS25" s="354"/>
      <c r="AT25" s="354"/>
      <c r="AU25" s="354"/>
      <c r="AV25" s="354"/>
      <c r="AW25" s="354"/>
      <c r="AX25" s="354"/>
      <c r="AY25" s="354"/>
      <c r="AZ25" s="354"/>
      <c r="BA25" s="354"/>
      <c r="BB25" s="354"/>
      <c r="BC25" s="354"/>
      <c r="BD25" s="354"/>
      <c r="BE25" s="354"/>
      <c r="BF25" s="354"/>
      <c r="BG25" s="354"/>
    </row>
    <row r="26" spans="1:59">
      <c r="A26" s="484"/>
      <c r="B26" s="484"/>
      <c r="C26" s="354" t="s">
        <v>30</v>
      </c>
      <c r="D26" s="484" t="s">
        <v>29</v>
      </c>
      <c r="E26" s="124">
        <v>-1.6862270697817365</v>
      </c>
      <c r="F26" s="124"/>
      <c r="G26" s="124">
        <v>0.36066939665090919</v>
      </c>
      <c r="H26" s="121">
        <v>-0.53829207871284446</v>
      </c>
      <c r="I26" s="121">
        <v>0.27220896266292555</v>
      </c>
      <c r="J26" s="121">
        <v>0.49286153680493444</v>
      </c>
      <c r="K26" s="121">
        <v>-0.57875522766473997</v>
      </c>
      <c r="L26" s="121">
        <v>-1.6775344800405518</v>
      </c>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row>
    <row r="27" spans="1:59">
      <c r="A27" s="484"/>
      <c r="B27" s="484"/>
      <c r="C27" s="354" t="s">
        <v>28</v>
      </c>
      <c r="D27" s="484" t="s">
        <v>27</v>
      </c>
      <c r="E27" s="124">
        <v>-2.2610606905245465</v>
      </c>
      <c r="F27" s="124"/>
      <c r="G27" s="124">
        <v>0.41901976694493293</v>
      </c>
      <c r="H27" s="121">
        <v>-0.73147947156561455</v>
      </c>
      <c r="I27" s="121">
        <v>1.2318119739354956</v>
      </c>
      <c r="J27" s="121">
        <v>-3.3268689653726931</v>
      </c>
      <c r="K27" s="121">
        <v>0.45387243085148932</v>
      </c>
      <c r="L27" s="121">
        <v>-4.2147049557309364</v>
      </c>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row>
    <row r="28" spans="1:59">
      <c r="A28" s="484"/>
      <c r="B28" s="484"/>
      <c r="C28" s="97" t="s">
        <v>245</v>
      </c>
      <c r="D28" s="484" t="s">
        <v>487</v>
      </c>
      <c r="E28" s="124">
        <v>-1.7449924492868214</v>
      </c>
      <c r="F28" s="124"/>
      <c r="G28" s="124">
        <v>2.8116739093697538E-2</v>
      </c>
      <c r="H28" s="121">
        <v>-0.64163114813464572</v>
      </c>
      <c r="I28" s="121">
        <v>1.2046436653763239</v>
      </c>
      <c r="J28" s="121">
        <v>-2.5021990377272023</v>
      </c>
      <c r="K28" s="121">
        <v>0.19586799217790946</v>
      </c>
      <c r="L28" s="121">
        <v>-3.4601942385007383</v>
      </c>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row>
    <row r="29" spans="1:59">
      <c r="A29" s="484"/>
      <c r="B29" s="484"/>
      <c r="C29" s="97" t="s">
        <v>24</v>
      </c>
      <c r="D29" s="484" t="s">
        <v>23</v>
      </c>
      <c r="E29" s="124">
        <v>-2.1262202851566054</v>
      </c>
      <c r="F29" s="124"/>
      <c r="G29" s="124">
        <v>0.20476047547868589</v>
      </c>
      <c r="H29" s="121">
        <v>-0.85336316880663188</v>
      </c>
      <c r="I29" s="121">
        <v>-0.21368325903263433</v>
      </c>
      <c r="J29" s="121">
        <v>-1.2884610233282165</v>
      </c>
      <c r="K29" s="121">
        <v>7.2147241749345004E-2</v>
      </c>
      <c r="L29" s="121">
        <v>-4.2048200190960578</v>
      </c>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row>
    <row r="30" spans="1:59">
      <c r="A30" s="484"/>
      <c r="B30" s="484"/>
      <c r="C30" s="97" t="s">
        <v>30</v>
      </c>
      <c r="D30" s="484" t="s">
        <v>29</v>
      </c>
      <c r="E30" s="124">
        <v>-1.4861672625812754</v>
      </c>
      <c r="F30" s="124"/>
      <c r="G30" s="124">
        <v>0.22985795245391377</v>
      </c>
      <c r="H30" s="121">
        <v>-0.60256663818163503</v>
      </c>
      <c r="I30" s="121">
        <v>0.5332054631307912</v>
      </c>
      <c r="J30" s="121">
        <v>-3.7340910392496971</v>
      </c>
      <c r="K30" s="121">
        <v>0.48405646753266146</v>
      </c>
      <c r="L30" s="121">
        <v>-4.5757050568952407</v>
      </c>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row>
    <row r="31" spans="1:59">
      <c r="A31" s="484"/>
      <c r="B31" s="484"/>
      <c r="C31" s="97" t="s">
        <v>28</v>
      </c>
      <c r="D31" s="484" t="s">
        <v>27</v>
      </c>
      <c r="E31" s="124">
        <v>-0.88322916990405931</v>
      </c>
      <c r="F31" s="124"/>
      <c r="G31" s="124">
        <v>0.13659573344102074</v>
      </c>
      <c r="H31" s="121">
        <v>-0.69512464930570894</v>
      </c>
      <c r="I31" s="121">
        <v>0.22720250389300939</v>
      </c>
      <c r="J31" s="121">
        <v>-0.70578611863782259</v>
      </c>
      <c r="K31" s="121">
        <v>1.2828660089506405</v>
      </c>
      <c r="L31" s="121">
        <v>-0.63747569156292039</v>
      </c>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row>
    <row r="32" spans="1:59">
      <c r="A32" s="484"/>
      <c r="B32" s="484"/>
      <c r="C32" s="97" t="s">
        <v>243</v>
      </c>
      <c r="D32" s="484" t="s">
        <v>338</v>
      </c>
      <c r="E32" s="124">
        <v>-1.2049852175420408</v>
      </c>
      <c r="F32" s="124"/>
      <c r="G32" s="124">
        <v>0.19676099786552378</v>
      </c>
      <c r="H32" s="121">
        <v>-0.68273416481724691</v>
      </c>
      <c r="I32" s="121">
        <v>-0.20339296282954858</v>
      </c>
      <c r="J32" s="121">
        <v>-0.71848533727795028</v>
      </c>
      <c r="K32" s="121">
        <v>1.2934319037622073</v>
      </c>
      <c r="L32" s="121">
        <v>-1.3194047808390557</v>
      </c>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row>
    <row r="33" spans="1:59">
      <c r="A33" s="484"/>
      <c r="B33" s="484"/>
      <c r="C33" s="97" t="s">
        <v>24</v>
      </c>
      <c r="D33" s="484" t="s">
        <v>23</v>
      </c>
      <c r="E33" s="124">
        <v>-0.98614041138108655</v>
      </c>
      <c r="F33" s="122"/>
      <c r="G33" s="122">
        <v>0.24066449546374394</v>
      </c>
      <c r="H33" s="121">
        <v>-0.55849674851291098</v>
      </c>
      <c r="I33" s="121">
        <v>0.36259449615888206</v>
      </c>
      <c r="J33" s="121">
        <v>-1.8973923149723719</v>
      </c>
      <c r="K33" s="121">
        <v>0.42483642682520534</v>
      </c>
      <c r="L33" s="121">
        <v>-2.4139340564185381</v>
      </c>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c r="AS33" s="354"/>
      <c r="AT33" s="354"/>
      <c r="AU33" s="354"/>
      <c r="AV33" s="354"/>
      <c r="AW33" s="354"/>
      <c r="AX33" s="354"/>
      <c r="AY33" s="354"/>
      <c r="AZ33" s="354"/>
      <c r="BA33" s="354"/>
      <c r="BB33" s="354"/>
      <c r="BC33" s="354"/>
      <c r="BD33" s="354"/>
      <c r="BE33" s="354"/>
      <c r="BF33" s="354"/>
      <c r="BG33" s="354"/>
    </row>
    <row r="34" spans="1:59">
      <c r="A34" s="484"/>
      <c r="B34" s="484"/>
      <c r="C34" s="97" t="s">
        <v>30</v>
      </c>
      <c r="D34" s="484" t="s">
        <v>29</v>
      </c>
      <c r="E34" s="123">
        <v>-0.89137197190285666</v>
      </c>
      <c r="F34" s="122"/>
      <c r="G34" s="122">
        <v>4.5473769325193279E-2</v>
      </c>
      <c r="H34" s="121">
        <v>-0.69460687097258045</v>
      </c>
      <c r="I34" s="121">
        <v>-0.7513030219371355</v>
      </c>
      <c r="J34" s="121">
        <v>0.9398270621160143</v>
      </c>
      <c r="K34" s="121">
        <v>0.64239013437710291</v>
      </c>
      <c r="L34" s="121">
        <v>-0.70959089899426209</v>
      </c>
      <c r="Q34" s="354"/>
      <c r="R34" s="354"/>
      <c r="S34" s="354"/>
      <c r="T34" s="354"/>
      <c r="U34" s="354"/>
      <c r="V34" s="354"/>
      <c r="W34" s="354"/>
      <c r="X34" s="354"/>
      <c r="Y34" s="354"/>
      <c r="Z34" s="354"/>
      <c r="AA34" s="354"/>
      <c r="AB34" s="354"/>
      <c r="AC34" s="354"/>
      <c r="AD34" s="354"/>
      <c r="AE34" s="354"/>
      <c r="AF34" s="354"/>
      <c r="AG34" s="354"/>
      <c r="AH34" s="354"/>
      <c r="AI34" s="354"/>
      <c r="AJ34" s="354"/>
      <c r="AK34" s="354"/>
      <c r="AL34" s="354"/>
      <c r="AM34" s="354"/>
      <c r="AN34" s="354"/>
      <c r="AO34" s="354"/>
      <c r="AP34" s="354"/>
      <c r="AQ34" s="354"/>
      <c r="AR34" s="354"/>
      <c r="AS34" s="354"/>
      <c r="AT34" s="354"/>
      <c r="AU34" s="354"/>
      <c r="AV34" s="354"/>
      <c r="AW34" s="354"/>
      <c r="AX34" s="354"/>
      <c r="AY34" s="354"/>
      <c r="AZ34" s="354"/>
      <c r="BA34" s="354"/>
      <c r="BB34" s="354"/>
      <c r="BC34" s="354"/>
      <c r="BD34" s="354"/>
      <c r="BE34" s="354"/>
      <c r="BF34" s="354"/>
      <c r="BG34" s="354"/>
    </row>
    <row r="35" spans="1:59">
      <c r="A35" s="484"/>
      <c r="B35" s="484"/>
      <c r="C35" s="97" t="s">
        <v>28</v>
      </c>
      <c r="D35" s="484" t="s">
        <v>27</v>
      </c>
      <c r="E35" s="123">
        <v>-1.267110770186177</v>
      </c>
      <c r="F35" s="122"/>
      <c r="G35" s="122">
        <v>0.27323954911585396</v>
      </c>
      <c r="H35" s="121">
        <v>-0.59756536490984191</v>
      </c>
      <c r="I35" s="121">
        <v>-0.38622413541940587</v>
      </c>
      <c r="J35" s="121">
        <v>0.31849211629340629</v>
      </c>
      <c r="K35" s="121">
        <v>-0.42919509063573502</v>
      </c>
      <c r="L35" s="121">
        <v>-2.0883636957418998</v>
      </c>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354"/>
      <c r="AO35" s="354"/>
      <c r="AP35" s="354"/>
      <c r="AQ35" s="354"/>
      <c r="AR35" s="354"/>
      <c r="AS35" s="354"/>
      <c r="AT35" s="354"/>
      <c r="AU35" s="354"/>
      <c r="AV35" s="354"/>
      <c r="AW35" s="354"/>
      <c r="AX35" s="354"/>
      <c r="AY35" s="354"/>
      <c r="AZ35" s="354"/>
      <c r="BA35" s="354"/>
      <c r="BB35" s="354"/>
      <c r="BC35" s="354"/>
      <c r="BD35" s="354"/>
      <c r="BE35" s="354"/>
      <c r="BF35" s="354"/>
      <c r="BG35" s="354"/>
    </row>
    <row r="36" spans="1:59">
      <c r="C36" s="97" t="s">
        <v>241</v>
      </c>
      <c r="D36" s="484" t="s">
        <v>337</v>
      </c>
      <c r="E36" s="123">
        <v>-1.1377152633839629</v>
      </c>
      <c r="F36" s="122"/>
      <c r="G36" s="122">
        <v>0.10834032277586832</v>
      </c>
      <c r="H36" s="121">
        <v>-0.39227349229488129</v>
      </c>
      <c r="I36" s="121">
        <v>-0.57143879561602906</v>
      </c>
      <c r="J36" s="121">
        <v>0.83427659376036334</v>
      </c>
      <c r="K36" s="121">
        <v>0.4398682362220579</v>
      </c>
      <c r="L36" s="121">
        <v>-0.71894239853658393</v>
      </c>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row>
    <row r="37" spans="1:59">
      <c r="C37" s="97" t="s">
        <v>24</v>
      </c>
      <c r="D37" s="484" t="s">
        <v>23</v>
      </c>
      <c r="E37" s="123">
        <v>-1.0724303141644638</v>
      </c>
      <c r="F37" s="122"/>
      <c r="G37" s="122">
        <v>-3.4339527209584254E-2</v>
      </c>
      <c r="H37" s="121">
        <v>-0.25415456026528632</v>
      </c>
      <c r="I37" s="121">
        <v>-0.36720188470453247</v>
      </c>
      <c r="J37" s="121">
        <v>1.2861388120617794</v>
      </c>
      <c r="K37" s="121">
        <v>-0.12650152319306929</v>
      </c>
      <c r="L37" s="121">
        <v>-0.56848899747515669</v>
      </c>
      <c r="Q37" s="354"/>
      <c r="R37" s="354"/>
      <c r="S37" s="354"/>
      <c r="T37" s="354"/>
      <c r="U37" s="354"/>
      <c r="V37" s="354"/>
      <c r="W37" s="354"/>
      <c r="X37" s="354"/>
      <c r="Y37" s="354"/>
      <c r="Z37" s="354"/>
      <c r="AA37" s="354"/>
      <c r="AB37" s="354"/>
      <c r="AC37" s="354"/>
      <c r="AD37" s="354"/>
      <c r="AE37" s="354"/>
      <c r="AF37" s="354"/>
      <c r="AG37" s="354"/>
      <c r="AH37" s="354"/>
      <c r="AI37" s="354"/>
      <c r="AJ37" s="354"/>
      <c r="AK37" s="354"/>
      <c r="AL37" s="354"/>
      <c r="AM37" s="354"/>
      <c r="AN37" s="354"/>
      <c r="AO37" s="354"/>
      <c r="AP37" s="354"/>
      <c r="AQ37" s="354"/>
      <c r="AR37" s="354"/>
      <c r="AS37" s="354"/>
      <c r="AT37" s="354"/>
      <c r="AU37" s="354"/>
      <c r="AV37" s="354"/>
      <c r="AW37" s="354"/>
      <c r="AX37" s="354"/>
      <c r="AY37" s="354"/>
      <c r="AZ37" s="354"/>
      <c r="BA37" s="354"/>
      <c r="BB37" s="354"/>
      <c r="BC37" s="354"/>
      <c r="BD37" s="354"/>
      <c r="BE37" s="354"/>
      <c r="BF37" s="354"/>
      <c r="BG37" s="354"/>
    </row>
    <row r="38" spans="1:59">
      <c r="C38" s="97" t="s">
        <v>30</v>
      </c>
      <c r="D38" s="484" t="s">
        <v>29</v>
      </c>
      <c r="E38" s="123">
        <v>-1.2492116384106255</v>
      </c>
      <c r="F38" s="122"/>
      <c r="G38" s="122">
        <v>1.5007658567239715E-2</v>
      </c>
      <c r="H38" s="121">
        <v>-0.16085308255031988</v>
      </c>
      <c r="I38" s="121">
        <v>0.15848040825997747</v>
      </c>
      <c r="J38" s="121">
        <v>1.3256991575153092</v>
      </c>
      <c r="K38" s="121">
        <v>-0.51886706351997058</v>
      </c>
      <c r="L38" s="121">
        <v>-0.42974456013838946</v>
      </c>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row>
    <row r="39" spans="1:59">
      <c r="C39" s="97" t="s">
        <v>28</v>
      </c>
      <c r="D39" s="484" t="s">
        <v>27</v>
      </c>
      <c r="E39" s="121">
        <v>-0.83459187476524788</v>
      </c>
      <c r="F39" s="122"/>
      <c r="G39" s="122">
        <v>-0.42122548571145352</v>
      </c>
      <c r="H39" s="121">
        <v>-0.10025189073494031</v>
      </c>
      <c r="I39" s="121">
        <v>-0.43817639455287816</v>
      </c>
      <c r="J39" s="121">
        <v>0.55818414281057616</v>
      </c>
      <c r="K39" s="121">
        <v>-0.58328436302096864</v>
      </c>
      <c r="L39" s="121">
        <v>-1.8193458659749122</v>
      </c>
      <c r="Q39" s="354"/>
      <c r="R39" s="354"/>
      <c r="S39" s="354"/>
      <c r="T39" s="354"/>
      <c r="U39" s="354"/>
      <c r="V39" s="354"/>
      <c r="W39" s="354"/>
      <c r="X39" s="354"/>
      <c r="Y39" s="354"/>
      <c r="Z39" s="354"/>
      <c r="AA39" s="354"/>
      <c r="AB39" s="354"/>
      <c r="AC39" s="354"/>
      <c r="AD39" s="354"/>
      <c r="AE39" s="354"/>
      <c r="AF39" s="354"/>
      <c r="AG39" s="354"/>
      <c r="AH39" s="354"/>
      <c r="AI39" s="354"/>
      <c r="AJ39" s="354"/>
      <c r="AK39" s="354"/>
      <c r="AL39" s="354"/>
      <c r="AM39" s="354"/>
      <c r="AN39" s="354"/>
      <c r="AO39" s="354"/>
      <c r="AP39" s="354"/>
      <c r="AQ39" s="354"/>
      <c r="AR39" s="354"/>
      <c r="AS39" s="354"/>
      <c r="AT39" s="354"/>
      <c r="AU39" s="354"/>
      <c r="AV39" s="354"/>
      <c r="AW39" s="354"/>
      <c r="AX39" s="354"/>
      <c r="AY39" s="354"/>
      <c r="AZ39" s="354"/>
      <c r="BA39" s="354"/>
      <c r="BB39" s="354"/>
      <c r="BC39" s="354"/>
      <c r="BD39" s="354"/>
      <c r="BE39" s="354"/>
      <c r="BF39" s="354"/>
      <c r="BG39" s="354"/>
    </row>
    <row r="40" spans="1:59">
      <c r="C40" s="97" t="s">
        <v>239</v>
      </c>
      <c r="D40" s="484" t="s">
        <v>336</v>
      </c>
      <c r="E40" s="121">
        <v>-0.93793893748079038</v>
      </c>
      <c r="F40" s="122"/>
      <c r="G40" s="122">
        <v>-0.17597937184965814</v>
      </c>
      <c r="H40" s="121">
        <v>-0.24925512829647484</v>
      </c>
      <c r="I40" s="121">
        <v>9.4382866650914859E-2</v>
      </c>
      <c r="J40" s="121">
        <v>0.64987310140138477</v>
      </c>
      <c r="K40" s="121">
        <v>-0.70670976438294786</v>
      </c>
      <c r="L40" s="121">
        <v>-1.3256272339575716</v>
      </c>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row>
    <row r="41" spans="1:59">
      <c r="C41" s="97" t="s">
        <v>24</v>
      </c>
      <c r="D41" s="484" t="s">
        <v>23</v>
      </c>
      <c r="E41" s="121">
        <v>-0.7553251788045352</v>
      </c>
      <c r="F41" s="121">
        <v>2.2450028566622982E-2</v>
      </c>
      <c r="G41" s="122">
        <v>-0.24958030454901087</v>
      </c>
      <c r="H41" s="121">
        <v>-0.23608197783915957</v>
      </c>
      <c r="I41" s="121">
        <v>-0.23134164301702337</v>
      </c>
      <c r="J41" s="121">
        <v>-0.11253017466709467</v>
      </c>
      <c r="K41" s="121">
        <v>0.61852904333682746</v>
      </c>
      <c r="L41" s="121">
        <v>-0.94388020697337316</v>
      </c>
      <c r="Q41" s="354"/>
      <c r="R41" s="354"/>
      <c r="S41" s="354"/>
      <c r="T41" s="354"/>
      <c r="U41" s="354"/>
      <c r="V41" s="354"/>
      <c r="W41" s="354"/>
      <c r="X41" s="354"/>
      <c r="Y41" s="354"/>
      <c r="Z41" s="354"/>
      <c r="AA41" s="354"/>
      <c r="AB41" s="354"/>
      <c r="AC41" s="354"/>
      <c r="AD41" s="354"/>
      <c r="AE41" s="354"/>
      <c r="AF41" s="354"/>
      <c r="AG41" s="354"/>
      <c r="AH41" s="354"/>
      <c r="AI41" s="354"/>
      <c r="AJ41" s="354"/>
      <c r="AK41" s="354"/>
      <c r="AL41" s="354"/>
      <c r="AM41" s="354"/>
      <c r="AN41" s="354"/>
      <c r="AO41" s="354"/>
      <c r="AP41" s="354"/>
      <c r="AQ41" s="354"/>
      <c r="AR41" s="354"/>
      <c r="AS41" s="354"/>
      <c r="AT41" s="354"/>
      <c r="AU41" s="354"/>
      <c r="AV41" s="354"/>
      <c r="AW41" s="354"/>
      <c r="AX41" s="354"/>
      <c r="AY41" s="354"/>
      <c r="AZ41" s="354"/>
      <c r="BA41" s="354"/>
      <c r="BB41" s="354"/>
      <c r="BC41" s="354"/>
      <c r="BD41" s="354"/>
      <c r="BE41" s="354"/>
      <c r="BF41" s="354"/>
      <c r="BG41" s="354"/>
    </row>
    <row r="42" spans="1:59">
      <c r="C42" s="97" t="s">
        <v>30</v>
      </c>
      <c r="D42" s="484" t="s">
        <v>29</v>
      </c>
      <c r="E42" s="121">
        <v>-1.9129882628952506</v>
      </c>
      <c r="F42" s="121">
        <v>2.161684510692313</v>
      </c>
      <c r="G42" s="122">
        <v>-0.29616996953211072</v>
      </c>
      <c r="H42" s="121">
        <v>-0.19767281960953764</v>
      </c>
      <c r="I42" s="121">
        <v>-0.30496042003231177</v>
      </c>
      <c r="J42" s="121">
        <v>-1.6931987567815208</v>
      </c>
      <c r="K42" s="121">
        <v>0.57264607664177858</v>
      </c>
      <c r="L42" s="121">
        <v>-1.6706596415166406</v>
      </c>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row>
    <row r="43" spans="1:59">
      <c r="C43" s="97" t="s">
        <v>28</v>
      </c>
      <c r="D43" s="486" t="s">
        <v>27</v>
      </c>
      <c r="E43" s="121">
        <v>-2.6266271392524465</v>
      </c>
      <c r="F43" s="121">
        <v>2.219662835090165</v>
      </c>
      <c r="G43" s="122">
        <v>0.13324740306747043</v>
      </c>
      <c r="H43" s="121">
        <v>-0.14520203805055079</v>
      </c>
      <c r="I43" s="121">
        <v>-0.23528120330031538</v>
      </c>
      <c r="J43" s="121">
        <v>-0.53360386368593959</v>
      </c>
      <c r="K43" s="121">
        <v>0.51345409721368718</v>
      </c>
      <c r="L43" s="121">
        <v>-0.67434990891792967</v>
      </c>
      <c r="Q43" s="354"/>
      <c r="R43" s="354"/>
      <c r="S43" s="354"/>
      <c r="T43" s="354"/>
      <c r="U43" s="354"/>
      <c r="V43" s="354"/>
      <c r="W43" s="354"/>
      <c r="X43" s="354"/>
      <c r="Y43" s="354"/>
      <c r="Z43" s="354"/>
      <c r="AA43" s="354"/>
      <c r="AB43" s="354"/>
      <c r="AC43" s="354"/>
      <c r="AD43" s="354"/>
      <c r="AE43" s="354"/>
      <c r="AF43" s="354"/>
      <c r="AG43" s="354"/>
      <c r="AH43" s="354"/>
      <c r="AI43" s="354"/>
      <c r="AJ43" s="354"/>
      <c r="AK43" s="354"/>
      <c r="AL43" s="354"/>
      <c r="AM43" s="354"/>
      <c r="AN43" s="354"/>
      <c r="AO43" s="354"/>
      <c r="AP43" s="354"/>
      <c r="AQ43" s="354"/>
      <c r="AR43" s="354"/>
      <c r="AS43" s="354"/>
      <c r="AT43" s="354"/>
      <c r="AU43" s="354"/>
      <c r="AV43" s="354"/>
      <c r="AW43" s="354"/>
      <c r="AX43" s="354"/>
      <c r="AY43" s="354"/>
      <c r="AZ43" s="354"/>
      <c r="BA43" s="354"/>
      <c r="BB43" s="354"/>
      <c r="BC43" s="354"/>
      <c r="BD43" s="354"/>
      <c r="BE43" s="354"/>
      <c r="BF43" s="354"/>
      <c r="BG43" s="354"/>
    </row>
    <row r="44" spans="1:59">
      <c r="C44" s="97" t="s">
        <v>237</v>
      </c>
      <c r="D44" s="486" t="s">
        <v>335</v>
      </c>
      <c r="E44" s="121">
        <v>-2.2592893973578088</v>
      </c>
      <c r="F44" s="121">
        <v>2.3047313020355937</v>
      </c>
      <c r="G44" s="121">
        <v>-0.35092702210178522</v>
      </c>
      <c r="H44" s="121">
        <v>-9.3572783990145361E-2</v>
      </c>
      <c r="I44" s="121">
        <v>-0.95894793223148433</v>
      </c>
      <c r="J44" s="121">
        <v>-0.67783603075018051</v>
      </c>
      <c r="K44" s="121">
        <v>1.1033294767645518</v>
      </c>
      <c r="L44" s="121">
        <v>-0.93251238763125865</v>
      </c>
      <c r="Q44" s="354"/>
      <c r="R44" s="354"/>
      <c r="S44" s="354"/>
      <c r="T44" s="354"/>
      <c r="U44" s="354"/>
      <c r="V44" s="354"/>
      <c r="W44" s="354"/>
      <c r="X44" s="354"/>
      <c r="Y44" s="354"/>
      <c r="Z44" s="354"/>
      <c r="AA44" s="354"/>
      <c r="AB44" s="354"/>
      <c r="AC44" s="354"/>
      <c r="AD44" s="354"/>
      <c r="AE44" s="354"/>
      <c r="AF44" s="354"/>
      <c r="AG44" s="354"/>
      <c r="AH44" s="354"/>
      <c r="AI44" s="354"/>
      <c r="AJ44" s="354"/>
      <c r="AK44" s="354"/>
      <c r="AL44" s="354"/>
      <c r="AM44" s="354"/>
      <c r="AN44" s="354"/>
      <c r="AO44" s="354"/>
      <c r="AP44" s="354"/>
      <c r="AQ44" s="354"/>
      <c r="AR44" s="354"/>
      <c r="AS44" s="354"/>
      <c r="AT44" s="354"/>
      <c r="AU44" s="354"/>
      <c r="AV44" s="354"/>
      <c r="AW44" s="354"/>
      <c r="AX44" s="354"/>
      <c r="AY44" s="354"/>
      <c r="AZ44" s="354"/>
      <c r="BA44" s="354"/>
      <c r="BB44" s="354"/>
      <c r="BC44" s="354"/>
      <c r="BD44" s="354"/>
      <c r="BE44" s="354"/>
      <c r="BF44" s="354"/>
      <c r="BG44" s="354"/>
    </row>
    <row r="45" spans="1:59">
      <c r="C45" s="97" t="s">
        <v>24</v>
      </c>
      <c r="D45" s="486" t="s">
        <v>23</v>
      </c>
      <c r="E45" s="121">
        <v>-2.3959346004987472</v>
      </c>
      <c r="F45" s="121">
        <v>2.5651954721905526</v>
      </c>
      <c r="G45" s="121">
        <v>-5.2992761794991058E-2</v>
      </c>
      <c r="H45" s="121">
        <v>-8.6341216102087184E-2</v>
      </c>
      <c r="I45" s="121">
        <v>-0.72246552551064591</v>
      </c>
      <c r="J45" s="121">
        <v>-0.33338300732029369</v>
      </c>
      <c r="K45" s="121">
        <v>1.0271139462935392</v>
      </c>
      <c r="L45" s="121">
        <v>1.192307257326955E-3</v>
      </c>
      <c r="Q45" s="354"/>
      <c r="R45" s="354"/>
      <c r="S45" s="354"/>
      <c r="T45" s="354"/>
      <c r="U45" s="354"/>
      <c r="V45" s="354"/>
      <c r="W45" s="354"/>
      <c r="X45" s="354"/>
      <c r="Y45" s="354"/>
      <c r="Z45" s="354"/>
      <c r="AA45" s="354"/>
      <c r="AB45" s="354"/>
      <c r="AC45" s="354"/>
      <c r="AD45" s="354"/>
      <c r="AE45" s="354"/>
      <c r="AF45" s="354"/>
      <c r="AG45" s="354"/>
      <c r="AH45" s="354"/>
      <c r="AI45" s="354"/>
      <c r="AJ45" s="354"/>
      <c r="AK45" s="354"/>
      <c r="AL45" s="354"/>
      <c r="AM45" s="354"/>
      <c r="AN45" s="354"/>
      <c r="AO45" s="354"/>
      <c r="AP45" s="354"/>
      <c r="AQ45" s="354"/>
      <c r="AR45" s="354"/>
      <c r="AS45" s="354"/>
      <c r="AT45" s="354"/>
      <c r="AU45" s="354"/>
      <c r="AV45" s="354"/>
      <c r="AW45" s="354"/>
      <c r="AX45" s="354"/>
      <c r="AY45" s="354"/>
      <c r="AZ45" s="354"/>
      <c r="BA45" s="354"/>
      <c r="BB45" s="354"/>
      <c r="BC45" s="354"/>
      <c r="BD45" s="354"/>
      <c r="BE45" s="354"/>
      <c r="BF45" s="354"/>
      <c r="BG45" s="354"/>
    </row>
    <row r="46" spans="1:59">
      <c r="C46" s="97" t="s">
        <v>30</v>
      </c>
      <c r="D46" s="486" t="s">
        <v>29</v>
      </c>
      <c r="E46" s="121">
        <v>-1.3213781173736716</v>
      </c>
      <c r="F46" s="121">
        <v>0.81876036733624524</v>
      </c>
      <c r="G46" s="121">
        <v>0.20015014741436515</v>
      </c>
      <c r="H46" s="121">
        <v>-4.7437770243161058E-2</v>
      </c>
      <c r="I46" s="121">
        <v>-0.43286658496279951</v>
      </c>
      <c r="J46" s="121">
        <v>0.34847438345929382</v>
      </c>
      <c r="K46" s="121">
        <v>0.94835668836327824</v>
      </c>
      <c r="L46" s="121">
        <v>0.51405911399355042</v>
      </c>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row>
    <row r="47" spans="1:59">
      <c r="C47" s="97" t="s">
        <v>28</v>
      </c>
      <c r="D47" s="486" t="s">
        <v>27</v>
      </c>
      <c r="E47" s="121">
        <v>-0.65568912608718877</v>
      </c>
      <c r="F47" s="121">
        <v>1.0585024063114887</v>
      </c>
      <c r="G47" s="121">
        <v>0.11688757683245145</v>
      </c>
      <c r="H47" s="121">
        <v>1.6003895130546092E-2</v>
      </c>
      <c r="I47" s="121">
        <v>-0.71210596299476803</v>
      </c>
      <c r="J47" s="121">
        <v>0.8907135011255497</v>
      </c>
      <c r="K47" s="121">
        <v>0.40493894498469923</v>
      </c>
      <c r="L47" s="121">
        <v>1.1192512353027786</v>
      </c>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row>
    <row r="48" spans="1:59">
      <c r="C48" s="347" t="s">
        <v>235</v>
      </c>
      <c r="D48" s="486" t="s">
        <v>334</v>
      </c>
      <c r="E48" s="121">
        <v>-1.2178825572782888</v>
      </c>
      <c r="F48" s="121">
        <v>0.93391667313982041</v>
      </c>
      <c r="G48" s="121">
        <v>0.47451675634764917</v>
      </c>
      <c r="H48" s="121">
        <v>0.10617899254889818</v>
      </c>
      <c r="I48" s="121">
        <v>-0.57467242939601271</v>
      </c>
      <c r="J48" s="121">
        <v>-0.19885088777382284</v>
      </c>
      <c r="K48" s="121">
        <v>0.71759299901889517</v>
      </c>
      <c r="L48" s="121">
        <v>0.24079954660713859</v>
      </c>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row>
    <row r="49" spans="3:59">
      <c r="C49" s="97" t="s">
        <v>24</v>
      </c>
      <c r="D49" s="486" t="s">
        <v>23</v>
      </c>
      <c r="E49" s="121">
        <v>-1.9948860534499093</v>
      </c>
      <c r="F49" s="121">
        <v>0.86554801606676479</v>
      </c>
      <c r="G49" s="121">
        <v>0.41141187969406434</v>
      </c>
      <c r="H49" s="121">
        <v>8.4005347184395868E-2</v>
      </c>
      <c r="I49" s="121">
        <v>-0.64222531924665749</v>
      </c>
      <c r="J49" s="121">
        <v>0.80679133212210852</v>
      </c>
      <c r="K49" s="121">
        <v>-0.21085832369855409</v>
      </c>
      <c r="L49" s="121">
        <v>-0.68021312132778766</v>
      </c>
      <c r="Q49" s="354"/>
      <c r="R49" s="354"/>
      <c r="S49" s="354"/>
      <c r="T49" s="354"/>
      <c r="U49" s="354"/>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row>
    <row r="50" spans="3:59">
      <c r="C50" s="97" t="s">
        <v>30</v>
      </c>
      <c r="D50" s="486" t="s">
        <v>29</v>
      </c>
      <c r="E50" s="121">
        <v>-1.8478893755915116</v>
      </c>
      <c r="F50" s="121">
        <v>0.76962069985075954</v>
      </c>
      <c r="G50" s="121">
        <v>0.14815576332595592</v>
      </c>
      <c r="H50" s="121">
        <v>7.5910136679488455E-2</v>
      </c>
      <c r="I50" s="121">
        <v>-0.58842624677898947</v>
      </c>
      <c r="J50" s="121">
        <v>0.32846046162327469</v>
      </c>
      <c r="K50" s="121">
        <v>-0.35374858229179895</v>
      </c>
      <c r="L50" s="121">
        <v>-1.4679171431828211</v>
      </c>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row>
    <row r="51" spans="3:59">
      <c r="C51" s="97" t="s">
        <v>28</v>
      </c>
      <c r="D51" s="486" t="s">
        <v>27</v>
      </c>
      <c r="E51" s="121">
        <v>-2.8729503499328191</v>
      </c>
      <c r="F51" s="121">
        <v>0.82694411378613564</v>
      </c>
      <c r="G51" s="121">
        <v>0.69629646059008354</v>
      </c>
      <c r="H51" s="121">
        <v>0.29500614620857246</v>
      </c>
      <c r="I51" s="121">
        <v>-0.1794170374120784</v>
      </c>
      <c r="J51" s="121">
        <v>-1.0385953500476477</v>
      </c>
      <c r="K51" s="121">
        <v>-0.52866885936810337</v>
      </c>
      <c r="L51" s="121">
        <v>-2.8013848761758564</v>
      </c>
      <c r="Q51" s="354"/>
      <c r="R51" s="354"/>
      <c r="S51" s="354"/>
      <c r="T51" s="354"/>
      <c r="U51" s="354"/>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row>
    <row r="52" spans="3:59">
      <c r="C52" s="97" t="s">
        <v>233</v>
      </c>
      <c r="D52" s="486" t="s">
        <v>333</v>
      </c>
      <c r="E52" s="121">
        <v>-1.905974247518287</v>
      </c>
      <c r="F52" s="121">
        <v>0.82782219974621618</v>
      </c>
      <c r="G52" s="121">
        <v>0.61767867304594293</v>
      </c>
      <c r="H52" s="121">
        <v>0.24473676530762223</v>
      </c>
      <c r="I52" s="121">
        <v>0.41403129617329842</v>
      </c>
      <c r="J52" s="121">
        <v>-0.10018553038419903</v>
      </c>
      <c r="K52" s="121">
        <v>-1.7026349155680292</v>
      </c>
      <c r="L52" s="121">
        <v>-1.6045257591974356</v>
      </c>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row>
    <row r="53" spans="3:59">
      <c r="C53" s="97" t="s">
        <v>24</v>
      </c>
      <c r="D53" s="486" t="s">
        <v>23</v>
      </c>
      <c r="E53" s="121">
        <v>-1.0807428921459685</v>
      </c>
      <c r="F53" s="121">
        <v>0.6059640756604493</v>
      </c>
      <c r="G53" s="121">
        <v>0.58283437547761618</v>
      </c>
      <c r="H53" s="121">
        <v>0.31517104366619875</v>
      </c>
      <c r="I53" s="121">
        <v>-0.193668739972918</v>
      </c>
      <c r="J53" s="121">
        <v>-1.3818030542167488</v>
      </c>
      <c r="K53" s="121">
        <v>-0.38221375095325116</v>
      </c>
      <c r="L53" s="121">
        <v>-1.5344589424846227</v>
      </c>
      <c r="Q53" s="354"/>
      <c r="R53" s="354"/>
      <c r="S53" s="354"/>
      <c r="T53" s="354"/>
      <c r="U53" s="354"/>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row>
    <row r="54" spans="3:59">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row>
    <row r="55" spans="3:59">
      <c r="Q55" s="354"/>
      <c r="R55" s="354"/>
      <c r="S55" s="354"/>
      <c r="T55" s="354"/>
      <c r="U55" s="354"/>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row>
    <row r="56" spans="3:59">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row>
    <row r="57" spans="3:59">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D107"/>
  <sheetViews>
    <sheetView showGridLines="0" zoomScale="75" zoomScaleNormal="75" workbookViewId="0"/>
  </sheetViews>
  <sheetFormatPr defaultRowHeight="15.75"/>
  <cols>
    <col min="1" max="1" width="9.140625" style="531"/>
    <col min="2" max="2" width="114.140625" style="531" customWidth="1"/>
    <col min="3" max="3" width="12" style="531" bestFit="1" customWidth="1"/>
    <col min="4" max="4" width="12" style="531" customWidth="1"/>
    <col min="5" max="5" width="17.85546875" style="531" customWidth="1"/>
    <col min="6" max="6" width="19.7109375" style="531" customWidth="1"/>
    <col min="7" max="7" width="21.85546875" style="531" bestFit="1" customWidth="1"/>
    <col min="8" max="8" width="20.140625" style="531" bestFit="1" customWidth="1"/>
    <col min="9" max="9" width="11" style="531" bestFit="1" customWidth="1"/>
    <col min="10" max="12" width="9.140625" style="531"/>
    <col min="13" max="13" width="10.7109375" style="531" bestFit="1" customWidth="1"/>
    <col min="14" max="16" width="9.140625" style="531"/>
    <col min="17" max="17" width="11" style="531" bestFit="1" customWidth="1"/>
    <col min="18" max="20" width="9.140625" style="531"/>
    <col min="21" max="21" width="11" style="531" bestFit="1" customWidth="1"/>
    <col min="22" max="24" width="9.140625" style="531"/>
    <col min="25" max="25" width="11" style="531" bestFit="1" customWidth="1"/>
    <col min="26" max="28" width="9.140625" style="531"/>
    <col min="29" max="29" width="13.140625" style="531" bestFit="1" customWidth="1"/>
    <col min="30" max="16384" width="9.140625" style="531"/>
  </cols>
  <sheetData>
    <row r="1" spans="1:30">
      <c r="A1" s="406" t="s">
        <v>22</v>
      </c>
      <c r="B1" s="530" t="s">
        <v>519</v>
      </c>
    </row>
    <row r="2" spans="1:30">
      <c r="A2" s="406" t="s">
        <v>20</v>
      </c>
      <c r="B2" s="530" t="s">
        <v>518</v>
      </c>
    </row>
    <row r="3" spans="1:30">
      <c r="A3" s="406" t="s">
        <v>18</v>
      </c>
      <c r="B3" s="532" t="s">
        <v>270</v>
      </c>
    </row>
    <row r="4" spans="1:30">
      <c r="A4" s="406" t="s">
        <v>16</v>
      </c>
      <c r="B4" s="532" t="s">
        <v>270</v>
      </c>
    </row>
    <row r="5" spans="1:30">
      <c r="A5" s="409" t="s">
        <v>14</v>
      </c>
      <c r="B5" s="533"/>
    </row>
    <row r="6" spans="1:30">
      <c r="A6" s="409" t="s">
        <v>12</v>
      </c>
      <c r="B6" s="533"/>
    </row>
    <row r="10" spans="1:30" ht="31.5">
      <c r="C10" s="130"/>
      <c r="D10" s="133"/>
      <c r="E10" s="131" t="s">
        <v>517</v>
      </c>
      <c r="F10" s="131" t="s">
        <v>516</v>
      </c>
      <c r="G10" s="131" t="s">
        <v>515</v>
      </c>
      <c r="H10" s="131" t="s">
        <v>514</v>
      </c>
      <c r="I10" s="534"/>
      <c r="J10" s="534"/>
      <c r="K10" s="534"/>
      <c r="L10" s="534"/>
      <c r="M10" s="534"/>
      <c r="N10" s="534"/>
      <c r="O10" s="534"/>
      <c r="P10" s="534"/>
      <c r="Q10" s="534"/>
      <c r="R10" s="534"/>
      <c r="S10" s="534"/>
      <c r="T10" s="534"/>
      <c r="U10" s="534"/>
      <c r="V10" s="534"/>
      <c r="W10" s="534"/>
      <c r="X10" s="534"/>
      <c r="Y10" s="534"/>
      <c r="Z10" s="534"/>
      <c r="AA10" s="534"/>
      <c r="AB10" s="534"/>
      <c r="AC10" s="534"/>
      <c r="AD10" s="534"/>
    </row>
    <row r="11" spans="1:30" ht="47.25">
      <c r="C11" s="535"/>
      <c r="D11" s="132"/>
      <c r="E11" s="131" t="s">
        <v>513</v>
      </c>
      <c r="F11" s="131" t="s">
        <v>512</v>
      </c>
      <c r="G11" s="131" t="s">
        <v>511</v>
      </c>
      <c r="H11" s="131" t="s">
        <v>510</v>
      </c>
      <c r="I11" s="534"/>
      <c r="J11" s="534"/>
      <c r="K11" s="534"/>
      <c r="L11" s="534"/>
      <c r="M11" s="534"/>
      <c r="N11" s="534"/>
      <c r="O11" s="534"/>
      <c r="P11" s="534"/>
      <c r="Q11" s="534"/>
      <c r="R11" s="534"/>
      <c r="S11" s="534"/>
      <c r="T11" s="534"/>
      <c r="U11" s="534"/>
      <c r="V11" s="534"/>
      <c r="W11" s="534"/>
      <c r="X11" s="534"/>
      <c r="Y11" s="534"/>
      <c r="Z11" s="534"/>
      <c r="AA11" s="534"/>
      <c r="AB11" s="534"/>
      <c r="AC11" s="534"/>
      <c r="AD11" s="534"/>
    </row>
    <row r="12" spans="1:30">
      <c r="C12" s="536" t="s">
        <v>509</v>
      </c>
      <c r="D12" s="537">
        <v>39813</v>
      </c>
      <c r="E12" s="128">
        <f>HLOOKUP(D12,[12]tőke!$DM$4:$HQ$35,27,0)*100</f>
        <v>11.24</v>
      </c>
      <c r="F12" s="130"/>
      <c r="G12" s="130"/>
      <c r="H12" s="130"/>
      <c r="I12" s="538"/>
      <c r="J12" s="539"/>
      <c r="K12" s="539"/>
      <c r="L12" s="539"/>
      <c r="M12" s="538"/>
      <c r="N12" s="539"/>
      <c r="O12" s="539"/>
      <c r="P12" s="539"/>
      <c r="Q12" s="538"/>
      <c r="R12" s="539"/>
      <c r="S12" s="539"/>
      <c r="T12" s="539"/>
      <c r="U12" s="538"/>
      <c r="V12" s="539"/>
      <c r="W12" s="539"/>
      <c r="X12" s="539"/>
      <c r="Y12" s="538"/>
      <c r="Z12" s="538"/>
      <c r="AA12" s="539"/>
      <c r="AB12" s="540"/>
      <c r="AC12" s="538"/>
      <c r="AD12" s="539"/>
    </row>
    <row r="13" spans="1:30">
      <c r="C13" s="536">
        <v>39903</v>
      </c>
      <c r="D13" s="537">
        <v>39903</v>
      </c>
      <c r="E13" s="128">
        <f>HLOOKUP(D13,[12]tőke!$DM$4:$HQ$35,27,0)*100</f>
        <v>10.27</v>
      </c>
      <c r="F13" s="130"/>
      <c r="G13" s="130"/>
      <c r="H13" s="130"/>
      <c r="I13" s="541"/>
      <c r="J13" s="541"/>
      <c r="K13" s="541"/>
      <c r="L13" s="541"/>
      <c r="M13" s="541"/>
      <c r="N13" s="541"/>
      <c r="O13" s="541"/>
      <c r="P13" s="541"/>
      <c r="Q13" s="541"/>
      <c r="R13" s="541"/>
      <c r="S13" s="541"/>
      <c r="T13" s="541"/>
      <c r="U13" s="541"/>
      <c r="V13" s="541"/>
      <c r="W13" s="541"/>
      <c r="X13" s="541"/>
      <c r="Y13" s="541"/>
      <c r="Z13" s="541"/>
      <c r="AA13" s="541"/>
      <c r="AB13" s="542"/>
      <c r="AC13" s="541"/>
      <c r="AD13" s="541"/>
    </row>
    <row r="14" spans="1:30">
      <c r="C14" s="543">
        <v>39994</v>
      </c>
      <c r="D14" s="544">
        <v>39994</v>
      </c>
      <c r="E14" s="128">
        <f>HLOOKUP(D14,[12]tőke!$DM$4:$HQ$35,27,0)*100</f>
        <v>12.3</v>
      </c>
      <c r="F14" s="130"/>
      <c r="G14" s="130"/>
      <c r="H14" s="130"/>
      <c r="I14" s="534"/>
      <c r="J14" s="534"/>
      <c r="K14" s="534"/>
      <c r="L14" s="534"/>
      <c r="M14" s="534"/>
      <c r="N14" s="534"/>
      <c r="O14" s="534"/>
      <c r="P14" s="534"/>
      <c r="Q14" s="534"/>
      <c r="R14" s="534"/>
      <c r="S14" s="534"/>
      <c r="T14" s="534"/>
      <c r="U14" s="534"/>
      <c r="V14" s="534"/>
      <c r="W14" s="534"/>
      <c r="X14" s="534"/>
      <c r="Y14" s="534"/>
      <c r="Z14" s="541"/>
      <c r="AA14" s="541"/>
      <c r="AB14" s="542"/>
      <c r="AC14" s="541"/>
      <c r="AD14" s="541"/>
    </row>
    <row r="15" spans="1:30">
      <c r="C15" s="543">
        <v>40086</v>
      </c>
      <c r="D15" s="544">
        <v>40086</v>
      </c>
      <c r="E15" s="128">
        <f>HLOOKUP(D15,[12]tőke!$DM$4:$HQ$35,27,0)*100</f>
        <v>13.08</v>
      </c>
      <c r="F15" s="130"/>
      <c r="G15" s="130"/>
      <c r="H15" s="130"/>
      <c r="I15" s="534"/>
      <c r="J15" s="534"/>
      <c r="K15" s="534"/>
      <c r="L15" s="534"/>
      <c r="M15" s="534"/>
      <c r="N15" s="534"/>
      <c r="O15" s="534"/>
      <c r="P15" s="534"/>
      <c r="Q15" s="534"/>
      <c r="R15" s="534"/>
      <c r="S15" s="534"/>
      <c r="T15" s="534"/>
      <c r="U15" s="534"/>
      <c r="V15" s="534"/>
      <c r="W15" s="534"/>
      <c r="X15" s="534"/>
      <c r="Y15" s="534"/>
      <c r="Z15" s="541"/>
      <c r="AA15" s="541"/>
      <c r="AB15" s="542"/>
      <c r="AC15" s="541"/>
      <c r="AD15" s="541"/>
    </row>
    <row r="16" spans="1:30">
      <c r="C16" s="543">
        <v>40178</v>
      </c>
      <c r="D16" s="544">
        <v>40178</v>
      </c>
      <c r="E16" s="128">
        <f>HLOOKUP(D16,[12]tőke!$DM$4:$HQ$35,27,0)*100</f>
        <v>13.119999999999997</v>
      </c>
      <c r="F16" s="130"/>
      <c r="G16" s="130"/>
      <c r="H16" s="130"/>
      <c r="I16" s="534"/>
      <c r="J16" s="534"/>
      <c r="K16" s="534"/>
      <c r="L16" s="534"/>
      <c r="M16" s="534"/>
      <c r="N16" s="534"/>
      <c r="O16" s="534"/>
      <c r="P16" s="534"/>
      <c r="Q16" s="534"/>
      <c r="R16" s="534"/>
      <c r="S16" s="534"/>
      <c r="T16" s="534"/>
      <c r="U16" s="534"/>
      <c r="V16" s="534"/>
      <c r="W16" s="534"/>
      <c r="X16" s="534"/>
      <c r="Y16" s="534"/>
      <c r="Z16" s="541"/>
      <c r="AA16" s="541"/>
      <c r="AB16" s="542"/>
      <c r="AC16" s="541"/>
      <c r="AD16" s="541"/>
    </row>
    <row r="17" spans="3:8">
      <c r="C17" s="536">
        <v>40268</v>
      </c>
      <c r="D17" s="537">
        <v>40268</v>
      </c>
      <c r="E17" s="128">
        <f>HLOOKUP(D17,[12]tőke!$DM$4:$HQ$35,27,0)*100</f>
        <v>13.01</v>
      </c>
      <c r="F17" s="130"/>
      <c r="G17" s="130"/>
      <c r="H17" s="130"/>
    </row>
    <row r="18" spans="3:8">
      <c r="C18" s="543">
        <v>40359</v>
      </c>
      <c r="D18" s="544">
        <v>40359</v>
      </c>
      <c r="E18" s="128">
        <f>HLOOKUP(D18,[12]tőke!$DM$4:$HQ$35,27,0)*100</f>
        <v>12.53</v>
      </c>
      <c r="F18" s="130"/>
      <c r="G18" s="130"/>
      <c r="H18" s="130"/>
    </row>
    <row r="19" spans="3:8">
      <c r="C19" s="543">
        <v>40451</v>
      </c>
      <c r="D19" s="544">
        <v>40451</v>
      </c>
      <c r="E19" s="128">
        <f>HLOOKUP(D19,[12]tőke!$DM$4:$HQ$35,27,0)*100</f>
        <v>13.200000000000001</v>
      </c>
      <c r="F19" s="130"/>
      <c r="G19" s="130"/>
      <c r="H19" s="130"/>
    </row>
    <row r="20" spans="3:8">
      <c r="C20" s="543">
        <v>40543</v>
      </c>
      <c r="D20" s="544">
        <v>40543</v>
      </c>
      <c r="E20" s="128">
        <f>HLOOKUP(D20,[12]tőke!$DM$4:$HQ$35,27,0)*100</f>
        <v>13</v>
      </c>
      <c r="F20" s="130"/>
      <c r="G20" s="130"/>
      <c r="H20" s="130"/>
    </row>
    <row r="21" spans="3:8">
      <c r="C21" s="536">
        <v>40633</v>
      </c>
      <c r="D21" s="537">
        <v>40633</v>
      </c>
      <c r="E21" s="128">
        <f>HLOOKUP(D21,[12]tőke!$DM$4:$HQ$35,27,0)*100</f>
        <v>13.79863325</v>
      </c>
      <c r="F21" s="130"/>
      <c r="G21" s="130"/>
      <c r="H21" s="130"/>
    </row>
    <row r="22" spans="3:8">
      <c r="C22" s="543">
        <v>40724</v>
      </c>
      <c r="D22" s="544">
        <v>40724</v>
      </c>
      <c r="E22" s="128">
        <f>HLOOKUP(D22,[12]tőke!$DM$4:$HQ$35,27,0)*100</f>
        <v>13.757699969999997</v>
      </c>
      <c r="F22" s="130"/>
      <c r="G22" s="130"/>
      <c r="H22" s="130"/>
    </row>
    <row r="23" spans="3:8">
      <c r="C23" s="543">
        <v>40816</v>
      </c>
      <c r="D23" s="544">
        <v>40816</v>
      </c>
      <c r="E23" s="128">
        <f>HLOOKUP(D23,[12]tőke!$DM$4:$HQ$35,27,0)*100</f>
        <v>12.706061730000002</v>
      </c>
      <c r="F23" s="130"/>
      <c r="G23" s="130"/>
      <c r="H23" s="130"/>
    </row>
    <row r="24" spans="3:8">
      <c r="C24" s="543">
        <v>40908</v>
      </c>
      <c r="D24" s="544">
        <v>40908</v>
      </c>
      <c r="E24" s="128">
        <f>HLOOKUP(D24,[12]tőke!$DM$4:$HQ$35,27,0)*100</f>
        <v>12.996696930000001</v>
      </c>
      <c r="F24" s="130"/>
      <c r="G24" s="130"/>
      <c r="H24" s="130"/>
    </row>
    <row r="25" spans="3:8">
      <c r="C25" s="536">
        <v>40999</v>
      </c>
      <c r="D25" s="537">
        <v>40999</v>
      </c>
      <c r="E25" s="128">
        <f>HLOOKUP(D25,[12]tőke!$DM$4:$HQ$35,27,0)*100</f>
        <v>14.270185550000001</v>
      </c>
      <c r="F25" s="130"/>
      <c r="G25" s="130"/>
      <c r="H25" s="130"/>
    </row>
    <row r="26" spans="3:8">
      <c r="C26" s="543">
        <v>41090</v>
      </c>
      <c r="D26" s="544">
        <v>41090</v>
      </c>
      <c r="E26" s="128">
        <f>HLOOKUP(D26,[12]tőke!$DM$4:$HQ$35,27,0)*100</f>
        <v>14.788342670000002</v>
      </c>
      <c r="F26" s="130"/>
      <c r="G26" s="130"/>
      <c r="H26" s="130"/>
    </row>
    <row r="27" spans="3:8">
      <c r="C27" s="543">
        <v>41182</v>
      </c>
      <c r="D27" s="544">
        <v>41182</v>
      </c>
      <c r="E27" s="128">
        <f>HLOOKUP(D27,[12]tőke!$DM$4:$HQ$35,27,0)*100</f>
        <v>14.699019620000001</v>
      </c>
      <c r="F27" s="130"/>
      <c r="G27" s="130"/>
      <c r="H27" s="130"/>
    </row>
    <row r="28" spans="3:8">
      <c r="C28" s="543">
        <v>41274</v>
      </c>
      <c r="D28" s="544">
        <v>41274</v>
      </c>
      <c r="E28" s="128">
        <f>HLOOKUP(D28,[12]tőke!$DM$4:$HQ$35,27,0)*100</f>
        <v>15.795086319999999</v>
      </c>
      <c r="F28" s="130"/>
      <c r="G28" s="130"/>
      <c r="H28" s="130"/>
    </row>
    <row r="29" spans="3:8">
      <c r="C29" s="536">
        <v>41364</v>
      </c>
      <c r="D29" s="537">
        <v>41364</v>
      </c>
      <c r="E29" s="128">
        <f>HLOOKUP(D29,[12]tőke!$DM$4:$HQ$35,27,0)*100</f>
        <v>15.637144019999999</v>
      </c>
      <c r="F29" s="130"/>
      <c r="G29" s="130"/>
      <c r="H29" s="130"/>
    </row>
    <row r="30" spans="3:8">
      <c r="C30" s="543">
        <v>41455</v>
      </c>
      <c r="D30" s="544">
        <v>41455</v>
      </c>
      <c r="E30" s="128">
        <f>HLOOKUP(D30,[12]tőke!$DM$4:$HQ$35,27,0)*100</f>
        <v>16.526159119999999</v>
      </c>
      <c r="F30" s="130"/>
      <c r="G30" s="130"/>
      <c r="H30" s="130"/>
    </row>
    <row r="31" spans="3:8">
      <c r="C31" s="543">
        <v>41547</v>
      </c>
      <c r="D31" s="544">
        <v>41547</v>
      </c>
      <c r="E31" s="128">
        <f>HLOOKUP(D31,[12]tőke!$DM$4:$HQ$35,27,0)*100</f>
        <v>16.453195560000001</v>
      </c>
      <c r="F31" s="130"/>
      <c r="G31" s="130"/>
      <c r="H31" s="130"/>
    </row>
    <row r="32" spans="3:8">
      <c r="C32" s="543">
        <v>41639</v>
      </c>
      <c r="D32" s="544">
        <v>41639</v>
      </c>
      <c r="E32" s="128">
        <f>HLOOKUP(D32,[12]tőke!$DM$4:$HQ$35,27,0)*100</f>
        <v>17.398682350000001</v>
      </c>
      <c r="F32" s="130"/>
      <c r="G32" s="130"/>
      <c r="H32" s="130"/>
    </row>
    <row r="33" spans="3:8">
      <c r="C33" s="536">
        <v>41729</v>
      </c>
      <c r="D33" s="537">
        <v>41729</v>
      </c>
      <c r="E33" s="128">
        <f>HLOOKUP(D33,[12]tőke!$DM$4:$HQ$35,27,0)*100</f>
        <v>21.350338950000001</v>
      </c>
      <c r="F33" s="128">
        <f>[13]TMM!D$181</f>
        <v>17.529275001607267</v>
      </c>
      <c r="G33" s="128">
        <f>[13]TMM!D$183-$F33</f>
        <v>9.1881802662722833E-2</v>
      </c>
      <c r="H33" s="128">
        <f>$E33-$F33-$G33</f>
        <v>3.7291821457300109</v>
      </c>
    </row>
    <row r="34" spans="3:8">
      <c r="C34" s="543">
        <v>41820</v>
      </c>
      <c r="D34" s="544">
        <v>41820</v>
      </c>
      <c r="E34" s="128">
        <f>HLOOKUP(D34,[12]tőke!$DM$4:$HQ$35,27,0)*100</f>
        <v>19.44509931</v>
      </c>
      <c r="F34" s="128">
        <f>[13]TMM!E$181</f>
        <v>15.724814540819418</v>
      </c>
      <c r="G34" s="128">
        <f>[13]TMM!E$183-$F34</f>
        <v>-2.525758971037817E-2</v>
      </c>
      <c r="H34" s="128">
        <f>$E34-$F34-$G34</f>
        <v>3.74554235889096</v>
      </c>
    </row>
    <row r="35" spans="3:8">
      <c r="C35" s="543">
        <v>41912</v>
      </c>
      <c r="D35" s="544">
        <v>41912</v>
      </c>
      <c r="E35" s="128">
        <f>HLOOKUP(D35,[12]tőke!$DM$4:$HQ$35,27,0)*100</f>
        <v>19.815262990000001</v>
      </c>
      <c r="F35" s="128">
        <f>[13]TMM!F$181</f>
        <v>16.473973567362236</v>
      </c>
      <c r="G35" s="128">
        <f>[13]TMM!F$183-$F35</f>
        <v>-0.2124173539289238</v>
      </c>
      <c r="H35" s="128">
        <f>$E35-$F35-$G35</f>
        <v>3.5537067765666883</v>
      </c>
    </row>
    <row r="36" spans="3:8">
      <c r="C36" s="545">
        <v>42004</v>
      </c>
      <c r="D36" s="544">
        <v>42004</v>
      </c>
      <c r="E36" s="128">
        <f>HLOOKUP(D36,[12]tőke!$DM$4:$HQ$35,27,0)*100</f>
        <v>19.202412989999999</v>
      </c>
      <c r="F36" s="129">
        <f>[13]TMM!G$181</f>
        <v>15.421435711488632</v>
      </c>
      <c r="G36" s="129">
        <f>[13]TMM!G$183-$F36</f>
        <v>0.12336260139274557</v>
      </c>
      <c r="H36" s="129">
        <f>$E36-$F36-$G36</f>
        <v>3.6576146771186213</v>
      </c>
    </row>
    <row r="37" spans="3:8">
      <c r="C37" s="536">
        <v>42094</v>
      </c>
      <c r="D37" s="537">
        <v>42094</v>
      </c>
      <c r="E37" s="128">
        <f>HLOOKUP(D37,[12]tőke!$DM$4:$HQ$35,27,0)*100</f>
        <v>19.997317049999999</v>
      </c>
      <c r="F37" s="128">
        <f>[14]TMM!D$182</f>
        <v>16.109080890127061</v>
      </c>
      <c r="G37" s="128">
        <f>[14]TMM!D$184-[14]TMM!D$182</f>
        <v>0.22255818746083733</v>
      </c>
      <c r="H37" s="128">
        <f t="shared" ref="H37:H42" si="0">E37-F37-G37</f>
        <v>3.6656779724121016</v>
      </c>
    </row>
    <row r="38" spans="3:8">
      <c r="C38" s="543">
        <v>42185</v>
      </c>
      <c r="D38" s="544">
        <v>42185</v>
      </c>
      <c r="E38" s="128">
        <f>HLOOKUP(D38,[12]tőke!$DM$4:$HQ$35,27,0)*100</f>
        <v>20.858169119999999</v>
      </c>
      <c r="F38" s="128">
        <f>[14]TMM!E$182</f>
        <v>17.130419679281175</v>
      </c>
      <c r="G38" s="128">
        <f>[14]TMM!E$184-[14]TMM!E$182</f>
        <v>0.2361026895306253</v>
      </c>
      <c r="H38" s="128">
        <f t="shared" si="0"/>
        <v>3.491646751188199</v>
      </c>
    </row>
    <row r="39" spans="3:8">
      <c r="C39" s="543">
        <v>42277</v>
      </c>
      <c r="D39" s="544">
        <v>42277</v>
      </c>
      <c r="E39" s="128">
        <f>HLOOKUP(D39,[12]tőke!$DM$4:$HQ$35,27,0)*100</f>
        <v>20.668713369999999</v>
      </c>
      <c r="F39" s="128">
        <f>[14]TMM!F$182</f>
        <v>16.963573144974113</v>
      </c>
      <c r="G39" s="128">
        <f>[14]TMM!F$184-[14]TMM!F$182</f>
        <v>0.23671109077804786</v>
      </c>
      <c r="H39" s="128">
        <f t="shared" si="0"/>
        <v>3.4684291342478382</v>
      </c>
    </row>
    <row r="40" spans="3:8">
      <c r="C40" s="543">
        <v>42369</v>
      </c>
      <c r="D40" s="544">
        <v>42369</v>
      </c>
      <c r="E40" s="128">
        <f>HLOOKUP($C40,[12]adat!$AS$1:$IC$251,251,0)</f>
        <v>20.169692390000002</v>
      </c>
      <c r="F40" s="128">
        <f>[14]TMM!G$182</f>
        <v>16.257238115104027</v>
      </c>
      <c r="G40" s="128">
        <f>[14]TMM!G$184-[14]TMM!G$182</f>
        <v>0.23587552052903149</v>
      </c>
      <c r="H40" s="128">
        <f t="shared" si="0"/>
        <v>3.6765787543669433</v>
      </c>
    </row>
    <row r="41" spans="3:8">
      <c r="C41" s="536">
        <v>42460</v>
      </c>
      <c r="D41" s="537">
        <v>42460</v>
      </c>
      <c r="E41" s="128">
        <f>HLOOKUP($C41,[12]adat!$AS$1:$IC$251,251,0)</f>
        <v>20.439166279999998</v>
      </c>
      <c r="F41" s="128">
        <f>[15]TMM!D$182</f>
        <v>17.132314763693294</v>
      </c>
      <c r="G41" s="128">
        <f>[15]TMM!D$184-[15]TMM!D$182</f>
        <v>0.25380843399603492</v>
      </c>
      <c r="H41" s="128">
        <f t="shared" si="0"/>
        <v>3.0530430823106691</v>
      </c>
    </row>
    <row r="42" spans="3:8">
      <c r="C42" s="543">
        <v>42551</v>
      </c>
      <c r="D42" s="544">
        <v>42551</v>
      </c>
      <c r="E42" s="128">
        <f>HLOOKUP($C42,[12]adat!$AS$1:$IC$251,251,0)</f>
        <v>21.174805500000002</v>
      </c>
      <c r="F42" s="128">
        <f>[15]TMM!E$182</f>
        <v>18.219624007811596</v>
      </c>
      <c r="G42" s="128">
        <f>[15]TMM!E$184-[15]TMM!E$182</f>
        <v>7.2314210518698019E-4</v>
      </c>
      <c r="H42" s="128">
        <f t="shared" si="0"/>
        <v>2.9544583500832182</v>
      </c>
    </row>
    <row r="43" spans="3:8">
      <c r="E43" s="128"/>
      <c r="F43" s="128"/>
      <c r="G43" s="128"/>
      <c r="H43" s="128"/>
    </row>
    <row r="47" spans="3:8">
      <c r="D47" s="546"/>
    </row>
    <row r="48" spans="3:8">
      <c r="D48" s="546"/>
    </row>
    <row r="49" spans="4:4">
      <c r="D49" s="546"/>
    </row>
    <row r="50" spans="4:4">
      <c r="D50" s="546"/>
    </row>
    <row r="51" spans="4:4">
      <c r="D51" s="546"/>
    </row>
    <row r="52" spans="4:4">
      <c r="D52" s="546"/>
    </row>
    <row r="53" spans="4:4">
      <c r="D53" s="546"/>
    </row>
    <row r="54" spans="4:4">
      <c r="D54" s="547"/>
    </row>
    <row r="55" spans="4:4">
      <c r="D55" s="546"/>
    </row>
    <row r="56" spans="4:4">
      <c r="D56" s="546"/>
    </row>
    <row r="57" spans="4:4">
      <c r="D57" s="546"/>
    </row>
    <row r="58" spans="4:4">
      <c r="D58" s="546"/>
    </row>
    <row r="59" spans="4:4">
      <c r="D59" s="546"/>
    </row>
    <row r="60" spans="4:4">
      <c r="D60" s="546"/>
    </row>
    <row r="61" spans="4:4">
      <c r="D61" s="546"/>
    </row>
    <row r="62" spans="4:4">
      <c r="D62" s="546"/>
    </row>
    <row r="63" spans="4:4">
      <c r="D63" s="546"/>
    </row>
    <row r="64" spans="4:4">
      <c r="D64" s="546"/>
    </row>
    <row r="65" spans="4:4">
      <c r="D65" s="546"/>
    </row>
    <row r="66" spans="4:4">
      <c r="D66" s="547"/>
    </row>
    <row r="67" spans="4:4">
      <c r="D67" s="546"/>
    </row>
    <row r="68" spans="4:4">
      <c r="D68" s="546"/>
    </row>
    <row r="69" spans="4:4">
      <c r="D69" s="546"/>
    </row>
    <row r="70" spans="4:4">
      <c r="D70" s="546"/>
    </row>
    <row r="71" spans="4:4">
      <c r="D71" s="546"/>
    </row>
    <row r="72" spans="4:4">
      <c r="D72" s="546"/>
    </row>
    <row r="73" spans="4:4">
      <c r="D73" s="546"/>
    </row>
    <row r="74" spans="4:4">
      <c r="D74" s="546"/>
    </row>
    <row r="75" spans="4:4">
      <c r="D75" s="546"/>
    </row>
    <row r="76" spans="4:4">
      <c r="D76" s="546"/>
    </row>
    <row r="77" spans="4:4">
      <c r="D77" s="546"/>
    </row>
    <row r="78" spans="4:4">
      <c r="D78" s="547"/>
    </row>
    <row r="79" spans="4:4">
      <c r="D79" s="546"/>
    </row>
    <row r="80" spans="4:4">
      <c r="D80" s="546"/>
    </row>
    <row r="81" spans="4:4">
      <c r="D81" s="546"/>
    </row>
    <row r="82" spans="4:4">
      <c r="D82" s="546"/>
    </row>
    <row r="83" spans="4:4">
      <c r="D83" s="546"/>
    </row>
    <row r="84" spans="4:4">
      <c r="D84" s="546"/>
    </row>
    <row r="85" spans="4:4">
      <c r="D85" s="546"/>
    </row>
    <row r="86" spans="4:4">
      <c r="D86" s="546"/>
    </row>
    <row r="87" spans="4:4">
      <c r="D87" s="546"/>
    </row>
    <row r="88" spans="4:4">
      <c r="D88" s="546"/>
    </row>
    <row r="89" spans="4:4">
      <c r="D89" s="546"/>
    </row>
    <row r="90" spans="4:4">
      <c r="D90" s="547"/>
    </row>
    <row r="91" spans="4:4">
      <c r="D91" s="546"/>
    </row>
    <row r="92" spans="4:4">
      <c r="D92" s="546"/>
    </row>
    <row r="93" spans="4:4">
      <c r="D93" s="546"/>
    </row>
    <row r="94" spans="4:4">
      <c r="D94" s="546"/>
    </row>
    <row r="95" spans="4:4">
      <c r="D95" s="546"/>
    </row>
    <row r="96" spans="4:4">
      <c r="D96" s="546"/>
    </row>
    <row r="97" spans="4:4">
      <c r="D97" s="546"/>
    </row>
    <row r="98" spans="4:4">
      <c r="D98" s="546"/>
    </row>
    <row r="99" spans="4:4">
      <c r="D99" s="546"/>
    </row>
    <row r="100" spans="4:4">
      <c r="D100" s="546"/>
    </row>
    <row r="101" spans="4:4">
      <c r="D101" s="546"/>
    </row>
    <row r="102" spans="4:4">
      <c r="D102" s="547"/>
    </row>
    <row r="103" spans="4:4">
      <c r="D103" s="546"/>
    </row>
    <row r="104" spans="4:4">
      <c r="D104" s="546"/>
    </row>
    <row r="105" spans="4:4">
      <c r="D105" s="546"/>
    </row>
    <row r="106" spans="4:4">
      <c r="D106" s="546"/>
    </row>
    <row r="107" spans="4:4">
      <c r="D107" s="546"/>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Y13"/>
  <sheetViews>
    <sheetView showGridLines="0" zoomScale="75" zoomScaleNormal="75" workbookViewId="0">
      <selection activeCell="A3" sqref="A3:B3"/>
    </sheetView>
  </sheetViews>
  <sheetFormatPr defaultColWidth="9" defaultRowHeight="15.75"/>
  <cols>
    <col min="1" max="1" width="13.7109375" style="569" customWidth="1"/>
    <col min="2" max="2" width="100.7109375" style="569" customWidth="1"/>
    <col min="3" max="3" width="9" style="569"/>
    <col min="4" max="4" width="19.7109375" style="569" customWidth="1"/>
    <col min="5" max="5" width="21.42578125" style="569" customWidth="1"/>
    <col min="6" max="6" width="10.42578125" style="569" bestFit="1" customWidth="1"/>
    <col min="7" max="12" width="12.28515625" style="569" bestFit="1" customWidth="1"/>
    <col min="13" max="17" width="9" style="569"/>
    <col min="18" max="18" width="10.85546875" style="569" bestFit="1" customWidth="1"/>
    <col min="19" max="19" width="9" style="569"/>
    <col min="20" max="20" width="10.5703125" style="569" bestFit="1" customWidth="1"/>
    <col min="21" max="21" width="10.42578125" style="569" customWidth="1"/>
    <col min="22" max="22" width="11" style="569" bestFit="1" customWidth="1"/>
    <col min="23" max="23" width="10.42578125" style="569" bestFit="1" customWidth="1"/>
    <col min="24" max="24" width="9" style="569"/>
    <col min="25" max="25" width="10" style="569" bestFit="1" customWidth="1"/>
    <col min="26" max="16384" width="9" style="569"/>
  </cols>
  <sheetData>
    <row r="1" spans="1:25">
      <c r="A1" s="336" t="s">
        <v>22</v>
      </c>
      <c r="B1" s="568" t="s">
        <v>1078</v>
      </c>
    </row>
    <row r="2" spans="1:25">
      <c r="A2" s="336" t="s">
        <v>20</v>
      </c>
      <c r="B2" s="568" t="s">
        <v>1079</v>
      </c>
    </row>
    <row r="3" spans="1:25">
      <c r="A3" s="336" t="s">
        <v>14</v>
      </c>
      <c r="B3" s="136" t="s">
        <v>530</v>
      </c>
    </row>
    <row r="4" spans="1:25">
      <c r="A4" s="336" t="s">
        <v>12</v>
      </c>
      <c r="B4" s="577" t="s">
        <v>529</v>
      </c>
    </row>
    <row r="5" spans="1:25">
      <c r="A5" s="336" t="s">
        <v>18</v>
      </c>
      <c r="B5" s="136" t="s">
        <v>270</v>
      </c>
    </row>
    <row r="6" spans="1:25">
      <c r="A6" s="336" t="s">
        <v>16</v>
      </c>
      <c r="B6" s="135" t="s">
        <v>270</v>
      </c>
    </row>
    <row r="7" spans="1:25">
      <c r="D7" s="476"/>
      <c r="E7" s="476"/>
      <c r="F7" s="578" t="s">
        <v>528</v>
      </c>
      <c r="G7" s="579">
        <v>42063</v>
      </c>
      <c r="H7" s="579">
        <v>42094</v>
      </c>
      <c r="I7" s="579">
        <v>42124</v>
      </c>
      <c r="J7" s="579">
        <v>42155</v>
      </c>
      <c r="K7" s="579">
        <v>42185</v>
      </c>
      <c r="L7" s="579">
        <v>42216</v>
      </c>
      <c r="M7" s="579">
        <v>42247</v>
      </c>
      <c r="N7" s="579">
        <v>42277</v>
      </c>
      <c r="O7" s="579">
        <v>42308</v>
      </c>
      <c r="P7" s="579">
        <v>42338</v>
      </c>
      <c r="Q7" s="579">
        <v>42369</v>
      </c>
      <c r="R7" s="580">
        <v>42400</v>
      </c>
      <c r="S7" s="579">
        <v>42429</v>
      </c>
      <c r="T7" s="579">
        <v>42460</v>
      </c>
      <c r="U7" s="579">
        <v>42490</v>
      </c>
      <c r="V7" s="579">
        <v>42521</v>
      </c>
      <c r="W7" s="579">
        <v>42551</v>
      </c>
      <c r="X7" s="579">
        <v>42582</v>
      </c>
      <c r="Y7" s="579">
        <v>42613</v>
      </c>
    </row>
    <row r="8" spans="1:25">
      <c r="D8" s="476"/>
      <c r="E8" s="476"/>
      <c r="F8" s="581" t="s">
        <v>527</v>
      </c>
      <c r="G8" s="582">
        <v>42063</v>
      </c>
      <c r="H8" s="582">
        <v>42094</v>
      </c>
      <c r="I8" s="582">
        <v>42124</v>
      </c>
      <c r="J8" s="582">
        <v>42155</v>
      </c>
      <c r="K8" s="582">
        <v>42185</v>
      </c>
      <c r="L8" s="582">
        <v>42216</v>
      </c>
      <c r="M8" s="582">
        <v>42247</v>
      </c>
      <c r="N8" s="582">
        <v>42277</v>
      </c>
      <c r="O8" s="582">
        <v>42308</v>
      </c>
      <c r="P8" s="582">
        <v>42338</v>
      </c>
      <c r="Q8" s="582">
        <v>42369</v>
      </c>
      <c r="R8" s="583">
        <v>42400</v>
      </c>
      <c r="S8" s="582">
        <v>42429</v>
      </c>
      <c r="T8" s="582">
        <v>42460</v>
      </c>
      <c r="U8" s="582">
        <v>42490</v>
      </c>
      <c r="V8" s="582">
        <v>42521</v>
      </c>
      <c r="W8" s="582">
        <v>42551</v>
      </c>
      <c r="X8" s="582">
        <v>42582</v>
      </c>
      <c r="Y8" s="582">
        <v>42613</v>
      </c>
    </row>
    <row r="9" spans="1:25">
      <c r="D9" s="134" t="s">
        <v>526</v>
      </c>
      <c r="E9" s="134" t="s">
        <v>525</v>
      </c>
      <c r="F9" s="584">
        <v>2952.5811428763004</v>
      </c>
      <c r="G9" s="584">
        <v>2952.2744387803996</v>
      </c>
      <c r="H9" s="584">
        <v>3589.5337470770996</v>
      </c>
      <c r="I9" s="584">
        <v>3216.9741195684001</v>
      </c>
      <c r="J9" s="584">
        <v>3655.4816172444998</v>
      </c>
      <c r="K9" s="584">
        <v>3870.5635012672992</v>
      </c>
      <c r="L9" s="584">
        <v>3892.510731836599</v>
      </c>
      <c r="M9" s="584">
        <v>4218.6644898611003</v>
      </c>
      <c r="N9" s="584">
        <v>4657.0097844675001</v>
      </c>
      <c r="O9" s="584">
        <v>4443.6170331517997</v>
      </c>
      <c r="P9" s="584">
        <v>4906.4568714313</v>
      </c>
      <c r="Q9" s="584">
        <v>5180.9174081375004</v>
      </c>
      <c r="R9" s="584">
        <v>4766.9196397180986</v>
      </c>
      <c r="S9" s="584">
        <v>4965.997175513</v>
      </c>
      <c r="T9" s="584">
        <v>5551.4742472882799</v>
      </c>
      <c r="U9" s="584">
        <v>5734.3511440992997</v>
      </c>
      <c r="V9" s="584">
        <v>5908.8652414741991</v>
      </c>
      <c r="W9" s="584">
        <v>6051.1126592822011</v>
      </c>
      <c r="X9" s="584">
        <v>5834</v>
      </c>
      <c r="Y9" s="584">
        <v>5731.9273308941001</v>
      </c>
    </row>
    <row r="10" spans="1:25">
      <c r="D10" s="134" t="s">
        <v>524</v>
      </c>
      <c r="E10" s="134" t="s">
        <v>523</v>
      </c>
      <c r="F10" s="584">
        <v>-2389.0332678578752</v>
      </c>
      <c r="G10" s="584">
        <v>-2193.6514468276</v>
      </c>
      <c r="H10" s="584">
        <v>-2289.6422383512258</v>
      </c>
      <c r="I10" s="584">
        <v>-2053.2556304239747</v>
      </c>
      <c r="J10" s="584">
        <v>-1961.9143290311506</v>
      </c>
      <c r="K10" s="584">
        <v>-2065.4970449544999</v>
      </c>
      <c r="L10" s="584">
        <v>-1935.4648134661004</v>
      </c>
      <c r="M10" s="584">
        <v>-2002.2427951900247</v>
      </c>
      <c r="N10" s="584">
        <v>-2249.1357590221742</v>
      </c>
      <c r="O10" s="584">
        <v>-2084.1312193180993</v>
      </c>
      <c r="P10" s="584">
        <v>-2460.3939310950996</v>
      </c>
      <c r="Q10" s="584">
        <v>-2667.2197373850995</v>
      </c>
      <c r="R10" s="584">
        <v>-3044.4677282606003</v>
      </c>
      <c r="S10" s="584">
        <v>-2348.8824576155002</v>
      </c>
      <c r="T10" s="584">
        <v>-2945.07286619462</v>
      </c>
      <c r="U10" s="584">
        <v>-3277.2417823544001</v>
      </c>
      <c r="V10" s="584">
        <v>-3128.3391680128002</v>
      </c>
      <c r="W10" s="584">
        <v>-3349.8856618884001</v>
      </c>
      <c r="X10" s="584">
        <v>-3070.7489999999998</v>
      </c>
      <c r="Y10" s="584">
        <v>-3220.4984813366</v>
      </c>
    </row>
    <row r="11" spans="1:25">
      <c r="D11" s="134" t="s">
        <v>942</v>
      </c>
      <c r="E11" s="134" t="s">
        <v>522</v>
      </c>
      <c r="F11" s="584">
        <v>123.58895050146079</v>
      </c>
      <c r="G11" s="584">
        <v>134.5826586557267</v>
      </c>
      <c r="H11" s="584">
        <v>156.77269081399928</v>
      </c>
      <c r="I11" s="584">
        <v>156.67674652396451</v>
      </c>
      <c r="J11" s="584">
        <v>186.32218355067934</v>
      </c>
      <c r="K11" s="584">
        <v>187.39138410883385</v>
      </c>
      <c r="L11" s="584">
        <v>201.115034732445</v>
      </c>
      <c r="M11" s="584">
        <v>210.69694944067581</v>
      </c>
      <c r="N11" s="584">
        <v>207.05774499322195</v>
      </c>
      <c r="O11" s="584">
        <v>213.2119605504347</v>
      </c>
      <c r="P11" s="584">
        <v>199.41753267321218</v>
      </c>
      <c r="Q11" s="584">
        <v>194.24411628030282</v>
      </c>
      <c r="R11" s="584">
        <v>156.57645490765603</v>
      </c>
      <c r="S11" s="584">
        <v>211.41956931102882</v>
      </c>
      <c r="T11" s="584">
        <v>188.50040387834059</v>
      </c>
      <c r="U11" s="585">
        <f>U9/U10*(-100)</f>
        <v>174.97491869457644</v>
      </c>
      <c r="V11" s="585">
        <f>V9/V10*(-1)*100</f>
        <v>188.88186108118384</v>
      </c>
      <c r="W11" s="585">
        <f>W9/W10*(-1)*100</f>
        <v>180.63639389623415</v>
      </c>
      <c r="X11" s="585">
        <v>189.99</v>
      </c>
      <c r="Y11" s="585">
        <f>1.78111400538372*100</f>
        <v>178.11140053837201</v>
      </c>
    </row>
    <row r="12" spans="1:25" ht="31.5">
      <c r="D12" s="134" t="s">
        <v>943</v>
      </c>
      <c r="E12" s="134" t="s">
        <v>521</v>
      </c>
      <c r="F12" s="584"/>
      <c r="G12" s="584"/>
      <c r="H12" s="584"/>
      <c r="I12" s="584"/>
      <c r="J12" s="584"/>
      <c r="K12" s="584"/>
      <c r="L12" s="584"/>
      <c r="M12" s="584"/>
      <c r="N12" s="584"/>
      <c r="O12" s="584">
        <v>60</v>
      </c>
      <c r="P12" s="584">
        <v>60</v>
      </c>
      <c r="Q12" s="584">
        <v>60</v>
      </c>
      <c r="R12" s="584">
        <v>70</v>
      </c>
      <c r="S12" s="584">
        <v>70</v>
      </c>
      <c r="T12" s="584">
        <v>70</v>
      </c>
      <c r="U12" s="584">
        <v>100</v>
      </c>
      <c r="V12" s="584">
        <v>100</v>
      </c>
      <c r="W12" s="584">
        <v>100</v>
      </c>
      <c r="X12" s="584">
        <v>100</v>
      </c>
      <c r="Y12" s="584">
        <v>100</v>
      </c>
    </row>
    <row r="13" spans="1:25" ht="31.5">
      <c r="D13" s="134" t="s">
        <v>944</v>
      </c>
      <c r="E13" s="134" t="s">
        <v>520</v>
      </c>
      <c r="F13" s="584">
        <v>105.35144767313275</v>
      </c>
      <c r="G13" s="584">
        <v>103.02213404377451</v>
      </c>
      <c r="H13" s="584">
        <v>95.486675860462412</v>
      </c>
      <c r="I13" s="584">
        <v>94.742774792750168</v>
      </c>
      <c r="J13" s="584">
        <v>94.266103283067082</v>
      </c>
      <c r="K13" s="584">
        <v>95.507655088979973</v>
      </c>
      <c r="L13" s="584">
        <v>94.140803684125046</v>
      </c>
      <c r="M13" s="584">
        <v>91.978081438673499</v>
      </c>
      <c r="N13" s="584">
        <v>90.254713763306427</v>
      </c>
      <c r="O13" s="584">
        <v>90.632923514513791</v>
      </c>
      <c r="P13" s="584">
        <v>87.982042751355451</v>
      </c>
      <c r="Q13" s="584">
        <v>83.333049432665575</v>
      </c>
      <c r="R13" s="584">
        <v>85.426318134160553</v>
      </c>
      <c r="S13" s="584">
        <v>85.937014179890696</v>
      </c>
      <c r="T13" s="584">
        <v>85.200706818467197</v>
      </c>
      <c r="U13" s="584">
        <v>86.524060027179701</v>
      </c>
      <c r="V13" s="584">
        <v>85.989954272050511</v>
      </c>
      <c r="W13" s="584">
        <v>86.048538780315312</v>
      </c>
      <c r="X13" s="584">
        <v>85.559613858610533</v>
      </c>
      <c r="Y13" s="584">
        <v>87.808444462493441</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55"/>
  <sheetViews>
    <sheetView showGridLines="0" zoomScale="75" zoomScaleNormal="75" workbookViewId="0">
      <selection activeCell="B4" sqref="B4"/>
    </sheetView>
  </sheetViews>
  <sheetFormatPr defaultColWidth="9" defaultRowHeight="15.75"/>
  <cols>
    <col min="1" max="1" width="13.7109375" style="569" customWidth="1"/>
    <col min="2" max="2" width="108.28515625" style="569" customWidth="1"/>
    <col min="3" max="3" width="7.7109375" style="569" bestFit="1" customWidth="1"/>
    <col min="4" max="4" width="9.7109375" style="569" bestFit="1" customWidth="1"/>
    <col min="5" max="5" width="14" style="569" customWidth="1"/>
    <col min="6" max="6" width="15.140625" style="569" customWidth="1"/>
    <col min="7" max="7" width="13.5703125" style="569" customWidth="1"/>
    <col min="8" max="8" width="11.42578125" style="569" bestFit="1" customWidth="1"/>
    <col min="9" max="9" width="14.7109375" style="569" customWidth="1"/>
    <col min="10" max="10" width="11.7109375" style="569" bestFit="1" customWidth="1"/>
    <col min="11" max="11" width="13.42578125" style="569" customWidth="1"/>
    <col min="12" max="16384" width="9" style="569"/>
  </cols>
  <sheetData>
    <row r="1" spans="1:11">
      <c r="A1" s="336" t="s">
        <v>22</v>
      </c>
      <c r="B1" s="568" t="s">
        <v>548</v>
      </c>
    </row>
    <row r="2" spans="1:11">
      <c r="A2" s="336" t="s">
        <v>20</v>
      </c>
      <c r="B2" s="568" t="s">
        <v>547</v>
      </c>
    </row>
    <row r="3" spans="1:11">
      <c r="A3" s="336" t="s">
        <v>18</v>
      </c>
      <c r="B3" s="136" t="s">
        <v>270</v>
      </c>
    </row>
    <row r="4" spans="1:11">
      <c r="A4" s="336" t="s">
        <v>16</v>
      </c>
      <c r="B4" s="136" t="s">
        <v>270</v>
      </c>
    </row>
    <row r="5" spans="1:11">
      <c r="A5" s="336" t="s">
        <v>14</v>
      </c>
    </row>
    <row r="6" spans="1:11">
      <c r="A6" s="336" t="s">
        <v>12</v>
      </c>
    </row>
    <row r="10" spans="1:11" ht="47.25">
      <c r="C10" s="336"/>
      <c r="D10" s="570"/>
      <c r="E10" s="134" t="s">
        <v>546</v>
      </c>
      <c r="F10" s="134" t="s">
        <v>545</v>
      </c>
      <c r="G10" s="134" t="s">
        <v>544</v>
      </c>
      <c r="H10" s="134" t="s">
        <v>543</v>
      </c>
      <c r="I10" s="134" t="s">
        <v>542</v>
      </c>
      <c r="J10" s="134" t="s">
        <v>541</v>
      </c>
      <c r="K10" s="134" t="s">
        <v>540</v>
      </c>
    </row>
    <row r="11" spans="1:11" ht="63">
      <c r="C11" s="134" t="s">
        <v>539</v>
      </c>
      <c r="D11" s="134" t="s">
        <v>538</v>
      </c>
      <c r="E11" s="134" t="s">
        <v>537</v>
      </c>
      <c r="F11" s="134" t="s">
        <v>536</v>
      </c>
      <c r="G11" s="134" t="s">
        <v>535</v>
      </c>
      <c r="H11" s="134" t="s">
        <v>534</v>
      </c>
      <c r="I11" s="134" t="s">
        <v>533</v>
      </c>
      <c r="J11" s="134" t="s">
        <v>532</v>
      </c>
      <c r="K11" s="134" t="s">
        <v>531</v>
      </c>
    </row>
    <row r="12" spans="1:11">
      <c r="C12" s="571">
        <v>41305</v>
      </c>
      <c r="D12" s="572">
        <v>41305</v>
      </c>
      <c r="E12" s="138">
        <v>693.30799999999999</v>
      </c>
      <c r="F12" s="139">
        <v>2417.723</v>
      </c>
      <c r="G12" s="137">
        <v>808.94200000000001</v>
      </c>
      <c r="H12" s="137">
        <v>3113.13</v>
      </c>
      <c r="I12" s="137">
        <v>184.80099999999999</v>
      </c>
      <c r="J12" s="573">
        <v>0</v>
      </c>
      <c r="K12" s="137">
        <v>0</v>
      </c>
    </row>
    <row r="13" spans="1:11">
      <c r="C13" s="574">
        <v>41333</v>
      </c>
      <c r="D13" s="575">
        <v>41333</v>
      </c>
      <c r="E13" s="138">
        <v>692.1</v>
      </c>
      <c r="F13" s="139">
        <v>2352.42</v>
      </c>
      <c r="G13" s="137">
        <v>826.56899999999996</v>
      </c>
      <c r="H13" s="137">
        <v>3236.4430000000002</v>
      </c>
      <c r="I13" s="137">
        <v>397.214</v>
      </c>
      <c r="J13" s="573">
        <v>0</v>
      </c>
      <c r="K13" s="137">
        <v>0</v>
      </c>
    </row>
    <row r="14" spans="1:11">
      <c r="C14" s="574">
        <v>41364</v>
      </c>
      <c r="D14" s="575">
        <v>41364</v>
      </c>
      <c r="E14" s="138">
        <v>801.93100000000004</v>
      </c>
      <c r="F14" s="139">
        <v>2275.558</v>
      </c>
      <c r="G14" s="137">
        <v>934.053</v>
      </c>
      <c r="H14" s="137">
        <v>3528.7890000000002</v>
      </c>
      <c r="I14" s="137">
        <v>254.721</v>
      </c>
      <c r="J14" s="573">
        <v>0</v>
      </c>
      <c r="K14" s="137">
        <v>0</v>
      </c>
    </row>
    <row r="15" spans="1:11">
      <c r="C15" s="574">
        <v>41394</v>
      </c>
      <c r="D15" s="575">
        <v>41394</v>
      </c>
      <c r="E15" s="138">
        <v>710.68600000000004</v>
      </c>
      <c r="F15" s="139">
        <v>2416.2439999999997</v>
      </c>
      <c r="G15" s="137">
        <v>876.76199999999994</v>
      </c>
      <c r="H15" s="137">
        <v>3522.5279999999998</v>
      </c>
      <c r="I15" s="137">
        <v>131.512</v>
      </c>
      <c r="J15" s="573">
        <v>0</v>
      </c>
      <c r="K15" s="137">
        <v>0</v>
      </c>
    </row>
    <row r="16" spans="1:11">
      <c r="C16" s="574">
        <v>41425</v>
      </c>
      <c r="D16" s="575">
        <v>41425</v>
      </c>
      <c r="E16" s="138">
        <v>742.19200000000001</v>
      </c>
      <c r="F16" s="139">
        <v>2492.0520000000001</v>
      </c>
      <c r="G16" s="137">
        <v>878.43499999999995</v>
      </c>
      <c r="H16" s="137">
        <v>3209.1089999999999</v>
      </c>
      <c r="I16" s="137">
        <v>310.04500000000002</v>
      </c>
      <c r="J16" s="573">
        <v>0</v>
      </c>
      <c r="K16" s="137">
        <v>0</v>
      </c>
    </row>
    <row r="17" spans="3:12">
      <c r="C17" s="574">
        <v>41455</v>
      </c>
      <c r="D17" s="575">
        <v>41455</v>
      </c>
      <c r="E17" s="138">
        <v>655.19799999999998</v>
      </c>
      <c r="F17" s="138">
        <v>2549.7130000000002</v>
      </c>
      <c r="G17" s="137">
        <v>774.36800000000005</v>
      </c>
      <c r="H17" s="137">
        <v>3380.2359999999999</v>
      </c>
      <c r="I17" s="137">
        <v>227.45</v>
      </c>
      <c r="J17" s="573">
        <v>0</v>
      </c>
      <c r="K17" s="137">
        <v>0</v>
      </c>
    </row>
    <row r="18" spans="3:12">
      <c r="C18" s="574">
        <v>41486</v>
      </c>
      <c r="D18" s="575">
        <v>41486</v>
      </c>
      <c r="E18" s="138">
        <v>756.37099999999998</v>
      </c>
      <c r="F18" s="138">
        <v>2595.5469999999996</v>
      </c>
      <c r="G18" s="137">
        <v>785.22900000000004</v>
      </c>
      <c r="H18" s="137">
        <v>2980.616</v>
      </c>
      <c r="I18" s="137">
        <v>310.358</v>
      </c>
      <c r="J18" s="573">
        <v>0</v>
      </c>
      <c r="K18" s="137">
        <v>0</v>
      </c>
    </row>
    <row r="19" spans="3:12">
      <c r="C19" s="574">
        <v>41517</v>
      </c>
      <c r="D19" s="575">
        <v>41517</v>
      </c>
      <c r="E19" s="138">
        <v>675.43299999999999</v>
      </c>
      <c r="F19" s="138">
        <v>2695.7170000000001</v>
      </c>
      <c r="G19" s="137">
        <v>859.61800000000005</v>
      </c>
      <c r="H19" s="137">
        <v>2958.576</v>
      </c>
      <c r="I19" s="137">
        <v>343.452</v>
      </c>
      <c r="J19" s="573">
        <v>0</v>
      </c>
      <c r="K19" s="137">
        <v>0</v>
      </c>
    </row>
    <row r="20" spans="3:12">
      <c r="C20" s="574">
        <v>41547</v>
      </c>
      <c r="D20" s="575">
        <v>41547</v>
      </c>
      <c r="E20" s="138">
        <v>739.45399999999995</v>
      </c>
      <c r="F20" s="138">
        <v>2730.2110000000002</v>
      </c>
      <c r="G20" s="137">
        <v>781.00400000000002</v>
      </c>
      <c r="H20" s="137">
        <v>3172.2979999999998</v>
      </c>
      <c r="I20" s="137">
        <v>434.25700000000001</v>
      </c>
      <c r="J20" s="573">
        <v>0</v>
      </c>
      <c r="K20" s="137">
        <v>0</v>
      </c>
    </row>
    <row r="21" spans="3:12">
      <c r="C21" s="574">
        <v>41578</v>
      </c>
      <c r="D21" s="575">
        <v>41578</v>
      </c>
      <c r="E21" s="138">
        <v>715.58900000000006</v>
      </c>
      <c r="F21" s="138">
        <v>2505.9700000000003</v>
      </c>
      <c r="G21" s="137">
        <v>851.85599999999999</v>
      </c>
      <c r="H21" s="137">
        <v>3695.4520000000002</v>
      </c>
      <c r="I21" s="137">
        <v>155.26</v>
      </c>
      <c r="J21" s="573">
        <v>0</v>
      </c>
      <c r="K21" s="137">
        <v>0</v>
      </c>
      <c r="L21" s="576"/>
    </row>
    <row r="22" spans="3:12">
      <c r="C22" s="574">
        <v>41608</v>
      </c>
      <c r="D22" s="575">
        <v>41608</v>
      </c>
      <c r="E22" s="138">
        <v>794.92700000000002</v>
      </c>
      <c r="F22" s="138">
        <v>2625.7179999999998</v>
      </c>
      <c r="G22" s="137">
        <v>677.54</v>
      </c>
      <c r="H22" s="137">
        <v>3680.6129999999998</v>
      </c>
      <c r="I22" s="137">
        <v>289.214</v>
      </c>
      <c r="J22" s="573">
        <v>0</v>
      </c>
      <c r="K22" s="137">
        <v>0</v>
      </c>
      <c r="L22" s="576"/>
    </row>
    <row r="23" spans="3:12">
      <c r="C23" s="574">
        <v>41639</v>
      </c>
      <c r="D23" s="575">
        <v>41639</v>
      </c>
      <c r="E23" s="138">
        <v>717.56399999999996</v>
      </c>
      <c r="F23" s="138">
        <v>2547.6990000000001</v>
      </c>
      <c r="G23" s="137">
        <v>673.13400000000001</v>
      </c>
      <c r="H23" s="137">
        <v>3788.866</v>
      </c>
      <c r="I23" s="137">
        <v>603.98800000000006</v>
      </c>
      <c r="J23" s="573">
        <v>0</v>
      </c>
      <c r="K23" s="137">
        <v>0</v>
      </c>
      <c r="L23" s="576"/>
    </row>
    <row r="24" spans="3:12">
      <c r="C24" s="571">
        <v>41670</v>
      </c>
      <c r="D24" s="572">
        <v>41670</v>
      </c>
      <c r="E24" s="138">
        <v>659.53399999999999</v>
      </c>
      <c r="F24" s="138">
        <v>2622.6080000000002</v>
      </c>
      <c r="G24" s="137">
        <v>660.05700000000002</v>
      </c>
      <c r="H24" s="137">
        <v>3972.9639999999999</v>
      </c>
      <c r="I24" s="137">
        <v>155.83600000000001</v>
      </c>
      <c r="J24" s="573">
        <v>0</v>
      </c>
      <c r="K24" s="137">
        <v>0</v>
      </c>
      <c r="L24" s="576"/>
    </row>
    <row r="25" spans="3:12">
      <c r="C25" s="574">
        <v>41698</v>
      </c>
      <c r="D25" s="575">
        <v>41698</v>
      </c>
      <c r="E25" s="138">
        <v>652.77300000000002</v>
      </c>
      <c r="F25" s="138">
        <v>2707.4639999999999</v>
      </c>
      <c r="G25" s="137">
        <v>860.95699999999999</v>
      </c>
      <c r="H25" s="137">
        <v>3713.7939999999999</v>
      </c>
      <c r="I25" s="137">
        <v>318.03800000000001</v>
      </c>
      <c r="J25" s="573">
        <v>0</v>
      </c>
      <c r="K25" s="137">
        <v>0</v>
      </c>
      <c r="L25" s="576"/>
    </row>
    <row r="26" spans="3:12">
      <c r="C26" s="574">
        <v>41729</v>
      </c>
      <c r="D26" s="575">
        <v>41729</v>
      </c>
      <c r="E26" s="138">
        <v>671.06600000000003</v>
      </c>
      <c r="F26" s="138">
        <v>2661.0869999999995</v>
      </c>
      <c r="G26" s="137">
        <v>912.42100000000005</v>
      </c>
      <c r="H26" s="137">
        <v>3668.0859999999998</v>
      </c>
      <c r="I26" s="137">
        <v>500.13600000000002</v>
      </c>
      <c r="J26" s="573">
        <v>0</v>
      </c>
      <c r="K26" s="137">
        <v>0</v>
      </c>
      <c r="L26" s="576"/>
    </row>
    <row r="27" spans="3:12">
      <c r="C27" s="574">
        <v>41759</v>
      </c>
      <c r="D27" s="575">
        <v>41759</v>
      </c>
      <c r="E27" s="138">
        <v>682.91899999999998</v>
      </c>
      <c r="F27" s="138">
        <v>2775.5219999999999</v>
      </c>
      <c r="G27" s="137">
        <v>863.43100000000004</v>
      </c>
      <c r="H27" s="137">
        <v>3814.6120000000001</v>
      </c>
      <c r="I27" s="137">
        <v>198.297</v>
      </c>
      <c r="J27" s="573">
        <v>0</v>
      </c>
      <c r="K27" s="137">
        <v>0</v>
      </c>
      <c r="L27" s="576"/>
    </row>
    <row r="28" spans="3:12">
      <c r="C28" s="574">
        <v>41790</v>
      </c>
      <c r="D28" s="575">
        <v>41790</v>
      </c>
      <c r="E28" s="138">
        <v>547.13400000000001</v>
      </c>
      <c r="F28" s="138">
        <v>2946.7660000000001</v>
      </c>
      <c r="G28" s="137">
        <v>896.35500000000002</v>
      </c>
      <c r="H28" s="137">
        <v>3755.4760000000001</v>
      </c>
      <c r="I28" s="137">
        <v>235.90600000000001</v>
      </c>
      <c r="J28" s="573">
        <v>0</v>
      </c>
      <c r="K28" s="137">
        <v>0</v>
      </c>
      <c r="L28" s="576"/>
    </row>
    <row r="29" spans="3:12">
      <c r="C29" s="574">
        <v>41820</v>
      </c>
      <c r="D29" s="575">
        <v>41820</v>
      </c>
      <c r="E29" s="138">
        <v>654.13900000000001</v>
      </c>
      <c r="F29" s="138">
        <v>3073.556</v>
      </c>
      <c r="G29" s="137">
        <v>835.59</v>
      </c>
      <c r="H29" s="137">
        <v>3456.4720000000002</v>
      </c>
      <c r="I29" s="137">
        <v>517.27800000000002</v>
      </c>
      <c r="J29" s="573">
        <v>0</v>
      </c>
      <c r="K29" s="137">
        <v>0</v>
      </c>
      <c r="L29" s="576"/>
    </row>
    <row r="30" spans="3:12">
      <c r="C30" s="574">
        <v>41851</v>
      </c>
      <c r="D30" s="575">
        <v>41851</v>
      </c>
      <c r="E30" s="138">
        <v>648.01900000000001</v>
      </c>
      <c r="F30" s="138">
        <v>3214.4089999999997</v>
      </c>
      <c r="G30" s="137">
        <v>885.26</v>
      </c>
      <c r="H30" s="137">
        <v>3698.9580000000001</v>
      </c>
      <c r="I30" s="137">
        <v>301.93299999999999</v>
      </c>
      <c r="J30" s="573">
        <v>0</v>
      </c>
      <c r="K30" s="137">
        <v>0</v>
      </c>
      <c r="L30" s="576"/>
    </row>
    <row r="31" spans="3:12">
      <c r="C31" s="574">
        <v>41882</v>
      </c>
      <c r="D31" s="575">
        <v>41882</v>
      </c>
      <c r="E31" s="138">
        <v>684.423</v>
      </c>
      <c r="F31" s="138">
        <v>3287.57</v>
      </c>
      <c r="G31" s="137">
        <v>685.89300000000003</v>
      </c>
      <c r="H31" s="137">
        <v>3.1669999999999998</v>
      </c>
      <c r="I31" s="137">
        <v>554.46699999999964</v>
      </c>
      <c r="J31" s="137">
        <v>4603.1000000000004</v>
      </c>
      <c r="K31" s="137">
        <v>0</v>
      </c>
      <c r="L31" s="576"/>
    </row>
    <row r="32" spans="3:12">
      <c r="C32" s="574">
        <v>41912</v>
      </c>
      <c r="D32" s="575">
        <v>41912</v>
      </c>
      <c r="E32" s="138">
        <v>701.69399999999996</v>
      </c>
      <c r="F32" s="138">
        <v>3502.5950000000003</v>
      </c>
      <c r="G32" s="137">
        <v>694.53099999999995</v>
      </c>
      <c r="H32" s="137">
        <v>3.0779999999999998</v>
      </c>
      <c r="I32" s="137">
        <v>384.97500000000036</v>
      </c>
      <c r="J32" s="137">
        <v>4491.41</v>
      </c>
      <c r="K32" s="137">
        <v>0</v>
      </c>
      <c r="L32" s="576"/>
    </row>
    <row r="33" spans="3:12">
      <c r="C33" s="574">
        <v>41943</v>
      </c>
      <c r="D33" s="575">
        <v>41943</v>
      </c>
      <c r="E33" s="138">
        <v>587.63099999999997</v>
      </c>
      <c r="F33" s="138">
        <v>3569.9519999999998</v>
      </c>
      <c r="G33" s="137">
        <v>698.36400000000003</v>
      </c>
      <c r="H33" s="137">
        <v>3.0139999999999998</v>
      </c>
      <c r="I33" s="137">
        <v>227.15700000000015</v>
      </c>
      <c r="J33" s="137">
        <v>4616.16</v>
      </c>
      <c r="K33" s="137">
        <v>0</v>
      </c>
      <c r="L33" s="576"/>
    </row>
    <row r="34" spans="3:12">
      <c r="C34" s="574">
        <v>41973</v>
      </c>
      <c r="D34" s="575">
        <v>41973</v>
      </c>
      <c r="E34" s="138">
        <v>874.08699999999999</v>
      </c>
      <c r="F34" s="138">
        <v>3577.9399999999996</v>
      </c>
      <c r="G34" s="137">
        <v>600.92399999999998</v>
      </c>
      <c r="H34" s="137">
        <v>2.879</v>
      </c>
      <c r="I34" s="137">
        <v>440.07400000000052</v>
      </c>
      <c r="J34" s="137">
        <v>4481.74</v>
      </c>
      <c r="K34" s="137">
        <v>0</v>
      </c>
      <c r="L34" s="576"/>
    </row>
    <row r="35" spans="3:12">
      <c r="C35" s="574">
        <v>42004</v>
      </c>
      <c r="D35" s="575">
        <v>42004</v>
      </c>
      <c r="E35" s="138">
        <v>940.21799999999996</v>
      </c>
      <c r="F35" s="138">
        <v>3605.7400000000002</v>
      </c>
      <c r="G35" s="137">
        <v>440.24299999999999</v>
      </c>
      <c r="H35" s="137">
        <v>2.9830000000000001</v>
      </c>
      <c r="I35" s="137">
        <v>474.92099999999937</v>
      </c>
      <c r="J35" s="137">
        <v>4837.3500000000004</v>
      </c>
      <c r="K35" s="137">
        <v>0</v>
      </c>
      <c r="L35" s="576"/>
    </row>
    <row r="36" spans="3:12">
      <c r="C36" s="571">
        <v>42035</v>
      </c>
      <c r="D36" s="572">
        <v>42035</v>
      </c>
      <c r="E36" s="138">
        <v>915.06500000000005</v>
      </c>
      <c r="F36" s="138">
        <v>3691.9959999999996</v>
      </c>
      <c r="G36" s="137">
        <v>548.43499999999995</v>
      </c>
      <c r="H36" s="137">
        <v>3.214</v>
      </c>
      <c r="I36" s="137">
        <v>195.89599999999973</v>
      </c>
      <c r="J36" s="137">
        <v>4831.0200000000004</v>
      </c>
      <c r="K36" s="137">
        <v>0</v>
      </c>
      <c r="L36" s="576"/>
    </row>
    <row r="37" spans="3:12">
      <c r="C37" s="574">
        <v>42063</v>
      </c>
      <c r="D37" s="575">
        <v>42063</v>
      </c>
      <c r="E37" s="138">
        <v>889.15300000000002</v>
      </c>
      <c r="F37" s="138">
        <v>3608.9559999999997</v>
      </c>
      <c r="G37" s="137">
        <v>635.90800000000002</v>
      </c>
      <c r="H37" s="137">
        <v>3.11</v>
      </c>
      <c r="I37" s="137">
        <v>171.69900000000052</v>
      </c>
      <c r="J37" s="137">
        <v>5145.3549999999996</v>
      </c>
      <c r="K37" s="137">
        <v>0</v>
      </c>
      <c r="L37" s="576"/>
    </row>
    <row r="38" spans="3:12">
      <c r="C38" s="574">
        <v>42094</v>
      </c>
      <c r="D38" s="575">
        <v>42094</v>
      </c>
      <c r="E38" s="138">
        <v>741.85</v>
      </c>
      <c r="F38" s="138">
        <v>3741.6309999999999</v>
      </c>
      <c r="G38" s="137">
        <v>671.4</v>
      </c>
      <c r="H38" s="137">
        <v>3.194</v>
      </c>
      <c r="I38" s="137">
        <v>756.83700000000044</v>
      </c>
      <c r="J38" s="137">
        <v>4499.5</v>
      </c>
      <c r="K38" s="137">
        <v>0</v>
      </c>
      <c r="L38" s="576"/>
    </row>
    <row r="39" spans="3:12">
      <c r="C39" s="574">
        <v>42124</v>
      </c>
      <c r="D39" s="575">
        <v>42124</v>
      </c>
      <c r="E39" s="138">
        <v>1042.287</v>
      </c>
      <c r="F39" s="138">
        <v>3787.3409999999999</v>
      </c>
      <c r="G39" s="137">
        <v>550.05499999999995</v>
      </c>
      <c r="H39" s="137">
        <v>3.1280000000000001</v>
      </c>
      <c r="I39" s="137">
        <v>152.8760000000002</v>
      </c>
      <c r="J39" s="137">
        <v>4943.8649999999998</v>
      </c>
      <c r="K39" s="137">
        <v>0</v>
      </c>
      <c r="L39" s="576"/>
    </row>
    <row r="40" spans="3:12">
      <c r="C40" s="574">
        <v>42155</v>
      </c>
      <c r="D40" s="575">
        <v>42155</v>
      </c>
      <c r="E40" s="138">
        <v>1071.6079999999999</v>
      </c>
      <c r="F40" s="138">
        <v>4164.8629999999994</v>
      </c>
      <c r="G40" s="137">
        <v>487.33699999999999</v>
      </c>
      <c r="H40" s="137">
        <v>3.137</v>
      </c>
      <c r="I40" s="137">
        <v>409.41900000000078</v>
      </c>
      <c r="J40" s="137">
        <v>4577.8599999999997</v>
      </c>
      <c r="K40" s="137">
        <v>0</v>
      </c>
      <c r="L40" s="576"/>
    </row>
    <row r="41" spans="3:12">
      <c r="C41" s="574">
        <v>42185</v>
      </c>
      <c r="D41" s="575">
        <v>42185</v>
      </c>
      <c r="E41" s="138">
        <v>951.70100000000002</v>
      </c>
      <c r="F41" s="138">
        <v>4433.0650000000005</v>
      </c>
      <c r="G41" s="137">
        <v>604.78800000000001</v>
      </c>
      <c r="H41" s="137">
        <v>3.1869999999999998</v>
      </c>
      <c r="I41" s="137">
        <v>519.66399999999976</v>
      </c>
      <c r="J41" s="137">
        <v>4185.2550000000001</v>
      </c>
      <c r="K41" s="137">
        <v>0</v>
      </c>
      <c r="L41" s="576"/>
    </row>
    <row r="42" spans="3:12">
      <c r="C42" s="574">
        <v>42216</v>
      </c>
      <c r="D42" s="575">
        <v>42216</v>
      </c>
      <c r="E42" s="138">
        <v>1032.1869999999999</v>
      </c>
      <c r="F42" s="138">
        <v>4694.9110000000001</v>
      </c>
      <c r="G42" s="137">
        <v>520.471</v>
      </c>
      <c r="H42" s="137">
        <v>3.129</v>
      </c>
      <c r="I42" s="137">
        <v>131.66799999999967</v>
      </c>
      <c r="J42" s="137">
        <v>4264.7370000000001</v>
      </c>
      <c r="K42" s="137">
        <v>0</v>
      </c>
      <c r="L42" s="576"/>
    </row>
    <row r="43" spans="3:12">
      <c r="C43" s="574">
        <v>42247</v>
      </c>
      <c r="D43" s="575">
        <v>42247</v>
      </c>
      <c r="E43" s="138">
        <v>841.48199999999997</v>
      </c>
      <c r="F43" s="138">
        <v>4705.107</v>
      </c>
      <c r="G43" s="137">
        <v>544.62099999999998</v>
      </c>
      <c r="H43" s="137">
        <v>3.1850000000000001</v>
      </c>
      <c r="I43" s="137">
        <v>326.07200000000012</v>
      </c>
      <c r="J43" s="137">
        <v>4152.3149999999996</v>
      </c>
      <c r="K43" s="137">
        <v>0</v>
      </c>
      <c r="L43" s="576"/>
    </row>
    <row r="44" spans="3:12">
      <c r="C44" s="574">
        <v>42277</v>
      </c>
      <c r="D44" s="575">
        <v>42277</v>
      </c>
      <c r="E44" s="138">
        <v>1301.6310000000001</v>
      </c>
      <c r="F44" s="138">
        <v>5042.6629999999996</v>
      </c>
      <c r="G44" s="137">
        <v>518.04499999999996</v>
      </c>
      <c r="H44" s="137">
        <v>3.1930000000000001</v>
      </c>
      <c r="I44" s="137">
        <v>49.882000000000176</v>
      </c>
      <c r="J44" s="137">
        <v>3008.35</v>
      </c>
      <c r="K44" s="137">
        <v>829.73500000000001</v>
      </c>
      <c r="L44" s="576"/>
    </row>
    <row r="45" spans="3:12">
      <c r="C45" s="574">
        <v>42308</v>
      </c>
      <c r="D45" s="575">
        <v>42308</v>
      </c>
      <c r="E45" s="138">
        <v>948.71199999999999</v>
      </c>
      <c r="F45" s="138">
        <v>5172.7420000000002</v>
      </c>
      <c r="G45" s="137">
        <v>551.01199999999994</v>
      </c>
      <c r="H45" s="137">
        <v>0</v>
      </c>
      <c r="I45" s="137">
        <v>75.907000000000153</v>
      </c>
      <c r="J45" s="137">
        <v>2086.9349999999999</v>
      </c>
      <c r="K45" s="137">
        <v>1695.5050000000001</v>
      </c>
      <c r="L45" s="576"/>
    </row>
    <row r="46" spans="3:12">
      <c r="C46" s="574">
        <v>42338</v>
      </c>
      <c r="D46" s="575">
        <v>42338</v>
      </c>
      <c r="E46" s="138">
        <v>1070.9190000000001</v>
      </c>
      <c r="F46" s="138">
        <v>5365.1710000000003</v>
      </c>
      <c r="G46" s="137">
        <v>466.45800000000003</v>
      </c>
      <c r="H46" s="137">
        <v>0</v>
      </c>
      <c r="I46" s="137">
        <v>233.91499999999996</v>
      </c>
      <c r="J46" s="137">
        <v>1354.125</v>
      </c>
      <c r="K46" s="137">
        <v>2271.7579999999998</v>
      </c>
      <c r="L46" s="576"/>
    </row>
    <row r="47" spans="3:12">
      <c r="C47" s="574">
        <v>42369</v>
      </c>
      <c r="D47" s="575">
        <v>42369</v>
      </c>
      <c r="E47" s="138">
        <v>1176.348</v>
      </c>
      <c r="F47" s="138">
        <v>5441.1229999999996</v>
      </c>
      <c r="G47" s="137">
        <v>371.71</v>
      </c>
      <c r="H47" s="137">
        <v>0</v>
      </c>
      <c r="I47" s="137">
        <v>322.24900000000025</v>
      </c>
      <c r="J47" s="137">
        <v>852.1</v>
      </c>
      <c r="K47" s="137">
        <v>2944.826</v>
      </c>
      <c r="L47" s="576"/>
    </row>
    <row r="48" spans="3:12">
      <c r="C48" s="571">
        <v>42400</v>
      </c>
      <c r="D48" s="572">
        <v>42400</v>
      </c>
      <c r="E48" s="138">
        <v>1006.417</v>
      </c>
      <c r="F48" s="138">
        <v>5442.7160000000003</v>
      </c>
      <c r="G48" s="137">
        <v>371.71</v>
      </c>
      <c r="H48" s="137">
        <v>0</v>
      </c>
      <c r="I48" s="137">
        <v>120.654</v>
      </c>
      <c r="J48" s="137">
        <v>575.6</v>
      </c>
      <c r="K48" s="137">
        <v>2968.6460000000002</v>
      </c>
      <c r="L48" s="576"/>
    </row>
    <row r="49" spans="3:13">
      <c r="C49" s="574">
        <v>42429</v>
      </c>
      <c r="D49" s="575">
        <v>42429</v>
      </c>
      <c r="E49" s="138">
        <v>881.84500000000003</v>
      </c>
      <c r="F49" s="138">
        <v>5454.9490000000005</v>
      </c>
      <c r="G49" s="137">
        <v>514.57100000000003</v>
      </c>
      <c r="H49" s="137">
        <v>0</v>
      </c>
      <c r="I49" s="137">
        <v>165.27700000000004</v>
      </c>
      <c r="J49" s="137">
        <v>827.52</v>
      </c>
      <c r="K49" s="137">
        <v>3029.848</v>
      </c>
      <c r="L49" s="576"/>
      <c r="M49" s="576"/>
    </row>
    <row r="50" spans="3:13">
      <c r="C50" s="574">
        <v>42094</v>
      </c>
      <c r="D50" s="575">
        <v>42094</v>
      </c>
      <c r="E50" s="138">
        <v>1034.8510000000001</v>
      </c>
      <c r="F50" s="138">
        <v>5881.8459999999995</v>
      </c>
      <c r="G50" s="137">
        <v>613.73699999999997</v>
      </c>
      <c r="H50" s="137">
        <v>0</v>
      </c>
      <c r="I50" s="137">
        <v>320.69100000000026</v>
      </c>
      <c r="J50" s="137">
        <v>0</v>
      </c>
      <c r="K50" s="137">
        <v>2513.3119999999999</v>
      </c>
      <c r="L50" s="576"/>
    </row>
    <row r="51" spans="3:13">
      <c r="C51" s="574">
        <v>42124</v>
      </c>
      <c r="D51" s="575">
        <v>42124</v>
      </c>
      <c r="E51" s="138">
        <v>1004.768</v>
      </c>
      <c r="F51" s="138">
        <v>5928.1989999999996</v>
      </c>
      <c r="G51" s="137">
        <v>539.41999999999996</v>
      </c>
      <c r="H51" s="137">
        <v>0</v>
      </c>
      <c r="I51" s="137">
        <v>132.22299999999996</v>
      </c>
      <c r="J51" s="137">
        <v>0</v>
      </c>
      <c r="K51" s="137">
        <v>2272.212</v>
      </c>
    </row>
    <row r="52" spans="3:13">
      <c r="C52" s="574">
        <v>42155</v>
      </c>
      <c r="D52" s="575">
        <v>42155</v>
      </c>
      <c r="E52" s="138">
        <v>1139.71</v>
      </c>
      <c r="F52" s="138">
        <v>5796.268</v>
      </c>
      <c r="G52" s="137">
        <v>584.97900000000004</v>
      </c>
      <c r="H52" s="137">
        <v>0</v>
      </c>
      <c r="I52" s="137">
        <v>155.42900000000009</v>
      </c>
      <c r="J52" s="137">
        <v>0</v>
      </c>
      <c r="K52" s="137">
        <v>2134.0569999999998</v>
      </c>
    </row>
    <row r="53" spans="3:13">
      <c r="C53" s="574">
        <v>42550</v>
      </c>
      <c r="D53" s="575">
        <v>42551</v>
      </c>
      <c r="E53" s="138">
        <v>1419.653</v>
      </c>
      <c r="F53" s="138">
        <v>5855.8950000000004</v>
      </c>
      <c r="G53" s="137">
        <v>489.27600000000001</v>
      </c>
      <c r="H53" s="137">
        <v>0</v>
      </c>
      <c r="I53" s="137">
        <v>355.22</v>
      </c>
      <c r="J53" s="137">
        <v>0</v>
      </c>
      <c r="K53" s="137">
        <v>1426.18</v>
      </c>
    </row>
    <row r="54" spans="3:13">
      <c r="C54" s="574">
        <v>42582</v>
      </c>
      <c r="D54" s="575">
        <v>42582</v>
      </c>
      <c r="E54" s="138">
        <v>1296.1659999999999</v>
      </c>
      <c r="F54" s="138">
        <v>5979.0889999999999</v>
      </c>
      <c r="G54" s="137">
        <v>519.60900000000004</v>
      </c>
      <c r="H54" s="137">
        <v>0</v>
      </c>
      <c r="I54" s="137">
        <v>49.309999999999945</v>
      </c>
      <c r="J54" s="137">
        <v>0</v>
      </c>
      <c r="K54" s="137">
        <v>1705.348</v>
      </c>
    </row>
    <row r="55" spans="3:13">
      <c r="C55" s="574">
        <v>42613</v>
      </c>
      <c r="D55" s="575">
        <v>42613</v>
      </c>
      <c r="E55" s="138">
        <v>1266.989</v>
      </c>
      <c r="F55" s="138">
        <v>5855.549</v>
      </c>
      <c r="G55" s="137">
        <v>482.05599999999998</v>
      </c>
      <c r="H55" s="137">
        <v>0</v>
      </c>
      <c r="I55" s="137">
        <v>15.822999999999865</v>
      </c>
      <c r="J55" s="137">
        <v>0</v>
      </c>
      <c r="K55" s="137">
        <v>1780.2280000000001</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Q45"/>
  <sheetViews>
    <sheetView showGridLines="0" zoomScale="75" zoomScaleNormal="75" workbookViewId="0">
      <selection activeCell="D10" sqref="D10"/>
    </sheetView>
  </sheetViews>
  <sheetFormatPr defaultRowHeight="15.75"/>
  <cols>
    <col min="1" max="1" width="14.7109375" style="558" customWidth="1"/>
    <col min="2" max="2" width="100.7109375" style="558" customWidth="1"/>
    <col min="3" max="3" width="4.7109375" style="558" customWidth="1"/>
    <col min="4" max="4" width="9.42578125" style="557" bestFit="1" customWidth="1"/>
    <col min="5" max="5" width="9.5703125" style="557" customWidth="1"/>
    <col min="6" max="8" width="18" style="558" customWidth="1"/>
    <col min="9" max="9" width="21" style="559" customWidth="1"/>
    <col min="10" max="10" width="21" style="558" customWidth="1"/>
    <col min="11" max="16384" width="9.140625" style="558"/>
  </cols>
  <sheetData>
    <row r="1" spans="1:10">
      <c r="A1" s="464" t="s">
        <v>22</v>
      </c>
      <c r="B1" s="556" t="s">
        <v>580</v>
      </c>
      <c r="C1" s="556"/>
    </row>
    <row r="2" spans="1:10">
      <c r="A2" s="464" t="s">
        <v>20</v>
      </c>
      <c r="B2" s="556" t="s">
        <v>579</v>
      </c>
      <c r="C2" s="556"/>
    </row>
    <row r="3" spans="1:10">
      <c r="A3" s="464" t="s">
        <v>18</v>
      </c>
      <c r="B3" s="558" t="s">
        <v>270</v>
      </c>
    </row>
    <row r="4" spans="1:10">
      <c r="A4" s="464" t="s">
        <v>16</v>
      </c>
      <c r="B4" s="558" t="s">
        <v>270</v>
      </c>
    </row>
    <row r="5" spans="1:10">
      <c r="A5" s="467" t="s">
        <v>14</v>
      </c>
    </row>
    <row r="6" spans="1:10">
      <c r="A6" s="467" t="s">
        <v>12</v>
      </c>
    </row>
    <row r="10" spans="1:10" ht="47.25">
      <c r="F10" s="144" t="s">
        <v>578</v>
      </c>
      <c r="G10" s="144" t="s">
        <v>577</v>
      </c>
      <c r="H10" s="144" t="s">
        <v>1191</v>
      </c>
      <c r="I10" s="144" t="s">
        <v>1192</v>
      </c>
      <c r="J10" s="144" t="s">
        <v>1193</v>
      </c>
    </row>
    <row r="11" spans="1:10" ht="78.75">
      <c r="F11" s="144" t="s">
        <v>575</v>
      </c>
      <c r="G11" s="144" t="s">
        <v>574</v>
      </c>
      <c r="H11" s="144" t="s">
        <v>573</v>
      </c>
      <c r="I11" s="144" t="s">
        <v>572</v>
      </c>
      <c r="J11" s="144" t="s">
        <v>571</v>
      </c>
    </row>
    <row r="12" spans="1:10">
      <c r="D12" s="560" t="s">
        <v>570</v>
      </c>
      <c r="E12" s="561" t="s">
        <v>569</v>
      </c>
      <c r="F12" s="141">
        <v>1</v>
      </c>
      <c r="G12" s="141"/>
      <c r="H12" s="140"/>
      <c r="I12" s="140"/>
    </row>
    <row r="13" spans="1:10">
      <c r="D13" s="560" t="s">
        <v>568</v>
      </c>
      <c r="E13" s="561" t="s">
        <v>567</v>
      </c>
      <c r="F13" s="141">
        <v>1.9</v>
      </c>
      <c r="G13" s="141"/>
      <c r="H13" s="140"/>
      <c r="I13" s="140"/>
    </row>
    <row r="14" spans="1:10">
      <c r="D14" s="560" t="s">
        <v>566</v>
      </c>
      <c r="E14" s="561" t="s">
        <v>565</v>
      </c>
      <c r="F14" s="141">
        <v>2.9</v>
      </c>
      <c r="G14" s="141"/>
      <c r="H14" s="140">
        <v>10.4</v>
      </c>
      <c r="I14" s="140"/>
    </row>
    <row r="15" spans="1:10">
      <c r="D15" s="560" t="s">
        <v>564</v>
      </c>
      <c r="E15" s="561" t="s">
        <v>563</v>
      </c>
      <c r="F15" s="141">
        <v>2.2999999999999998</v>
      </c>
      <c r="G15" s="141"/>
      <c r="H15" s="140">
        <v>13</v>
      </c>
      <c r="I15" s="140"/>
      <c r="J15" s="143"/>
    </row>
    <row r="16" spans="1:10">
      <c r="D16" s="560" t="s">
        <v>562</v>
      </c>
      <c r="E16" s="561" t="s">
        <v>561</v>
      </c>
      <c r="F16" s="141">
        <v>3.9</v>
      </c>
      <c r="G16" s="141"/>
      <c r="H16" s="140">
        <v>17.899999999999999</v>
      </c>
      <c r="I16" s="140"/>
      <c r="J16" s="142"/>
    </row>
    <row r="17" spans="4:17">
      <c r="D17" s="560" t="s">
        <v>560</v>
      </c>
      <c r="E17" s="561" t="s">
        <v>559</v>
      </c>
      <c r="F17" s="141">
        <v>3.4</v>
      </c>
      <c r="G17" s="141"/>
      <c r="H17" s="140">
        <v>16.899999999999999</v>
      </c>
      <c r="I17" s="140"/>
    </row>
    <row r="18" spans="4:17">
      <c r="D18" s="560" t="s">
        <v>558</v>
      </c>
      <c r="E18" s="562" t="s">
        <v>557</v>
      </c>
      <c r="F18" s="141">
        <v>2.1</v>
      </c>
      <c r="G18" s="141"/>
      <c r="H18" s="140">
        <v>16.8</v>
      </c>
      <c r="I18" s="140"/>
      <c r="J18" s="140"/>
      <c r="K18" s="563"/>
      <c r="L18" s="563"/>
      <c r="M18" s="563"/>
      <c r="N18" s="563"/>
      <c r="O18" s="563"/>
      <c r="P18" s="563"/>
      <c r="Q18" s="563"/>
    </row>
    <row r="19" spans="4:17">
      <c r="D19" s="560" t="s">
        <v>556</v>
      </c>
      <c r="E19" s="562" t="s">
        <v>555</v>
      </c>
      <c r="F19" s="141">
        <v>1.3</v>
      </c>
      <c r="G19" s="141"/>
      <c r="H19" s="140">
        <v>13.7</v>
      </c>
      <c r="K19" s="563"/>
      <c r="L19" s="563"/>
      <c r="M19" s="563"/>
      <c r="N19" s="563"/>
      <c r="O19" s="563"/>
      <c r="P19" s="563"/>
      <c r="Q19" s="563"/>
    </row>
    <row r="20" spans="4:17">
      <c r="D20" s="560" t="s">
        <v>554</v>
      </c>
      <c r="E20" s="562" t="s">
        <v>553</v>
      </c>
      <c r="F20" s="141">
        <v>1</v>
      </c>
      <c r="H20" s="140">
        <v>7.1</v>
      </c>
      <c r="I20" s="140">
        <v>7.1</v>
      </c>
      <c r="J20" s="140">
        <v>7.1</v>
      </c>
      <c r="K20" s="563"/>
      <c r="L20" s="563"/>
      <c r="M20" s="563"/>
      <c r="N20" s="563"/>
      <c r="O20" s="563"/>
      <c r="P20" s="563"/>
      <c r="Q20" s="563"/>
    </row>
    <row r="21" spans="4:17">
      <c r="D21" s="560" t="s">
        <v>552</v>
      </c>
      <c r="E21" s="562" t="s">
        <v>551</v>
      </c>
      <c r="F21" s="563"/>
      <c r="G21" s="141">
        <v>0.8</v>
      </c>
      <c r="H21" s="563"/>
      <c r="I21" s="140">
        <v>6.7</v>
      </c>
      <c r="J21" s="140">
        <v>4.5</v>
      </c>
      <c r="K21" s="563"/>
      <c r="L21" s="563"/>
      <c r="M21" s="563"/>
      <c r="N21" s="563"/>
      <c r="O21" s="563"/>
      <c r="P21" s="563"/>
      <c r="Q21" s="563"/>
    </row>
    <row r="22" spans="4:17">
      <c r="D22" s="560" t="s">
        <v>550</v>
      </c>
      <c r="E22" s="562" t="s">
        <v>549</v>
      </c>
      <c r="F22" s="563"/>
      <c r="G22" s="141">
        <v>0.7</v>
      </c>
      <c r="H22" s="563"/>
      <c r="I22" s="140">
        <v>7</v>
      </c>
      <c r="J22" s="140">
        <v>2.9</v>
      </c>
      <c r="K22" s="563"/>
      <c r="L22" s="563"/>
      <c r="M22" s="563"/>
      <c r="N22" s="563"/>
      <c r="O22" s="563"/>
      <c r="P22" s="563"/>
      <c r="Q22" s="563"/>
    </row>
    <row r="23" spans="4:17">
      <c r="E23" s="564"/>
      <c r="F23" s="563"/>
      <c r="G23" s="563"/>
      <c r="H23" s="563"/>
      <c r="I23" s="563"/>
      <c r="J23" s="563"/>
      <c r="K23" s="563"/>
      <c r="L23" s="563"/>
      <c r="M23" s="563"/>
      <c r="N23" s="563"/>
      <c r="O23" s="563"/>
      <c r="P23" s="563"/>
      <c r="Q23" s="563"/>
    </row>
    <row r="24" spans="4:17">
      <c r="E24" s="564"/>
      <c r="F24" s="563"/>
      <c r="G24" s="563"/>
      <c r="H24" s="563"/>
      <c r="I24" s="563"/>
      <c r="J24" s="563"/>
      <c r="K24" s="563"/>
      <c r="L24" s="563"/>
      <c r="M24" s="563"/>
      <c r="N24" s="563"/>
      <c r="O24" s="563"/>
      <c r="P24" s="563"/>
      <c r="Q24" s="563"/>
    </row>
    <row r="25" spans="4:17">
      <c r="E25" s="564"/>
      <c r="F25" s="563"/>
      <c r="G25" s="565"/>
      <c r="H25" s="563"/>
      <c r="I25" s="563"/>
      <c r="J25" s="563"/>
      <c r="K25" s="563"/>
      <c r="L25" s="563"/>
      <c r="M25" s="563"/>
      <c r="N25" s="563"/>
      <c r="O25" s="563"/>
      <c r="P25" s="563"/>
      <c r="Q25" s="563"/>
    </row>
    <row r="26" spans="4:17">
      <c r="E26" s="564"/>
      <c r="F26" s="563"/>
      <c r="G26" s="563"/>
      <c r="H26" s="563"/>
      <c r="I26" s="563"/>
      <c r="J26" s="563"/>
      <c r="K26" s="563"/>
      <c r="L26" s="563"/>
      <c r="M26" s="563"/>
      <c r="N26" s="563"/>
      <c r="O26" s="563"/>
      <c r="P26" s="563"/>
      <c r="Q26" s="563"/>
    </row>
    <row r="27" spans="4:17">
      <c r="E27" s="564"/>
      <c r="F27" s="563"/>
      <c r="G27" s="563"/>
      <c r="H27" s="563"/>
      <c r="I27" s="563"/>
      <c r="J27" s="563"/>
      <c r="K27" s="563"/>
      <c r="L27" s="563"/>
      <c r="M27" s="563"/>
      <c r="N27" s="563"/>
      <c r="O27" s="563"/>
      <c r="P27" s="563"/>
      <c r="Q27" s="563"/>
    </row>
    <row r="28" spans="4:17">
      <c r="E28" s="564"/>
      <c r="F28" s="563"/>
      <c r="G28" s="563"/>
      <c r="H28" s="563"/>
      <c r="I28" s="563"/>
      <c r="J28" s="563"/>
      <c r="K28" s="563"/>
      <c r="L28" s="563"/>
      <c r="M28" s="563"/>
      <c r="N28" s="563"/>
      <c r="O28" s="563"/>
      <c r="P28" s="563"/>
      <c r="Q28" s="563"/>
    </row>
    <row r="29" spans="4:17">
      <c r="E29" s="564"/>
      <c r="F29" s="563"/>
      <c r="G29" s="563"/>
      <c r="H29" s="563"/>
      <c r="I29" s="563"/>
      <c r="J29" s="563"/>
      <c r="K29" s="563"/>
      <c r="L29" s="563"/>
      <c r="M29" s="563"/>
      <c r="N29" s="563"/>
      <c r="O29" s="563"/>
      <c r="P29" s="563"/>
      <c r="Q29" s="563"/>
    </row>
    <row r="30" spans="4:17">
      <c r="E30" s="564"/>
      <c r="F30" s="563"/>
      <c r="G30" s="563"/>
      <c r="H30" s="563"/>
      <c r="I30" s="563"/>
      <c r="J30" s="563"/>
      <c r="K30" s="563"/>
      <c r="L30" s="563"/>
      <c r="M30" s="563"/>
      <c r="N30" s="563"/>
      <c r="O30" s="563"/>
      <c r="P30" s="563"/>
      <c r="Q30" s="563"/>
    </row>
    <row r="31" spans="4:17">
      <c r="E31" s="564"/>
      <c r="F31" s="563"/>
      <c r="G31" s="563"/>
      <c r="H31" s="563"/>
      <c r="I31" s="563"/>
      <c r="J31" s="563"/>
      <c r="K31" s="563"/>
      <c r="L31" s="563"/>
      <c r="M31" s="563"/>
      <c r="N31" s="563"/>
      <c r="O31" s="563"/>
      <c r="P31" s="563"/>
      <c r="Q31" s="563"/>
    </row>
    <row r="32" spans="4:17">
      <c r="E32" s="564"/>
      <c r="F32" s="563"/>
      <c r="G32" s="563"/>
      <c r="H32" s="563"/>
      <c r="I32" s="563"/>
      <c r="J32" s="563"/>
      <c r="K32" s="563"/>
      <c r="L32" s="563"/>
      <c r="M32" s="563"/>
      <c r="N32" s="563"/>
      <c r="O32" s="563"/>
      <c r="P32" s="563"/>
      <c r="Q32" s="563"/>
    </row>
    <row r="33" spans="5:17">
      <c r="E33" s="564"/>
      <c r="F33" s="563"/>
      <c r="G33" s="563"/>
      <c r="H33" s="563"/>
      <c r="I33" s="563"/>
      <c r="J33" s="563"/>
      <c r="K33" s="563"/>
      <c r="L33" s="563"/>
      <c r="M33" s="563"/>
      <c r="N33" s="563"/>
      <c r="O33" s="563"/>
      <c r="P33" s="563"/>
      <c r="Q33" s="563"/>
    </row>
    <row r="34" spans="5:17">
      <c r="E34" s="564"/>
      <c r="F34" s="563"/>
      <c r="G34" s="563"/>
      <c r="H34" s="563"/>
      <c r="I34" s="563"/>
      <c r="J34" s="563"/>
      <c r="K34" s="563"/>
      <c r="L34" s="563"/>
      <c r="M34" s="563"/>
      <c r="N34" s="563"/>
      <c r="O34" s="563"/>
      <c r="P34" s="563"/>
      <c r="Q34" s="563"/>
    </row>
    <row r="35" spans="5:17">
      <c r="E35" s="566"/>
      <c r="F35" s="563"/>
      <c r="G35" s="563"/>
      <c r="H35" s="563"/>
      <c r="I35" s="563"/>
      <c r="J35" s="563"/>
      <c r="K35" s="563"/>
      <c r="L35" s="563"/>
      <c r="M35" s="563"/>
      <c r="N35" s="563"/>
      <c r="O35" s="563"/>
      <c r="P35" s="563"/>
      <c r="Q35" s="563"/>
    </row>
    <row r="37" spans="5:17">
      <c r="E37" s="567"/>
    </row>
    <row r="38" spans="5:17">
      <c r="E38" s="567"/>
    </row>
    <row r="39" spans="5:17">
      <c r="E39" s="567"/>
    </row>
    <row r="41" spans="5:17">
      <c r="E41" s="567"/>
    </row>
    <row r="42" spans="5:17">
      <c r="E42" s="567"/>
    </row>
    <row r="43" spans="5:17">
      <c r="E43" s="567"/>
    </row>
    <row r="45" spans="5:17">
      <c r="E45" s="56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23"/>
  <sheetViews>
    <sheetView showGridLines="0" zoomScale="75" zoomScaleNormal="75" workbookViewId="0">
      <selection activeCell="B2" sqref="B2"/>
    </sheetView>
  </sheetViews>
  <sheetFormatPr defaultRowHeight="15.75"/>
  <cols>
    <col min="1" max="1" width="14.7109375" style="558" customWidth="1"/>
    <col min="2" max="2" width="100.7109375" style="558" customWidth="1"/>
    <col min="3" max="3" width="9.42578125" style="558" bestFit="1" customWidth="1"/>
    <col min="4" max="4" width="8.5703125" style="558" bestFit="1" customWidth="1"/>
    <col min="5" max="8" width="29.28515625" style="558" customWidth="1"/>
    <col min="9" max="9" width="25.28515625" style="558" customWidth="1"/>
    <col min="10" max="10" width="15.7109375" style="558" customWidth="1"/>
    <col min="11" max="16384" width="9.140625" style="558"/>
  </cols>
  <sheetData>
    <row r="1" spans="1:10">
      <c r="A1" s="464" t="s">
        <v>22</v>
      </c>
      <c r="B1" s="556" t="s">
        <v>586</v>
      </c>
    </row>
    <row r="2" spans="1:10">
      <c r="A2" s="464" t="s">
        <v>20</v>
      </c>
      <c r="B2" s="556" t="s">
        <v>585</v>
      </c>
    </row>
    <row r="3" spans="1:10">
      <c r="A3" s="464" t="s">
        <v>18</v>
      </c>
      <c r="B3" s="558" t="s">
        <v>270</v>
      </c>
    </row>
    <row r="4" spans="1:10">
      <c r="A4" s="464" t="s">
        <v>16</v>
      </c>
      <c r="B4" s="558" t="s">
        <v>270</v>
      </c>
    </row>
    <row r="5" spans="1:10">
      <c r="A5" s="467" t="s">
        <v>14</v>
      </c>
    </row>
    <row r="6" spans="1:10">
      <c r="A6" s="467" t="s">
        <v>12</v>
      </c>
    </row>
    <row r="8" spans="1:10" ht="31.5">
      <c r="E8" s="144" t="s">
        <v>578</v>
      </c>
      <c r="F8" s="147" t="s">
        <v>584</v>
      </c>
      <c r="G8" s="144" t="s">
        <v>577</v>
      </c>
      <c r="H8" s="144" t="s">
        <v>576</v>
      </c>
      <c r="I8" s="144" t="s">
        <v>583</v>
      </c>
    </row>
    <row r="9" spans="1:10" ht="47.25">
      <c r="E9" s="144" t="s">
        <v>575</v>
      </c>
      <c r="F9" s="146" t="s">
        <v>582</v>
      </c>
      <c r="G9" s="144" t="s">
        <v>574</v>
      </c>
      <c r="H9" s="144" t="s">
        <v>573</v>
      </c>
      <c r="I9" s="144" t="s">
        <v>581</v>
      </c>
      <c r="J9" s="144"/>
    </row>
    <row r="10" spans="1:10">
      <c r="C10" s="560" t="s">
        <v>570</v>
      </c>
      <c r="D10" s="561" t="s">
        <v>569</v>
      </c>
      <c r="E10" s="141">
        <v>0.8</v>
      </c>
      <c r="F10" s="141"/>
      <c r="G10" s="141"/>
      <c r="H10" s="141"/>
      <c r="I10" s="141"/>
    </row>
    <row r="11" spans="1:10">
      <c r="C11" s="560" t="s">
        <v>568</v>
      </c>
      <c r="D11" s="561" t="s">
        <v>567</v>
      </c>
      <c r="E11" s="141">
        <v>1.9</v>
      </c>
      <c r="F11" s="141"/>
      <c r="G11" s="141"/>
      <c r="H11" s="141"/>
      <c r="I11" s="141"/>
    </row>
    <row r="12" spans="1:10">
      <c r="C12" s="560" t="s">
        <v>566</v>
      </c>
      <c r="D12" s="561" t="s">
        <v>565</v>
      </c>
      <c r="E12" s="141">
        <v>3</v>
      </c>
      <c r="F12" s="141"/>
      <c r="G12" s="141"/>
      <c r="H12" s="141">
        <v>8.1999999999999993</v>
      </c>
      <c r="I12" s="141"/>
    </row>
    <row r="13" spans="1:10">
      <c r="C13" s="560" t="s">
        <v>564</v>
      </c>
      <c r="D13" s="561" t="s">
        <v>563</v>
      </c>
      <c r="E13" s="141">
        <v>2.5</v>
      </c>
      <c r="F13" s="141"/>
      <c r="G13" s="141"/>
      <c r="H13" s="141">
        <v>10.9</v>
      </c>
      <c r="I13" s="141"/>
      <c r="J13" s="143"/>
    </row>
    <row r="14" spans="1:10">
      <c r="C14" s="560" t="s">
        <v>562</v>
      </c>
      <c r="D14" s="561" t="s">
        <v>561</v>
      </c>
      <c r="E14" s="141">
        <v>2</v>
      </c>
      <c r="F14" s="141">
        <v>3.5</v>
      </c>
      <c r="G14" s="141"/>
      <c r="H14" s="141">
        <v>16.2</v>
      </c>
      <c r="I14" s="141"/>
      <c r="J14" s="142"/>
    </row>
    <row r="15" spans="1:10">
      <c r="C15" s="560" t="s">
        <v>560</v>
      </c>
      <c r="D15" s="561" t="s">
        <v>559</v>
      </c>
      <c r="E15" s="141">
        <v>2.7</v>
      </c>
      <c r="F15" s="141"/>
      <c r="G15" s="141"/>
      <c r="H15" s="141">
        <v>17.7</v>
      </c>
      <c r="I15" s="141"/>
      <c r="J15" s="145"/>
    </row>
    <row r="16" spans="1:10">
      <c r="C16" s="560" t="s">
        <v>558</v>
      </c>
      <c r="D16" s="562" t="s">
        <v>557</v>
      </c>
      <c r="E16" s="141">
        <v>2.1</v>
      </c>
      <c r="F16" s="141"/>
      <c r="G16" s="141"/>
      <c r="H16" s="141">
        <v>18.600000000000001</v>
      </c>
      <c r="I16" s="141"/>
    </row>
    <row r="17" spans="3:9">
      <c r="C17" s="560" t="s">
        <v>556</v>
      </c>
      <c r="D17" s="562" t="s">
        <v>555</v>
      </c>
      <c r="E17" s="141">
        <v>1.6</v>
      </c>
      <c r="F17" s="141"/>
      <c r="H17" s="141">
        <v>15.7</v>
      </c>
    </row>
    <row r="18" spans="3:9">
      <c r="C18" s="560" t="s">
        <v>554</v>
      </c>
      <c r="D18" s="562" t="s">
        <v>553</v>
      </c>
      <c r="E18" s="141">
        <v>1.3</v>
      </c>
      <c r="F18" s="141"/>
      <c r="H18" s="141">
        <v>15.7</v>
      </c>
      <c r="I18" s="141">
        <v>15.7</v>
      </c>
    </row>
    <row r="19" spans="3:9">
      <c r="C19" s="560" t="s">
        <v>552</v>
      </c>
      <c r="D19" s="562" t="s">
        <v>551</v>
      </c>
      <c r="G19" s="141">
        <v>0.7</v>
      </c>
      <c r="I19" s="141">
        <v>15.7</v>
      </c>
    </row>
    <row r="20" spans="3:9">
      <c r="C20" s="560" t="s">
        <v>550</v>
      </c>
      <c r="D20" s="562" t="s">
        <v>549</v>
      </c>
      <c r="G20" s="141">
        <v>0.6</v>
      </c>
      <c r="I20" s="141">
        <v>13.8</v>
      </c>
    </row>
    <row r="21" spans="3:9">
      <c r="G21" s="586"/>
    </row>
    <row r="22" spans="3:9">
      <c r="G22" s="586"/>
    </row>
    <row r="23" spans="3:9">
      <c r="G23" s="586"/>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H50"/>
  <sheetViews>
    <sheetView showGridLines="0" zoomScale="75" zoomScaleNormal="75" workbookViewId="0"/>
  </sheetViews>
  <sheetFormatPr defaultRowHeight="15.75"/>
  <cols>
    <col min="1" max="1" width="14.7109375" style="588" customWidth="1"/>
    <col min="2" max="2" width="100.7109375" style="588" customWidth="1"/>
    <col min="3" max="4" width="14.42578125" style="560" customWidth="1"/>
    <col min="5" max="5" width="26.140625" style="588" customWidth="1"/>
    <col min="6" max="6" width="25.7109375" style="588" customWidth="1"/>
    <col min="7" max="7" width="28.140625" style="588" customWidth="1"/>
    <col min="8" max="16384" width="9.140625" style="588"/>
  </cols>
  <sheetData>
    <row r="1" spans="1:8">
      <c r="A1" s="406" t="s">
        <v>22</v>
      </c>
      <c r="B1" s="587" t="s">
        <v>594</v>
      </c>
    </row>
    <row r="2" spans="1:8">
      <c r="A2" s="406" t="s">
        <v>20</v>
      </c>
      <c r="B2" s="587" t="s">
        <v>593</v>
      </c>
    </row>
    <row r="3" spans="1:8">
      <c r="A3" s="406" t="s">
        <v>18</v>
      </c>
      <c r="B3" s="588" t="s">
        <v>270</v>
      </c>
    </row>
    <row r="4" spans="1:8">
      <c r="A4" s="406" t="s">
        <v>16</v>
      </c>
      <c r="B4" s="588" t="s">
        <v>270</v>
      </c>
    </row>
    <row r="5" spans="1:8">
      <c r="A5" s="409" t="s">
        <v>14</v>
      </c>
    </row>
    <row r="6" spans="1:8">
      <c r="A6" s="409" t="s">
        <v>12</v>
      </c>
    </row>
    <row r="7" spans="1:8" ht="47.25">
      <c r="E7" s="154" t="s">
        <v>592</v>
      </c>
      <c r="F7" s="589" t="s">
        <v>591</v>
      </c>
      <c r="G7" s="589" t="s">
        <v>590</v>
      </c>
    </row>
    <row r="8" spans="1:8" ht="47.25">
      <c r="E8" s="154" t="s">
        <v>589</v>
      </c>
      <c r="F8" s="154" t="s">
        <v>588</v>
      </c>
      <c r="G8" s="154" t="s">
        <v>587</v>
      </c>
    </row>
    <row r="9" spans="1:8">
      <c r="C9" s="560" t="s">
        <v>249</v>
      </c>
      <c r="D9" s="560" t="s">
        <v>489</v>
      </c>
      <c r="E9" s="590">
        <v>1.38</v>
      </c>
      <c r="F9" s="590">
        <v>1.38</v>
      </c>
      <c r="G9" s="590">
        <v>1.38</v>
      </c>
      <c r="H9" s="591"/>
    </row>
    <row r="10" spans="1:8">
      <c r="C10" s="560" t="s">
        <v>24</v>
      </c>
      <c r="D10" s="560" t="s">
        <v>23</v>
      </c>
      <c r="E10" s="590">
        <v>2.105</v>
      </c>
      <c r="F10" s="590">
        <v>2.105</v>
      </c>
      <c r="G10" s="590">
        <v>2.105</v>
      </c>
      <c r="H10" s="591"/>
    </row>
    <row r="11" spans="1:8">
      <c r="C11" s="560" t="s">
        <v>30</v>
      </c>
      <c r="D11" s="560" t="s">
        <v>29</v>
      </c>
      <c r="E11" s="590">
        <v>1.413</v>
      </c>
      <c r="F11" s="590">
        <v>1.413</v>
      </c>
      <c r="G11" s="590">
        <v>1.413</v>
      </c>
      <c r="H11" s="591"/>
    </row>
    <row r="12" spans="1:8">
      <c r="C12" s="560" t="s">
        <v>28</v>
      </c>
      <c r="D12" s="560" t="s">
        <v>27</v>
      </c>
      <c r="E12" s="590">
        <v>-2.3210000000000002</v>
      </c>
      <c r="F12" s="590">
        <v>-2.3210000000000002</v>
      </c>
      <c r="G12" s="590">
        <v>-2.3210000000000002</v>
      </c>
      <c r="H12" s="591"/>
    </row>
    <row r="13" spans="1:8">
      <c r="C13" s="560" t="s">
        <v>247</v>
      </c>
      <c r="D13" s="560" t="s">
        <v>488</v>
      </c>
      <c r="E13" s="590">
        <v>-6.819</v>
      </c>
      <c r="F13" s="590">
        <v>-6.819</v>
      </c>
      <c r="G13" s="590">
        <v>-6.819</v>
      </c>
      <c r="H13" s="591"/>
    </row>
    <row r="14" spans="1:8">
      <c r="C14" s="560" t="s">
        <v>24</v>
      </c>
      <c r="D14" s="560" t="s">
        <v>23</v>
      </c>
      <c r="E14" s="590">
        <v>-7.5369999999999999</v>
      </c>
      <c r="F14" s="590">
        <v>-7.5369999999999999</v>
      </c>
      <c r="G14" s="590">
        <v>-7.5369999999999999</v>
      </c>
      <c r="H14" s="591"/>
    </row>
    <row r="15" spans="1:8">
      <c r="C15" s="560" t="s">
        <v>30</v>
      </c>
      <c r="D15" s="560" t="s">
        <v>29</v>
      </c>
      <c r="E15" s="590">
        <v>-7.43</v>
      </c>
      <c r="F15" s="590">
        <v>-7.43</v>
      </c>
      <c r="G15" s="590">
        <v>-7.43</v>
      </c>
      <c r="H15" s="591"/>
    </row>
    <row r="16" spans="1:8">
      <c r="C16" s="560" t="s">
        <v>28</v>
      </c>
      <c r="D16" s="560" t="s">
        <v>27</v>
      </c>
      <c r="E16" s="590">
        <v>-4.1269999999999998</v>
      </c>
      <c r="F16" s="590">
        <v>-4.1269999999999998</v>
      </c>
      <c r="G16" s="590">
        <v>-4.1269999999999998</v>
      </c>
      <c r="H16" s="591"/>
    </row>
    <row r="17" spans="3:8">
      <c r="C17" s="560" t="s">
        <v>245</v>
      </c>
      <c r="D17" s="560" t="s">
        <v>487</v>
      </c>
      <c r="E17" s="590">
        <v>-0.31</v>
      </c>
      <c r="F17" s="590">
        <v>-0.31</v>
      </c>
      <c r="G17" s="590">
        <v>-0.31</v>
      </c>
      <c r="H17" s="591"/>
    </row>
    <row r="18" spans="3:8">
      <c r="C18" s="560" t="s">
        <v>24</v>
      </c>
      <c r="D18" s="560" t="s">
        <v>23</v>
      </c>
      <c r="E18" s="590">
        <v>0.58899999999999997</v>
      </c>
      <c r="F18" s="590">
        <v>0.58899999999999997</v>
      </c>
      <c r="G18" s="590">
        <v>0.58899999999999997</v>
      </c>
      <c r="H18" s="591"/>
    </row>
    <row r="19" spans="3:8">
      <c r="C19" s="560" t="s">
        <v>30</v>
      </c>
      <c r="D19" s="560" t="s">
        <v>29</v>
      </c>
      <c r="E19" s="590">
        <v>1.18</v>
      </c>
      <c r="F19" s="590">
        <v>1.18</v>
      </c>
      <c r="G19" s="590">
        <v>1.18</v>
      </c>
      <c r="H19" s="591"/>
    </row>
    <row r="20" spans="3:8">
      <c r="C20" s="560" t="s">
        <v>28</v>
      </c>
      <c r="D20" s="560" t="s">
        <v>27</v>
      </c>
      <c r="E20" s="590">
        <v>1.3169999999999999</v>
      </c>
      <c r="F20" s="590">
        <v>1.3169999999999999</v>
      </c>
      <c r="G20" s="590">
        <v>1.3169999999999999</v>
      </c>
      <c r="H20" s="591"/>
    </row>
    <row r="21" spans="3:8">
      <c r="C21" s="560" t="s">
        <v>243</v>
      </c>
      <c r="D21" s="560" t="s">
        <v>338</v>
      </c>
      <c r="E21" s="590">
        <v>2.2330000000000001</v>
      </c>
      <c r="F21" s="590">
        <v>2.2330000000000001</v>
      </c>
      <c r="G21" s="590">
        <v>2.2330000000000001</v>
      </c>
      <c r="H21" s="591"/>
    </row>
    <row r="22" spans="3:8">
      <c r="C22" s="560" t="s">
        <v>24</v>
      </c>
      <c r="D22" s="560" t="s">
        <v>23</v>
      </c>
      <c r="E22" s="590">
        <v>1.605</v>
      </c>
      <c r="F22" s="590">
        <v>1.605</v>
      </c>
      <c r="G22" s="590">
        <v>1.605</v>
      </c>
      <c r="H22" s="591"/>
    </row>
    <row r="23" spans="3:8">
      <c r="C23" s="560" t="s">
        <v>30</v>
      </c>
      <c r="D23" s="560" t="s">
        <v>29</v>
      </c>
      <c r="E23" s="590">
        <v>1.33</v>
      </c>
      <c r="F23" s="590">
        <v>1.33</v>
      </c>
      <c r="G23" s="590">
        <v>1.33</v>
      </c>
      <c r="H23" s="591"/>
    </row>
    <row r="24" spans="3:8">
      <c r="C24" s="560" t="s">
        <v>28</v>
      </c>
      <c r="D24" s="560" t="s">
        <v>27</v>
      </c>
      <c r="E24" s="590">
        <v>1.9019999999999999</v>
      </c>
      <c r="F24" s="590">
        <v>1.9019999999999999</v>
      </c>
      <c r="G24" s="590">
        <v>1.9019999999999999</v>
      </c>
      <c r="H24" s="591"/>
    </row>
    <row r="25" spans="3:8">
      <c r="C25" s="560" t="s">
        <v>241</v>
      </c>
      <c r="D25" s="560" t="s">
        <v>337</v>
      </c>
      <c r="E25" s="590">
        <v>-1.161</v>
      </c>
      <c r="F25" s="590">
        <v>-1.161</v>
      </c>
      <c r="G25" s="590">
        <v>-1.161</v>
      </c>
      <c r="H25" s="591"/>
    </row>
    <row r="26" spans="3:8">
      <c r="C26" s="560" t="s">
        <v>24</v>
      </c>
      <c r="D26" s="560" t="s">
        <v>23</v>
      </c>
      <c r="E26" s="590">
        <v>-1.4490000000000001</v>
      </c>
      <c r="F26" s="590">
        <v>-1.4490000000000001</v>
      </c>
      <c r="G26" s="590">
        <v>-1.4490000000000001</v>
      </c>
      <c r="H26" s="591"/>
    </row>
    <row r="27" spans="3:8">
      <c r="C27" s="560" t="s">
        <v>30</v>
      </c>
      <c r="D27" s="560" t="s">
        <v>29</v>
      </c>
      <c r="E27" s="590">
        <v>-1.452</v>
      </c>
      <c r="F27" s="590">
        <v>-1.452</v>
      </c>
      <c r="G27" s="590">
        <v>-1.452</v>
      </c>
      <c r="H27" s="591"/>
    </row>
    <row r="28" spans="3:8">
      <c r="C28" s="560" t="s">
        <v>28</v>
      </c>
      <c r="D28" s="560" t="s">
        <v>27</v>
      </c>
      <c r="E28" s="590">
        <v>-2.4209999999999998</v>
      </c>
      <c r="F28" s="590">
        <v>-2.4209999999999998</v>
      </c>
      <c r="G28" s="590">
        <v>-2.4209999999999998</v>
      </c>
      <c r="H28" s="591"/>
    </row>
    <row r="29" spans="3:8">
      <c r="C29" s="560" t="s">
        <v>239</v>
      </c>
      <c r="D29" s="560" t="s">
        <v>336</v>
      </c>
      <c r="E29" s="590">
        <v>0.50800000000000001</v>
      </c>
      <c r="F29" s="590">
        <v>0.50800000000000001</v>
      </c>
      <c r="G29" s="590">
        <v>0.50800000000000001</v>
      </c>
      <c r="H29" s="591"/>
    </row>
    <row r="30" spans="3:8">
      <c r="C30" s="560" t="s">
        <v>24</v>
      </c>
      <c r="D30" s="560" t="s">
        <v>23</v>
      </c>
      <c r="E30" s="590">
        <v>1.524</v>
      </c>
      <c r="F30" s="590">
        <v>1.524</v>
      </c>
      <c r="G30" s="590">
        <v>1.524</v>
      </c>
      <c r="H30" s="591"/>
    </row>
    <row r="31" spans="3:8">
      <c r="C31" s="560" t="s">
        <v>30</v>
      </c>
      <c r="D31" s="560" t="s">
        <v>29</v>
      </c>
      <c r="E31" s="590">
        <v>2.3380000000000001</v>
      </c>
      <c r="F31" s="590">
        <v>2.3380000000000001</v>
      </c>
      <c r="G31" s="590">
        <v>2.3380000000000001</v>
      </c>
      <c r="H31" s="591"/>
    </row>
    <row r="32" spans="3:8">
      <c r="C32" s="560" t="s">
        <v>28</v>
      </c>
      <c r="D32" s="560" t="s">
        <v>27</v>
      </c>
      <c r="E32" s="590">
        <v>3.605</v>
      </c>
      <c r="F32" s="590">
        <v>3.605</v>
      </c>
      <c r="G32" s="590">
        <v>3.605</v>
      </c>
      <c r="H32" s="591"/>
    </row>
    <row r="33" spans="3:8">
      <c r="C33" s="560" t="s">
        <v>237</v>
      </c>
      <c r="D33" s="560" t="s">
        <v>335</v>
      </c>
      <c r="E33" s="590">
        <v>3.698</v>
      </c>
      <c r="F33" s="590">
        <v>3.698</v>
      </c>
      <c r="G33" s="590">
        <v>3.698</v>
      </c>
    </row>
    <row r="34" spans="3:8">
      <c r="C34" s="560" t="s">
        <v>24</v>
      </c>
      <c r="D34" s="560" t="s">
        <v>23</v>
      </c>
      <c r="E34" s="590">
        <v>4.0529999999999999</v>
      </c>
      <c r="F34" s="590">
        <v>4.0529999999999999</v>
      </c>
      <c r="G34" s="590">
        <v>4.0529999999999999</v>
      </c>
    </row>
    <row r="35" spans="3:8">
      <c r="C35" s="560" t="s">
        <v>30</v>
      </c>
      <c r="D35" s="560" t="s">
        <v>29</v>
      </c>
      <c r="E35" s="590">
        <v>3.5640000000000001</v>
      </c>
      <c r="F35" s="590">
        <v>3.5640000000000001</v>
      </c>
      <c r="G35" s="590">
        <v>3.5640000000000001</v>
      </c>
      <c r="H35" s="591"/>
    </row>
    <row r="36" spans="3:8">
      <c r="C36" s="560" t="s">
        <v>28</v>
      </c>
      <c r="D36" s="560" t="s">
        <v>27</v>
      </c>
      <c r="E36" s="590">
        <v>3.0390000000000001</v>
      </c>
      <c r="F36" s="590">
        <v>3.0390000000000001</v>
      </c>
      <c r="G36" s="590">
        <v>3.0390000000000001</v>
      </c>
      <c r="H36" s="591"/>
    </row>
    <row r="37" spans="3:8">
      <c r="C37" s="560" t="s">
        <v>235</v>
      </c>
      <c r="D37" s="560" t="s">
        <v>334</v>
      </c>
      <c r="E37" s="590">
        <v>3.7120000000000002</v>
      </c>
      <c r="F37" s="590">
        <v>3.7120000000000002</v>
      </c>
      <c r="G37" s="590">
        <v>3.7120000000000002</v>
      </c>
      <c r="H37" s="591"/>
    </row>
    <row r="38" spans="3:8">
      <c r="C38" s="560" t="s">
        <v>24</v>
      </c>
      <c r="D38" s="560" t="s">
        <v>23</v>
      </c>
      <c r="E38" s="590">
        <v>2.714</v>
      </c>
      <c r="F38" s="590">
        <v>2.714</v>
      </c>
      <c r="G38" s="590">
        <v>2.714</v>
      </c>
      <c r="H38" s="591"/>
    </row>
    <row r="39" spans="3:8">
      <c r="C39" s="560" t="s">
        <v>30</v>
      </c>
      <c r="D39" s="560" t="s">
        <v>29</v>
      </c>
      <c r="E39" s="590">
        <v>2.3460000000000001</v>
      </c>
      <c r="F39" s="590">
        <v>2.3460000000000001</v>
      </c>
      <c r="G39" s="590">
        <v>2.3460000000000001</v>
      </c>
      <c r="H39" s="591"/>
    </row>
    <row r="40" spans="3:8">
      <c r="C40" s="560" t="s">
        <v>28</v>
      </c>
      <c r="D40" s="560" t="s">
        <v>27</v>
      </c>
      <c r="E40" s="590">
        <v>2.8109999999999999</v>
      </c>
      <c r="F40" s="590">
        <v>2.8109999999999999</v>
      </c>
      <c r="G40" s="590">
        <v>2.8109999999999999</v>
      </c>
      <c r="H40" s="591"/>
    </row>
    <row r="41" spans="3:8">
      <c r="C41" s="560" t="s">
        <v>233</v>
      </c>
      <c r="D41" s="560" t="s">
        <v>333</v>
      </c>
      <c r="E41" s="590">
        <v>1.3480000000000001</v>
      </c>
      <c r="F41" s="590">
        <v>1.3480000000000001</v>
      </c>
      <c r="G41" s="590">
        <v>1.3480000000000001</v>
      </c>
      <c r="H41" s="591"/>
    </row>
    <row r="42" spans="3:8">
      <c r="C42" s="560" t="s">
        <v>24</v>
      </c>
      <c r="D42" s="560" t="s">
        <v>23</v>
      </c>
      <c r="E42" s="590">
        <v>2.4470000000000001</v>
      </c>
      <c r="F42" s="590">
        <v>2.4470000000000001</v>
      </c>
      <c r="G42" s="590">
        <v>2.4470000000000001</v>
      </c>
      <c r="H42" s="591"/>
    </row>
    <row r="43" spans="3:8">
      <c r="C43" s="560" t="s">
        <v>30</v>
      </c>
      <c r="D43" s="560" t="s">
        <v>29</v>
      </c>
      <c r="E43" s="590">
        <v>3.6480000000000001</v>
      </c>
      <c r="F43" s="590">
        <v>3.6480000000000001</v>
      </c>
      <c r="G43" s="590">
        <v>3.6480000000000001</v>
      </c>
    </row>
    <row r="44" spans="3:8">
      <c r="C44" s="560" t="s">
        <v>28</v>
      </c>
      <c r="D44" s="560" t="s">
        <v>27</v>
      </c>
      <c r="E44" s="590">
        <v>3.5710000000000002</v>
      </c>
      <c r="F44" s="590">
        <v>1.198</v>
      </c>
      <c r="G44" s="590">
        <v>3.044</v>
      </c>
    </row>
    <row r="45" spans="3:8">
      <c r="C45" s="560" t="s">
        <v>320</v>
      </c>
      <c r="D45" s="560" t="s">
        <v>332</v>
      </c>
      <c r="E45" s="590">
        <v>3.6920000000000002</v>
      </c>
      <c r="F45" s="590">
        <v>1.0249999999999999</v>
      </c>
      <c r="G45" s="590">
        <v>1.901</v>
      </c>
    </row>
    <row r="46" spans="3:8">
      <c r="C46" s="560" t="s">
        <v>24</v>
      </c>
      <c r="D46" s="560" t="s">
        <v>23</v>
      </c>
      <c r="E46" s="590">
        <v>3.2120000000000002</v>
      </c>
      <c r="F46" s="590">
        <v>0.29299999999999998</v>
      </c>
      <c r="G46" s="590">
        <v>0.67300000000000004</v>
      </c>
    </row>
    <row r="47" spans="3:8">
      <c r="C47" s="560" t="s">
        <v>30</v>
      </c>
      <c r="D47" s="560" t="s">
        <v>29</v>
      </c>
      <c r="E47" s="590">
        <v>2.7549999999999999</v>
      </c>
      <c r="F47" s="590">
        <v>-0.39</v>
      </c>
      <c r="G47" s="590">
        <v>-0.33900000000000002</v>
      </c>
    </row>
    <row r="48" spans="3:8">
      <c r="C48" s="560" t="s">
        <v>28</v>
      </c>
      <c r="D48" s="560" t="s">
        <v>27</v>
      </c>
      <c r="E48" s="590">
        <v>2.5339999999999998</v>
      </c>
      <c r="F48" s="590">
        <v>1.488</v>
      </c>
      <c r="G48" s="590">
        <v>-0.54</v>
      </c>
    </row>
    <row r="49" spans="3:7">
      <c r="C49" s="560" t="s">
        <v>318</v>
      </c>
      <c r="D49" s="560" t="s">
        <v>331</v>
      </c>
      <c r="E49" s="590">
        <v>3.0609999999999999</v>
      </c>
      <c r="F49" s="590">
        <v>2.0710000000000002</v>
      </c>
      <c r="G49" s="590">
        <v>0.79300000000000004</v>
      </c>
    </row>
    <row r="50" spans="3:7">
      <c r="C50" s="560" t="s">
        <v>24</v>
      </c>
      <c r="D50" s="560" t="s">
        <v>23</v>
      </c>
      <c r="E50" s="590">
        <v>3.2120000000000002</v>
      </c>
      <c r="F50" s="590">
        <v>2.2639999999999998</v>
      </c>
      <c r="G50" s="590">
        <v>1.365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52"/>
  <sheetViews>
    <sheetView showGridLines="0" topLeftCell="A10" zoomScale="75" zoomScaleNormal="75" workbookViewId="0">
      <selection activeCell="B2" sqref="B2"/>
    </sheetView>
  </sheetViews>
  <sheetFormatPr defaultRowHeight="15.75"/>
  <cols>
    <col min="1" max="1" width="14.7109375" style="562" customWidth="1"/>
    <col min="2" max="2" width="115" style="562" customWidth="1"/>
    <col min="3" max="3" width="9.42578125" style="562" bestFit="1" customWidth="1"/>
    <col min="4" max="4" width="9.140625" style="562" customWidth="1"/>
    <col min="5" max="5" width="25.5703125" style="562" customWidth="1"/>
    <col min="6" max="6" width="25.28515625" style="562" customWidth="1"/>
    <col min="7" max="7" width="26.42578125" style="562" customWidth="1"/>
    <col min="8" max="8" width="24.140625" style="562" customWidth="1"/>
    <col min="9" max="13" width="9.140625" style="562"/>
    <col min="14" max="19" width="9.140625" style="562" customWidth="1"/>
    <col min="20" max="16384" width="9.140625" style="562"/>
  </cols>
  <sheetData>
    <row r="1" spans="1:9" s="592" customFormat="1">
      <c r="A1" s="406" t="s">
        <v>22</v>
      </c>
      <c r="B1" s="587" t="s">
        <v>601</v>
      </c>
    </row>
    <row r="2" spans="1:9">
      <c r="A2" s="406" t="s">
        <v>20</v>
      </c>
      <c r="B2" s="593" t="s">
        <v>600</v>
      </c>
      <c r="C2" s="592"/>
      <c r="D2" s="592"/>
      <c r="E2" s="592"/>
      <c r="F2" s="592"/>
      <c r="G2" s="592"/>
      <c r="H2" s="592"/>
      <c r="I2" s="592"/>
    </row>
    <row r="3" spans="1:9">
      <c r="A3" s="406" t="s">
        <v>18</v>
      </c>
      <c r="B3" s="588" t="s">
        <v>270</v>
      </c>
      <c r="C3" s="592"/>
      <c r="D3" s="592"/>
      <c r="E3" s="592"/>
      <c r="F3" s="592"/>
      <c r="G3" s="592"/>
      <c r="H3" s="592"/>
      <c r="I3" s="592"/>
    </row>
    <row r="4" spans="1:9">
      <c r="A4" s="406" t="s">
        <v>16</v>
      </c>
      <c r="B4" s="588" t="s">
        <v>270</v>
      </c>
      <c r="C4" s="592"/>
      <c r="D4" s="592"/>
      <c r="E4" s="592"/>
      <c r="F4" s="592"/>
      <c r="G4" s="592"/>
      <c r="H4" s="592"/>
      <c r="I4" s="592"/>
    </row>
    <row r="5" spans="1:9">
      <c r="A5" s="409" t="s">
        <v>14</v>
      </c>
      <c r="B5" s="588"/>
      <c r="C5" s="592"/>
      <c r="D5" s="592"/>
      <c r="E5" s="592"/>
      <c r="F5" s="592"/>
      <c r="G5" s="592"/>
      <c r="H5" s="592"/>
      <c r="I5" s="592"/>
    </row>
    <row r="6" spans="1:9">
      <c r="A6" s="409" t="s">
        <v>12</v>
      </c>
      <c r="B6" s="588"/>
      <c r="C6" s="592"/>
      <c r="H6" s="592"/>
      <c r="I6" s="592"/>
    </row>
    <row r="7" spans="1:9">
      <c r="H7" s="592"/>
    </row>
    <row r="8" spans="1:9">
      <c r="H8" s="592"/>
    </row>
    <row r="9" spans="1:9">
      <c r="H9" s="592"/>
    </row>
    <row r="10" spans="1:9" ht="63">
      <c r="C10" s="592"/>
      <c r="E10" s="292" t="s">
        <v>578</v>
      </c>
      <c r="F10" s="292" t="s">
        <v>599</v>
      </c>
      <c r="G10" s="293" t="s">
        <v>598</v>
      </c>
      <c r="H10" s="592"/>
    </row>
    <row r="11" spans="1:9" ht="47.25">
      <c r="C11" s="592"/>
      <c r="E11" s="292" t="s">
        <v>597</v>
      </c>
      <c r="F11" s="292" t="s">
        <v>596</v>
      </c>
      <c r="G11" s="292" t="s">
        <v>595</v>
      </c>
    </row>
    <row r="12" spans="1:9">
      <c r="C12" s="560" t="s">
        <v>570</v>
      </c>
      <c r="D12" s="561" t="s">
        <v>569</v>
      </c>
      <c r="E12" s="141">
        <v>1.0029999999999999</v>
      </c>
      <c r="F12" s="141"/>
      <c r="G12" s="149"/>
    </row>
    <row r="13" spans="1:9">
      <c r="C13" s="560" t="s">
        <v>568</v>
      </c>
      <c r="D13" s="561" t="s">
        <v>567</v>
      </c>
      <c r="E13" s="141">
        <v>1.861</v>
      </c>
      <c r="F13" s="141"/>
      <c r="G13" s="148"/>
    </row>
    <row r="14" spans="1:9">
      <c r="C14" s="560" t="s">
        <v>566</v>
      </c>
      <c r="D14" s="561" t="s">
        <v>565</v>
      </c>
      <c r="E14" s="141">
        <v>2.9489999999999998</v>
      </c>
      <c r="F14" s="141"/>
      <c r="G14" s="148"/>
    </row>
    <row r="15" spans="1:9">
      <c r="C15" s="560" t="s">
        <v>564</v>
      </c>
      <c r="D15" s="561" t="s">
        <v>563</v>
      </c>
      <c r="E15" s="141">
        <v>2.3119999999999998</v>
      </c>
      <c r="F15" s="141"/>
      <c r="G15" s="148"/>
      <c r="H15" s="594"/>
    </row>
    <row r="16" spans="1:9">
      <c r="A16" s="595"/>
      <c r="B16" s="596"/>
      <c r="C16" s="560" t="s">
        <v>562</v>
      </c>
      <c r="D16" s="561" t="s">
        <v>561</v>
      </c>
      <c r="E16" s="141">
        <v>3.86</v>
      </c>
      <c r="F16" s="141"/>
      <c r="G16" s="141"/>
      <c r="H16" s="594"/>
    </row>
    <row r="17" spans="1:8">
      <c r="A17" s="595"/>
      <c r="B17" s="596"/>
      <c r="C17" s="560" t="s">
        <v>560</v>
      </c>
      <c r="D17" s="561" t="s">
        <v>559</v>
      </c>
      <c r="E17" s="141">
        <v>3.4009999999999998</v>
      </c>
      <c r="F17" s="141"/>
      <c r="G17" s="141"/>
      <c r="H17" s="594"/>
    </row>
    <row r="18" spans="1:8">
      <c r="A18" s="595"/>
      <c r="B18" s="596"/>
      <c r="C18" s="560" t="s">
        <v>558</v>
      </c>
      <c r="D18" s="562" t="s">
        <v>557</v>
      </c>
      <c r="E18" s="141">
        <v>2.1110000000000002</v>
      </c>
      <c r="F18" s="141"/>
      <c r="G18" s="141"/>
      <c r="H18" s="594"/>
    </row>
    <row r="19" spans="1:8">
      <c r="A19" s="595"/>
      <c r="B19" s="596"/>
      <c r="C19" s="560" t="s">
        <v>556</v>
      </c>
      <c r="D19" s="562" t="s">
        <v>555</v>
      </c>
      <c r="E19" s="141">
        <v>1.2689999999999999</v>
      </c>
    </row>
    <row r="20" spans="1:8">
      <c r="A20" s="595"/>
      <c r="B20" s="596"/>
      <c r="C20" s="560" t="s">
        <v>554</v>
      </c>
      <c r="D20" s="562" t="s">
        <v>553</v>
      </c>
      <c r="E20" s="141">
        <v>0.97599999999999998</v>
      </c>
    </row>
    <row r="21" spans="1:8">
      <c r="A21" s="595"/>
      <c r="B21" s="596"/>
      <c r="C21" s="560" t="s">
        <v>552</v>
      </c>
      <c r="D21" s="562" t="s">
        <v>551</v>
      </c>
      <c r="F21" s="141">
        <v>0.90100000000000002</v>
      </c>
      <c r="G21" s="141">
        <v>0.11899999999999999</v>
      </c>
    </row>
    <row r="22" spans="1:8">
      <c r="A22" s="595"/>
      <c r="B22" s="596"/>
      <c r="C22" s="560" t="s">
        <v>550</v>
      </c>
      <c r="D22" s="562" t="s">
        <v>549</v>
      </c>
      <c r="F22" s="141">
        <v>1.044</v>
      </c>
      <c r="G22" s="141">
        <v>0.11899999999999999</v>
      </c>
    </row>
    <row r="23" spans="1:8">
      <c r="A23" s="595"/>
      <c r="B23" s="596"/>
    </row>
    <row r="24" spans="1:8">
      <c r="A24" s="595"/>
      <c r="B24" s="596"/>
    </row>
    <row r="25" spans="1:8">
      <c r="A25" s="595"/>
      <c r="B25" s="596"/>
    </row>
    <row r="26" spans="1:8">
      <c r="A26" s="595"/>
      <c r="B26" s="596"/>
    </row>
    <row r="27" spans="1:8">
      <c r="B27" s="596"/>
    </row>
    <row r="29" spans="1:8">
      <c r="A29" s="595"/>
      <c r="B29" s="595"/>
    </row>
    <row r="30" spans="1:8">
      <c r="A30" s="595"/>
      <c r="B30" s="595"/>
    </row>
    <row r="31" spans="1:8">
      <c r="A31" s="595"/>
      <c r="B31" s="595"/>
    </row>
    <row r="32" spans="1:8">
      <c r="A32" s="595"/>
      <c r="B32" s="595"/>
    </row>
    <row r="33" spans="1:2">
      <c r="B33" s="595"/>
    </row>
    <row r="35" spans="1:2">
      <c r="A35" s="597"/>
      <c r="B35" s="597"/>
    </row>
    <row r="36" spans="1:2">
      <c r="A36" s="598"/>
      <c r="B36" s="597"/>
    </row>
    <row r="37" spans="1:2">
      <c r="A37" s="598"/>
      <c r="B37" s="597"/>
    </row>
    <row r="38" spans="1:2">
      <c r="A38" s="598"/>
      <c r="B38" s="597"/>
    </row>
    <row r="39" spans="1:2">
      <c r="A39" s="598"/>
      <c r="B39" s="597"/>
    </row>
    <row r="40" spans="1:2">
      <c r="A40" s="598"/>
      <c r="B40" s="597"/>
    </row>
    <row r="41" spans="1:2">
      <c r="A41" s="598"/>
      <c r="B41" s="597"/>
    </row>
    <row r="42" spans="1:2">
      <c r="A42" s="598"/>
      <c r="B42" s="597"/>
    </row>
    <row r="43" spans="1:2">
      <c r="A43" s="598"/>
      <c r="B43" s="597"/>
    </row>
    <row r="44" spans="1:2">
      <c r="A44" s="598"/>
      <c r="B44" s="597"/>
    </row>
    <row r="49" spans="1:1">
      <c r="A49" s="595"/>
    </row>
    <row r="50" spans="1:1">
      <c r="A50" s="595"/>
    </row>
    <row r="51" spans="1:1">
      <c r="A51" s="595"/>
    </row>
    <row r="52" spans="1:1">
      <c r="A52" s="595"/>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K50"/>
  <sheetViews>
    <sheetView showGridLines="0" zoomScale="75" zoomScaleNormal="75" workbookViewId="0">
      <selection activeCell="B2" sqref="B2"/>
    </sheetView>
  </sheetViews>
  <sheetFormatPr defaultRowHeight="15.75"/>
  <cols>
    <col min="1" max="1" width="14.7109375" style="562" customWidth="1"/>
    <col min="2" max="2" width="100.7109375" style="562" customWidth="1"/>
    <col min="3" max="3" width="9.42578125" style="562" bestFit="1" customWidth="1"/>
    <col min="4" max="4" width="9.140625" style="562" customWidth="1"/>
    <col min="5" max="6" width="28.140625" style="562" customWidth="1"/>
    <col min="7" max="7" width="25.85546875" style="562" customWidth="1"/>
    <col min="8" max="8" width="37.42578125" style="562" customWidth="1"/>
    <col min="9" max="9" width="13.5703125" style="602" customWidth="1"/>
    <col min="10" max="10" width="9.140625" style="588"/>
    <col min="11" max="13" width="9.140625" style="562"/>
    <col min="14" max="19" width="9.140625" style="562" customWidth="1"/>
    <col min="20" max="16384" width="9.140625" style="562"/>
  </cols>
  <sheetData>
    <row r="1" spans="1:11" s="592" customFormat="1">
      <c r="A1" s="406" t="s">
        <v>22</v>
      </c>
      <c r="B1" s="587" t="s">
        <v>605</v>
      </c>
      <c r="I1" s="599"/>
    </row>
    <row r="2" spans="1:11">
      <c r="A2" s="406" t="s">
        <v>20</v>
      </c>
      <c r="B2" s="593" t="s">
        <v>604</v>
      </c>
      <c r="C2" s="592"/>
      <c r="D2" s="592"/>
      <c r="E2" s="592"/>
      <c r="F2" s="592"/>
      <c r="G2" s="592"/>
      <c r="H2" s="592"/>
      <c r="I2" s="599"/>
    </row>
    <row r="3" spans="1:11">
      <c r="A3" s="406" t="s">
        <v>18</v>
      </c>
      <c r="B3" s="588" t="s">
        <v>270</v>
      </c>
      <c r="C3" s="592"/>
      <c r="D3" s="592"/>
      <c r="E3" s="592"/>
      <c r="F3" s="592"/>
      <c r="G3" s="592"/>
      <c r="H3" s="592"/>
      <c r="I3" s="599"/>
    </row>
    <row r="4" spans="1:11">
      <c r="A4" s="406" t="s">
        <v>16</v>
      </c>
      <c r="B4" s="588" t="s">
        <v>270</v>
      </c>
      <c r="C4" s="592"/>
      <c r="D4" s="592"/>
      <c r="E4" s="592"/>
      <c r="F4" s="592"/>
      <c r="G4" s="592"/>
      <c r="H4" s="592"/>
      <c r="I4" s="599"/>
    </row>
    <row r="5" spans="1:11">
      <c r="A5" s="409" t="s">
        <v>14</v>
      </c>
      <c r="B5" s="588"/>
      <c r="C5" s="592"/>
      <c r="D5" s="592"/>
      <c r="E5" s="592"/>
      <c r="F5" s="592"/>
      <c r="G5" s="592"/>
      <c r="H5" s="592"/>
      <c r="I5" s="599"/>
    </row>
    <row r="6" spans="1:11">
      <c r="A6" s="409" t="s">
        <v>12</v>
      </c>
      <c r="B6" s="588"/>
      <c r="C6" s="592"/>
      <c r="I6" s="599"/>
    </row>
    <row r="7" spans="1:11">
      <c r="C7" s="592"/>
      <c r="E7" s="292"/>
      <c r="F7" s="293"/>
      <c r="G7" s="292"/>
      <c r="H7" s="293"/>
      <c r="I7" s="600"/>
    </row>
    <row r="8" spans="1:11">
      <c r="I8" s="600"/>
    </row>
    <row r="9" spans="1:11">
      <c r="I9" s="601"/>
    </row>
    <row r="10" spans="1:11" ht="31.5">
      <c r="C10" s="592"/>
      <c r="E10" s="292" t="s">
        <v>578</v>
      </c>
      <c r="F10" s="293" t="s">
        <v>603</v>
      </c>
      <c r="G10" s="292" t="s">
        <v>599</v>
      </c>
      <c r="H10" s="293" t="s">
        <v>598</v>
      </c>
      <c r="I10" s="601">
        <v>0</v>
      </c>
    </row>
    <row r="11" spans="1:11" ht="47.25">
      <c r="E11" s="292" t="s">
        <v>602</v>
      </c>
      <c r="F11" s="292" t="s">
        <v>582</v>
      </c>
      <c r="G11" s="292" t="s">
        <v>596</v>
      </c>
      <c r="H11" s="292" t="s">
        <v>595</v>
      </c>
      <c r="I11" s="601">
        <v>0</v>
      </c>
    </row>
    <row r="12" spans="1:11">
      <c r="C12" s="560" t="s">
        <v>570</v>
      </c>
      <c r="D12" s="561" t="s">
        <v>569</v>
      </c>
      <c r="E12" s="141">
        <v>0.81599999999999995</v>
      </c>
      <c r="F12" s="141"/>
      <c r="G12" s="141"/>
      <c r="H12" s="149"/>
      <c r="I12" s="601">
        <v>0</v>
      </c>
    </row>
    <row r="13" spans="1:11">
      <c r="C13" s="560" t="s">
        <v>568</v>
      </c>
      <c r="D13" s="561" t="s">
        <v>567</v>
      </c>
      <c r="E13" s="141">
        <v>1.877</v>
      </c>
      <c r="F13" s="141"/>
      <c r="G13" s="141"/>
      <c r="H13" s="149"/>
    </row>
    <row r="14" spans="1:11">
      <c r="A14" s="595"/>
      <c r="B14" s="596"/>
      <c r="C14" s="560" t="s">
        <v>566</v>
      </c>
      <c r="D14" s="561" t="s">
        <v>565</v>
      </c>
      <c r="E14" s="141">
        <v>2.964</v>
      </c>
      <c r="F14" s="141"/>
      <c r="G14" s="141"/>
      <c r="H14" s="149"/>
      <c r="I14" s="601"/>
    </row>
    <row r="15" spans="1:11">
      <c r="A15" s="595"/>
      <c r="B15" s="596"/>
      <c r="C15" s="560" t="s">
        <v>564</v>
      </c>
      <c r="D15" s="561" t="s">
        <v>563</v>
      </c>
      <c r="E15" s="141">
        <v>2.5230000000000001</v>
      </c>
      <c r="F15" s="141"/>
      <c r="G15" s="141"/>
      <c r="H15" s="149"/>
      <c r="I15" s="603"/>
      <c r="J15" s="604"/>
      <c r="K15" s="594"/>
    </row>
    <row r="16" spans="1:11">
      <c r="A16" s="595"/>
      <c r="B16" s="596"/>
      <c r="C16" s="560" t="s">
        <v>562</v>
      </c>
      <c r="D16" s="561" t="s">
        <v>561</v>
      </c>
      <c r="E16" s="141">
        <v>2.0190000000000001</v>
      </c>
      <c r="F16" s="141">
        <v>3.4740000000000002</v>
      </c>
      <c r="G16" s="141"/>
      <c r="H16" s="149"/>
      <c r="I16" s="603"/>
      <c r="J16" s="604"/>
      <c r="K16" s="594"/>
    </row>
    <row r="17" spans="1:11">
      <c r="A17" s="595"/>
      <c r="B17" s="596"/>
      <c r="C17" s="560" t="s">
        <v>560</v>
      </c>
      <c r="D17" s="561" t="s">
        <v>559</v>
      </c>
      <c r="E17" s="141">
        <v>2.6680000000000001</v>
      </c>
      <c r="F17" s="141"/>
      <c r="G17" s="141"/>
      <c r="H17" s="141"/>
      <c r="I17" s="151"/>
      <c r="J17" s="604"/>
      <c r="K17" s="594"/>
    </row>
    <row r="18" spans="1:11">
      <c r="A18" s="595"/>
      <c r="B18" s="596"/>
      <c r="C18" s="560" t="s">
        <v>558</v>
      </c>
      <c r="D18" s="562" t="s">
        <v>557</v>
      </c>
      <c r="E18" s="141">
        <v>2.0569999999999999</v>
      </c>
      <c r="F18" s="141"/>
      <c r="I18" s="150"/>
      <c r="J18" s="604"/>
      <c r="K18" s="594"/>
    </row>
    <row r="19" spans="1:11">
      <c r="A19" s="595"/>
      <c r="B19" s="596"/>
      <c r="C19" s="560" t="s">
        <v>556</v>
      </c>
      <c r="D19" s="562" t="s">
        <v>555</v>
      </c>
      <c r="E19" s="141">
        <v>1.635</v>
      </c>
      <c r="F19" s="141"/>
      <c r="I19" s="603"/>
      <c r="J19" s="604"/>
      <c r="K19" s="594"/>
    </row>
    <row r="20" spans="1:11">
      <c r="A20" s="595"/>
      <c r="B20" s="596"/>
      <c r="C20" s="560" t="s">
        <v>554</v>
      </c>
      <c r="D20" s="562" t="s">
        <v>553</v>
      </c>
      <c r="E20" s="141">
        <v>1.294</v>
      </c>
      <c r="F20" s="605"/>
      <c r="I20" s="603"/>
      <c r="J20" s="604"/>
      <c r="K20" s="594"/>
    </row>
    <row r="21" spans="1:11">
      <c r="A21" s="595"/>
      <c r="B21" s="596"/>
      <c r="C21" s="560" t="s">
        <v>552</v>
      </c>
      <c r="D21" s="562" t="s">
        <v>551</v>
      </c>
      <c r="G21" s="141">
        <v>0.77500000000000002</v>
      </c>
      <c r="H21" s="141">
        <v>0.18099999999999999</v>
      </c>
      <c r="I21" s="603"/>
      <c r="J21" s="604"/>
      <c r="K21" s="594"/>
    </row>
    <row r="22" spans="1:11">
      <c r="C22" s="560" t="s">
        <v>550</v>
      </c>
      <c r="D22" s="562" t="s">
        <v>549</v>
      </c>
      <c r="G22" s="141">
        <v>0.88700000000000001</v>
      </c>
      <c r="H22" s="141">
        <v>0.18099999999999999</v>
      </c>
    </row>
    <row r="28" spans="1:11">
      <c r="A28" s="595"/>
      <c r="B28" s="595"/>
    </row>
    <row r="29" spans="1:11">
      <c r="A29" s="595"/>
      <c r="B29" s="595"/>
    </row>
    <row r="30" spans="1:11">
      <c r="A30" s="595"/>
      <c r="B30" s="595"/>
    </row>
    <row r="31" spans="1:11">
      <c r="B31" s="595"/>
    </row>
    <row r="33" spans="1:2">
      <c r="A33" s="597"/>
      <c r="B33" s="597"/>
    </row>
    <row r="34" spans="1:2">
      <c r="A34" s="598"/>
      <c r="B34" s="597"/>
    </row>
    <row r="35" spans="1:2">
      <c r="A35" s="598"/>
      <c r="B35" s="597"/>
    </row>
    <row r="36" spans="1:2">
      <c r="A36" s="598"/>
      <c r="B36" s="597"/>
    </row>
    <row r="37" spans="1:2">
      <c r="A37" s="598"/>
      <c r="B37" s="597"/>
    </row>
    <row r="38" spans="1:2">
      <c r="A38" s="598"/>
      <c r="B38" s="597"/>
    </row>
    <row r="39" spans="1:2">
      <c r="A39" s="598"/>
      <c r="B39" s="597"/>
    </row>
    <row r="40" spans="1:2">
      <c r="A40" s="598"/>
      <c r="B40" s="597"/>
    </row>
    <row r="41" spans="1:2">
      <c r="A41" s="598"/>
      <c r="B41" s="597"/>
    </row>
    <row r="42" spans="1:2">
      <c r="A42" s="598"/>
      <c r="B42" s="597"/>
    </row>
    <row r="47" spans="1:2">
      <c r="A47" s="595"/>
    </row>
    <row r="48" spans="1:2">
      <c r="A48" s="595"/>
    </row>
    <row r="49" spans="1:1">
      <c r="A49" s="595"/>
    </row>
    <row r="50" spans="1:1">
      <c r="A50" s="59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22"/>
  <sheetViews>
    <sheetView showGridLines="0" topLeftCell="A4" zoomScale="75" zoomScaleNormal="75" workbookViewId="0">
      <selection activeCell="D27" sqref="D27"/>
    </sheetView>
  </sheetViews>
  <sheetFormatPr defaultRowHeight="18" customHeight="1"/>
  <cols>
    <col min="1" max="1" width="16.7109375" style="380" customWidth="1"/>
    <col min="2" max="2" width="107.5703125" style="380" customWidth="1"/>
    <col min="3" max="3" width="18.28515625" style="380" customWidth="1"/>
    <col min="4" max="4" width="19.42578125" style="380" customWidth="1"/>
    <col min="5" max="10" width="11.42578125" style="380" customWidth="1"/>
    <col min="11" max="11" width="14" style="380" customWidth="1"/>
    <col min="12" max="19" width="14.5703125" style="380" customWidth="1"/>
    <col min="20" max="16384" width="9.140625" style="380"/>
  </cols>
  <sheetData>
    <row r="1" spans="1:26" ht="21.75" customHeight="1">
      <c r="A1" s="378" t="s">
        <v>22</v>
      </c>
      <c r="B1" s="379" t="s">
        <v>85</v>
      </c>
    </row>
    <row r="2" spans="1:26" ht="15.75">
      <c r="A2" s="378" t="s">
        <v>20</v>
      </c>
      <c r="B2" s="381" t="s">
        <v>84</v>
      </c>
    </row>
    <row r="3" spans="1:26" ht="15.75">
      <c r="A3" s="378" t="s">
        <v>18</v>
      </c>
      <c r="B3" s="382" t="s">
        <v>55</v>
      </c>
    </row>
    <row r="4" spans="1:26" ht="15.75">
      <c r="A4" s="378" t="s">
        <v>16</v>
      </c>
      <c r="B4" s="382" t="s">
        <v>54</v>
      </c>
    </row>
    <row r="5" spans="1:26" ht="15.75">
      <c r="A5" s="383" t="s">
        <v>14</v>
      </c>
      <c r="B5" s="384" t="s">
        <v>83</v>
      </c>
    </row>
    <row r="6" spans="1:26" ht="15.75">
      <c r="A6" s="383" t="s">
        <v>12</v>
      </c>
      <c r="B6" s="380" t="s">
        <v>82</v>
      </c>
      <c r="C6" s="384"/>
    </row>
    <row r="7" spans="1:26" ht="15.75">
      <c r="A7" s="385"/>
    </row>
    <row r="8" spans="1:26" ht="15.75">
      <c r="O8" s="393"/>
      <c r="P8" s="393"/>
      <c r="Q8" s="393"/>
      <c r="R8" s="393"/>
      <c r="S8" s="394"/>
    </row>
    <row r="9" spans="1:26" ht="15.75">
      <c r="O9" s="390"/>
      <c r="P9" s="390"/>
      <c r="Q9" s="390"/>
      <c r="R9" s="390"/>
    </row>
    <row r="10" spans="1:26" ht="15.75">
      <c r="C10" s="386"/>
      <c r="E10" s="387" t="s">
        <v>81</v>
      </c>
      <c r="F10" s="388"/>
      <c r="G10" s="389"/>
      <c r="H10" s="389"/>
      <c r="I10" s="388"/>
      <c r="J10" s="387" t="s">
        <v>80</v>
      </c>
      <c r="K10" s="388"/>
      <c r="L10" s="389"/>
      <c r="M10" s="389"/>
      <c r="N10" s="388"/>
      <c r="O10" s="399"/>
      <c r="P10" s="399"/>
      <c r="Q10" s="399"/>
      <c r="R10" s="399"/>
      <c r="S10" s="400"/>
      <c r="T10" s="400"/>
      <c r="U10" s="400"/>
      <c r="V10" s="400"/>
      <c r="W10" s="400"/>
      <c r="X10" s="400"/>
      <c r="Y10" s="400"/>
      <c r="Z10" s="400"/>
    </row>
    <row r="11" spans="1:26" ht="15.75">
      <c r="D11" s="390"/>
      <c r="E11" s="391" t="s">
        <v>79</v>
      </c>
      <c r="F11" s="391"/>
      <c r="G11" s="391"/>
      <c r="H11" s="391"/>
      <c r="I11" s="391"/>
      <c r="J11" s="392" t="s">
        <v>78</v>
      </c>
      <c r="K11" s="392"/>
      <c r="L11" s="392"/>
      <c r="M11" s="392"/>
      <c r="N11" s="392"/>
      <c r="O11" s="399"/>
      <c r="P11" s="399"/>
      <c r="Q11" s="399"/>
      <c r="R11" s="399"/>
      <c r="S11" s="400"/>
      <c r="T11" s="400"/>
      <c r="U11" s="400"/>
      <c r="V11" s="400"/>
      <c r="W11" s="400"/>
      <c r="X11" s="400"/>
      <c r="Y11" s="400"/>
      <c r="Z11" s="400"/>
    </row>
    <row r="12" spans="1:26" ht="15.75">
      <c r="D12" s="390"/>
      <c r="E12" s="395">
        <v>2011</v>
      </c>
      <c r="F12" s="395">
        <v>2012</v>
      </c>
      <c r="G12" s="395">
        <v>2013</v>
      </c>
      <c r="H12" s="395">
        <v>2014</v>
      </c>
      <c r="I12" s="395">
        <v>2015</v>
      </c>
      <c r="J12" s="396">
        <v>2011</v>
      </c>
      <c r="K12" s="396">
        <v>2012</v>
      </c>
      <c r="L12" s="396">
        <v>2013</v>
      </c>
      <c r="M12" s="396">
        <v>2014</v>
      </c>
      <c r="N12" s="396">
        <v>2015</v>
      </c>
      <c r="O12" s="399"/>
      <c r="P12" s="399"/>
      <c r="Q12" s="399"/>
      <c r="R12" s="399"/>
      <c r="S12" s="400"/>
      <c r="T12" s="400"/>
      <c r="U12" s="400"/>
      <c r="V12" s="400"/>
      <c r="W12" s="400"/>
      <c r="X12" s="400"/>
      <c r="Y12" s="400"/>
      <c r="Z12" s="400"/>
    </row>
    <row r="13" spans="1:26" ht="15.75">
      <c r="D13" s="390"/>
      <c r="E13" s="397"/>
      <c r="F13" s="397"/>
      <c r="G13" s="398"/>
      <c r="H13" s="397"/>
      <c r="I13" s="397"/>
      <c r="J13" s="397"/>
      <c r="K13" s="397"/>
      <c r="L13" s="397"/>
      <c r="M13" s="397"/>
      <c r="N13" s="397"/>
      <c r="O13" s="399"/>
      <c r="P13" s="399"/>
      <c r="Q13" s="399"/>
      <c r="R13" s="399"/>
      <c r="S13" s="400"/>
      <c r="T13" s="400"/>
      <c r="U13" s="400"/>
      <c r="V13" s="400"/>
      <c r="W13" s="400"/>
      <c r="X13" s="400"/>
      <c r="Y13" s="400"/>
      <c r="Z13" s="400"/>
    </row>
    <row r="14" spans="1:26" ht="15.75">
      <c r="C14" s="401" t="s">
        <v>77</v>
      </c>
      <c r="D14" s="390" t="s">
        <v>76</v>
      </c>
      <c r="E14" s="402">
        <v>-3.3415392883701589</v>
      </c>
      <c r="F14" s="402">
        <v>-4.3818066356185312</v>
      </c>
      <c r="G14" s="402">
        <v>-5.2903078583477141</v>
      </c>
      <c r="H14" s="402">
        <v>-6.0410024525217585</v>
      </c>
      <c r="I14" s="402">
        <v>-4.1862039152463124</v>
      </c>
      <c r="J14" s="403">
        <v>-1.6207479176625568</v>
      </c>
      <c r="K14" s="403">
        <v>-1.9932280274863445</v>
      </c>
      <c r="L14" s="403">
        <v>-3.5345749123606907</v>
      </c>
      <c r="M14" s="403">
        <v>-2.8484943127909803</v>
      </c>
      <c r="N14" s="403">
        <v>-1.95832231204082</v>
      </c>
      <c r="O14" s="399"/>
      <c r="P14" s="399"/>
      <c r="Q14" s="399"/>
      <c r="R14" s="399"/>
      <c r="S14" s="400"/>
      <c r="T14" s="400"/>
      <c r="U14" s="400"/>
      <c r="V14" s="400"/>
      <c r="W14" s="400"/>
      <c r="X14" s="400"/>
    </row>
    <row r="15" spans="1:26" ht="15.75">
      <c r="C15" s="390" t="s">
        <v>75</v>
      </c>
      <c r="D15" s="390" t="s">
        <v>75</v>
      </c>
      <c r="E15" s="402">
        <v>9.8996358165062315</v>
      </c>
      <c r="F15" s="402">
        <v>4.6721847092136786</v>
      </c>
      <c r="G15" s="402">
        <v>5.6727662552298144</v>
      </c>
      <c r="H15" s="402">
        <v>6.7559893149359525</v>
      </c>
      <c r="I15" s="402">
        <v>17.165489522768954</v>
      </c>
      <c r="J15" s="403">
        <v>11.085450346420323</v>
      </c>
      <c r="K15" s="403">
        <v>10.21778691296767</v>
      </c>
      <c r="L15" s="403">
        <v>10.168317656373771</v>
      </c>
      <c r="M15" s="403">
        <v>16.163125779256703</v>
      </c>
      <c r="N15" s="403">
        <v>12.933315979001259</v>
      </c>
      <c r="O15" s="399"/>
      <c r="P15" s="399"/>
      <c r="Q15" s="399"/>
      <c r="R15" s="399"/>
      <c r="S15" s="400"/>
      <c r="T15" s="400"/>
      <c r="U15" s="400"/>
      <c r="V15" s="400"/>
      <c r="W15" s="400"/>
      <c r="X15" s="400"/>
      <c r="Y15" s="400"/>
      <c r="Z15" s="400"/>
    </row>
    <row r="16" spans="1:26" ht="15.75">
      <c r="C16" s="390" t="s">
        <v>74</v>
      </c>
      <c r="D16" s="390" t="s">
        <v>74</v>
      </c>
      <c r="E16" s="402">
        <v>-5.4120628113502223</v>
      </c>
      <c r="F16" s="402">
        <v>-10.792545294079936</v>
      </c>
      <c r="G16" s="402">
        <v>-12.651364251495295</v>
      </c>
      <c r="H16" s="402">
        <v>-13.603896928647352</v>
      </c>
      <c r="I16" s="402">
        <v>-15.240693821867083</v>
      </c>
      <c r="J16" s="403">
        <v>-6.1683156223280813</v>
      </c>
      <c r="K16" s="403">
        <v>-6.1222592461333321</v>
      </c>
      <c r="L16" s="403">
        <v>-6.8088339498711612</v>
      </c>
      <c r="M16" s="403">
        <v>-4.7460757156048015</v>
      </c>
      <c r="N16" s="403">
        <v>-3.0264847512038524</v>
      </c>
      <c r="O16" s="390"/>
      <c r="P16" s="390"/>
      <c r="Q16" s="390"/>
      <c r="R16" s="390"/>
      <c r="T16" s="400"/>
      <c r="U16" s="400"/>
      <c r="V16" s="400"/>
      <c r="W16" s="400"/>
      <c r="X16" s="400"/>
      <c r="Y16" s="400"/>
      <c r="Z16" s="400"/>
    </row>
    <row r="17" spans="3:26" ht="15.75">
      <c r="C17" s="401" t="s">
        <v>73</v>
      </c>
      <c r="D17" s="390" t="s">
        <v>72</v>
      </c>
      <c r="E17" s="402">
        <v>3.969640919248782</v>
      </c>
      <c r="F17" s="402">
        <v>2.7808975553172388</v>
      </c>
      <c r="G17" s="402">
        <v>0.94042799650227749</v>
      </c>
      <c r="H17" s="402">
        <v>2.1188707994442542</v>
      </c>
      <c r="I17" s="402">
        <v>4.4149277764790282</v>
      </c>
      <c r="J17" s="403">
        <v>4.9451832836809535</v>
      </c>
      <c r="K17" s="403">
        <v>3.8377073565851534</v>
      </c>
      <c r="L17" s="403">
        <v>2.2672277833780301</v>
      </c>
      <c r="M17" s="403">
        <v>2.2038237465324624</v>
      </c>
      <c r="N17" s="403">
        <v>4.8349125739163039</v>
      </c>
      <c r="O17" s="390"/>
      <c r="P17" s="390"/>
      <c r="T17" s="400"/>
      <c r="U17" s="400"/>
      <c r="V17" s="400"/>
      <c r="W17" s="400"/>
      <c r="X17" s="400"/>
      <c r="Y17" s="400"/>
      <c r="Z17" s="400"/>
    </row>
    <row r="18" spans="3:26" ht="15.75">
      <c r="C18" s="380" t="s">
        <v>71</v>
      </c>
      <c r="D18" s="390" t="s">
        <v>70</v>
      </c>
      <c r="E18" s="404">
        <v>1.2125145989266974</v>
      </c>
      <c r="F18" s="404">
        <v>-2.2996198278735185</v>
      </c>
      <c r="G18" s="404">
        <v>-2.9465178965089329</v>
      </c>
      <c r="H18" s="404">
        <v>-1.3389158316854652</v>
      </c>
      <c r="I18" s="404">
        <v>8.0450993848402319E-2</v>
      </c>
      <c r="J18" s="405">
        <v>1.5679895598947631</v>
      </c>
      <c r="K18" s="405">
        <v>0.47759241086032056</v>
      </c>
      <c r="L18" s="405">
        <v>-8.0815574631297987E-2</v>
      </c>
      <c r="M18" s="405">
        <v>-0.2930749078201304</v>
      </c>
      <c r="N18" s="405">
        <v>1.8588604973131677</v>
      </c>
      <c r="O18" s="390"/>
      <c r="P18" s="390"/>
      <c r="T18" s="400"/>
      <c r="U18" s="400"/>
      <c r="V18" s="400"/>
      <c r="W18" s="400"/>
      <c r="X18" s="400"/>
      <c r="Y18" s="400"/>
      <c r="Z18" s="400"/>
    </row>
    <row r="19" spans="3:26" ht="15.75">
      <c r="C19" s="390"/>
      <c r="D19" s="399"/>
      <c r="E19" s="399"/>
      <c r="F19" s="399"/>
      <c r="G19" s="399"/>
      <c r="H19" s="399"/>
      <c r="I19" s="390"/>
      <c r="J19" s="390"/>
      <c r="K19" s="390"/>
      <c r="L19" s="390"/>
      <c r="M19" s="390"/>
      <c r="N19" s="390"/>
      <c r="O19" s="390"/>
      <c r="P19" s="390"/>
    </row>
    <row r="20" spans="3:26" ht="15.75">
      <c r="C20" s="390"/>
      <c r="D20" s="390"/>
      <c r="E20" s="390"/>
      <c r="F20" s="390"/>
      <c r="G20" s="390"/>
      <c r="H20" s="390"/>
      <c r="I20" s="390"/>
      <c r="J20" s="390"/>
      <c r="K20" s="390"/>
      <c r="L20" s="390"/>
      <c r="M20" s="390"/>
      <c r="N20" s="390"/>
      <c r="O20" s="390"/>
      <c r="P20" s="390"/>
    </row>
    <row r="21" spans="3:26" ht="15.75">
      <c r="C21" s="390"/>
      <c r="D21" s="390"/>
      <c r="E21" s="390"/>
      <c r="F21" s="390"/>
      <c r="G21" s="390"/>
      <c r="H21" s="390"/>
      <c r="I21" s="390"/>
      <c r="J21" s="390"/>
      <c r="K21" s="390"/>
      <c r="L21" s="390"/>
      <c r="M21" s="390"/>
      <c r="N21" s="390"/>
      <c r="O21" s="390"/>
      <c r="P21" s="390"/>
    </row>
    <row r="22" spans="3:26" ht="15.75">
      <c r="C22" s="390"/>
      <c r="D22" s="390"/>
      <c r="E22" s="390"/>
      <c r="F22" s="390"/>
      <c r="G22" s="390"/>
      <c r="H22" s="390"/>
      <c r="I22" s="390"/>
      <c r="J22" s="390"/>
      <c r="K22" s="390"/>
      <c r="L22" s="390"/>
      <c r="M22" s="390"/>
      <c r="N22" s="390"/>
      <c r="O22" s="390"/>
      <c r="P22" s="390"/>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H49"/>
  <sheetViews>
    <sheetView showGridLines="0" zoomScale="75" zoomScaleNormal="75" workbookViewId="0">
      <selection activeCell="B6" sqref="B6"/>
    </sheetView>
  </sheetViews>
  <sheetFormatPr defaultRowHeight="15.75"/>
  <cols>
    <col min="1" max="1" width="14.7109375" style="562" customWidth="1"/>
    <col min="2" max="2" width="100.7109375" style="562" customWidth="1"/>
    <col min="3" max="3" width="19.28515625" style="562" customWidth="1"/>
    <col min="4" max="4" width="19.5703125" style="562" customWidth="1"/>
    <col min="5" max="5" width="20" style="562" bestFit="1" customWidth="1"/>
    <col min="6" max="6" width="17.7109375" style="562" bestFit="1" customWidth="1"/>
    <col min="7" max="7" width="20.140625" style="562" customWidth="1"/>
    <col min="8" max="8" width="20" style="562" customWidth="1"/>
    <col min="9" max="11" width="9.140625" style="562" customWidth="1"/>
    <col min="12" max="19" width="9.140625" style="562"/>
    <col min="20" max="25" width="9.140625" style="562" customWidth="1"/>
    <col min="26" max="16384" width="9.140625" style="562"/>
  </cols>
  <sheetData>
    <row r="1" spans="1:8">
      <c r="A1" s="406" t="s">
        <v>22</v>
      </c>
      <c r="B1" s="606" t="s">
        <v>619</v>
      </c>
      <c r="C1" s="594"/>
    </row>
    <row r="2" spans="1:8">
      <c r="A2" s="406" t="s">
        <v>20</v>
      </c>
      <c r="B2" s="606" t="s">
        <v>618</v>
      </c>
      <c r="E2" s="292"/>
      <c r="F2" s="292"/>
    </row>
    <row r="3" spans="1:8">
      <c r="A3" s="406" t="s">
        <v>18</v>
      </c>
      <c r="B3" s="607" t="s">
        <v>270</v>
      </c>
      <c r="E3" s="292"/>
      <c r="F3" s="292"/>
    </row>
    <row r="4" spans="1:8">
      <c r="A4" s="406" t="s">
        <v>16</v>
      </c>
      <c r="B4" s="607" t="s">
        <v>270</v>
      </c>
    </row>
    <row r="5" spans="1:8">
      <c r="A5" s="409" t="s">
        <v>14</v>
      </c>
      <c r="B5" s="607" t="s">
        <v>617</v>
      </c>
    </row>
    <row r="6" spans="1:8">
      <c r="A6" s="409" t="s">
        <v>12</v>
      </c>
      <c r="B6" s="607" t="s">
        <v>616</v>
      </c>
    </row>
    <row r="10" spans="1:8">
      <c r="E10" s="768" t="s">
        <v>615</v>
      </c>
      <c r="F10" s="768"/>
      <c r="G10" s="769" t="s">
        <v>614</v>
      </c>
      <c r="H10" s="769"/>
    </row>
    <row r="11" spans="1:8">
      <c r="E11" s="768" t="s">
        <v>613</v>
      </c>
      <c r="F11" s="768"/>
      <c r="G11" s="770" t="s">
        <v>612</v>
      </c>
      <c r="H11" s="770"/>
    </row>
    <row r="12" spans="1:8" ht="31.5">
      <c r="E12" s="292" t="s">
        <v>611</v>
      </c>
      <c r="F12" s="292" t="s">
        <v>610</v>
      </c>
      <c r="G12" s="292" t="s">
        <v>611</v>
      </c>
      <c r="H12" s="292" t="s">
        <v>610</v>
      </c>
    </row>
    <row r="13" spans="1:8">
      <c r="E13" s="292" t="s">
        <v>609</v>
      </c>
      <c r="F13" s="292" t="s">
        <v>608</v>
      </c>
      <c r="G13" s="292" t="s">
        <v>609</v>
      </c>
      <c r="H13" s="292" t="s">
        <v>608</v>
      </c>
    </row>
    <row r="14" spans="1:8">
      <c r="D14" s="608"/>
      <c r="E14" s="141">
        <v>16.638000000000002</v>
      </c>
      <c r="F14" s="141">
        <v>18.195</v>
      </c>
      <c r="G14" s="141">
        <v>16.605</v>
      </c>
      <c r="H14" s="141">
        <v>17.632000000000001</v>
      </c>
    </row>
    <row r="15" spans="1:8">
      <c r="D15" s="608"/>
      <c r="E15" s="141">
        <v>14.03</v>
      </c>
      <c r="F15" s="141">
        <v>14.801</v>
      </c>
      <c r="G15" s="141">
        <v>13.978</v>
      </c>
      <c r="H15" s="141">
        <v>13.939</v>
      </c>
    </row>
    <row r="16" spans="1:8">
      <c r="D16" s="608"/>
      <c r="E16" s="141">
        <v>37.011000000000003</v>
      </c>
      <c r="F16" s="141">
        <v>50.654000000000003</v>
      </c>
      <c r="G16" s="141">
        <v>35.402000000000001</v>
      </c>
      <c r="H16" s="141">
        <v>44.305999999999997</v>
      </c>
    </row>
    <row r="17" spans="1:8">
      <c r="D17" s="608"/>
      <c r="E17" s="141">
        <v>24.904</v>
      </c>
      <c r="F17" s="141">
        <v>27.346</v>
      </c>
      <c r="G17" s="141">
        <v>24.273</v>
      </c>
      <c r="H17" s="141">
        <v>24.95</v>
      </c>
    </row>
    <row r="18" spans="1:8" ht="47.25">
      <c r="C18" s="609" t="s">
        <v>607</v>
      </c>
      <c r="D18" s="610" t="s">
        <v>606</v>
      </c>
      <c r="E18" s="141">
        <v>19.858000000000001</v>
      </c>
      <c r="F18" s="141">
        <v>22.094000000000001</v>
      </c>
      <c r="G18" s="141">
        <v>18.745000000000001</v>
      </c>
      <c r="H18" s="141">
        <v>19.748000000000001</v>
      </c>
    </row>
    <row r="21" spans="1:8">
      <c r="C21" s="596"/>
      <c r="D21" s="596"/>
      <c r="E21" s="596"/>
      <c r="F21" s="596"/>
    </row>
    <row r="22" spans="1:8">
      <c r="C22" s="596"/>
      <c r="D22" s="596"/>
      <c r="E22" s="596"/>
      <c r="F22" s="596"/>
    </row>
    <row r="23" spans="1:8">
      <c r="C23" s="596"/>
      <c r="D23" s="596"/>
      <c r="E23" s="596"/>
      <c r="F23" s="596"/>
    </row>
    <row r="24" spans="1:8">
      <c r="C24" s="596"/>
      <c r="D24" s="596"/>
      <c r="E24" s="596"/>
      <c r="F24" s="596"/>
    </row>
    <row r="25" spans="1:8">
      <c r="C25" s="596"/>
      <c r="D25" s="596"/>
      <c r="E25" s="596"/>
      <c r="F25" s="596"/>
    </row>
    <row r="26" spans="1:8">
      <c r="C26" s="596"/>
      <c r="D26" s="596"/>
      <c r="E26" s="596"/>
      <c r="F26" s="596"/>
    </row>
    <row r="27" spans="1:8">
      <c r="A27" s="595"/>
      <c r="B27" s="595"/>
      <c r="C27" s="596"/>
      <c r="D27" s="596"/>
      <c r="E27" s="596"/>
      <c r="F27" s="596"/>
    </row>
    <row r="28" spans="1:8">
      <c r="C28" s="596"/>
      <c r="D28" s="596"/>
      <c r="E28" s="596"/>
      <c r="F28" s="596"/>
    </row>
    <row r="29" spans="1:8">
      <c r="C29" s="596"/>
      <c r="D29" s="596"/>
      <c r="E29" s="596"/>
      <c r="F29" s="596"/>
    </row>
    <row r="30" spans="1:8">
      <c r="C30" s="596"/>
      <c r="D30" s="596"/>
      <c r="E30" s="596"/>
      <c r="F30" s="596"/>
    </row>
    <row r="31" spans="1:8">
      <c r="C31" s="596"/>
      <c r="D31" s="596"/>
      <c r="E31" s="596"/>
      <c r="F31" s="596"/>
    </row>
    <row r="32" spans="1:8">
      <c r="C32" s="596"/>
      <c r="D32" s="596"/>
      <c r="E32" s="596"/>
      <c r="F32" s="596"/>
    </row>
    <row r="34" spans="3:6">
      <c r="C34" s="595"/>
      <c r="D34" s="595"/>
      <c r="E34" s="595"/>
      <c r="F34" s="595"/>
    </row>
    <row r="35" spans="3:6">
      <c r="C35" s="595"/>
      <c r="D35" s="595"/>
      <c r="E35" s="595"/>
      <c r="F35" s="595"/>
    </row>
    <row r="36" spans="3:6">
      <c r="C36" s="595"/>
      <c r="D36" s="595"/>
      <c r="E36" s="595"/>
      <c r="F36" s="595"/>
    </row>
    <row r="37" spans="3:6">
      <c r="C37" s="595"/>
      <c r="D37" s="595"/>
      <c r="E37" s="595"/>
      <c r="F37" s="595"/>
    </row>
    <row r="38" spans="3:6">
      <c r="C38" s="595"/>
      <c r="D38" s="595"/>
      <c r="E38" s="595"/>
      <c r="F38" s="595"/>
    </row>
    <row r="40" spans="3:6">
      <c r="C40" s="597"/>
      <c r="D40" s="597"/>
      <c r="E40" s="597"/>
      <c r="F40" s="597"/>
    </row>
    <row r="41" spans="3:6">
      <c r="C41" s="597"/>
      <c r="D41" s="597"/>
      <c r="E41" s="597"/>
      <c r="F41" s="597"/>
    </row>
    <row r="42" spans="3:6">
      <c r="C42" s="597"/>
      <c r="D42" s="597"/>
      <c r="E42" s="597"/>
      <c r="F42" s="597"/>
    </row>
    <row r="43" spans="3:6">
      <c r="C43" s="597"/>
      <c r="D43" s="597"/>
      <c r="E43" s="597"/>
      <c r="F43" s="597"/>
    </row>
    <row r="44" spans="3:6">
      <c r="C44" s="597"/>
      <c r="D44" s="597"/>
      <c r="E44" s="597"/>
      <c r="F44" s="597"/>
    </row>
    <row r="45" spans="3:6">
      <c r="C45" s="597"/>
      <c r="D45" s="597"/>
      <c r="E45" s="597"/>
      <c r="F45" s="597"/>
    </row>
    <row r="46" spans="3:6">
      <c r="C46" s="597"/>
      <c r="D46" s="597"/>
      <c r="E46" s="597"/>
      <c r="F46" s="597"/>
    </row>
    <row r="47" spans="3:6">
      <c r="C47" s="597"/>
      <c r="D47" s="597"/>
      <c r="E47" s="597"/>
      <c r="F47" s="597"/>
    </row>
    <row r="48" spans="3:6">
      <c r="C48" s="597"/>
      <c r="D48" s="597"/>
      <c r="E48" s="597"/>
      <c r="F48" s="597"/>
    </row>
    <row r="49" spans="2:6">
      <c r="B49" s="611"/>
      <c r="C49" s="597"/>
      <c r="D49" s="597"/>
      <c r="E49" s="597"/>
      <c r="F49" s="597"/>
    </row>
  </sheetData>
  <mergeCells count="4">
    <mergeCell ref="E10:F10"/>
    <mergeCell ref="E11:F11"/>
    <mergeCell ref="G10:H10"/>
    <mergeCell ref="G11:H11"/>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57"/>
  <sheetViews>
    <sheetView showGridLines="0" zoomScale="75" zoomScaleNormal="75" workbookViewId="0">
      <selection activeCell="A5" sqref="A5:B5"/>
    </sheetView>
  </sheetViews>
  <sheetFormatPr defaultRowHeight="15.75"/>
  <cols>
    <col min="1" max="1" width="14.7109375" style="588" customWidth="1"/>
    <col min="2" max="2" width="100.7109375" style="588" customWidth="1"/>
    <col min="3" max="3" width="4.7109375" style="588" customWidth="1"/>
    <col min="4" max="5" width="14.42578125" style="560" customWidth="1"/>
    <col min="6" max="6" width="17.7109375" style="621" bestFit="1" customWidth="1"/>
    <col min="7" max="7" width="17.7109375" style="588" bestFit="1" customWidth="1"/>
    <col min="8" max="8" width="30.7109375" style="588" customWidth="1"/>
    <col min="9" max="9" width="26.140625" style="588" customWidth="1"/>
    <col min="10" max="16384" width="9.140625" style="588"/>
  </cols>
  <sheetData>
    <row r="1" spans="1:10">
      <c r="A1" s="406" t="s">
        <v>22</v>
      </c>
      <c r="B1" s="620" t="s">
        <v>632</v>
      </c>
    </row>
    <row r="2" spans="1:10">
      <c r="A2" s="406" t="s">
        <v>20</v>
      </c>
      <c r="B2" s="620" t="s">
        <v>631</v>
      </c>
    </row>
    <row r="3" spans="1:10">
      <c r="A3" s="406" t="s">
        <v>18</v>
      </c>
      <c r="B3" s="622" t="s">
        <v>270</v>
      </c>
    </row>
    <row r="4" spans="1:10">
      <c r="A4" s="406" t="s">
        <v>16</v>
      </c>
      <c r="B4" s="622" t="s">
        <v>270</v>
      </c>
    </row>
    <row r="5" spans="1:10">
      <c r="A5" s="409" t="s">
        <v>14</v>
      </c>
      <c r="B5" s="622" t="s">
        <v>630</v>
      </c>
    </row>
    <row r="6" spans="1:10">
      <c r="A6" s="409" t="s">
        <v>12</v>
      </c>
      <c r="B6" s="622" t="s">
        <v>629</v>
      </c>
    </row>
    <row r="7" spans="1:10">
      <c r="C7" s="591"/>
      <c r="I7" s="591"/>
      <c r="J7" s="154"/>
    </row>
    <row r="8" spans="1:10">
      <c r="C8" s="591"/>
      <c r="I8" s="591"/>
      <c r="J8" s="154"/>
    </row>
    <row r="9" spans="1:10">
      <c r="C9" s="591"/>
      <c r="I9" s="591"/>
    </row>
    <row r="10" spans="1:10" ht="63">
      <c r="C10" s="591"/>
      <c r="D10" s="155"/>
      <c r="E10" s="155"/>
      <c r="F10" s="156" t="s">
        <v>628</v>
      </c>
      <c r="G10" s="155" t="s">
        <v>627</v>
      </c>
      <c r="H10" s="154" t="s">
        <v>626</v>
      </c>
      <c r="I10" s="591"/>
    </row>
    <row r="11" spans="1:10" ht="78.75">
      <c r="C11" s="591"/>
      <c r="D11" s="157" t="s">
        <v>625</v>
      </c>
      <c r="E11" s="157" t="s">
        <v>624</v>
      </c>
      <c r="F11" s="156" t="s">
        <v>623</v>
      </c>
      <c r="G11" s="155" t="s">
        <v>622</v>
      </c>
      <c r="H11" s="155" t="s">
        <v>621</v>
      </c>
      <c r="I11" s="591"/>
    </row>
    <row r="12" spans="1:10">
      <c r="C12" s="591"/>
      <c r="D12" s="475" t="s">
        <v>255</v>
      </c>
      <c r="E12" s="475" t="s">
        <v>620</v>
      </c>
      <c r="F12" s="623">
        <v>746.47</v>
      </c>
      <c r="G12" s="624">
        <v>0</v>
      </c>
      <c r="H12" s="625">
        <v>0</v>
      </c>
      <c r="I12" s="591"/>
    </row>
    <row r="13" spans="1:10">
      <c r="C13" s="591"/>
      <c r="D13" s="475"/>
      <c r="E13" s="475"/>
      <c r="F13" s="623">
        <v>864.06100000000004</v>
      </c>
      <c r="G13" s="624">
        <v>0</v>
      </c>
      <c r="H13" s="625">
        <v>0</v>
      </c>
      <c r="I13" s="591"/>
    </row>
    <row r="14" spans="1:10">
      <c r="C14" s="591"/>
      <c r="D14" s="475" t="s">
        <v>30</v>
      </c>
      <c r="E14" s="475" t="s">
        <v>29</v>
      </c>
      <c r="F14" s="623">
        <v>875.43399999999997</v>
      </c>
      <c r="G14" s="624">
        <v>0</v>
      </c>
      <c r="H14" s="625">
        <v>0</v>
      </c>
      <c r="I14" s="591"/>
    </row>
    <row r="15" spans="1:10">
      <c r="C15" s="591"/>
      <c r="D15" s="475"/>
      <c r="E15" s="475"/>
      <c r="F15" s="623">
        <v>757.995</v>
      </c>
      <c r="G15" s="624">
        <v>0</v>
      </c>
      <c r="H15" s="625">
        <v>0</v>
      </c>
      <c r="I15" s="591"/>
    </row>
    <row r="16" spans="1:10">
      <c r="C16" s="591"/>
      <c r="D16" s="475" t="s">
        <v>253</v>
      </c>
      <c r="E16" s="475" t="s">
        <v>491</v>
      </c>
      <c r="F16" s="623">
        <v>658.62400000000002</v>
      </c>
      <c r="G16" s="624">
        <v>0</v>
      </c>
      <c r="H16" s="625">
        <v>0</v>
      </c>
      <c r="I16" s="591"/>
    </row>
    <row r="17" spans="3:9">
      <c r="C17" s="591"/>
      <c r="D17" s="475"/>
      <c r="E17" s="475"/>
      <c r="F17" s="623">
        <v>667.24</v>
      </c>
      <c r="G17" s="624">
        <v>-11.627000000000001</v>
      </c>
      <c r="H17" s="625">
        <v>3.6240000000000001</v>
      </c>
      <c r="I17" s="591"/>
    </row>
    <row r="18" spans="3:9">
      <c r="C18" s="591"/>
      <c r="D18" s="475" t="s">
        <v>30</v>
      </c>
      <c r="E18" s="475" t="s">
        <v>29</v>
      </c>
      <c r="F18" s="623">
        <v>807.303</v>
      </c>
      <c r="G18" s="624">
        <v>-1.3959999999999999</v>
      </c>
      <c r="H18" s="625">
        <v>0.43099999999999999</v>
      </c>
      <c r="I18" s="591"/>
    </row>
    <row r="19" spans="3:9">
      <c r="C19" s="591"/>
      <c r="D19" s="475"/>
      <c r="E19" s="475"/>
      <c r="F19" s="623">
        <v>591.19799999999998</v>
      </c>
      <c r="G19" s="624">
        <v>-11.231</v>
      </c>
      <c r="H19" s="625">
        <v>1.4339999999999999</v>
      </c>
      <c r="I19" s="591"/>
    </row>
    <row r="20" spans="3:9">
      <c r="C20" s="591"/>
      <c r="D20" s="475" t="s">
        <v>251</v>
      </c>
      <c r="E20" s="475" t="s">
        <v>490</v>
      </c>
      <c r="F20" s="623">
        <v>688.08900000000006</v>
      </c>
      <c r="G20" s="624">
        <v>-2.843</v>
      </c>
      <c r="H20" s="625">
        <v>0.69299999999999995</v>
      </c>
      <c r="I20" s="591"/>
    </row>
    <row r="21" spans="3:9">
      <c r="C21" s="591"/>
      <c r="D21" s="475"/>
      <c r="E21" s="475"/>
      <c r="F21" s="623">
        <v>813.36099999999999</v>
      </c>
      <c r="G21" s="624">
        <v>-5.399</v>
      </c>
      <c r="H21" s="625">
        <v>1.5660000000000001</v>
      </c>
      <c r="I21" s="591"/>
    </row>
    <row r="22" spans="3:9">
      <c r="C22" s="591"/>
      <c r="D22" s="475" t="s">
        <v>30</v>
      </c>
      <c r="E22" s="475" t="s">
        <v>29</v>
      </c>
      <c r="F22" s="623">
        <v>816.70500000000004</v>
      </c>
      <c r="G22" s="624">
        <v>-5.6470000000000002</v>
      </c>
      <c r="H22" s="625">
        <v>1.575</v>
      </c>
      <c r="I22" s="591"/>
    </row>
    <row r="23" spans="3:9">
      <c r="C23" s="591"/>
      <c r="D23" s="475"/>
      <c r="E23" s="475"/>
      <c r="F23" s="623">
        <v>688.46900000000005</v>
      </c>
      <c r="G23" s="624">
        <v>-11.224</v>
      </c>
      <c r="H23" s="625">
        <v>2.177</v>
      </c>
      <c r="I23" s="591"/>
    </row>
    <row r="24" spans="3:9">
      <c r="C24" s="591"/>
      <c r="D24" s="475" t="s">
        <v>249</v>
      </c>
      <c r="E24" s="475" t="s">
        <v>489</v>
      </c>
      <c r="F24" s="623">
        <v>858.98500000000001</v>
      </c>
      <c r="G24" s="624">
        <v>0</v>
      </c>
      <c r="H24" s="625">
        <v>0</v>
      </c>
      <c r="I24" s="591"/>
    </row>
    <row r="25" spans="3:9">
      <c r="C25" s="591"/>
      <c r="D25" s="475"/>
      <c r="E25" s="475"/>
      <c r="F25" s="623">
        <v>836.51599999999996</v>
      </c>
      <c r="G25" s="624">
        <v>-13.035</v>
      </c>
      <c r="H25" s="625">
        <v>3.1059999999999999</v>
      </c>
      <c r="I25" s="591"/>
    </row>
    <row r="26" spans="3:9">
      <c r="C26" s="591"/>
      <c r="D26" s="475" t="s">
        <v>30</v>
      </c>
      <c r="E26" s="475" t="s">
        <v>29</v>
      </c>
      <c r="F26" s="623">
        <v>734.11300000000006</v>
      </c>
      <c r="G26" s="624">
        <v>-69.516999999999996</v>
      </c>
      <c r="H26" s="625">
        <v>13.663</v>
      </c>
      <c r="I26" s="591"/>
    </row>
    <row r="27" spans="3:9">
      <c r="D27" s="475"/>
      <c r="E27" s="475"/>
      <c r="F27" s="623">
        <v>502.70299999999997</v>
      </c>
      <c r="G27" s="624">
        <v>-133.322</v>
      </c>
      <c r="H27" s="625">
        <v>25.03</v>
      </c>
      <c r="I27" s="591"/>
    </row>
    <row r="28" spans="3:9">
      <c r="D28" s="475" t="s">
        <v>247</v>
      </c>
      <c r="E28" s="475" t="s">
        <v>488</v>
      </c>
      <c r="F28" s="623">
        <v>603.78800000000001</v>
      </c>
      <c r="G28" s="624">
        <v>-52.36</v>
      </c>
      <c r="H28" s="625">
        <v>10.938000000000001</v>
      </c>
      <c r="I28" s="591"/>
    </row>
    <row r="29" spans="3:9">
      <c r="D29" s="475"/>
      <c r="E29" s="475"/>
      <c r="F29" s="623">
        <v>750.702</v>
      </c>
      <c r="G29" s="624">
        <v>-14.436</v>
      </c>
      <c r="H29" s="625">
        <v>3.4910000000000001</v>
      </c>
      <c r="I29" s="591"/>
    </row>
    <row r="30" spans="3:9">
      <c r="D30" s="475" t="s">
        <v>30</v>
      </c>
      <c r="E30" s="475" t="s">
        <v>29</v>
      </c>
      <c r="F30" s="623">
        <v>1071.4739999999999</v>
      </c>
      <c r="G30" s="624">
        <v>-3.6549999999999998</v>
      </c>
      <c r="H30" s="625">
        <v>0.51300000000000001</v>
      </c>
      <c r="I30" s="591"/>
    </row>
    <row r="31" spans="3:9">
      <c r="D31" s="475"/>
      <c r="E31" s="475"/>
      <c r="F31" s="623">
        <v>998.57</v>
      </c>
      <c r="G31" s="624">
        <v>-27.259</v>
      </c>
      <c r="H31" s="625">
        <v>6.3940000000000001</v>
      </c>
      <c r="I31" s="591"/>
    </row>
    <row r="32" spans="3:9">
      <c r="D32" s="475" t="s">
        <v>245</v>
      </c>
      <c r="E32" s="475" t="s">
        <v>487</v>
      </c>
      <c r="F32" s="623">
        <v>1024.895</v>
      </c>
      <c r="G32" s="624">
        <v>-30.006</v>
      </c>
      <c r="H32" s="625">
        <v>7.1820000000000004</v>
      </c>
    </row>
    <row r="33" spans="4:8">
      <c r="D33" s="475"/>
      <c r="E33" s="475"/>
      <c r="F33" s="623">
        <v>692.63</v>
      </c>
      <c r="G33" s="624">
        <v>-135.29599999999999</v>
      </c>
      <c r="H33" s="625">
        <v>19.087</v>
      </c>
    </row>
    <row r="34" spans="4:8">
      <c r="D34" s="475" t="s">
        <v>30</v>
      </c>
      <c r="E34" s="475" t="s">
        <v>29</v>
      </c>
      <c r="F34" s="623">
        <v>744.39300000000003</v>
      </c>
      <c r="G34" s="624">
        <v>-104.437</v>
      </c>
      <c r="H34" s="625">
        <v>14.885999999999999</v>
      </c>
    </row>
    <row r="35" spans="4:8">
      <c r="D35" s="475"/>
      <c r="E35" s="475"/>
      <c r="F35" s="623">
        <v>619.32500000000005</v>
      </c>
      <c r="G35" s="624">
        <v>-111.54900000000001</v>
      </c>
      <c r="H35" s="625">
        <v>24.827000000000002</v>
      </c>
    </row>
    <row r="36" spans="4:8">
      <c r="D36" s="475" t="s">
        <v>243</v>
      </c>
      <c r="E36" s="475" t="s">
        <v>338</v>
      </c>
      <c r="F36" s="623">
        <v>671.60799999999995</v>
      </c>
      <c r="G36" s="624">
        <v>-58.156999999999996</v>
      </c>
      <c r="H36" s="625">
        <v>12.664</v>
      </c>
    </row>
    <row r="37" spans="4:8">
      <c r="D37" s="475"/>
      <c r="E37" s="475"/>
      <c r="F37" s="623">
        <v>759.46600000000001</v>
      </c>
      <c r="G37" s="624">
        <v>-163.13200000000001</v>
      </c>
      <c r="H37" s="625">
        <v>33.805</v>
      </c>
    </row>
    <row r="38" spans="4:8">
      <c r="D38" s="475" t="s">
        <v>30</v>
      </c>
      <c r="E38" s="475" t="s">
        <v>29</v>
      </c>
      <c r="F38" s="623">
        <v>610.91999999999996</v>
      </c>
      <c r="G38" s="624">
        <v>-266.61599999999999</v>
      </c>
      <c r="H38" s="625">
        <v>35.551000000000002</v>
      </c>
    </row>
    <row r="39" spans="4:8">
      <c r="D39" s="475"/>
      <c r="E39" s="475"/>
      <c r="F39" s="623">
        <v>652.85199999999998</v>
      </c>
      <c r="G39" s="624">
        <v>-201.227</v>
      </c>
      <c r="H39" s="625">
        <v>20.460999999999999</v>
      </c>
    </row>
    <row r="40" spans="4:8">
      <c r="D40" s="475" t="s">
        <v>241</v>
      </c>
      <c r="E40" s="475" t="s">
        <v>337</v>
      </c>
      <c r="F40" s="623">
        <v>976.33299999999997</v>
      </c>
      <c r="G40" s="624">
        <v>-106.167</v>
      </c>
      <c r="H40" s="625">
        <v>16.402999999999999</v>
      </c>
    </row>
    <row r="41" spans="4:8">
      <c r="D41" s="475"/>
      <c r="E41" s="475"/>
      <c r="F41" s="623">
        <v>970.66499999999996</v>
      </c>
      <c r="G41" s="624">
        <v>-28.074000000000002</v>
      </c>
      <c r="H41" s="625">
        <v>7.92</v>
      </c>
    </row>
    <row r="42" spans="4:8">
      <c r="D42" s="475" t="s">
        <v>30</v>
      </c>
      <c r="E42" s="475" t="s">
        <v>29</v>
      </c>
      <c r="F42" s="623">
        <v>784.74</v>
      </c>
      <c r="G42" s="624">
        <v>-56.524999999999999</v>
      </c>
      <c r="H42" s="625">
        <v>14.46</v>
      </c>
    </row>
    <row r="43" spans="4:8">
      <c r="D43" s="475"/>
      <c r="E43" s="475"/>
      <c r="F43" s="623">
        <v>821.7</v>
      </c>
      <c r="G43" s="624">
        <v>-67.120999999999995</v>
      </c>
      <c r="H43" s="625">
        <v>19.36</v>
      </c>
    </row>
    <row r="44" spans="4:8">
      <c r="D44" s="475" t="s">
        <v>239</v>
      </c>
      <c r="E44" s="475" t="s">
        <v>336</v>
      </c>
      <c r="F44" s="623">
        <v>1044.2270000000001</v>
      </c>
      <c r="G44" s="624">
        <v>-100.5</v>
      </c>
      <c r="H44" s="625">
        <v>21.353000000000002</v>
      </c>
    </row>
    <row r="45" spans="4:8">
      <c r="D45" s="475"/>
      <c r="E45" s="475"/>
      <c r="F45" s="623">
        <v>1053.0550000000001</v>
      </c>
      <c r="G45" s="624">
        <v>-117.059</v>
      </c>
      <c r="H45" s="625">
        <v>18.562000000000001</v>
      </c>
    </row>
    <row r="46" spans="4:8">
      <c r="D46" s="475" t="s">
        <v>30</v>
      </c>
      <c r="E46" s="475" t="s">
        <v>29</v>
      </c>
      <c r="F46" s="623">
        <v>1010.28</v>
      </c>
      <c r="G46" s="624">
        <v>-201.46700000000001</v>
      </c>
      <c r="H46" s="625">
        <v>19.128</v>
      </c>
    </row>
    <row r="47" spans="4:8">
      <c r="D47" s="475"/>
      <c r="E47" s="475"/>
      <c r="F47" s="623">
        <v>965.63499999999999</v>
      </c>
      <c r="G47" s="624">
        <v>-19.196999999999999</v>
      </c>
      <c r="H47" s="625">
        <v>5.9489999999999998</v>
      </c>
    </row>
    <row r="48" spans="4:8">
      <c r="D48" s="475" t="s">
        <v>237</v>
      </c>
      <c r="E48" s="475" t="s">
        <v>335</v>
      </c>
      <c r="F48" s="623">
        <v>1229.5809999999999</v>
      </c>
      <c r="G48" s="624">
        <v>-1.8759999999999999</v>
      </c>
      <c r="H48" s="625">
        <v>0.33300000000000002</v>
      </c>
    </row>
    <row r="49" spans="4:8">
      <c r="D49" s="475"/>
      <c r="E49" s="475"/>
      <c r="F49" s="623">
        <v>1021.796</v>
      </c>
      <c r="G49" s="624">
        <v>-73.132000000000005</v>
      </c>
      <c r="H49" s="625">
        <v>11.776999999999999</v>
      </c>
    </row>
    <row r="50" spans="4:8">
      <c r="D50" s="475" t="s">
        <v>30</v>
      </c>
      <c r="E50" s="475" t="s">
        <v>29</v>
      </c>
      <c r="F50" s="623">
        <v>1205.9580000000001</v>
      </c>
      <c r="G50" s="624">
        <v>-57.706000000000003</v>
      </c>
      <c r="H50" s="625">
        <v>6.875</v>
      </c>
    </row>
    <row r="51" spans="4:8">
      <c r="D51" s="475"/>
      <c r="E51" s="475"/>
      <c r="F51" s="623">
        <v>1196.3119999999999</v>
      </c>
      <c r="G51" s="624">
        <v>-28.74</v>
      </c>
      <c r="H51" s="625">
        <v>5.0919999999999996</v>
      </c>
    </row>
    <row r="52" spans="4:8">
      <c r="D52" s="475" t="s">
        <v>235</v>
      </c>
      <c r="E52" s="475" t="s">
        <v>334</v>
      </c>
      <c r="F52" s="623">
        <v>1223.7190000000001</v>
      </c>
      <c r="G52" s="624">
        <v>0</v>
      </c>
      <c r="H52" s="625">
        <v>0</v>
      </c>
    </row>
    <row r="53" spans="4:8">
      <c r="D53" s="475"/>
      <c r="E53" s="475"/>
      <c r="F53" s="623">
        <v>1257.6310000000001</v>
      </c>
      <c r="G53" s="624">
        <v>0</v>
      </c>
      <c r="H53" s="625">
        <v>0</v>
      </c>
    </row>
    <row r="54" spans="4:8">
      <c r="D54" s="475" t="s">
        <v>30</v>
      </c>
      <c r="E54" s="475" t="s">
        <v>29</v>
      </c>
      <c r="F54" s="623">
        <v>1543.136</v>
      </c>
      <c r="G54" s="624">
        <v>0</v>
      </c>
      <c r="H54" s="625">
        <v>0</v>
      </c>
    </row>
    <row r="55" spans="4:8">
      <c r="D55" s="475"/>
      <c r="E55" s="475"/>
      <c r="F55" s="623">
        <v>1458.5920000000001</v>
      </c>
      <c r="G55" s="624">
        <v>0</v>
      </c>
      <c r="H55" s="625">
        <v>0</v>
      </c>
    </row>
    <row r="56" spans="4:8">
      <c r="D56" s="475" t="s">
        <v>233</v>
      </c>
      <c r="E56" s="475" t="s">
        <v>333</v>
      </c>
      <c r="F56" s="623">
        <v>1556.7819999999999</v>
      </c>
      <c r="G56" s="624">
        <v>-7.8760000000000003</v>
      </c>
      <c r="H56" s="625">
        <v>1.212</v>
      </c>
    </row>
    <row r="57" spans="4:8">
      <c r="D57" s="475"/>
      <c r="E57" s="475"/>
      <c r="F57" s="623">
        <v>1553.559</v>
      </c>
      <c r="G57" s="624">
        <v>0</v>
      </c>
      <c r="H57" s="625">
        <v>0</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42"/>
  <sheetViews>
    <sheetView showGridLines="0" zoomScale="75" zoomScaleNormal="75" workbookViewId="0">
      <selection activeCell="B6" sqref="B6"/>
    </sheetView>
  </sheetViews>
  <sheetFormatPr defaultRowHeight="15.75"/>
  <cols>
    <col min="1" max="1" width="13.7109375" style="615" bestFit="1" customWidth="1"/>
    <col min="2" max="2" width="119.140625" style="615" customWidth="1"/>
    <col min="3" max="3" width="21.42578125" style="615" customWidth="1"/>
    <col min="4" max="4" width="8.28515625" style="615" bestFit="1" customWidth="1"/>
    <col min="5" max="16384" width="9.140625" style="615"/>
  </cols>
  <sheetData>
    <row r="1" spans="1:14">
      <c r="A1" s="612" t="s">
        <v>22</v>
      </c>
      <c r="B1" s="613" t="s">
        <v>765</v>
      </c>
      <c r="C1" s="614"/>
      <c r="D1" s="614"/>
      <c r="E1" s="614"/>
      <c r="F1" s="614"/>
      <c r="G1" s="614"/>
      <c r="H1" s="614"/>
      <c r="I1" s="614"/>
      <c r="J1" s="614"/>
      <c r="K1" s="614"/>
      <c r="L1" s="614"/>
      <c r="M1" s="614"/>
      <c r="N1" s="614"/>
    </row>
    <row r="2" spans="1:14">
      <c r="A2" s="612" t="s">
        <v>20</v>
      </c>
      <c r="B2" s="613" t="s">
        <v>764</v>
      </c>
      <c r="C2" s="614"/>
      <c r="D2" s="614"/>
      <c r="E2" s="614"/>
      <c r="F2" s="614"/>
      <c r="G2" s="614"/>
      <c r="H2" s="614"/>
      <c r="I2" s="614"/>
      <c r="J2" s="614"/>
      <c r="K2" s="614"/>
      <c r="L2" s="614"/>
      <c r="M2" s="614"/>
      <c r="N2" s="614"/>
    </row>
    <row r="3" spans="1:14">
      <c r="A3" s="612" t="s">
        <v>18</v>
      </c>
      <c r="B3" s="616" t="s">
        <v>270</v>
      </c>
      <c r="C3" s="614"/>
      <c r="D3" s="614"/>
      <c r="E3" s="614"/>
      <c r="F3" s="614"/>
      <c r="G3" s="614"/>
      <c r="H3" s="614"/>
      <c r="I3" s="614"/>
      <c r="J3" s="614"/>
      <c r="K3" s="614"/>
      <c r="L3" s="614"/>
      <c r="M3" s="614"/>
      <c r="N3" s="614"/>
    </row>
    <row r="4" spans="1:14">
      <c r="A4" s="612" t="s">
        <v>16</v>
      </c>
      <c r="B4" s="616" t="s">
        <v>270</v>
      </c>
      <c r="C4" s="614"/>
      <c r="D4" s="614"/>
      <c r="E4" s="614"/>
      <c r="F4" s="614"/>
      <c r="G4" s="614"/>
      <c r="H4" s="614"/>
      <c r="I4" s="614"/>
      <c r="J4" s="614"/>
      <c r="K4" s="614"/>
      <c r="L4" s="614"/>
      <c r="M4" s="614"/>
      <c r="N4" s="614"/>
    </row>
    <row r="5" spans="1:14">
      <c r="A5" s="617" t="s">
        <v>14</v>
      </c>
      <c r="B5" s="618" t="s">
        <v>763</v>
      </c>
      <c r="C5" s="614"/>
      <c r="D5" s="614"/>
      <c r="E5" s="614"/>
      <c r="F5" s="614"/>
      <c r="G5" s="614"/>
      <c r="H5" s="614"/>
      <c r="I5" s="614"/>
      <c r="J5" s="614"/>
      <c r="K5" s="614"/>
      <c r="L5" s="614"/>
      <c r="M5" s="614"/>
      <c r="N5" s="614"/>
    </row>
    <row r="6" spans="1:14">
      <c r="A6" s="617" t="s">
        <v>12</v>
      </c>
      <c r="B6" s="618" t="s">
        <v>762</v>
      </c>
      <c r="C6" s="614"/>
      <c r="D6" s="614"/>
      <c r="E6" s="614"/>
      <c r="F6" s="614"/>
      <c r="G6" s="614"/>
      <c r="H6" s="614"/>
      <c r="I6" s="614"/>
    </row>
    <row r="7" spans="1:14">
      <c r="A7" s="619"/>
      <c r="B7" s="614"/>
      <c r="C7" s="614"/>
      <c r="D7" s="614"/>
      <c r="E7" s="614"/>
      <c r="F7" s="614"/>
      <c r="G7" s="614"/>
      <c r="H7" s="614"/>
      <c r="I7" s="614"/>
    </row>
    <row r="8" spans="1:14">
      <c r="A8" s="619"/>
      <c r="B8" s="614"/>
      <c r="C8" s="614"/>
    </row>
    <row r="9" spans="1:14">
      <c r="A9" s="619"/>
      <c r="B9" s="614"/>
      <c r="C9" s="614"/>
    </row>
    <row r="10" spans="1:14">
      <c r="C10" s="267"/>
      <c r="D10" s="772" t="s">
        <v>761</v>
      </c>
      <c r="E10" s="772"/>
      <c r="F10" s="772"/>
      <c r="G10" s="771" t="s">
        <v>760</v>
      </c>
      <c r="H10" s="771"/>
      <c r="I10" s="771"/>
      <c r="J10" s="771" t="s">
        <v>759</v>
      </c>
      <c r="K10" s="771"/>
      <c r="L10" s="771"/>
    </row>
    <row r="11" spans="1:14" ht="31.5">
      <c r="C11" s="267"/>
      <c r="D11" s="294" t="s">
        <v>757</v>
      </c>
      <c r="E11" s="266" t="s">
        <v>232</v>
      </c>
      <c r="F11" s="266" t="s">
        <v>756</v>
      </c>
      <c r="G11" s="266" t="s">
        <v>758</v>
      </c>
      <c r="H11" s="266" t="s">
        <v>232</v>
      </c>
      <c r="I11" s="266" t="s">
        <v>756</v>
      </c>
      <c r="J11" s="266" t="s">
        <v>757</v>
      </c>
      <c r="K11" s="266" t="s">
        <v>232</v>
      </c>
      <c r="L11" s="266" t="s">
        <v>756</v>
      </c>
    </row>
    <row r="12" spans="1:14">
      <c r="C12" s="294" t="s">
        <v>679</v>
      </c>
      <c r="D12" s="268">
        <v>124.42776941109929</v>
      </c>
      <c r="E12" s="268">
        <v>158.36878943879859</v>
      </c>
      <c r="F12" s="268">
        <v>152.13766455143534</v>
      </c>
      <c r="G12" s="268">
        <v>28.734460359556497</v>
      </c>
      <c r="H12" s="268">
        <v>66.152676099637475</v>
      </c>
      <c r="I12" s="268">
        <v>77.018898614403113</v>
      </c>
      <c r="J12" s="268">
        <v>46.184767362909199</v>
      </c>
      <c r="K12" s="268">
        <v>76.698451910586144</v>
      </c>
      <c r="L12" s="268">
        <v>90.145305550060897</v>
      </c>
    </row>
    <row r="13" spans="1:14">
      <c r="C13" s="294" t="s">
        <v>755</v>
      </c>
      <c r="D13" s="268">
        <v>44.102332042764388</v>
      </c>
      <c r="E13" s="268">
        <v>7.7865459802276105</v>
      </c>
      <c r="F13" s="268">
        <v>14.939685480092857</v>
      </c>
      <c r="G13" s="268">
        <v>77.256384737627769</v>
      </c>
      <c r="H13" s="268">
        <v>37.168499777064454</v>
      </c>
      <c r="I13" s="268">
        <v>35.021963558939092</v>
      </c>
      <c r="J13" s="268">
        <v>47.284481444366691</v>
      </c>
      <c r="K13" s="268">
        <v>26.467929379233691</v>
      </c>
      <c r="L13" s="268">
        <v>9.8546944499391049</v>
      </c>
    </row>
    <row r="14" spans="1:14">
      <c r="C14" s="294" t="s">
        <v>754</v>
      </c>
      <c r="D14" s="268">
        <v>70.152646675105586</v>
      </c>
      <c r="E14" s="268">
        <v>79.841958444148673</v>
      </c>
      <c r="F14" s="268">
        <v>65.118105055681824</v>
      </c>
      <c r="G14" s="268">
        <v>36.480104343725017</v>
      </c>
      <c r="H14" s="268">
        <v>52.657750306800708</v>
      </c>
      <c r="I14" s="268">
        <v>27.652668463291839</v>
      </c>
      <c r="J14" s="268">
        <v>47.745402267991111</v>
      </c>
      <c r="K14" s="268">
        <v>50.830280202341307</v>
      </c>
      <c r="L14" s="268">
        <v>29.62460407783718</v>
      </c>
    </row>
    <row r="15" spans="1:14">
      <c r="C15" s="267"/>
      <c r="D15" s="267"/>
      <c r="E15" s="267"/>
      <c r="F15" s="267"/>
      <c r="G15" s="267"/>
      <c r="H15" s="267"/>
      <c r="I15" s="267"/>
      <c r="J15" s="267"/>
      <c r="K15" s="267"/>
      <c r="L15" s="267"/>
    </row>
    <row r="16" spans="1:14">
      <c r="C16" s="294"/>
      <c r="D16" s="266"/>
      <c r="E16" s="266"/>
      <c r="F16" s="266"/>
      <c r="G16" s="266"/>
      <c r="H16" s="266"/>
      <c r="I16" s="266"/>
      <c r="J16" s="266"/>
      <c r="K16" s="266"/>
      <c r="L16" s="266"/>
    </row>
    <row r="17" spans="3:12">
      <c r="C17" s="294" t="s">
        <v>745</v>
      </c>
      <c r="D17" s="268">
        <v>15.758941895603806</v>
      </c>
      <c r="E17" s="268">
        <v>27.063316605539246</v>
      </c>
      <c r="F17" s="268">
        <v>43.837916299468759</v>
      </c>
      <c r="G17" s="268">
        <v>63.493125404034622</v>
      </c>
      <c r="H17" s="268">
        <v>48.210108283315797</v>
      </c>
      <c r="I17" s="268">
        <v>54.691134875399698</v>
      </c>
      <c r="J17" s="268">
        <v>11.177224552960203</v>
      </c>
      <c r="K17" s="268">
        <v>56.768373163441453</v>
      </c>
      <c r="L17" s="268">
        <v>53.775741013454933</v>
      </c>
    </row>
    <row r="18" spans="3:12">
      <c r="C18" s="294" t="s">
        <v>744</v>
      </c>
      <c r="D18" s="268">
        <v>243.49829524143303</v>
      </c>
      <c r="E18" s="268">
        <v>164.6581278036364</v>
      </c>
      <c r="F18" s="268">
        <v>98.514756953748872</v>
      </c>
      <c r="G18" s="268">
        <v>140.97789132560581</v>
      </c>
      <c r="H18" s="268">
        <v>183.88292407801416</v>
      </c>
      <c r="I18" s="268">
        <v>46.681010169901114</v>
      </c>
      <c r="J18" s="268">
        <v>132.41529435902299</v>
      </c>
      <c r="K18" s="268">
        <v>70.278462577674517</v>
      </c>
      <c r="L18" s="268">
        <v>56.323792938497583</v>
      </c>
    </row>
    <row r="19" spans="3:12" ht="63">
      <c r="C19" s="294" t="s">
        <v>753</v>
      </c>
      <c r="D19" s="269">
        <v>70</v>
      </c>
      <c r="E19" s="269">
        <v>70</v>
      </c>
      <c r="F19" s="269">
        <v>70</v>
      </c>
      <c r="G19" s="269">
        <v>70</v>
      </c>
      <c r="H19" s="269">
        <v>70</v>
      </c>
      <c r="I19" s="269">
        <v>70</v>
      </c>
      <c r="J19" s="269">
        <v>70</v>
      </c>
      <c r="K19" s="269">
        <v>70</v>
      </c>
      <c r="L19" s="269">
        <v>70</v>
      </c>
    </row>
    <row r="20" spans="3:12" ht="47.25">
      <c r="C20" s="294" t="s">
        <v>752</v>
      </c>
      <c r="D20" s="267">
        <v>100</v>
      </c>
      <c r="E20" s="267">
        <v>100</v>
      </c>
      <c r="F20" s="267">
        <v>100</v>
      </c>
      <c r="G20" s="267">
        <v>100</v>
      </c>
      <c r="H20" s="267">
        <v>100</v>
      </c>
      <c r="I20" s="267">
        <v>100</v>
      </c>
      <c r="J20" s="267">
        <v>100</v>
      </c>
      <c r="K20" s="267">
        <v>100</v>
      </c>
      <c r="L20" s="267">
        <v>100</v>
      </c>
    </row>
    <row r="21" spans="3:12">
      <c r="C21" s="266"/>
      <c r="D21" s="266"/>
      <c r="E21" s="267"/>
      <c r="F21" s="267"/>
      <c r="G21" s="267"/>
      <c r="H21" s="267"/>
      <c r="I21" s="267"/>
      <c r="J21" s="267"/>
      <c r="K21" s="267"/>
      <c r="L21" s="267"/>
    </row>
    <row r="22" spans="3:12">
      <c r="C22" s="266"/>
      <c r="D22" s="266"/>
      <c r="E22" s="267"/>
      <c r="F22" s="267"/>
      <c r="G22" s="267"/>
      <c r="H22" s="267"/>
      <c r="I22" s="267"/>
      <c r="J22" s="267"/>
      <c r="K22" s="267"/>
      <c r="L22" s="267"/>
    </row>
    <row r="23" spans="3:12">
      <c r="C23" s="266"/>
      <c r="D23" s="771" t="s">
        <v>751</v>
      </c>
      <c r="E23" s="771"/>
      <c r="F23" s="771"/>
      <c r="G23" s="771" t="s">
        <v>750</v>
      </c>
      <c r="H23" s="771"/>
      <c r="I23" s="771"/>
      <c r="J23" s="771" t="s">
        <v>749</v>
      </c>
      <c r="K23" s="771"/>
      <c r="L23" s="771"/>
    </row>
    <row r="24" spans="3:12">
      <c r="C24" s="270"/>
      <c r="D24" s="270" t="s">
        <v>748</v>
      </c>
      <c r="E24" s="267" t="s">
        <v>233</v>
      </c>
      <c r="F24" s="267" t="s">
        <v>554</v>
      </c>
      <c r="G24" s="270" t="s">
        <v>748</v>
      </c>
      <c r="H24" s="267" t="s">
        <v>233</v>
      </c>
      <c r="I24" s="267" t="s">
        <v>554</v>
      </c>
      <c r="J24" s="270" t="s">
        <v>748</v>
      </c>
      <c r="K24" s="267" t="s">
        <v>233</v>
      </c>
      <c r="L24" s="267" t="s">
        <v>554</v>
      </c>
    </row>
    <row r="25" spans="3:12">
      <c r="C25" s="294" t="s">
        <v>679</v>
      </c>
      <c r="D25" s="268">
        <v>124.42776941109929</v>
      </c>
      <c r="E25" s="268">
        <v>158.36878943879859</v>
      </c>
      <c r="F25" s="268">
        <v>152.13766455143534</v>
      </c>
      <c r="G25" s="268">
        <v>28.734460359556497</v>
      </c>
      <c r="H25" s="268">
        <v>66.152676099637475</v>
      </c>
      <c r="I25" s="268">
        <v>77.018898614403113</v>
      </c>
      <c r="J25" s="268">
        <v>46.184767362909199</v>
      </c>
      <c r="K25" s="268">
        <v>76.698451910586144</v>
      </c>
      <c r="L25" s="268">
        <v>90.145305550060897</v>
      </c>
    </row>
    <row r="26" spans="3:12">
      <c r="C26" s="294" t="s">
        <v>747</v>
      </c>
      <c r="D26" s="268">
        <v>44.102332042764388</v>
      </c>
      <c r="E26" s="268">
        <v>7.7865459802276105</v>
      </c>
      <c r="F26" s="268">
        <v>14.939685480092857</v>
      </c>
      <c r="G26" s="268">
        <v>77.256384737627769</v>
      </c>
      <c r="H26" s="268">
        <v>37.168499777064454</v>
      </c>
      <c r="I26" s="268">
        <v>35.021963558939092</v>
      </c>
      <c r="J26" s="268">
        <v>47.284481444366691</v>
      </c>
      <c r="K26" s="268">
        <v>26.467929379233691</v>
      </c>
      <c r="L26" s="268">
        <v>9.8546944499391049</v>
      </c>
    </row>
    <row r="27" spans="3:12">
      <c r="C27" s="294" t="s">
        <v>746</v>
      </c>
      <c r="D27" s="268">
        <v>70.152646675105586</v>
      </c>
      <c r="E27" s="268">
        <v>79.841958444148673</v>
      </c>
      <c r="F27" s="268">
        <v>65.118105055681824</v>
      </c>
      <c r="G27" s="268">
        <v>36.480104343725017</v>
      </c>
      <c r="H27" s="268">
        <v>52.657750306800708</v>
      </c>
      <c r="I27" s="268">
        <v>27.652668463291839</v>
      </c>
      <c r="J27" s="268">
        <v>47.745402267991111</v>
      </c>
      <c r="K27" s="268">
        <v>50.830280202341307</v>
      </c>
      <c r="L27" s="268">
        <v>29.62460407783718</v>
      </c>
    </row>
    <row r="28" spans="3:12">
      <c r="C28" s="267"/>
      <c r="D28" s="267"/>
      <c r="E28" s="267"/>
      <c r="F28" s="267"/>
      <c r="G28" s="267"/>
      <c r="H28" s="267"/>
      <c r="I28" s="267"/>
      <c r="J28" s="267"/>
      <c r="K28" s="267"/>
      <c r="L28" s="267"/>
    </row>
    <row r="29" spans="3:12">
      <c r="C29" s="294"/>
      <c r="D29" s="266"/>
      <c r="E29" s="266"/>
      <c r="F29" s="266"/>
      <c r="G29" s="266"/>
      <c r="H29" s="266"/>
      <c r="I29" s="266"/>
      <c r="J29" s="266"/>
      <c r="K29" s="266"/>
      <c r="L29" s="266"/>
    </row>
    <row r="30" spans="3:12">
      <c r="C30" s="294" t="s">
        <v>745</v>
      </c>
      <c r="D30" s="268">
        <v>15.758941895603806</v>
      </c>
      <c r="E30" s="268">
        <v>27.063316605539246</v>
      </c>
      <c r="F30" s="268">
        <v>43.837916299468759</v>
      </c>
      <c r="G30" s="268">
        <v>63.493125404034622</v>
      </c>
      <c r="H30" s="268">
        <v>48.210108283315797</v>
      </c>
      <c r="I30" s="268">
        <v>54.691134875399698</v>
      </c>
      <c r="J30" s="268">
        <v>11.177224552960203</v>
      </c>
      <c r="K30" s="268">
        <v>56.768373163441453</v>
      </c>
      <c r="L30" s="268">
        <v>53.775741013454933</v>
      </c>
    </row>
    <row r="31" spans="3:12">
      <c r="C31" s="294" t="s">
        <v>744</v>
      </c>
      <c r="D31" s="268">
        <v>243.49829524143303</v>
      </c>
      <c r="E31" s="268">
        <v>164.6581278036364</v>
      </c>
      <c r="F31" s="268">
        <v>98.514756953748872</v>
      </c>
      <c r="G31" s="268">
        <v>140.97789132560581</v>
      </c>
      <c r="H31" s="268">
        <v>183.88292407801416</v>
      </c>
      <c r="I31" s="268">
        <v>46.681010169901114</v>
      </c>
      <c r="J31" s="268">
        <v>132.41529435902299</v>
      </c>
      <c r="K31" s="268">
        <v>70.278462577674517</v>
      </c>
      <c r="L31" s="268">
        <v>56.323792938497583</v>
      </c>
    </row>
    <row r="32" spans="3:12" ht="63">
      <c r="C32" s="294" t="s">
        <v>743</v>
      </c>
      <c r="D32" s="269">
        <v>70</v>
      </c>
      <c r="E32" s="269">
        <v>70</v>
      </c>
      <c r="F32" s="269">
        <v>70</v>
      </c>
      <c r="G32" s="269">
        <v>70</v>
      </c>
      <c r="H32" s="269">
        <v>70</v>
      </c>
      <c r="I32" s="269">
        <v>70</v>
      </c>
      <c r="J32" s="269">
        <v>70</v>
      </c>
      <c r="K32" s="269">
        <v>70</v>
      </c>
      <c r="L32" s="269">
        <v>70</v>
      </c>
    </row>
    <row r="33" spans="3:12" ht="47.25">
      <c r="C33" s="294" t="s">
        <v>742</v>
      </c>
      <c r="D33" s="267">
        <v>100</v>
      </c>
      <c r="E33" s="267">
        <v>100</v>
      </c>
      <c r="F33" s="267">
        <v>100</v>
      </c>
      <c r="G33" s="267">
        <v>100</v>
      </c>
      <c r="H33" s="267">
        <v>100</v>
      </c>
      <c r="I33" s="267">
        <v>100</v>
      </c>
      <c r="J33" s="267">
        <v>100</v>
      </c>
      <c r="K33" s="267">
        <v>100</v>
      </c>
      <c r="L33" s="267">
        <v>100</v>
      </c>
    </row>
    <row r="34" spans="3:12">
      <c r="C34" s="266"/>
      <c r="D34" s="266"/>
      <c r="E34" s="267"/>
      <c r="F34" s="267"/>
      <c r="G34" s="267"/>
      <c r="H34" s="267"/>
      <c r="I34" s="267"/>
      <c r="J34" s="267"/>
      <c r="K34" s="267"/>
      <c r="L34" s="267"/>
    </row>
    <row r="35" spans="3:12">
      <c r="C35" s="266"/>
      <c r="D35" s="266"/>
      <c r="E35" s="267"/>
      <c r="F35" s="267"/>
      <c r="G35" s="267"/>
      <c r="H35" s="267"/>
      <c r="I35" s="267"/>
      <c r="J35" s="267"/>
      <c r="K35" s="267"/>
      <c r="L35" s="267"/>
    </row>
    <row r="36" spans="3:12">
      <c r="C36" s="614"/>
      <c r="D36" s="614"/>
    </row>
    <row r="38" spans="3:12">
      <c r="C38" s="614"/>
      <c r="D38" s="614"/>
    </row>
    <row r="39" spans="3:12">
      <c r="C39" s="614"/>
      <c r="D39" s="614"/>
    </row>
    <row r="40" spans="3:12">
      <c r="C40" s="614"/>
      <c r="D40" s="614"/>
    </row>
    <row r="41" spans="3:12">
      <c r="C41" s="614"/>
      <c r="D41" s="614"/>
    </row>
    <row r="42" spans="3:12">
      <c r="C42" s="614"/>
      <c r="D42" s="614"/>
    </row>
  </sheetData>
  <mergeCells count="6">
    <mergeCell ref="J23:L23"/>
    <mergeCell ref="J10:L10"/>
    <mergeCell ref="D23:F23"/>
    <mergeCell ref="D10:F10"/>
    <mergeCell ref="G23:I23"/>
    <mergeCell ref="G10:I10"/>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51"/>
  <sheetViews>
    <sheetView showGridLines="0" zoomScale="75" zoomScaleNormal="75" workbookViewId="0">
      <selection activeCell="B6" sqref="B6"/>
    </sheetView>
  </sheetViews>
  <sheetFormatPr defaultRowHeight="15.75"/>
  <cols>
    <col min="1" max="1" width="9.140625" style="263"/>
    <col min="2" max="2" width="121.5703125" style="263" customWidth="1"/>
    <col min="3" max="3" width="17" style="263" customWidth="1"/>
    <col min="4" max="4" width="14.28515625" style="264" customWidth="1"/>
    <col min="5" max="16384" width="9.140625" style="263"/>
  </cols>
  <sheetData>
    <row r="1" spans="1:6">
      <c r="A1" s="271" t="s">
        <v>22</v>
      </c>
      <c r="B1" s="272" t="s">
        <v>785</v>
      </c>
    </row>
    <row r="2" spans="1:6">
      <c r="A2" s="271" t="s">
        <v>20</v>
      </c>
      <c r="B2" s="272" t="s">
        <v>784</v>
      </c>
    </row>
    <row r="3" spans="1:6">
      <c r="A3" s="271" t="s">
        <v>18</v>
      </c>
      <c r="B3" s="273" t="s">
        <v>270</v>
      </c>
    </row>
    <row r="4" spans="1:6">
      <c r="A4" s="271" t="s">
        <v>16</v>
      </c>
      <c r="B4" s="273" t="s">
        <v>270</v>
      </c>
    </row>
    <row r="5" spans="1:6">
      <c r="A5" s="274" t="s">
        <v>14</v>
      </c>
      <c r="B5" s="275" t="s">
        <v>781</v>
      </c>
    </row>
    <row r="6" spans="1:6">
      <c r="A6" s="274" t="s">
        <v>12</v>
      </c>
      <c r="B6" s="275" t="s">
        <v>780</v>
      </c>
    </row>
    <row r="10" spans="1:6" ht="47.25">
      <c r="C10" s="264" t="s">
        <v>783</v>
      </c>
      <c r="D10" s="264" t="s">
        <v>782</v>
      </c>
      <c r="E10" s="263" t="s">
        <v>757</v>
      </c>
      <c r="F10" s="263">
        <v>-341.31213669951194</v>
      </c>
    </row>
    <row r="11" spans="1:6">
      <c r="E11" s="263" t="s">
        <v>232</v>
      </c>
      <c r="F11" s="263">
        <v>-330.2013567093345</v>
      </c>
    </row>
    <row r="12" spans="1:6">
      <c r="E12" s="263" t="s">
        <v>756</v>
      </c>
      <c r="F12" s="263">
        <v>-373.99716465975371</v>
      </c>
    </row>
    <row r="13" spans="1:6" ht="31.5">
      <c r="C13" s="276"/>
      <c r="D13" s="277" t="s">
        <v>779</v>
      </c>
      <c r="E13" s="263" t="s">
        <v>757</v>
      </c>
      <c r="F13" s="263">
        <v>35.135328216505059</v>
      </c>
    </row>
    <row r="14" spans="1:6">
      <c r="C14" s="276"/>
      <c r="D14" s="277"/>
      <c r="E14" s="263" t="s">
        <v>232</v>
      </c>
      <c r="F14" s="263">
        <v>25.456472549087266</v>
      </c>
    </row>
    <row r="15" spans="1:6">
      <c r="C15" s="276"/>
      <c r="D15" s="277"/>
      <c r="E15" s="263" t="s">
        <v>756</v>
      </c>
      <c r="F15" s="263">
        <v>118.63765410165342</v>
      </c>
    </row>
    <row r="16" spans="1:6" ht="47.25">
      <c r="C16" s="276"/>
      <c r="D16" s="277" t="s">
        <v>778</v>
      </c>
      <c r="E16" s="263" t="s">
        <v>757</v>
      </c>
      <c r="F16" s="263">
        <v>-548.82149069887646</v>
      </c>
    </row>
    <row r="17" spans="3:6">
      <c r="C17" s="276"/>
      <c r="D17" s="277"/>
      <c r="E17" s="263" t="s">
        <v>232</v>
      </c>
      <c r="F17" s="263">
        <v>-534.33703068661771</v>
      </c>
    </row>
    <row r="18" spans="3:6">
      <c r="C18" s="276"/>
      <c r="D18" s="277"/>
      <c r="E18" s="263" t="s">
        <v>756</v>
      </c>
      <c r="F18" s="263">
        <v>-580.81713130969138</v>
      </c>
    </row>
    <row r="19" spans="3:6" ht="47.25">
      <c r="C19" s="276"/>
      <c r="D19" s="277" t="s">
        <v>777</v>
      </c>
      <c r="E19" s="263" t="s">
        <v>757</v>
      </c>
      <c r="F19" s="263">
        <v>-281.84149763320056</v>
      </c>
    </row>
    <row r="20" spans="3:6">
      <c r="C20" s="276"/>
      <c r="D20" s="277"/>
      <c r="E20" s="263" t="s">
        <v>232</v>
      </c>
      <c r="F20" s="263">
        <v>-329.52196877909091</v>
      </c>
    </row>
    <row r="21" spans="3:6">
      <c r="C21" s="276"/>
      <c r="D21" s="277"/>
      <c r="E21" s="263" t="s">
        <v>756</v>
      </c>
      <c r="F21" s="263">
        <v>-278.03154583716287</v>
      </c>
    </row>
    <row r="22" spans="3:6" ht="47.25">
      <c r="C22" s="276"/>
      <c r="D22" s="277" t="s">
        <v>776</v>
      </c>
      <c r="E22" s="263" t="s">
        <v>757</v>
      </c>
      <c r="F22" s="263">
        <v>-168.42082025307809</v>
      </c>
    </row>
    <row r="23" spans="3:6">
      <c r="C23" s="276"/>
      <c r="D23" s="277"/>
      <c r="E23" s="263" t="s">
        <v>232</v>
      </c>
      <c r="F23" s="263">
        <v>-193.09228619549003</v>
      </c>
    </row>
    <row r="24" spans="3:6">
      <c r="C24" s="276"/>
      <c r="D24" s="277"/>
      <c r="E24" s="263" t="s">
        <v>756</v>
      </c>
      <c r="F24" s="263">
        <v>-199.77023773005612</v>
      </c>
    </row>
    <row r="25" spans="3:6" ht="47.25">
      <c r="C25" s="276"/>
      <c r="D25" s="277" t="s">
        <v>775</v>
      </c>
      <c r="E25" s="263" t="s">
        <v>757</v>
      </c>
      <c r="F25" s="263">
        <v>-350.30633216245542</v>
      </c>
    </row>
    <row r="26" spans="3:6">
      <c r="C26" s="276"/>
      <c r="D26" s="277"/>
      <c r="E26" s="263" t="s">
        <v>232</v>
      </c>
      <c r="F26" s="263">
        <v>-385.49394103997111</v>
      </c>
    </row>
    <row r="27" spans="3:6">
      <c r="C27" s="276"/>
      <c r="D27" s="277"/>
      <c r="E27" s="263" t="s">
        <v>756</v>
      </c>
      <c r="F27" s="263">
        <v>-464.79774152492337</v>
      </c>
    </row>
    <row r="28" spans="3:6" ht="47.25">
      <c r="C28" s="276"/>
      <c r="D28" s="277" t="s">
        <v>774</v>
      </c>
      <c r="E28" s="263" t="s">
        <v>757</v>
      </c>
      <c r="F28" s="263">
        <v>-376.44516569936968</v>
      </c>
    </row>
    <row r="29" spans="3:6">
      <c r="C29" s="276"/>
      <c r="D29" s="277"/>
      <c r="E29" s="263" t="s">
        <v>232</v>
      </c>
      <c r="F29" s="263">
        <v>-135.49259999999867</v>
      </c>
    </row>
    <row r="30" spans="3:6">
      <c r="C30" s="276"/>
      <c r="D30" s="277"/>
      <c r="E30" s="263" t="s">
        <v>756</v>
      </c>
      <c r="F30" s="263">
        <v>-104.83586838030033</v>
      </c>
    </row>
    <row r="31" spans="3:6" ht="47.25">
      <c r="C31" s="264" t="s">
        <v>773</v>
      </c>
      <c r="D31" s="277" t="s">
        <v>772</v>
      </c>
      <c r="E31" s="263" t="s">
        <v>748</v>
      </c>
      <c r="F31" s="263">
        <v>-341.31213669951194</v>
      </c>
    </row>
    <row r="32" spans="3:6">
      <c r="C32" s="279"/>
      <c r="E32" s="263" t="s">
        <v>233</v>
      </c>
      <c r="F32" s="263">
        <v>-330.2013567093345</v>
      </c>
    </row>
    <row r="33" spans="3:8">
      <c r="C33" s="279"/>
      <c r="E33" s="263" t="s">
        <v>554</v>
      </c>
      <c r="F33" s="263">
        <v>-373.99716465975371</v>
      </c>
    </row>
    <row r="34" spans="3:8" ht="31.5">
      <c r="C34" s="279"/>
      <c r="D34" s="264" t="s">
        <v>771</v>
      </c>
      <c r="E34" s="263" t="s">
        <v>748</v>
      </c>
      <c r="F34" s="263">
        <v>35.135328216505059</v>
      </c>
    </row>
    <row r="35" spans="3:8">
      <c r="C35" s="279"/>
      <c r="E35" s="263" t="s">
        <v>233</v>
      </c>
      <c r="F35" s="263">
        <v>25.456472549087266</v>
      </c>
    </row>
    <row r="36" spans="3:8">
      <c r="C36" s="279"/>
      <c r="E36" s="263" t="s">
        <v>554</v>
      </c>
      <c r="F36" s="263">
        <v>118.63765410165342</v>
      </c>
    </row>
    <row r="37" spans="3:8" ht="47.25">
      <c r="C37" s="279"/>
      <c r="D37" s="264" t="s">
        <v>770</v>
      </c>
      <c r="E37" s="263" t="s">
        <v>748</v>
      </c>
      <c r="F37" s="263">
        <v>-548.82149069887646</v>
      </c>
    </row>
    <row r="38" spans="3:8">
      <c r="C38" s="278"/>
      <c r="E38" s="263" t="s">
        <v>233</v>
      </c>
      <c r="F38" s="263">
        <v>-534.33703068661771</v>
      </c>
    </row>
    <row r="39" spans="3:8">
      <c r="C39" s="278"/>
      <c r="E39" s="263" t="s">
        <v>554</v>
      </c>
      <c r="F39" s="263">
        <v>-580.81713130969138</v>
      </c>
    </row>
    <row r="40" spans="3:8" ht="47.25">
      <c r="C40" s="278"/>
      <c r="D40" s="264" t="s">
        <v>769</v>
      </c>
      <c r="E40" s="263" t="s">
        <v>748</v>
      </c>
      <c r="F40" s="263">
        <v>-281.84149763320056</v>
      </c>
    </row>
    <row r="41" spans="3:8">
      <c r="C41" s="278"/>
      <c r="E41" s="263" t="s">
        <v>233</v>
      </c>
      <c r="F41" s="263">
        <v>-329.52196877909091</v>
      </c>
    </row>
    <row r="42" spans="3:8">
      <c r="C42" s="278"/>
      <c r="E42" s="263" t="s">
        <v>554</v>
      </c>
      <c r="F42" s="263">
        <v>-278.03154583716287</v>
      </c>
    </row>
    <row r="43" spans="3:8" ht="47.25">
      <c r="C43" s="278"/>
      <c r="D43" s="264" t="s">
        <v>768</v>
      </c>
      <c r="E43" s="263" t="s">
        <v>748</v>
      </c>
      <c r="F43" s="263">
        <v>-168.42082025307809</v>
      </c>
      <c r="H43" s="280"/>
    </row>
    <row r="44" spans="3:8">
      <c r="C44" s="278"/>
      <c r="E44" s="263" t="s">
        <v>233</v>
      </c>
      <c r="F44" s="263">
        <v>-193.09228619549003</v>
      </c>
      <c r="H44" s="280"/>
    </row>
    <row r="45" spans="3:8">
      <c r="C45" s="278"/>
      <c r="E45" s="263" t="s">
        <v>554</v>
      </c>
      <c r="F45" s="263">
        <v>-199.77023773005612</v>
      </c>
    </row>
    <row r="46" spans="3:8" ht="47.25">
      <c r="C46" s="278"/>
      <c r="D46" s="264" t="s">
        <v>767</v>
      </c>
      <c r="E46" s="263" t="s">
        <v>748</v>
      </c>
      <c r="F46" s="263">
        <v>-350.30633216245542</v>
      </c>
    </row>
    <row r="47" spans="3:8">
      <c r="C47" s="278"/>
      <c r="E47" s="263" t="s">
        <v>233</v>
      </c>
      <c r="F47" s="263">
        <v>-385.49394103997111</v>
      </c>
    </row>
    <row r="48" spans="3:8">
      <c r="C48" s="278"/>
      <c r="D48" s="277"/>
      <c r="E48" s="263" t="s">
        <v>554</v>
      </c>
      <c r="F48" s="263">
        <v>-464.79774152492337</v>
      </c>
    </row>
    <row r="49" spans="3:6" ht="47.25">
      <c r="C49" s="278"/>
      <c r="D49" s="264" t="s">
        <v>766</v>
      </c>
      <c r="E49" s="263" t="s">
        <v>748</v>
      </c>
      <c r="F49" s="263">
        <v>-376.44516569936968</v>
      </c>
    </row>
    <row r="50" spans="3:6">
      <c r="C50" s="278"/>
      <c r="D50" s="277"/>
      <c r="E50" s="263" t="s">
        <v>233</v>
      </c>
      <c r="F50" s="263">
        <v>-135.49259999999867</v>
      </c>
    </row>
    <row r="51" spans="3:6">
      <c r="E51" s="263" t="s">
        <v>554</v>
      </c>
      <c r="F51" s="263">
        <v>-104.83586838030033</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H16"/>
  <sheetViews>
    <sheetView showGridLines="0" zoomScale="75" zoomScaleNormal="75" workbookViewId="0">
      <selection activeCell="B2" sqref="B2"/>
    </sheetView>
  </sheetViews>
  <sheetFormatPr defaultRowHeight="15.75"/>
  <cols>
    <col min="1" max="1" width="16.85546875" style="263" bestFit="1" customWidth="1"/>
    <col min="2" max="2" width="116.85546875" style="263" customWidth="1"/>
    <col min="3" max="3" width="14.140625" style="263" customWidth="1"/>
    <col min="4" max="4" width="15.42578125" style="263" bestFit="1" customWidth="1"/>
    <col min="5" max="5" width="14.42578125" style="263" bestFit="1" customWidth="1"/>
    <col min="6" max="8" width="29.140625" style="263" customWidth="1"/>
    <col min="9" max="10" width="14.42578125" style="263" bestFit="1" customWidth="1"/>
    <col min="11" max="11" width="14.5703125" style="263" bestFit="1" customWidth="1"/>
    <col min="12" max="12" width="15" style="263" bestFit="1" customWidth="1"/>
    <col min="13" max="13" width="13.140625" style="263" bestFit="1" customWidth="1"/>
    <col min="14" max="16384" width="9.140625" style="263"/>
  </cols>
  <sheetData>
    <row r="1" spans="1:8">
      <c r="A1" s="271" t="s">
        <v>22</v>
      </c>
      <c r="B1" s="272" t="s">
        <v>795</v>
      </c>
    </row>
    <row r="2" spans="1:8">
      <c r="A2" s="271" t="s">
        <v>20</v>
      </c>
      <c r="B2" s="272" t="s">
        <v>794</v>
      </c>
    </row>
    <row r="3" spans="1:8">
      <c r="A3" s="271" t="s">
        <v>18</v>
      </c>
      <c r="B3" s="273" t="s">
        <v>270</v>
      </c>
    </row>
    <row r="4" spans="1:8">
      <c r="A4" s="271" t="s">
        <v>16</v>
      </c>
      <c r="B4" s="273" t="s">
        <v>270</v>
      </c>
    </row>
    <row r="5" spans="1:8">
      <c r="A5" s="274" t="s">
        <v>14</v>
      </c>
      <c r="B5" s="275" t="s">
        <v>793</v>
      </c>
    </row>
    <row r="6" spans="1:8">
      <c r="A6" s="274" t="s">
        <v>12</v>
      </c>
      <c r="B6" s="275" t="s">
        <v>792</v>
      </c>
    </row>
    <row r="12" spans="1:8" s="264" customFormat="1" ht="31.5">
      <c r="F12" s="264" t="s">
        <v>791</v>
      </c>
      <c r="G12" s="264" t="s">
        <v>790</v>
      </c>
      <c r="H12" s="264" t="s">
        <v>789</v>
      </c>
    </row>
    <row r="13" spans="1:8" s="264" customFormat="1" ht="47.25">
      <c r="F13" s="264" t="s">
        <v>788</v>
      </c>
      <c r="G13" s="264" t="s">
        <v>787</v>
      </c>
      <c r="H13" s="264" t="s">
        <v>786</v>
      </c>
    </row>
    <row r="14" spans="1:8">
      <c r="D14" s="263" t="s">
        <v>748</v>
      </c>
      <c r="E14" s="263" t="s">
        <v>757</v>
      </c>
      <c r="F14" s="265">
        <v>357.70215050169026</v>
      </c>
      <c r="G14" s="265">
        <v>-634.59555546847423</v>
      </c>
      <c r="H14" s="265">
        <v>17.369728100800973</v>
      </c>
    </row>
    <row r="15" spans="1:8">
      <c r="D15" s="263" t="s">
        <v>233</v>
      </c>
      <c r="E15" s="263" t="s">
        <v>232</v>
      </c>
      <c r="F15" s="265">
        <v>310.74079706220095</v>
      </c>
      <c r="G15" s="265">
        <v>-398.31352454489206</v>
      </c>
      <c r="H15" s="265">
        <v>11.827993674790999</v>
      </c>
    </row>
    <row r="16" spans="1:8">
      <c r="D16" s="263" t="s">
        <v>554</v>
      </c>
      <c r="E16" s="263" t="s">
        <v>756</v>
      </c>
      <c r="F16" s="265">
        <v>562.27679470960845</v>
      </c>
      <c r="G16" s="265">
        <v>-303.89029893934708</v>
      </c>
      <c r="H16" s="265">
        <v>8.3334176686565424</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Z129"/>
  <sheetViews>
    <sheetView showGridLines="0" zoomScale="75" zoomScaleNormal="75" workbookViewId="0">
      <selection activeCell="B1" sqref="B1"/>
    </sheetView>
  </sheetViews>
  <sheetFormatPr defaultColWidth="5.28515625" defaultRowHeight="15.75"/>
  <cols>
    <col min="1" max="1" width="16.7109375" style="633" customWidth="1"/>
    <col min="2" max="2" width="115" style="633" customWidth="1"/>
    <col min="3" max="3" width="9.140625" style="633" bestFit="1" customWidth="1"/>
    <col min="4" max="4" width="7.7109375" style="633" bestFit="1" customWidth="1"/>
    <col min="5" max="5" width="20.28515625" style="633" customWidth="1"/>
    <col min="6" max="6" width="19.85546875" style="633" customWidth="1"/>
    <col min="7" max="8" width="5.28515625" style="634"/>
    <col min="9" max="10" width="12.5703125" style="633" customWidth="1"/>
    <col min="11" max="25" width="12.140625" style="633" customWidth="1"/>
    <col min="26" max="29" width="12.140625" style="633" bestFit="1" customWidth="1"/>
    <col min="30" max="30" width="13" style="633" bestFit="1" customWidth="1"/>
    <col min="31" max="31" width="12" style="633" customWidth="1"/>
    <col min="32" max="32" width="11.85546875" style="633" customWidth="1"/>
    <col min="33" max="33" width="13.28515625" style="633" customWidth="1"/>
    <col min="34" max="34" width="11.85546875" style="633" customWidth="1"/>
    <col min="35" max="36" width="10.85546875" style="633" bestFit="1" customWidth="1"/>
    <col min="37" max="40" width="12.140625" style="633" bestFit="1" customWidth="1"/>
    <col min="41" max="41" width="13" style="633" customWidth="1"/>
    <col min="42" max="42" width="12.5703125" style="633" customWidth="1"/>
    <col min="43" max="43" width="12.42578125" style="633" customWidth="1"/>
    <col min="44" max="44" width="13.28515625" style="633" customWidth="1"/>
    <col min="45" max="252" width="10.28515625" style="633" customWidth="1"/>
    <col min="253" max="253" width="16.7109375" style="633" customWidth="1"/>
    <col min="254" max="254" width="115" style="633" customWidth="1"/>
    <col min="255" max="255" width="5.28515625" style="633"/>
    <col min="256" max="256" width="16.7109375" style="633" customWidth="1"/>
    <col min="257" max="257" width="115" style="633" customWidth="1"/>
    <col min="258" max="258" width="5.28515625" style="633" customWidth="1"/>
    <col min="259" max="259" width="5.42578125" style="633" bestFit="1" customWidth="1"/>
    <col min="260" max="260" width="7.5703125" style="633" bestFit="1" customWidth="1"/>
    <col min="261" max="261" width="12.140625" style="633" customWidth="1"/>
    <col min="262" max="264" width="5.85546875" style="633" bestFit="1" customWidth="1"/>
    <col min="265" max="265" width="26.28515625" style="633" customWidth="1"/>
    <col min="266" max="281" width="12.140625" style="633" customWidth="1"/>
    <col min="282" max="285" width="12.140625" style="633" bestFit="1" customWidth="1"/>
    <col min="286" max="286" width="13" style="633" bestFit="1" customWidth="1"/>
    <col min="287" max="287" width="12" style="633" customWidth="1"/>
    <col min="288" max="288" width="11.85546875" style="633" customWidth="1"/>
    <col min="289" max="289" width="13.28515625" style="633" customWidth="1"/>
    <col min="290" max="290" width="11.85546875" style="633" customWidth="1"/>
    <col min="291" max="292" width="10.85546875" style="633" bestFit="1" customWidth="1"/>
    <col min="293" max="296" width="12.140625" style="633" bestFit="1" customWidth="1"/>
    <col min="297" max="297" width="13" style="633" customWidth="1"/>
    <col min="298" max="298" width="12.5703125" style="633" customWidth="1"/>
    <col min="299" max="299" width="12.42578125" style="633" customWidth="1"/>
    <col min="300" max="300" width="13.28515625" style="633" customWidth="1"/>
    <col min="301" max="508" width="10.28515625" style="633" customWidth="1"/>
    <col min="509" max="509" width="16.7109375" style="633" customWidth="1"/>
    <col min="510" max="510" width="115" style="633" customWidth="1"/>
    <col min="511" max="511" width="5.28515625" style="633"/>
    <col min="512" max="512" width="16.7109375" style="633" customWidth="1"/>
    <col min="513" max="513" width="115" style="633" customWidth="1"/>
    <col min="514" max="514" width="5.28515625" style="633" customWidth="1"/>
    <col min="515" max="515" width="5.42578125" style="633" bestFit="1" customWidth="1"/>
    <col min="516" max="516" width="7.5703125" style="633" bestFit="1" customWidth="1"/>
    <col min="517" max="517" width="12.140625" style="633" customWidth="1"/>
    <col min="518" max="520" width="5.85546875" style="633" bestFit="1" customWidth="1"/>
    <col min="521" max="521" width="26.28515625" style="633" customWidth="1"/>
    <col min="522" max="537" width="12.140625" style="633" customWidth="1"/>
    <col min="538" max="541" width="12.140625" style="633" bestFit="1" customWidth="1"/>
    <col min="542" max="542" width="13" style="633" bestFit="1" customWidth="1"/>
    <col min="543" max="543" width="12" style="633" customWidth="1"/>
    <col min="544" max="544" width="11.85546875" style="633" customWidth="1"/>
    <col min="545" max="545" width="13.28515625" style="633" customWidth="1"/>
    <col min="546" max="546" width="11.85546875" style="633" customWidth="1"/>
    <col min="547" max="548" width="10.85546875" style="633" bestFit="1" customWidth="1"/>
    <col min="549" max="552" width="12.140625" style="633" bestFit="1" customWidth="1"/>
    <col min="553" max="553" width="13" style="633" customWidth="1"/>
    <col min="554" max="554" width="12.5703125" style="633" customWidth="1"/>
    <col min="555" max="555" width="12.42578125" style="633" customWidth="1"/>
    <col min="556" max="556" width="13.28515625" style="633" customWidth="1"/>
    <col min="557" max="764" width="10.28515625" style="633" customWidth="1"/>
    <col min="765" max="765" width="16.7109375" style="633" customWidth="1"/>
    <col min="766" max="766" width="115" style="633" customWidth="1"/>
    <col min="767" max="767" width="5.28515625" style="633"/>
    <col min="768" max="768" width="16.7109375" style="633" customWidth="1"/>
    <col min="769" max="769" width="115" style="633" customWidth="1"/>
    <col min="770" max="770" width="5.28515625" style="633" customWidth="1"/>
    <col min="771" max="771" width="5.42578125" style="633" bestFit="1" customWidth="1"/>
    <col min="772" max="772" width="7.5703125" style="633" bestFit="1" customWidth="1"/>
    <col min="773" max="773" width="12.140625" style="633" customWidth="1"/>
    <col min="774" max="776" width="5.85546875" style="633" bestFit="1" customWidth="1"/>
    <col min="777" max="777" width="26.28515625" style="633" customWidth="1"/>
    <col min="778" max="793" width="12.140625" style="633" customWidth="1"/>
    <col min="794" max="797" width="12.140625" style="633" bestFit="1" customWidth="1"/>
    <col min="798" max="798" width="13" style="633" bestFit="1" customWidth="1"/>
    <col min="799" max="799" width="12" style="633" customWidth="1"/>
    <col min="800" max="800" width="11.85546875" style="633" customWidth="1"/>
    <col min="801" max="801" width="13.28515625" style="633" customWidth="1"/>
    <col min="802" max="802" width="11.85546875" style="633" customWidth="1"/>
    <col min="803" max="804" width="10.85546875" style="633" bestFit="1" customWidth="1"/>
    <col min="805" max="808" width="12.140625" style="633" bestFit="1" customWidth="1"/>
    <col min="809" max="809" width="13" style="633" customWidth="1"/>
    <col min="810" max="810" width="12.5703125" style="633" customWidth="1"/>
    <col min="811" max="811" width="12.42578125" style="633" customWidth="1"/>
    <col min="812" max="812" width="13.28515625" style="633" customWidth="1"/>
    <col min="813" max="1020" width="10.28515625" style="633" customWidth="1"/>
    <col min="1021" max="1021" width="16.7109375" style="633" customWidth="1"/>
    <col min="1022" max="1022" width="115" style="633" customWidth="1"/>
    <col min="1023" max="1023" width="5.28515625" style="633"/>
    <col min="1024" max="1024" width="16.7109375" style="633" customWidth="1"/>
    <col min="1025" max="1025" width="115" style="633" customWidth="1"/>
    <col min="1026" max="1026" width="5.28515625" style="633" customWidth="1"/>
    <col min="1027" max="1027" width="5.42578125" style="633" bestFit="1" customWidth="1"/>
    <col min="1028" max="1028" width="7.5703125" style="633" bestFit="1" customWidth="1"/>
    <col min="1029" max="1029" width="12.140625" style="633" customWidth="1"/>
    <col min="1030" max="1032" width="5.85546875" style="633" bestFit="1" customWidth="1"/>
    <col min="1033" max="1033" width="26.28515625" style="633" customWidth="1"/>
    <col min="1034" max="1049" width="12.140625" style="633" customWidth="1"/>
    <col min="1050" max="1053" width="12.140625" style="633" bestFit="1" customWidth="1"/>
    <col min="1054" max="1054" width="13" style="633" bestFit="1" customWidth="1"/>
    <col min="1055" max="1055" width="12" style="633" customWidth="1"/>
    <col min="1056" max="1056" width="11.85546875" style="633" customWidth="1"/>
    <col min="1057" max="1057" width="13.28515625" style="633" customWidth="1"/>
    <col min="1058" max="1058" width="11.85546875" style="633" customWidth="1"/>
    <col min="1059" max="1060" width="10.85546875" style="633" bestFit="1" customWidth="1"/>
    <col min="1061" max="1064" width="12.140625" style="633" bestFit="1" customWidth="1"/>
    <col min="1065" max="1065" width="13" style="633" customWidth="1"/>
    <col min="1066" max="1066" width="12.5703125" style="633" customWidth="1"/>
    <col min="1067" max="1067" width="12.42578125" style="633" customWidth="1"/>
    <col min="1068" max="1068" width="13.28515625" style="633" customWidth="1"/>
    <col min="1069" max="1276" width="10.28515625" style="633" customWidth="1"/>
    <col min="1277" max="1277" width="16.7109375" style="633" customWidth="1"/>
    <col min="1278" max="1278" width="115" style="633" customWidth="1"/>
    <col min="1279" max="1279" width="5.28515625" style="633"/>
    <col min="1280" max="1280" width="16.7109375" style="633" customWidth="1"/>
    <col min="1281" max="1281" width="115" style="633" customWidth="1"/>
    <col min="1282" max="1282" width="5.28515625" style="633" customWidth="1"/>
    <col min="1283" max="1283" width="5.42578125" style="633" bestFit="1" customWidth="1"/>
    <col min="1284" max="1284" width="7.5703125" style="633" bestFit="1" customWidth="1"/>
    <col min="1285" max="1285" width="12.140625" style="633" customWidth="1"/>
    <col min="1286" max="1288" width="5.85546875" style="633" bestFit="1" customWidth="1"/>
    <col min="1289" max="1289" width="26.28515625" style="633" customWidth="1"/>
    <col min="1290" max="1305" width="12.140625" style="633" customWidth="1"/>
    <col min="1306" max="1309" width="12.140625" style="633" bestFit="1" customWidth="1"/>
    <col min="1310" max="1310" width="13" style="633" bestFit="1" customWidth="1"/>
    <col min="1311" max="1311" width="12" style="633" customWidth="1"/>
    <col min="1312" max="1312" width="11.85546875" style="633" customWidth="1"/>
    <col min="1313" max="1313" width="13.28515625" style="633" customWidth="1"/>
    <col min="1314" max="1314" width="11.85546875" style="633" customWidth="1"/>
    <col min="1315" max="1316" width="10.85546875" style="633" bestFit="1" customWidth="1"/>
    <col min="1317" max="1320" width="12.140625" style="633" bestFit="1" customWidth="1"/>
    <col min="1321" max="1321" width="13" style="633" customWidth="1"/>
    <col min="1322" max="1322" width="12.5703125" style="633" customWidth="1"/>
    <col min="1323" max="1323" width="12.42578125" style="633" customWidth="1"/>
    <col min="1324" max="1324" width="13.28515625" style="633" customWidth="1"/>
    <col min="1325" max="1532" width="10.28515625" style="633" customWidth="1"/>
    <col min="1533" max="1533" width="16.7109375" style="633" customWidth="1"/>
    <col min="1534" max="1534" width="115" style="633" customWidth="1"/>
    <col min="1535" max="1535" width="5.28515625" style="633"/>
    <col min="1536" max="1536" width="16.7109375" style="633" customWidth="1"/>
    <col min="1537" max="1537" width="115" style="633" customWidth="1"/>
    <col min="1538" max="1538" width="5.28515625" style="633" customWidth="1"/>
    <col min="1539" max="1539" width="5.42578125" style="633" bestFit="1" customWidth="1"/>
    <col min="1540" max="1540" width="7.5703125" style="633" bestFit="1" customWidth="1"/>
    <col min="1541" max="1541" width="12.140625" style="633" customWidth="1"/>
    <col min="1542" max="1544" width="5.85546875" style="633" bestFit="1" customWidth="1"/>
    <col min="1545" max="1545" width="26.28515625" style="633" customWidth="1"/>
    <col min="1546" max="1561" width="12.140625" style="633" customWidth="1"/>
    <col min="1562" max="1565" width="12.140625" style="633" bestFit="1" customWidth="1"/>
    <col min="1566" max="1566" width="13" style="633" bestFit="1" customWidth="1"/>
    <col min="1567" max="1567" width="12" style="633" customWidth="1"/>
    <col min="1568" max="1568" width="11.85546875" style="633" customWidth="1"/>
    <col min="1569" max="1569" width="13.28515625" style="633" customWidth="1"/>
    <col min="1570" max="1570" width="11.85546875" style="633" customWidth="1"/>
    <col min="1571" max="1572" width="10.85546875" style="633" bestFit="1" customWidth="1"/>
    <col min="1573" max="1576" width="12.140625" style="633" bestFit="1" customWidth="1"/>
    <col min="1577" max="1577" width="13" style="633" customWidth="1"/>
    <col min="1578" max="1578" width="12.5703125" style="633" customWidth="1"/>
    <col min="1579" max="1579" width="12.42578125" style="633" customWidth="1"/>
    <col min="1580" max="1580" width="13.28515625" style="633" customWidth="1"/>
    <col min="1581" max="1788" width="10.28515625" style="633" customWidth="1"/>
    <col min="1789" max="1789" width="16.7109375" style="633" customWidth="1"/>
    <col min="1790" max="1790" width="115" style="633" customWidth="1"/>
    <col min="1791" max="1791" width="5.28515625" style="633"/>
    <col min="1792" max="1792" width="16.7109375" style="633" customWidth="1"/>
    <col min="1793" max="1793" width="115" style="633" customWidth="1"/>
    <col min="1794" max="1794" width="5.28515625" style="633" customWidth="1"/>
    <col min="1795" max="1795" width="5.42578125" style="633" bestFit="1" customWidth="1"/>
    <col min="1796" max="1796" width="7.5703125" style="633" bestFit="1" customWidth="1"/>
    <col min="1797" max="1797" width="12.140625" style="633" customWidth="1"/>
    <col min="1798" max="1800" width="5.85546875" style="633" bestFit="1" customWidth="1"/>
    <col min="1801" max="1801" width="26.28515625" style="633" customWidth="1"/>
    <col min="1802" max="1817" width="12.140625" style="633" customWidth="1"/>
    <col min="1818" max="1821" width="12.140625" style="633" bestFit="1" customWidth="1"/>
    <col min="1822" max="1822" width="13" style="633" bestFit="1" customWidth="1"/>
    <col min="1823" max="1823" width="12" style="633" customWidth="1"/>
    <col min="1824" max="1824" width="11.85546875" style="633" customWidth="1"/>
    <col min="1825" max="1825" width="13.28515625" style="633" customWidth="1"/>
    <col min="1826" max="1826" width="11.85546875" style="633" customWidth="1"/>
    <col min="1827" max="1828" width="10.85546875" style="633" bestFit="1" customWidth="1"/>
    <col min="1829" max="1832" width="12.140625" style="633" bestFit="1" customWidth="1"/>
    <col min="1833" max="1833" width="13" style="633" customWidth="1"/>
    <col min="1834" max="1834" width="12.5703125" style="633" customWidth="1"/>
    <col min="1835" max="1835" width="12.42578125" style="633" customWidth="1"/>
    <col min="1836" max="1836" width="13.28515625" style="633" customWidth="1"/>
    <col min="1837" max="2044" width="10.28515625" style="633" customWidth="1"/>
    <col min="2045" max="2045" width="16.7109375" style="633" customWidth="1"/>
    <col min="2046" max="2046" width="115" style="633" customWidth="1"/>
    <col min="2047" max="2047" width="5.28515625" style="633"/>
    <col min="2048" max="2048" width="16.7109375" style="633" customWidth="1"/>
    <col min="2049" max="2049" width="115" style="633" customWidth="1"/>
    <col min="2050" max="2050" width="5.28515625" style="633" customWidth="1"/>
    <col min="2051" max="2051" width="5.42578125" style="633" bestFit="1" customWidth="1"/>
    <col min="2052" max="2052" width="7.5703125" style="633" bestFit="1" customWidth="1"/>
    <col min="2053" max="2053" width="12.140625" style="633" customWidth="1"/>
    <col min="2054" max="2056" width="5.85546875" style="633" bestFit="1" customWidth="1"/>
    <col min="2057" max="2057" width="26.28515625" style="633" customWidth="1"/>
    <col min="2058" max="2073" width="12.140625" style="633" customWidth="1"/>
    <col min="2074" max="2077" width="12.140625" style="633" bestFit="1" customWidth="1"/>
    <col min="2078" max="2078" width="13" style="633" bestFit="1" customWidth="1"/>
    <col min="2079" max="2079" width="12" style="633" customWidth="1"/>
    <col min="2080" max="2080" width="11.85546875" style="633" customWidth="1"/>
    <col min="2081" max="2081" width="13.28515625" style="633" customWidth="1"/>
    <col min="2082" max="2082" width="11.85546875" style="633" customWidth="1"/>
    <col min="2083" max="2084" width="10.85546875" style="633" bestFit="1" customWidth="1"/>
    <col min="2085" max="2088" width="12.140625" style="633" bestFit="1" customWidth="1"/>
    <col min="2089" max="2089" width="13" style="633" customWidth="1"/>
    <col min="2090" max="2090" width="12.5703125" style="633" customWidth="1"/>
    <col min="2091" max="2091" width="12.42578125" style="633" customWidth="1"/>
    <col min="2092" max="2092" width="13.28515625" style="633" customWidth="1"/>
    <col min="2093" max="2300" width="10.28515625" style="633" customWidth="1"/>
    <col min="2301" max="2301" width="16.7109375" style="633" customWidth="1"/>
    <col min="2302" max="2302" width="115" style="633" customWidth="1"/>
    <col min="2303" max="2303" width="5.28515625" style="633"/>
    <col min="2304" max="2304" width="16.7109375" style="633" customWidth="1"/>
    <col min="2305" max="2305" width="115" style="633" customWidth="1"/>
    <col min="2306" max="2306" width="5.28515625" style="633" customWidth="1"/>
    <col min="2307" max="2307" width="5.42578125" style="633" bestFit="1" customWidth="1"/>
    <col min="2308" max="2308" width="7.5703125" style="633" bestFit="1" customWidth="1"/>
    <col min="2309" max="2309" width="12.140625" style="633" customWidth="1"/>
    <col min="2310" max="2312" width="5.85546875" style="633" bestFit="1" customWidth="1"/>
    <col min="2313" max="2313" width="26.28515625" style="633" customWidth="1"/>
    <col min="2314" max="2329" width="12.140625" style="633" customWidth="1"/>
    <col min="2330" max="2333" width="12.140625" style="633" bestFit="1" customWidth="1"/>
    <col min="2334" max="2334" width="13" style="633" bestFit="1" customWidth="1"/>
    <col min="2335" max="2335" width="12" style="633" customWidth="1"/>
    <col min="2336" max="2336" width="11.85546875" style="633" customWidth="1"/>
    <col min="2337" max="2337" width="13.28515625" style="633" customWidth="1"/>
    <col min="2338" max="2338" width="11.85546875" style="633" customWidth="1"/>
    <col min="2339" max="2340" width="10.85546875" style="633" bestFit="1" customWidth="1"/>
    <col min="2341" max="2344" width="12.140625" style="633" bestFit="1" customWidth="1"/>
    <col min="2345" max="2345" width="13" style="633" customWidth="1"/>
    <col min="2346" max="2346" width="12.5703125" style="633" customWidth="1"/>
    <col min="2347" max="2347" width="12.42578125" style="633" customWidth="1"/>
    <col min="2348" max="2348" width="13.28515625" style="633" customWidth="1"/>
    <col min="2349" max="2556" width="10.28515625" style="633" customWidth="1"/>
    <col min="2557" max="2557" width="16.7109375" style="633" customWidth="1"/>
    <col min="2558" max="2558" width="115" style="633" customWidth="1"/>
    <col min="2559" max="2559" width="5.28515625" style="633"/>
    <col min="2560" max="2560" width="16.7109375" style="633" customWidth="1"/>
    <col min="2561" max="2561" width="115" style="633" customWidth="1"/>
    <col min="2562" max="2562" width="5.28515625" style="633" customWidth="1"/>
    <col min="2563" max="2563" width="5.42578125" style="633" bestFit="1" customWidth="1"/>
    <col min="2564" max="2564" width="7.5703125" style="633" bestFit="1" customWidth="1"/>
    <col min="2565" max="2565" width="12.140625" style="633" customWidth="1"/>
    <col min="2566" max="2568" width="5.85546875" style="633" bestFit="1" customWidth="1"/>
    <col min="2569" max="2569" width="26.28515625" style="633" customWidth="1"/>
    <col min="2570" max="2585" width="12.140625" style="633" customWidth="1"/>
    <col min="2586" max="2589" width="12.140625" style="633" bestFit="1" customWidth="1"/>
    <col min="2590" max="2590" width="13" style="633" bestFit="1" customWidth="1"/>
    <col min="2591" max="2591" width="12" style="633" customWidth="1"/>
    <col min="2592" max="2592" width="11.85546875" style="633" customWidth="1"/>
    <col min="2593" max="2593" width="13.28515625" style="633" customWidth="1"/>
    <col min="2594" max="2594" width="11.85546875" style="633" customWidth="1"/>
    <col min="2595" max="2596" width="10.85546875" style="633" bestFit="1" customWidth="1"/>
    <col min="2597" max="2600" width="12.140625" style="633" bestFit="1" customWidth="1"/>
    <col min="2601" max="2601" width="13" style="633" customWidth="1"/>
    <col min="2602" max="2602" width="12.5703125" style="633" customWidth="1"/>
    <col min="2603" max="2603" width="12.42578125" style="633" customWidth="1"/>
    <col min="2604" max="2604" width="13.28515625" style="633" customWidth="1"/>
    <col min="2605" max="2812" width="10.28515625" style="633" customWidth="1"/>
    <col min="2813" max="2813" width="16.7109375" style="633" customWidth="1"/>
    <col min="2814" max="2814" width="115" style="633" customWidth="1"/>
    <col min="2815" max="2815" width="5.28515625" style="633"/>
    <col min="2816" max="2816" width="16.7109375" style="633" customWidth="1"/>
    <col min="2817" max="2817" width="115" style="633" customWidth="1"/>
    <col min="2818" max="2818" width="5.28515625" style="633" customWidth="1"/>
    <col min="2819" max="2819" width="5.42578125" style="633" bestFit="1" customWidth="1"/>
    <col min="2820" max="2820" width="7.5703125" style="633" bestFit="1" customWidth="1"/>
    <col min="2821" max="2821" width="12.140625" style="633" customWidth="1"/>
    <col min="2822" max="2824" width="5.85546875" style="633" bestFit="1" customWidth="1"/>
    <col min="2825" max="2825" width="26.28515625" style="633" customWidth="1"/>
    <col min="2826" max="2841" width="12.140625" style="633" customWidth="1"/>
    <col min="2842" max="2845" width="12.140625" style="633" bestFit="1" customWidth="1"/>
    <col min="2846" max="2846" width="13" style="633" bestFit="1" customWidth="1"/>
    <col min="2847" max="2847" width="12" style="633" customWidth="1"/>
    <col min="2848" max="2848" width="11.85546875" style="633" customWidth="1"/>
    <col min="2849" max="2849" width="13.28515625" style="633" customWidth="1"/>
    <col min="2850" max="2850" width="11.85546875" style="633" customWidth="1"/>
    <col min="2851" max="2852" width="10.85546875" style="633" bestFit="1" customWidth="1"/>
    <col min="2853" max="2856" width="12.140625" style="633" bestFit="1" customWidth="1"/>
    <col min="2857" max="2857" width="13" style="633" customWidth="1"/>
    <col min="2858" max="2858" width="12.5703125" style="633" customWidth="1"/>
    <col min="2859" max="2859" width="12.42578125" style="633" customWidth="1"/>
    <col min="2860" max="2860" width="13.28515625" style="633" customWidth="1"/>
    <col min="2861" max="3068" width="10.28515625" style="633" customWidth="1"/>
    <col min="3069" max="3069" width="16.7109375" style="633" customWidth="1"/>
    <col min="3070" max="3070" width="115" style="633" customWidth="1"/>
    <col min="3071" max="3071" width="5.28515625" style="633"/>
    <col min="3072" max="3072" width="16.7109375" style="633" customWidth="1"/>
    <col min="3073" max="3073" width="115" style="633" customWidth="1"/>
    <col min="3074" max="3074" width="5.28515625" style="633" customWidth="1"/>
    <col min="3075" max="3075" width="5.42578125" style="633" bestFit="1" customWidth="1"/>
    <col min="3076" max="3076" width="7.5703125" style="633" bestFit="1" customWidth="1"/>
    <col min="3077" max="3077" width="12.140625" style="633" customWidth="1"/>
    <col min="3078" max="3080" width="5.85546875" style="633" bestFit="1" customWidth="1"/>
    <col min="3081" max="3081" width="26.28515625" style="633" customWidth="1"/>
    <col min="3082" max="3097" width="12.140625" style="633" customWidth="1"/>
    <col min="3098" max="3101" width="12.140625" style="633" bestFit="1" customWidth="1"/>
    <col min="3102" max="3102" width="13" style="633" bestFit="1" customWidth="1"/>
    <col min="3103" max="3103" width="12" style="633" customWidth="1"/>
    <col min="3104" max="3104" width="11.85546875" style="633" customWidth="1"/>
    <col min="3105" max="3105" width="13.28515625" style="633" customWidth="1"/>
    <col min="3106" max="3106" width="11.85546875" style="633" customWidth="1"/>
    <col min="3107" max="3108" width="10.85546875" style="633" bestFit="1" customWidth="1"/>
    <col min="3109" max="3112" width="12.140625" style="633" bestFit="1" customWidth="1"/>
    <col min="3113" max="3113" width="13" style="633" customWidth="1"/>
    <col min="3114" max="3114" width="12.5703125" style="633" customWidth="1"/>
    <col min="3115" max="3115" width="12.42578125" style="633" customWidth="1"/>
    <col min="3116" max="3116" width="13.28515625" style="633" customWidth="1"/>
    <col min="3117" max="3324" width="10.28515625" style="633" customWidth="1"/>
    <col min="3325" max="3325" width="16.7109375" style="633" customWidth="1"/>
    <col min="3326" max="3326" width="115" style="633" customWidth="1"/>
    <col min="3327" max="3327" width="5.28515625" style="633"/>
    <col min="3328" max="3328" width="16.7109375" style="633" customWidth="1"/>
    <col min="3329" max="3329" width="115" style="633" customWidth="1"/>
    <col min="3330" max="3330" width="5.28515625" style="633" customWidth="1"/>
    <col min="3331" max="3331" width="5.42578125" style="633" bestFit="1" customWidth="1"/>
    <col min="3332" max="3332" width="7.5703125" style="633" bestFit="1" customWidth="1"/>
    <col min="3333" max="3333" width="12.140625" style="633" customWidth="1"/>
    <col min="3334" max="3336" width="5.85546875" style="633" bestFit="1" customWidth="1"/>
    <col min="3337" max="3337" width="26.28515625" style="633" customWidth="1"/>
    <col min="3338" max="3353" width="12.140625" style="633" customWidth="1"/>
    <col min="3354" max="3357" width="12.140625" style="633" bestFit="1" customWidth="1"/>
    <col min="3358" max="3358" width="13" style="633" bestFit="1" customWidth="1"/>
    <col min="3359" max="3359" width="12" style="633" customWidth="1"/>
    <col min="3360" max="3360" width="11.85546875" style="633" customWidth="1"/>
    <col min="3361" max="3361" width="13.28515625" style="633" customWidth="1"/>
    <col min="3362" max="3362" width="11.85546875" style="633" customWidth="1"/>
    <col min="3363" max="3364" width="10.85546875" style="633" bestFit="1" customWidth="1"/>
    <col min="3365" max="3368" width="12.140625" style="633" bestFit="1" customWidth="1"/>
    <col min="3369" max="3369" width="13" style="633" customWidth="1"/>
    <col min="3370" max="3370" width="12.5703125" style="633" customWidth="1"/>
    <col min="3371" max="3371" width="12.42578125" style="633" customWidth="1"/>
    <col min="3372" max="3372" width="13.28515625" style="633" customWidth="1"/>
    <col min="3373" max="3580" width="10.28515625" style="633" customWidth="1"/>
    <col min="3581" max="3581" width="16.7109375" style="633" customWidth="1"/>
    <col min="3582" max="3582" width="115" style="633" customWidth="1"/>
    <col min="3583" max="3583" width="5.28515625" style="633"/>
    <col min="3584" max="3584" width="16.7109375" style="633" customWidth="1"/>
    <col min="3585" max="3585" width="115" style="633" customWidth="1"/>
    <col min="3586" max="3586" width="5.28515625" style="633" customWidth="1"/>
    <col min="3587" max="3587" width="5.42578125" style="633" bestFit="1" customWidth="1"/>
    <col min="3588" max="3588" width="7.5703125" style="633" bestFit="1" customWidth="1"/>
    <col min="3589" max="3589" width="12.140625" style="633" customWidth="1"/>
    <col min="3590" max="3592" width="5.85546875" style="633" bestFit="1" customWidth="1"/>
    <col min="3593" max="3593" width="26.28515625" style="633" customWidth="1"/>
    <col min="3594" max="3609" width="12.140625" style="633" customWidth="1"/>
    <col min="3610" max="3613" width="12.140625" style="633" bestFit="1" customWidth="1"/>
    <col min="3614" max="3614" width="13" style="633" bestFit="1" customWidth="1"/>
    <col min="3615" max="3615" width="12" style="633" customWidth="1"/>
    <col min="3616" max="3616" width="11.85546875" style="633" customWidth="1"/>
    <col min="3617" max="3617" width="13.28515625" style="633" customWidth="1"/>
    <col min="3618" max="3618" width="11.85546875" style="633" customWidth="1"/>
    <col min="3619" max="3620" width="10.85546875" style="633" bestFit="1" customWidth="1"/>
    <col min="3621" max="3624" width="12.140625" style="633" bestFit="1" customWidth="1"/>
    <col min="3625" max="3625" width="13" style="633" customWidth="1"/>
    <col min="3626" max="3626" width="12.5703125" style="633" customWidth="1"/>
    <col min="3627" max="3627" width="12.42578125" style="633" customWidth="1"/>
    <col min="3628" max="3628" width="13.28515625" style="633" customWidth="1"/>
    <col min="3629" max="3836" width="10.28515625" style="633" customWidth="1"/>
    <col min="3837" max="3837" width="16.7109375" style="633" customWidth="1"/>
    <col min="3838" max="3838" width="115" style="633" customWidth="1"/>
    <col min="3839" max="3839" width="5.28515625" style="633"/>
    <col min="3840" max="3840" width="16.7109375" style="633" customWidth="1"/>
    <col min="3841" max="3841" width="115" style="633" customWidth="1"/>
    <col min="3842" max="3842" width="5.28515625" style="633" customWidth="1"/>
    <col min="3843" max="3843" width="5.42578125" style="633" bestFit="1" customWidth="1"/>
    <col min="3844" max="3844" width="7.5703125" style="633" bestFit="1" customWidth="1"/>
    <col min="3845" max="3845" width="12.140625" style="633" customWidth="1"/>
    <col min="3846" max="3848" width="5.85546875" style="633" bestFit="1" customWidth="1"/>
    <col min="3849" max="3849" width="26.28515625" style="633" customWidth="1"/>
    <col min="3850" max="3865" width="12.140625" style="633" customWidth="1"/>
    <col min="3866" max="3869" width="12.140625" style="633" bestFit="1" customWidth="1"/>
    <col min="3870" max="3870" width="13" style="633" bestFit="1" customWidth="1"/>
    <col min="3871" max="3871" width="12" style="633" customWidth="1"/>
    <col min="3872" max="3872" width="11.85546875" style="633" customWidth="1"/>
    <col min="3873" max="3873" width="13.28515625" style="633" customWidth="1"/>
    <col min="3874" max="3874" width="11.85546875" style="633" customWidth="1"/>
    <col min="3875" max="3876" width="10.85546875" style="633" bestFit="1" customWidth="1"/>
    <col min="3877" max="3880" width="12.140625" style="633" bestFit="1" customWidth="1"/>
    <col min="3881" max="3881" width="13" style="633" customWidth="1"/>
    <col min="3882" max="3882" width="12.5703125" style="633" customWidth="1"/>
    <col min="3883" max="3883" width="12.42578125" style="633" customWidth="1"/>
    <col min="3884" max="3884" width="13.28515625" style="633" customWidth="1"/>
    <col min="3885" max="4092" width="10.28515625" style="633" customWidth="1"/>
    <col min="4093" max="4093" width="16.7109375" style="633" customWidth="1"/>
    <col min="4094" max="4094" width="115" style="633" customWidth="1"/>
    <col min="4095" max="4095" width="5.28515625" style="633"/>
    <col min="4096" max="4096" width="16.7109375" style="633" customWidth="1"/>
    <col min="4097" max="4097" width="115" style="633" customWidth="1"/>
    <col min="4098" max="4098" width="5.28515625" style="633" customWidth="1"/>
    <col min="4099" max="4099" width="5.42578125" style="633" bestFit="1" customWidth="1"/>
    <col min="4100" max="4100" width="7.5703125" style="633" bestFit="1" customWidth="1"/>
    <col min="4101" max="4101" width="12.140625" style="633" customWidth="1"/>
    <col min="4102" max="4104" width="5.85546875" style="633" bestFit="1" customWidth="1"/>
    <col min="4105" max="4105" width="26.28515625" style="633" customWidth="1"/>
    <col min="4106" max="4121" width="12.140625" style="633" customWidth="1"/>
    <col min="4122" max="4125" width="12.140625" style="633" bestFit="1" customWidth="1"/>
    <col min="4126" max="4126" width="13" style="633" bestFit="1" customWidth="1"/>
    <col min="4127" max="4127" width="12" style="633" customWidth="1"/>
    <col min="4128" max="4128" width="11.85546875" style="633" customWidth="1"/>
    <col min="4129" max="4129" width="13.28515625" style="633" customWidth="1"/>
    <col min="4130" max="4130" width="11.85546875" style="633" customWidth="1"/>
    <col min="4131" max="4132" width="10.85546875" style="633" bestFit="1" customWidth="1"/>
    <col min="4133" max="4136" width="12.140625" style="633" bestFit="1" customWidth="1"/>
    <col min="4137" max="4137" width="13" style="633" customWidth="1"/>
    <col min="4138" max="4138" width="12.5703125" style="633" customWidth="1"/>
    <col min="4139" max="4139" width="12.42578125" style="633" customWidth="1"/>
    <col min="4140" max="4140" width="13.28515625" style="633" customWidth="1"/>
    <col min="4141" max="4348" width="10.28515625" style="633" customWidth="1"/>
    <col min="4349" max="4349" width="16.7109375" style="633" customWidth="1"/>
    <col min="4350" max="4350" width="115" style="633" customWidth="1"/>
    <col min="4351" max="4351" width="5.28515625" style="633"/>
    <col min="4352" max="4352" width="16.7109375" style="633" customWidth="1"/>
    <col min="4353" max="4353" width="115" style="633" customWidth="1"/>
    <col min="4354" max="4354" width="5.28515625" style="633" customWidth="1"/>
    <col min="4355" max="4355" width="5.42578125" style="633" bestFit="1" customWidth="1"/>
    <col min="4356" max="4356" width="7.5703125" style="633" bestFit="1" customWidth="1"/>
    <col min="4357" max="4357" width="12.140625" style="633" customWidth="1"/>
    <col min="4358" max="4360" width="5.85546875" style="633" bestFit="1" customWidth="1"/>
    <col min="4361" max="4361" width="26.28515625" style="633" customWidth="1"/>
    <col min="4362" max="4377" width="12.140625" style="633" customWidth="1"/>
    <col min="4378" max="4381" width="12.140625" style="633" bestFit="1" customWidth="1"/>
    <col min="4382" max="4382" width="13" style="633" bestFit="1" customWidth="1"/>
    <col min="4383" max="4383" width="12" style="633" customWidth="1"/>
    <col min="4384" max="4384" width="11.85546875" style="633" customWidth="1"/>
    <col min="4385" max="4385" width="13.28515625" style="633" customWidth="1"/>
    <col min="4386" max="4386" width="11.85546875" style="633" customWidth="1"/>
    <col min="4387" max="4388" width="10.85546875" style="633" bestFit="1" customWidth="1"/>
    <col min="4389" max="4392" width="12.140625" style="633" bestFit="1" customWidth="1"/>
    <col min="4393" max="4393" width="13" style="633" customWidth="1"/>
    <col min="4394" max="4394" width="12.5703125" style="633" customWidth="1"/>
    <col min="4395" max="4395" width="12.42578125" style="633" customWidth="1"/>
    <col min="4396" max="4396" width="13.28515625" style="633" customWidth="1"/>
    <col min="4397" max="4604" width="10.28515625" style="633" customWidth="1"/>
    <col min="4605" max="4605" width="16.7109375" style="633" customWidth="1"/>
    <col min="4606" max="4606" width="115" style="633" customWidth="1"/>
    <col min="4607" max="4607" width="5.28515625" style="633"/>
    <col min="4608" max="4608" width="16.7109375" style="633" customWidth="1"/>
    <col min="4609" max="4609" width="115" style="633" customWidth="1"/>
    <col min="4610" max="4610" width="5.28515625" style="633" customWidth="1"/>
    <col min="4611" max="4611" width="5.42578125" style="633" bestFit="1" customWidth="1"/>
    <col min="4612" max="4612" width="7.5703125" style="633" bestFit="1" customWidth="1"/>
    <col min="4613" max="4613" width="12.140625" style="633" customWidth="1"/>
    <col min="4614" max="4616" width="5.85546875" style="633" bestFit="1" customWidth="1"/>
    <col min="4617" max="4617" width="26.28515625" style="633" customWidth="1"/>
    <col min="4618" max="4633" width="12.140625" style="633" customWidth="1"/>
    <col min="4634" max="4637" width="12.140625" style="633" bestFit="1" customWidth="1"/>
    <col min="4638" max="4638" width="13" style="633" bestFit="1" customWidth="1"/>
    <col min="4639" max="4639" width="12" style="633" customWidth="1"/>
    <col min="4640" max="4640" width="11.85546875" style="633" customWidth="1"/>
    <col min="4641" max="4641" width="13.28515625" style="633" customWidth="1"/>
    <col min="4642" max="4642" width="11.85546875" style="633" customWidth="1"/>
    <col min="4643" max="4644" width="10.85546875" style="633" bestFit="1" customWidth="1"/>
    <col min="4645" max="4648" width="12.140625" style="633" bestFit="1" customWidth="1"/>
    <col min="4649" max="4649" width="13" style="633" customWidth="1"/>
    <col min="4650" max="4650" width="12.5703125" style="633" customWidth="1"/>
    <col min="4651" max="4651" width="12.42578125" style="633" customWidth="1"/>
    <col min="4652" max="4652" width="13.28515625" style="633" customWidth="1"/>
    <col min="4653" max="4860" width="10.28515625" style="633" customWidth="1"/>
    <col min="4861" max="4861" width="16.7109375" style="633" customWidth="1"/>
    <col min="4862" max="4862" width="115" style="633" customWidth="1"/>
    <col min="4863" max="4863" width="5.28515625" style="633"/>
    <col min="4864" max="4864" width="16.7109375" style="633" customWidth="1"/>
    <col min="4865" max="4865" width="115" style="633" customWidth="1"/>
    <col min="4866" max="4866" width="5.28515625" style="633" customWidth="1"/>
    <col min="4867" max="4867" width="5.42578125" style="633" bestFit="1" customWidth="1"/>
    <col min="4868" max="4868" width="7.5703125" style="633" bestFit="1" customWidth="1"/>
    <col min="4869" max="4869" width="12.140625" style="633" customWidth="1"/>
    <col min="4870" max="4872" width="5.85546875" style="633" bestFit="1" customWidth="1"/>
    <col min="4873" max="4873" width="26.28515625" style="633" customWidth="1"/>
    <col min="4874" max="4889" width="12.140625" style="633" customWidth="1"/>
    <col min="4890" max="4893" width="12.140625" style="633" bestFit="1" customWidth="1"/>
    <col min="4894" max="4894" width="13" style="633" bestFit="1" customWidth="1"/>
    <col min="4895" max="4895" width="12" style="633" customWidth="1"/>
    <col min="4896" max="4896" width="11.85546875" style="633" customWidth="1"/>
    <col min="4897" max="4897" width="13.28515625" style="633" customWidth="1"/>
    <col min="4898" max="4898" width="11.85546875" style="633" customWidth="1"/>
    <col min="4899" max="4900" width="10.85546875" style="633" bestFit="1" customWidth="1"/>
    <col min="4901" max="4904" width="12.140625" style="633" bestFit="1" customWidth="1"/>
    <col min="4905" max="4905" width="13" style="633" customWidth="1"/>
    <col min="4906" max="4906" width="12.5703125" style="633" customWidth="1"/>
    <col min="4907" max="4907" width="12.42578125" style="633" customWidth="1"/>
    <col min="4908" max="4908" width="13.28515625" style="633" customWidth="1"/>
    <col min="4909" max="5116" width="10.28515625" style="633" customWidth="1"/>
    <col min="5117" max="5117" width="16.7109375" style="633" customWidth="1"/>
    <col min="5118" max="5118" width="115" style="633" customWidth="1"/>
    <col min="5119" max="5119" width="5.28515625" style="633"/>
    <col min="5120" max="5120" width="16.7109375" style="633" customWidth="1"/>
    <col min="5121" max="5121" width="115" style="633" customWidth="1"/>
    <col min="5122" max="5122" width="5.28515625" style="633" customWidth="1"/>
    <col min="5123" max="5123" width="5.42578125" style="633" bestFit="1" customWidth="1"/>
    <col min="5124" max="5124" width="7.5703125" style="633" bestFit="1" customWidth="1"/>
    <col min="5125" max="5125" width="12.140625" style="633" customWidth="1"/>
    <col min="5126" max="5128" width="5.85546875" style="633" bestFit="1" customWidth="1"/>
    <col min="5129" max="5129" width="26.28515625" style="633" customWidth="1"/>
    <col min="5130" max="5145" width="12.140625" style="633" customWidth="1"/>
    <col min="5146" max="5149" width="12.140625" style="633" bestFit="1" customWidth="1"/>
    <col min="5150" max="5150" width="13" style="633" bestFit="1" customWidth="1"/>
    <col min="5151" max="5151" width="12" style="633" customWidth="1"/>
    <col min="5152" max="5152" width="11.85546875" style="633" customWidth="1"/>
    <col min="5153" max="5153" width="13.28515625" style="633" customWidth="1"/>
    <col min="5154" max="5154" width="11.85546875" style="633" customWidth="1"/>
    <col min="5155" max="5156" width="10.85546875" style="633" bestFit="1" customWidth="1"/>
    <col min="5157" max="5160" width="12.140625" style="633" bestFit="1" customWidth="1"/>
    <col min="5161" max="5161" width="13" style="633" customWidth="1"/>
    <col min="5162" max="5162" width="12.5703125" style="633" customWidth="1"/>
    <col min="5163" max="5163" width="12.42578125" style="633" customWidth="1"/>
    <col min="5164" max="5164" width="13.28515625" style="633" customWidth="1"/>
    <col min="5165" max="5372" width="10.28515625" style="633" customWidth="1"/>
    <col min="5373" max="5373" width="16.7109375" style="633" customWidth="1"/>
    <col min="5374" max="5374" width="115" style="633" customWidth="1"/>
    <col min="5375" max="5375" width="5.28515625" style="633"/>
    <col min="5376" max="5376" width="16.7109375" style="633" customWidth="1"/>
    <col min="5377" max="5377" width="115" style="633" customWidth="1"/>
    <col min="5378" max="5378" width="5.28515625" style="633" customWidth="1"/>
    <col min="5379" max="5379" width="5.42578125" style="633" bestFit="1" customWidth="1"/>
    <col min="5380" max="5380" width="7.5703125" style="633" bestFit="1" customWidth="1"/>
    <col min="5381" max="5381" width="12.140625" style="633" customWidth="1"/>
    <col min="5382" max="5384" width="5.85546875" style="633" bestFit="1" customWidth="1"/>
    <col min="5385" max="5385" width="26.28515625" style="633" customWidth="1"/>
    <col min="5386" max="5401" width="12.140625" style="633" customWidth="1"/>
    <col min="5402" max="5405" width="12.140625" style="633" bestFit="1" customWidth="1"/>
    <col min="5406" max="5406" width="13" style="633" bestFit="1" customWidth="1"/>
    <col min="5407" max="5407" width="12" style="633" customWidth="1"/>
    <col min="5408" max="5408" width="11.85546875" style="633" customWidth="1"/>
    <col min="5409" max="5409" width="13.28515625" style="633" customWidth="1"/>
    <col min="5410" max="5410" width="11.85546875" style="633" customWidth="1"/>
    <col min="5411" max="5412" width="10.85546875" style="633" bestFit="1" customWidth="1"/>
    <col min="5413" max="5416" width="12.140625" style="633" bestFit="1" customWidth="1"/>
    <col min="5417" max="5417" width="13" style="633" customWidth="1"/>
    <col min="5418" max="5418" width="12.5703125" style="633" customWidth="1"/>
    <col min="5419" max="5419" width="12.42578125" style="633" customWidth="1"/>
    <col min="5420" max="5420" width="13.28515625" style="633" customWidth="1"/>
    <col min="5421" max="5628" width="10.28515625" style="633" customWidth="1"/>
    <col min="5629" max="5629" width="16.7109375" style="633" customWidth="1"/>
    <col min="5630" max="5630" width="115" style="633" customWidth="1"/>
    <col min="5631" max="5631" width="5.28515625" style="633"/>
    <col min="5632" max="5632" width="16.7109375" style="633" customWidth="1"/>
    <col min="5633" max="5633" width="115" style="633" customWidth="1"/>
    <col min="5634" max="5634" width="5.28515625" style="633" customWidth="1"/>
    <col min="5635" max="5635" width="5.42578125" style="633" bestFit="1" customWidth="1"/>
    <col min="5636" max="5636" width="7.5703125" style="633" bestFit="1" customWidth="1"/>
    <col min="5637" max="5637" width="12.140625" style="633" customWidth="1"/>
    <col min="5638" max="5640" width="5.85546875" style="633" bestFit="1" customWidth="1"/>
    <col min="5641" max="5641" width="26.28515625" style="633" customWidth="1"/>
    <col min="5642" max="5657" width="12.140625" style="633" customWidth="1"/>
    <col min="5658" max="5661" width="12.140625" style="633" bestFit="1" customWidth="1"/>
    <col min="5662" max="5662" width="13" style="633" bestFit="1" customWidth="1"/>
    <col min="5663" max="5663" width="12" style="633" customWidth="1"/>
    <col min="5664" max="5664" width="11.85546875" style="633" customWidth="1"/>
    <col min="5665" max="5665" width="13.28515625" style="633" customWidth="1"/>
    <col min="5666" max="5666" width="11.85546875" style="633" customWidth="1"/>
    <col min="5667" max="5668" width="10.85546875" style="633" bestFit="1" customWidth="1"/>
    <col min="5669" max="5672" width="12.140625" style="633" bestFit="1" customWidth="1"/>
    <col min="5673" max="5673" width="13" style="633" customWidth="1"/>
    <col min="5674" max="5674" width="12.5703125" style="633" customWidth="1"/>
    <col min="5675" max="5675" width="12.42578125" style="633" customWidth="1"/>
    <col min="5676" max="5676" width="13.28515625" style="633" customWidth="1"/>
    <col min="5677" max="5884" width="10.28515625" style="633" customWidth="1"/>
    <col min="5885" max="5885" width="16.7109375" style="633" customWidth="1"/>
    <col min="5886" max="5886" width="115" style="633" customWidth="1"/>
    <col min="5887" max="5887" width="5.28515625" style="633"/>
    <col min="5888" max="5888" width="16.7109375" style="633" customWidth="1"/>
    <col min="5889" max="5889" width="115" style="633" customWidth="1"/>
    <col min="5890" max="5890" width="5.28515625" style="633" customWidth="1"/>
    <col min="5891" max="5891" width="5.42578125" style="633" bestFit="1" customWidth="1"/>
    <col min="5892" max="5892" width="7.5703125" style="633" bestFit="1" customWidth="1"/>
    <col min="5893" max="5893" width="12.140625" style="633" customWidth="1"/>
    <col min="5894" max="5896" width="5.85546875" style="633" bestFit="1" customWidth="1"/>
    <col min="5897" max="5897" width="26.28515625" style="633" customWidth="1"/>
    <col min="5898" max="5913" width="12.140625" style="633" customWidth="1"/>
    <col min="5914" max="5917" width="12.140625" style="633" bestFit="1" customWidth="1"/>
    <col min="5918" max="5918" width="13" style="633" bestFit="1" customWidth="1"/>
    <col min="5919" max="5919" width="12" style="633" customWidth="1"/>
    <col min="5920" max="5920" width="11.85546875" style="633" customWidth="1"/>
    <col min="5921" max="5921" width="13.28515625" style="633" customWidth="1"/>
    <col min="5922" max="5922" width="11.85546875" style="633" customWidth="1"/>
    <col min="5923" max="5924" width="10.85546875" style="633" bestFit="1" customWidth="1"/>
    <col min="5925" max="5928" width="12.140625" style="633" bestFit="1" customWidth="1"/>
    <col min="5929" max="5929" width="13" style="633" customWidth="1"/>
    <col min="5930" max="5930" width="12.5703125" style="633" customWidth="1"/>
    <col min="5931" max="5931" width="12.42578125" style="633" customWidth="1"/>
    <col min="5932" max="5932" width="13.28515625" style="633" customWidth="1"/>
    <col min="5933" max="6140" width="10.28515625" style="633" customWidth="1"/>
    <col min="6141" max="6141" width="16.7109375" style="633" customWidth="1"/>
    <col min="6142" max="6142" width="115" style="633" customWidth="1"/>
    <col min="6143" max="6143" width="5.28515625" style="633"/>
    <col min="6144" max="6144" width="16.7109375" style="633" customWidth="1"/>
    <col min="6145" max="6145" width="115" style="633" customWidth="1"/>
    <col min="6146" max="6146" width="5.28515625" style="633" customWidth="1"/>
    <col min="6147" max="6147" width="5.42578125" style="633" bestFit="1" customWidth="1"/>
    <col min="6148" max="6148" width="7.5703125" style="633" bestFit="1" customWidth="1"/>
    <col min="6149" max="6149" width="12.140625" style="633" customWidth="1"/>
    <col min="6150" max="6152" width="5.85546875" style="633" bestFit="1" customWidth="1"/>
    <col min="6153" max="6153" width="26.28515625" style="633" customWidth="1"/>
    <col min="6154" max="6169" width="12.140625" style="633" customWidth="1"/>
    <col min="6170" max="6173" width="12.140625" style="633" bestFit="1" customWidth="1"/>
    <col min="6174" max="6174" width="13" style="633" bestFit="1" customWidth="1"/>
    <col min="6175" max="6175" width="12" style="633" customWidth="1"/>
    <col min="6176" max="6176" width="11.85546875" style="633" customWidth="1"/>
    <col min="6177" max="6177" width="13.28515625" style="633" customWidth="1"/>
    <col min="6178" max="6178" width="11.85546875" style="633" customWidth="1"/>
    <col min="6179" max="6180" width="10.85546875" style="633" bestFit="1" customWidth="1"/>
    <col min="6181" max="6184" width="12.140625" style="633" bestFit="1" customWidth="1"/>
    <col min="6185" max="6185" width="13" style="633" customWidth="1"/>
    <col min="6186" max="6186" width="12.5703125" style="633" customWidth="1"/>
    <col min="6187" max="6187" width="12.42578125" style="633" customWidth="1"/>
    <col min="6188" max="6188" width="13.28515625" style="633" customWidth="1"/>
    <col min="6189" max="6396" width="10.28515625" style="633" customWidth="1"/>
    <col min="6397" max="6397" width="16.7109375" style="633" customWidth="1"/>
    <col min="6398" max="6398" width="115" style="633" customWidth="1"/>
    <col min="6399" max="6399" width="5.28515625" style="633"/>
    <col min="6400" max="6400" width="16.7109375" style="633" customWidth="1"/>
    <col min="6401" max="6401" width="115" style="633" customWidth="1"/>
    <col min="6402" max="6402" width="5.28515625" style="633" customWidth="1"/>
    <col min="6403" max="6403" width="5.42578125" style="633" bestFit="1" customWidth="1"/>
    <col min="6404" max="6404" width="7.5703125" style="633" bestFit="1" customWidth="1"/>
    <col min="6405" max="6405" width="12.140625" style="633" customWidth="1"/>
    <col min="6406" max="6408" width="5.85546875" style="633" bestFit="1" customWidth="1"/>
    <col min="6409" max="6409" width="26.28515625" style="633" customWidth="1"/>
    <col min="6410" max="6425" width="12.140625" style="633" customWidth="1"/>
    <col min="6426" max="6429" width="12.140625" style="633" bestFit="1" customWidth="1"/>
    <col min="6430" max="6430" width="13" style="633" bestFit="1" customWidth="1"/>
    <col min="6431" max="6431" width="12" style="633" customWidth="1"/>
    <col min="6432" max="6432" width="11.85546875" style="633" customWidth="1"/>
    <col min="6433" max="6433" width="13.28515625" style="633" customWidth="1"/>
    <col min="6434" max="6434" width="11.85546875" style="633" customWidth="1"/>
    <col min="6435" max="6436" width="10.85546875" style="633" bestFit="1" customWidth="1"/>
    <col min="6437" max="6440" width="12.140625" style="633" bestFit="1" customWidth="1"/>
    <col min="6441" max="6441" width="13" style="633" customWidth="1"/>
    <col min="6442" max="6442" width="12.5703125" style="633" customWidth="1"/>
    <col min="6443" max="6443" width="12.42578125" style="633" customWidth="1"/>
    <col min="6444" max="6444" width="13.28515625" style="633" customWidth="1"/>
    <col min="6445" max="6652" width="10.28515625" style="633" customWidth="1"/>
    <col min="6653" max="6653" width="16.7109375" style="633" customWidth="1"/>
    <col min="6654" max="6654" width="115" style="633" customWidth="1"/>
    <col min="6655" max="6655" width="5.28515625" style="633"/>
    <col min="6656" max="6656" width="16.7109375" style="633" customWidth="1"/>
    <col min="6657" max="6657" width="115" style="633" customWidth="1"/>
    <col min="6658" max="6658" width="5.28515625" style="633" customWidth="1"/>
    <col min="6659" max="6659" width="5.42578125" style="633" bestFit="1" customWidth="1"/>
    <col min="6660" max="6660" width="7.5703125" style="633" bestFit="1" customWidth="1"/>
    <col min="6661" max="6661" width="12.140625" style="633" customWidth="1"/>
    <col min="6662" max="6664" width="5.85546875" style="633" bestFit="1" customWidth="1"/>
    <col min="6665" max="6665" width="26.28515625" style="633" customWidth="1"/>
    <col min="6666" max="6681" width="12.140625" style="633" customWidth="1"/>
    <col min="6682" max="6685" width="12.140625" style="633" bestFit="1" customWidth="1"/>
    <col min="6686" max="6686" width="13" style="633" bestFit="1" customWidth="1"/>
    <col min="6687" max="6687" width="12" style="633" customWidth="1"/>
    <col min="6688" max="6688" width="11.85546875" style="633" customWidth="1"/>
    <col min="6689" max="6689" width="13.28515625" style="633" customWidth="1"/>
    <col min="6690" max="6690" width="11.85546875" style="633" customWidth="1"/>
    <col min="6691" max="6692" width="10.85546875" style="633" bestFit="1" customWidth="1"/>
    <col min="6693" max="6696" width="12.140625" style="633" bestFit="1" customWidth="1"/>
    <col min="6697" max="6697" width="13" style="633" customWidth="1"/>
    <col min="6698" max="6698" width="12.5703125" style="633" customWidth="1"/>
    <col min="6699" max="6699" width="12.42578125" style="633" customWidth="1"/>
    <col min="6700" max="6700" width="13.28515625" style="633" customWidth="1"/>
    <col min="6701" max="6908" width="10.28515625" style="633" customWidth="1"/>
    <col min="6909" max="6909" width="16.7109375" style="633" customWidth="1"/>
    <col min="6910" max="6910" width="115" style="633" customWidth="1"/>
    <col min="6911" max="6911" width="5.28515625" style="633"/>
    <col min="6912" max="6912" width="16.7109375" style="633" customWidth="1"/>
    <col min="6913" max="6913" width="115" style="633" customWidth="1"/>
    <col min="6914" max="6914" width="5.28515625" style="633" customWidth="1"/>
    <col min="6915" max="6915" width="5.42578125" style="633" bestFit="1" customWidth="1"/>
    <col min="6916" max="6916" width="7.5703125" style="633" bestFit="1" customWidth="1"/>
    <col min="6917" max="6917" width="12.140625" style="633" customWidth="1"/>
    <col min="6918" max="6920" width="5.85546875" style="633" bestFit="1" customWidth="1"/>
    <col min="6921" max="6921" width="26.28515625" style="633" customWidth="1"/>
    <col min="6922" max="6937" width="12.140625" style="633" customWidth="1"/>
    <col min="6938" max="6941" width="12.140625" style="633" bestFit="1" customWidth="1"/>
    <col min="6942" max="6942" width="13" style="633" bestFit="1" customWidth="1"/>
    <col min="6943" max="6943" width="12" style="633" customWidth="1"/>
    <col min="6944" max="6944" width="11.85546875" style="633" customWidth="1"/>
    <col min="6945" max="6945" width="13.28515625" style="633" customWidth="1"/>
    <col min="6946" max="6946" width="11.85546875" style="633" customWidth="1"/>
    <col min="6947" max="6948" width="10.85546875" style="633" bestFit="1" customWidth="1"/>
    <col min="6949" max="6952" width="12.140625" style="633" bestFit="1" customWidth="1"/>
    <col min="6953" max="6953" width="13" style="633" customWidth="1"/>
    <col min="6954" max="6954" width="12.5703125" style="633" customWidth="1"/>
    <col min="6955" max="6955" width="12.42578125" style="633" customWidth="1"/>
    <col min="6956" max="6956" width="13.28515625" style="633" customWidth="1"/>
    <col min="6957" max="7164" width="10.28515625" style="633" customWidth="1"/>
    <col min="7165" max="7165" width="16.7109375" style="633" customWidth="1"/>
    <col min="7166" max="7166" width="115" style="633" customWidth="1"/>
    <col min="7167" max="7167" width="5.28515625" style="633"/>
    <col min="7168" max="7168" width="16.7109375" style="633" customWidth="1"/>
    <col min="7169" max="7169" width="115" style="633" customWidth="1"/>
    <col min="7170" max="7170" width="5.28515625" style="633" customWidth="1"/>
    <col min="7171" max="7171" width="5.42578125" style="633" bestFit="1" customWidth="1"/>
    <col min="7172" max="7172" width="7.5703125" style="633" bestFit="1" customWidth="1"/>
    <col min="7173" max="7173" width="12.140625" style="633" customWidth="1"/>
    <col min="7174" max="7176" width="5.85546875" style="633" bestFit="1" customWidth="1"/>
    <col min="7177" max="7177" width="26.28515625" style="633" customWidth="1"/>
    <col min="7178" max="7193" width="12.140625" style="633" customWidth="1"/>
    <col min="7194" max="7197" width="12.140625" style="633" bestFit="1" customWidth="1"/>
    <col min="7198" max="7198" width="13" style="633" bestFit="1" customWidth="1"/>
    <col min="7199" max="7199" width="12" style="633" customWidth="1"/>
    <col min="7200" max="7200" width="11.85546875" style="633" customWidth="1"/>
    <col min="7201" max="7201" width="13.28515625" style="633" customWidth="1"/>
    <col min="7202" max="7202" width="11.85546875" style="633" customWidth="1"/>
    <col min="7203" max="7204" width="10.85546875" style="633" bestFit="1" customWidth="1"/>
    <col min="7205" max="7208" width="12.140625" style="633" bestFit="1" customWidth="1"/>
    <col min="7209" max="7209" width="13" style="633" customWidth="1"/>
    <col min="7210" max="7210" width="12.5703125" style="633" customWidth="1"/>
    <col min="7211" max="7211" width="12.42578125" style="633" customWidth="1"/>
    <col min="7212" max="7212" width="13.28515625" style="633" customWidth="1"/>
    <col min="7213" max="7420" width="10.28515625" style="633" customWidth="1"/>
    <col min="7421" max="7421" width="16.7109375" style="633" customWidth="1"/>
    <col min="7422" max="7422" width="115" style="633" customWidth="1"/>
    <col min="7423" max="7423" width="5.28515625" style="633"/>
    <col min="7424" max="7424" width="16.7109375" style="633" customWidth="1"/>
    <col min="7425" max="7425" width="115" style="633" customWidth="1"/>
    <col min="7426" max="7426" width="5.28515625" style="633" customWidth="1"/>
    <col min="7427" max="7427" width="5.42578125" style="633" bestFit="1" customWidth="1"/>
    <col min="7428" max="7428" width="7.5703125" style="633" bestFit="1" customWidth="1"/>
    <col min="7429" max="7429" width="12.140625" style="633" customWidth="1"/>
    <col min="7430" max="7432" width="5.85546875" style="633" bestFit="1" customWidth="1"/>
    <col min="7433" max="7433" width="26.28515625" style="633" customWidth="1"/>
    <col min="7434" max="7449" width="12.140625" style="633" customWidth="1"/>
    <col min="7450" max="7453" width="12.140625" style="633" bestFit="1" customWidth="1"/>
    <col min="7454" max="7454" width="13" style="633" bestFit="1" customWidth="1"/>
    <col min="7455" max="7455" width="12" style="633" customWidth="1"/>
    <col min="7456" max="7456" width="11.85546875" style="633" customWidth="1"/>
    <col min="7457" max="7457" width="13.28515625" style="633" customWidth="1"/>
    <col min="7458" max="7458" width="11.85546875" style="633" customWidth="1"/>
    <col min="7459" max="7460" width="10.85546875" style="633" bestFit="1" customWidth="1"/>
    <col min="7461" max="7464" width="12.140625" style="633" bestFit="1" customWidth="1"/>
    <col min="7465" max="7465" width="13" style="633" customWidth="1"/>
    <col min="7466" max="7466" width="12.5703125" style="633" customWidth="1"/>
    <col min="7467" max="7467" width="12.42578125" style="633" customWidth="1"/>
    <col min="7468" max="7468" width="13.28515625" style="633" customWidth="1"/>
    <col min="7469" max="7676" width="10.28515625" style="633" customWidth="1"/>
    <col min="7677" max="7677" width="16.7109375" style="633" customWidth="1"/>
    <col min="7678" max="7678" width="115" style="633" customWidth="1"/>
    <col min="7679" max="7679" width="5.28515625" style="633"/>
    <col min="7680" max="7680" width="16.7109375" style="633" customWidth="1"/>
    <col min="7681" max="7681" width="115" style="633" customWidth="1"/>
    <col min="7682" max="7682" width="5.28515625" style="633" customWidth="1"/>
    <col min="7683" max="7683" width="5.42578125" style="633" bestFit="1" customWidth="1"/>
    <col min="7684" max="7684" width="7.5703125" style="633" bestFit="1" customWidth="1"/>
    <col min="7685" max="7685" width="12.140625" style="633" customWidth="1"/>
    <col min="7686" max="7688" width="5.85546875" style="633" bestFit="1" customWidth="1"/>
    <col min="7689" max="7689" width="26.28515625" style="633" customWidth="1"/>
    <col min="7690" max="7705" width="12.140625" style="633" customWidth="1"/>
    <col min="7706" max="7709" width="12.140625" style="633" bestFit="1" customWidth="1"/>
    <col min="7710" max="7710" width="13" style="633" bestFit="1" customWidth="1"/>
    <col min="7711" max="7711" width="12" style="633" customWidth="1"/>
    <col min="7712" max="7712" width="11.85546875" style="633" customWidth="1"/>
    <col min="7713" max="7713" width="13.28515625" style="633" customWidth="1"/>
    <col min="7714" max="7714" width="11.85546875" style="633" customWidth="1"/>
    <col min="7715" max="7716" width="10.85546875" style="633" bestFit="1" customWidth="1"/>
    <col min="7717" max="7720" width="12.140625" style="633" bestFit="1" customWidth="1"/>
    <col min="7721" max="7721" width="13" style="633" customWidth="1"/>
    <col min="7722" max="7722" width="12.5703125" style="633" customWidth="1"/>
    <col min="7723" max="7723" width="12.42578125" style="633" customWidth="1"/>
    <col min="7724" max="7724" width="13.28515625" style="633" customWidth="1"/>
    <col min="7725" max="7932" width="10.28515625" style="633" customWidth="1"/>
    <col min="7933" max="7933" width="16.7109375" style="633" customWidth="1"/>
    <col min="7934" max="7934" width="115" style="633" customWidth="1"/>
    <col min="7935" max="7935" width="5.28515625" style="633"/>
    <col min="7936" max="7936" width="16.7109375" style="633" customWidth="1"/>
    <col min="7937" max="7937" width="115" style="633" customWidth="1"/>
    <col min="7938" max="7938" width="5.28515625" style="633" customWidth="1"/>
    <col min="7939" max="7939" width="5.42578125" style="633" bestFit="1" customWidth="1"/>
    <col min="7940" max="7940" width="7.5703125" style="633" bestFit="1" customWidth="1"/>
    <col min="7941" max="7941" width="12.140625" style="633" customWidth="1"/>
    <col min="7942" max="7944" width="5.85546875" style="633" bestFit="1" customWidth="1"/>
    <col min="7945" max="7945" width="26.28515625" style="633" customWidth="1"/>
    <col min="7946" max="7961" width="12.140625" style="633" customWidth="1"/>
    <col min="7962" max="7965" width="12.140625" style="633" bestFit="1" customWidth="1"/>
    <col min="7966" max="7966" width="13" style="633" bestFit="1" customWidth="1"/>
    <col min="7967" max="7967" width="12" style="633" customWidth="1"/>
    <col min="7968" max="7968" width="11.85546875" style="633" customWidth="1"/>
    <col min="7969" max="7969" width="13.28515625" style="633" customWidth="1"/>
    <col min="7970" max="7970" width="11.85546875" style="633" customWidth="1"/>
    <col min="7971" max="7972" width="10.85546875" style="633" bestFit="1" customWidth="1"/>
    <col min="7973" max="7976" width="12.140625" style="633" bestFit="1" customWidth="1"/>
    <col min="7977" max="7977" width="13" style="633" customWidth="1"/>
    <col min="7978" max="7978" width="12.5703125" style="633" customWidth="1"/>
    <col min="7979" max="7979" width="12.42578125" style="633" customWidth="1"/>
    <col min="7980" max="7980" width="13.28515625" style="633" customWidth="1"/>
    <col min="7981" max="8188" width="10.28515625" style="633" customWidth="1"/>
    <col min="8189" max="8189" width="16.7109375" style="633" customWidth="1"/>
    <col min="8190" max="8190" width="115" style="633" customWidth="1"/>
    <col min="8191" max="8191" width="5.28515625" style="633"/>
    <col min="8192" max="8192" width="16.7109375" style="633" customWidth="1"/>
    <col min="8193" max="8193" width="115" style="633" customWidth="1"/>
    <col min="8194" max="8194" width="5.28515625" style="633" customWidth="1"/>
    <col min="8195" max="8195" width="5.42578125" style="633" bestFit="1" customWidth="1"/>
    <col min="8196" max="8196" width="7.5703125" style="633" bestFit="1" customWidth="1"/>
    <col min="8197" max="8197" width="12.140625" style="633" customWidth="1"/>
    <col min="8198" max="8200" width="5.85546875" style="633" bestFit="1" customWidth="1"/>
    <col min="8201" max="8201" width="26.28515625" style="633" customWidth="1"/>
    <col min="8202" max="8217" width="12.140625" style="633" customWidth="1"/>
    <col min="8218" max="8221" width="12.140625" style="633" bestFit="1" customWidth="1"/>
    <col min="8222" max="8222" width="13" style="633" bestFit="1" customWidth="1"/>
    <col min="8223" max="8223" width="12" style="633" customWidth="1"/>
    <col min="8224" max="8224" width="11.85546875" style="633" customWidth="1"/>
    <col min="8225" max="8225" width="13.28515625" style="633" customWidth="1"/>
    <col min="8226" max="8226" width="11.85546875" style="633" customWidth="1"/>
    <col min="8227" max="8228" width="10.85546875" style="633" bestFit="1" customWidth="1"/>
    <col min="8229" max="8232" width="12.140625" style="633" bestFit="1" customWidth="1"/>
    <col min="8233" max="8233" width="13" style="633" customWidth="1"/>
    <col min="8234" max="8234" width="12.5703125" style="633" customWidth="1"/>
    <col min="8235" max="8235" width="12.42578125" style="633" customWidth="1"/>
    <col min="8236" max="8236" width="13.28515625" style="633" customWidth="1"/>
    <col min="8237" max="8444" width="10.28515625" style="633" customWidth="1"/>
    <col min="8445" max="8445" width="16.7109375" style="633" customWidth="1"/>
    <col min="8446" max="8446" width="115" style="633" customWidth="1"/>
    <col min="8447" max="8447" width="5.28515625" style="633"/>
    <col min="8448" max="8448" width="16.7109375" style="633" customWidth="1"/>
    <col min="8449" max="8449" width="115" style="633" customWidth="1"/>
    <col min="8450" max="8450" width="5.28515625" style="633" customWidth="1"/>
    <col min="8451" max="8451" width="5.42578125" style="633" bestFit="1" customWidth="1"/>
    <col min="8452" max="8452" width="7.5703125" style="633" bestFit="1" customWidth="1"/>
    <col min="8453" max="8453" width="12.140625" style="633" customWidth="1"/>
    <col min="8454" max="8456" width="5.85546875" style="633" bestFit="1" customWidth="1"/>
    <col min="8457" max="8457" width="26.28515625" style="633" customWidth="1"/>
    <col min="8458" max="8473" width="12.140625" style="633" customWidth="1"/>
    <col min="8474" max="8477" width="12.140625" style="633" bestFit="1" customWidth="1"/>
    <col min="8478" max="8478" width="13" style="633" bestFit="1" customWidth="1"/>
    <col min="8479" max="8479" width="12" style="633" customWidth="1"/>
    <col min="8480" max="8480" width="11.85546875" style="633" customWidth="1"/>
    <col min="8481" max="8481" width="13.28515625" style="633" customWidth="1"/>
    <col min="8482" max="8482" width="11.85546875" style="633" customWidth="1"/>
    <col min="8483" max="8484" width="10.85546875" style="633" bestFit="1" customWidth="1"/>
    <col min="8485" max="8488" width="12.140625" style="633" bestFit="1" customWidth="1"/>
    <col min="8489" max="8489" width="13" style="633" customWidth="1"/>
    <col min="8490" max="8490" width="12.5703125" style="633" customWidth="1"/>
    <col min="8491" max="8491" width="12.42578125" style="633" customWidth="1"/>
    <col min="8492" max="8492" width="13.28515625" style="633" customWidth="1"/>
    <col min="8493" max="8700" width="10.28515625" style="633" customWidth="1"/>
    <col min="8701" max="8701" width="16.7109375" style="633" customWidth="1"/>
    <col min="8702" max="8702" width="115" style="633" customWidth="1"/>
    <col min="8703" max="8703" width="5.28515625" style="633"/>
    <col min="8704" max="8704" width="16.7109375" style="633" customWidth="1"/>
    <col min="8705" max="8705" width="115" style="633" customWidth="1"/>
    <col min="8706" max="8706" width="5.28515625" style="633" customWidth="1"/>
    <col min="8707" max="8707" width="5.42578125" style="633" bestFit="1" customWidth="1"/>
    <col min="8708" max="8708" width="7.5703125" style="633" bestFit="1" customWidth="1"/>
    <col min="8709" max="8709" width="12.140625" style="633" customWidth="1"/>
    <col min="8710" max="8712" width="5.85546875" style="633" bestFit="1" customWidth="1"/>
    <col min="8713" max="8713" width="26.28515625" style="633" customWidth="1"/>
    <col min="8714" max="8729" width="12.140625" style="633" customWidth="1"/>
    <col min="8730" max="8733" width="12.140625" style="633" bestFit="1" customWidth="1"/>
    <col min="8734" max="8734" width="13" style="633" bestFit="1" customWidth="1"/>
    <col min="8735" max="8735" width="12" style="633" customWidth="1"/>
    <col min="8736" max="8736" width="11.85546875" style="633" customWidth="1"/>
    <col min="8737" max="8737" width="13.28515625" style="633" customWidth="1"/>
    <col min="8738" max="8738" width="11.85546875" style="633" customWidth="1"/>
    <col min="8739" max="8740" width="10.85546875" style="633" bestFit="1" customWidth="1"/>
    <col min="8741" max="8744" width="12.140625" style="633" bestFit="1" customWidth="1"/>
    <col min="8745" max="8745" width="13" style="633" customWidth="1"/>
    <col min="8746" max="8746" width="12.5703125" style="633" customWidth="1"/>
    <col min="8747" max="8747" width="12.42578125" style="633" customWidth="1"/>
    <col min="8748" max="8748" width="13.28515625" style="633" customWidth="1"/>
    <col min="8749" max="8956" width="10.28515625" style="633" customWidth="1"/>
    <col min="8957" max="8957" width="16.7109375" style="633" customWidth="1"/>
    <col min="8958" max="8958" width="115" style="633" customWidth="1"/>
    <col min="8959" max="8959" width="5.28515625" style="633"/>
    <col min="8960" max="8960" width="16.7109375" style="633" customWidth="1"/>
    <col min="8961" max="8961" width="115" style="633" customWidth="1"/>
    <col min="8962" max="8962" width="5.28515625" style="633" customWidth="1"/>
    <col min="8963" max="8963" width="5.42578125" style="633" bestFit="1" customWidth="1"/>
    <col min="8964" max="8964" width="7.5703125" style="633" bestFit="1" customWidth="1"/>
    <col min="8965" max="8965" width="12.140625" style="633" customWidth="1"/>
    <col min="8966" max="8968" width="5.85546875" style="633" bestFit="1" customWidth="1"/>
    <col min="8969" max="8969" width="26.28515625" style="633" customWidth="1"/>
    <col min="8970" max="8985" width="12.140625" style="633" customWidth="1"/>
    <col min="8986" max="8989" width="12.140625" style="633" bestFit="1" customWidth="1"/>
    <col min="8990" max="8990" width="13" style="633" bestFit="1" customWidth="1"/>
    <col min="8991" max="8991" width="12" style="633" customWidth="1"/>
    <col min="8992" max="8992" width="11.85546875" style="633" customWidth="1"/>
    <col min="8993" max="8993" width="13.28515625" style="633" customWidth="1"/>
    <col min="8994" max="8994" width="11.85546875" style="633" customWidth="1"/>
    <col min="8995" max="8996" width="10.85546875" style="633" bestFit="1" customWidth="1"/>
    <col min="8997" max="9000" width="12.140625" style="633" bestFit="1" customWidth="1"/>
    <col min="9001" max="9001" width="13" style="633" customWidth="1"/>
    <col min="9002" max="9002" width="12.5703125" style="633" customWidth="1"/>
    <col min="9003" max="9003" width="12.42578125" style="633" customWidth="1"/>
    <col min="9004" max="9004" width="13.28515625" style="633" customWidth="1"/>
    <col min="9005" max="9212" width="10.28515625" style="633" customWidth="1"/>
    <col min="9213" max="9213" width="16.7109375" style="633" customWidth="1"/>
    <col min="9214" max="9214" width="115" style="633" customWidth="1"/>
    <col min="9215" max="9215" width="5.28515625" style="633"/>
    <col min="9216" max="9216" width="16.7109375" style="633" customWidth="1"/>
    <col min="9217" max="9217" width="115" style="633" customWidth="1"/>
    <col min="9218" max="9218" width="5.28515625" style="633" customWidth="1"/>
    <col min="9219" max="9219" width="5.42578125" style="633" bestFit="1" customWidth="1"/>
    <col min="9220" max="9220" width="7.5703125" style="633" bestFit="1" customWidth="1"/>
    <col min="9221" max="9221" width="12.140625" style="633" customWidth="1"/>
    <col min="9222" max="9224" width="5.85546875" style="633" bestFit="1" customWidth="1"/>
    <col min="9225" max="9225" width="26.28515625" style="633" customWidth="1"/>
    <col min="9226" max="9241" width="12.140625" style="633" customWidth="1"/>
    <col min="9242" max="9245" width="12.140625" style="633" bestFit="1" customWidth="1"/>
    <col min="9246" max="9246" width="13" style="633" bestFit="1" customWidth="1"/>
    <col min="9247" max="9247" width="12" style="633" customWidth="1"/>
    <col min="9248" max="9248" width="11.85546875" style="633" customWidth="1"/>
    <col min="9249" max="9249" width="13.28515625" style="633" customWidth="1"/>
    <col min="9250" max="9250" width="11.85546875" style="633" customWidth="1"/>
    <col min="9251" max="9252" width="10.85546875" style="633" bestFit="1" customWidth="1"/>
    <col min="9253" max="9256" width="12.140625" style="633" bestFit="1" customWidth="1"/>
    <col min="9257" max="9257" width="13" style="633" customWidth="1"/>
    <col min="9258" max="9258" width="12.5703125" style="633" customWidth="1"/>
    <col min="9259" max="9259" width="12.42578125" style="633" customWidth="1"/>
    <col min="9260" max="9260" width="13.28515625" style="633" customWidth="1"/>
    <col min="9261" max="9468" width="10.28515625" style="633" customWidth="1"/>
    <col min="9469" max="9469" width="16.7109375" style="633" customWidth="1"/>
    <col min="9470" max="9470" width="115" style="633" customWidth="1"/>
    <col min="9471" max="9471" width="5.28515625" style="633"/>
    <col min="9472" max="9472" width="16.7109375" style="633" customWidth="1"/>
    <col min="9473" max="9473" width="115" style="633" customWidth="1"/>
    <col min="9474" max="9474" width="5.28515625" style="633" customWidth="1"/>
    <col min="9475" max="9475" width="5.42578125" style="633" bestFit="1" customWidth="1"/>
    <col min="9476" max="9476" width="7.5703125" style="633" bestFit="1" customWidth="1"/>
    <col min="9477" max="9477" width="12.140625" style="633" customWidth="1"/>
    <col min="9478" max="9480" width="5.85546875" style="633" bestFit="1" customWidth="1"/>
    <col min="9481" max="9481" width="26.28515625" style="633" customWidth="1"/>
    <col min="9482" max="9497" width="12.140625" style="633" customWidth="1"/>
    <col min="9498" max="9501" width="12.140625" style="633" bestFit="1" customWidth="1"/>
    <col min="9502" max="9502" width="13" style="633" bestFit="1" customWidth="1"/>
    <col min="9503" max="9503" width="12" style="633" customWidth="1"/>
    <col min="9504" max="9504" width="11.85546875" style="633" customWidth="1"/>
    <col min="9505" max="9505" width="13.28515625" style="633" customWidth="1"/>
    <col min="9506" max="9506" width="11.85546875" style="633" customWidth="1"/>
    <col min="9507" max="9508" width="10.85546875" style="633" bestFit="1" customWidth="1"/>
    <col min="9509" max="9512" width="12.140625" style="633" bestFit="1" customWidth="1"/>
    <col min="9513" max="9513" width="13" style="633" customWidth="1"/>
    <col min="9514" max="9514" width="12.5703125" style="633" customWidth="1"/>
    <col min="9515" max="9515" width="12.42578125" style="633" customWidth="1"/>
    <col min="9516" max="9516" width="13.28515625" style="633" customWidth="1"/>
    <col min="9517" max="9724" width="10.28515625" style="633" customWidth="1"/>
    <col min="9725" max="9725" width="16.7109375" style="633" customWidth="1"/>
    <col min="9726" max="9726" width="115" style="633" customWidth="1"/>
    <col min="9727" max="9727" width="5.28515625" style="633"/>
    <col min="9728" max="9728" width="16.7109375" style="633" customWidth="1"/>
    <col min="9729" max="9729" width="115" style="633" customWidth="1"/>
    <col min="9730" max="9730" width="5.28515625" style="633" customWidth="1"/>
    <col min="9731" max="9731" width="5.42578125" style="633" bestFit="1" customWidth="1"/>
    <col min="9732" max="9732" width="7.5703125" style="633" bestFit="1" customWidth="1"/>
    <col min="9733" max="9733" width="12.140625" style="633" customWidth="1"/>
    <col min="9734" max="9736" width="5.85546875" style="633" bestFit="1" customWidth="1"/>
    <col min="9737" max="9737" width="26.28515625" style="633" customWidth="1"/>
    <col min="9738" max="9753" width="12.140625" style="633" customWidth="1"/>
    <col min="9754" max="9757" width="12.140625" style="633" bestFit="1" customWidth="1"/>
    <col min="9758" max="9758" width="13" style="633" bestFit="1" customWidth="1"/>
    <col min="9759" max="9759" width="12" style="633" customWidth="1"/>
    <col min="9760" max="9760" width="11.85546875" style="633" customWidth="1"/>
    <col min="9761" max="9761" width="13.28515625" style="633" customWidth="1"/>
    <col min="9762" max="9762" width="11.85546875" style="633" customWidth="1"/>
    <col min="9763" max="9764" width="10.85546875" style="633" bestFit="1" customWidth="1"/>
    <col min="9765" max="9768" width="12.140625" style="633" bestFit="1" customWidth="1"/>
    <col min="9769" max="9769" width="13" style="633" customWidth="1"/>
    <col min="9770" max="9770" width="12.5703125" style="633" customWidth="1"/>
    <col min="9771" max="9771" width="12.42578125" style="633" customWidth="1"/>
    <col min="9772" max="9772" width="13.28515625" style="633" customWidth="1"/>
    <col min="9773" max="9980" width="10.28515625" style="633" customWidth="1"/>
    <col min="9981" max="9981" width="16.7109375" style="633" customWidth="1"/>
    <col min="9982" max="9982" width="115" style="633" customWidth="1"/>
    <col min="9983" max="9983" width="5.28515625" style="633"/>
    <col min="9984" max="9984" width="16.7109375" style="633" customWidth="1"/>
    <col min="9985" max="9985" width="115" style="633" customWidth="1"/>
    <col min="9986" max="9986" width="5.28515625" style="633" customWidth="1"/>
    <col min="9987" max="9987" width="5.42578125" style="633" bestFit="1" customWidth="1"/>
    <col min="9988" max="9988" width="7.5703125" style="633" bestFit="1" customWidth="1"/>
    <col min="9989" max="9989" width="12.140625" style="633" customWidth="1"/>
    <col min="9990" max="9992" width="5.85546875" style="633" bestFit="1" customWidth="1"/>
    <col min="9993" max="9993" width="26.28515625" style="633" customWidth="1"/>
    <col min="9994" max="10009" width="12.140625" style="633" customWidth="1"/>
    <col min="10010" max="10013" width="12.140625" style="633" bestFit="1" customWidth="1"/>
    <col min="10014" max="10014" width="13" style="633" bestFit="1" customWidth="1"/>
    <col min="10015" max="10015" width="12" style="633" customWidth="1"/>
    <col min="10016" max="10016" width="11.85546875" style="633" customWidth="1"/>
    <col min="10017" max="10017" width="13.28515625" style="633" customWidth="1"/>
    <col min="10018" max="10018" width="11.85546875" style="633" customWidth="1"/>
    <col min="10019" max="10020" width="10.85546875" style="633" bestFit="1" customWidth="1"/>
    <col min="10021" max="10024" width="12.140625" style="633" bestFit="1" customWidth="1"/>
    <col min="10025" max="10025" width="13" style="633" customWidth="1"/>
    <col min="10026" max="10026" width="12.5703125" style="633" customWidth="1"/>
    <col min="10027" max="10027" width="12.42578125" style="633" customWidth="1"/>
    <col min="10028" max="10028" width="13.28515625" style="633" customWidth="1"/>
    <col min="10029" max="10236" width="10.28515625" style="633" customWidth="1"/>
    <col min="10237" max="10237" width="16.7109375" style="633" customWidth="1"/>
    <col min="10238" max="10238" width="115" style="633" customWidth="1"/>
    <col min="10239" max="10239" width="5.28515625" style="633"/>
    <col min="10240" max="10240" width="16.7109375" style="633" customWidth="1"/>
    <col min="10241" max="10241" width="115" style="633" customWidth="1"/>
    <col min="10242" max="10242" width="5.28515625" style="633" customWidth="1"/>
    <col min="10243" max="10243" width="5.42578125" style="633" bestFit="1" customWidth="1"/>
    <col min="10244" max="10244" width="7.5703125" style="633" bestFit="1" customWidth="1"/>
    <col min="10245" max="10245" width="12.140625" style="633" customWidth="1"/>
    <col min="10246" max="10248" width="5.85546875" style="633" bestFit="1" customWidth="1"/>
    <col min="10249" max="10249" width="26.28515625" style="633" customWidth="1"/>
    <col min="10250" max="10265" width="12.140625" style="633" customWidth="1"/>
    <col min="10266" max="10269" width="12.140625" style="633" bestFit="1" customWidth="1"/>
    <col min="10270" max="10270" width="13" style="633" bestFit="1" customWidth="1"/>
    <col min="10271" max="10271" width="12" style="633" customWidth="1"/>
    <col min="10272" max="10272" width="11.85546875" style="633" customWidth="1"/>
    <col min="10273" max="10273" width="13.28515625" style="633" customWidth="1"/>
    <col min="10274" max="10274" width="11.85546875" style="633" customWidth="1"/>
    <col min="10275" max="10276" width="10.85546875" style="633" bestFit="1" customWidth="1"/>
    <col min="10277" max="10280" width="12.140625" style="633" bestFit="1" customWidth="1"/>
    <col min="10281" max="10281" width="13" style="633" customWidth="1"/>
    <col min="10282" max="10282" width="12.5703125" style="633" customWidth="1"/>
    <col min="10283" max="10283" width="12.42578125" style="633" customWidth="1"/>
    <col min="10284" max="10284" width="13.28515625" style="633" customWidth="1"/>
    <col min="10285" max="10492" width="10.28515625" style="633" customWidth="1"/>
    <col min="10493" max="10493" width="16.7109375" style="633" customWidth="1"/>
    <col min="10494" max="10494" width="115" style="633" customWidth="1"/>
    <col min="10495" max="10495" width="5.28515625" style="633"/>
    <col min="10496" max="10496" width="16.7109375" style="633" customWidth="1"/>
    <col min="10497" max="10497" width="115" style="633" customWidth="1"/>
    <col min="10498" max="10498" width="5.28515625" style="633" customWidth="1"/>
    <col min="10499" max="10499" width="5.42578125" style="633" bestFit="1" customWidth="1"/>
    <col min="10500" max="10500" width="7.5703125" style="633" bestFit="1" customWidth="1"/>
    <col min="10501" max="10501" width="12.140625" style="633" customWidth="1"/>
    <col min="10502" max="10504" width="5.85546875" style="633" bestFit="1" customWidth="1"/>
    <col min="10505" max="10505" width="26.28515625" style="633" customWidth="1"/>
    <col min="10506" max="10521" width="12.140625" style="633" customWidth="1"/>
    <col min="10522" max="10525" width="12.140625" style="633" bestFit="1" customWidth="1"/>
    <col min="10526" max="10526" width="13" style="633" bestFit="1" customWidth="1"/>
    <col min="10527" max="10527" width="12" style="633" customWidth="1"/>
    <col min="10528" max="10528" width="11.85546875" style="633" customWidth="1"/>
    <col min="10529" max="10529" width="13.28515625" style="633" customWidth="1"/>
    <col min="10530" max="10530" width="11.85546875" style="633" customWidth="1"/>
    <col min="10531" max="10532" width="10.85546875" style="633" bestFit="1" customWidth="1"/>
    <col min="10533" max="10536" width="12.140625" style="633" bestFit="1" customWidth="1"/>
    <col min="10537" max="10537" width="13" style="633" customWidth="1"/>
    <col min="10538" max="10538" width="12.5703125" style="633" customWidth="1"/>
    <col min="10539" max="10539" width="12.42578125" style="633" customWidth="1"/>
    <col min="10540" max="10540" width="13.28515625" style="633" customWidth="1"/>
    <col min="10541" max="10748" width="10.28515625" style="633" customWidth="1"/>
    <col min="10749" max="10749" width="16.7109375" style="633" customWidth="1"/>
    <col min="10750" max="10750" width="115" style="633" customWidth="1"/>
    <col min="10751" max="10751" width="5.28515625" style="633"/>
    <col min="10752" max="10752" width="16.7109375" style="633" customWidth="1"/>
    <col min="10753" max="10753" width="115" style="633" customWidth="1"/>
    <col min="10754" max="10754" width="5.28515625" style="633" customWidth="1"/>
    <col min="10755" max="10755" width="5.42578125" style="633" bestFit="1" customWidth="1"/>
    <col min="10756" max="10756" width="7.5703125" style="633" bestFit="1" customWidth="1"/>
    <col min="10757" max="10757" width="12.140625" style="633" customWidth="1"/>
    <col min="10758" max="10760" width="5.85546875" style="633" bestFit="1" customWidth="1"/>
    <col min="10761" max="10761" width="26.28515625" style="633" customWidth="1"/>
    <col min="10762" max="10777" width="12.140625" style="633" customWidth="1"/>
    <col min="10778" max="10781" width="12.140625" style="633" bestFit="1" customWidth="1"/>
    <col min="10782" max="10782" width="13" style="633" bestFit="1" customWidth="1"/>
    <col min="10783" max="10783" width="12" style="633" customWidth="1"/>
    <col min="10784" max="10784" width="11.85546875" style="633" customWidth="1"/>
    <col min="10785" max="10785" width="13.28515625" style="633" customWidth="1"/>
    <col min="10786" max="10786" width="11.85546875" style="633" customWidth="1"/>
    <col min="10787" max="10788" width="10.85546875" style="633" bestFit="1" customWidth="1"/>
    <col min="10789" max="10792" width="12.140625" style="633" bestFit="1" customWidth="1"/>
    <col min="10793" max="10793" width="13" style="633" customWidth="1"/>
    <col min="10794" max="10794" width="12.5703125" style="633" customWidth="1"/>
    <col min="10795" max="10795" width="12.42578125" style="633" customWidth="1"/>
    <col min="10796" max="10796" width="13.28515625" style="633" customWidth="1"/>
    <col min="10797" max="11004" width="10.28515625" style="633" customWidth="1"/>
    <col min="11005" max="11005" width="16.7109375" style="633" customWidth="1"/>
    <col min="11006" max="11006" width="115" style="633" customWidth="1"/>
    <col min="11007" max="11007" width="5.28515625" style="633"/>
    <col min="11008" max="11008" width="16.7109375" style="633" customWidth="1"/>
    <col min="11009" max="11009" width="115" style="633" customWidth="1"/>
    <col min="11010" max="11010" width="5.28515625" style="633" customWidth="1"/>
    <col min="11011" max="11011" width="5.42578125" style="633" bestFit="1" customWidth="1"/>
    <col min="11012" max="11012" width="7.5703125" style="633" bestFit="1" customWidth="1"/>
    <col min="11013" max="11013" width="12.140625" style="633" customWidth="1"/>
    <col min="11014" max="11016" width="5.85546875" style="633" bestFit="1" customWidth="1"/>
    <col min="11017" max="11017" width="26.28515625" style="633" customWidth="1"/>
    <col min="11018" max="11033" width="12.140625" style="633" customWidth="1"/>
    <col min="11034" max="11037" width="12.140625" style="633" bestFit="1" customWidth="1"/>
    <col min="11038" max="11038" width="13" style="633" bestFit="1" customWidth="1"/>
    <col min="11039" max="11039" width="12" style="633" customWidth="1"/>
    <col min="11040" max="11040" width="11.85546875" style="633" customWidth="1"/>
    <col min="11041" max="11041" width="13.28515625" style="633" customWidth="1"/>
    <col min="11042" max="11042" width="11.85546875" style="633" customWidth="1"/>
    <col min="11043" max="11044" width="10.85546875" style="633" bestFit="1" customWidth="1"/>
    <col min="11045" max="11048" width="12.140625" style="633" bestFit="1" customWidth="1"/>
    <col min="11049" max="11049" width="13" style="633" customWidth="1"/>
    <col min="11050" max="11050" width="12.5703125" style="633" customWidth="1"/>
    <col min="11051" max="11051" width="12.42578125" style="633" customWidth="1"/>
    <col min="11052" max="11052" width="13.28515625" style="633" customWidth="1"/>
    <col min="11053" max="11260" width="10.28515625" style="633" customWidth="1"/>
    <col min="11261" max="11261" width="16.7109375" style="633" customWidth="1"/>
    <col min="11262" max="11262" width="115" style="633" customWidth="1"/>
    <col min="11263" max="11263" width="5.28515625" style="633"/>
    <col min="11264" max="11264" width="16.7109375" style="633" customWidth="1"/>
    <col min="11265" max="11265" width="115" style="633" customWidth="1"/>
    <col min="11266" max="11266" width="5.28515625" style="633" customWidth="1"/>
    <col min="11267" max="11267" width="5.42578125" style="633" bestFit="1" customWidth="1"/>
    <col min="11268" max="11268" width="7.5703125" style="633" bestFit="1" customWidth="1"/>
    <col min="11269" max="11269" width="12.140625" style="633" customWidth="1"/>
    <col min="11270" max="11272" width="5.85546875" style="633" bestFit="1" customWidth="1"/>
    <col min="11273" max="11273" width="26.28515625" style="633" customWidth="1"/>
    <col min="11274" max="11289" width="12.140625" style="633" customWidth="1"/>
    <col min="11290" max="11293" width="12.140625" style="633" bestFit="1" customWidth="1"/>
    <col min="11294" max="11294" width="13" style="633" bestFit="1" customWidth="1"/>
    <col min="11295" max="11295" width="12" style="633" customWidth="1"/>
    <col min="11296" max="11296" width="11.85546875" style="633" customWidth="1"/>
    <col min="11297" max="11297" width="13.28515625" style="633" customWidth="1"/>
    <col min="11298" max="11298" width="11.85546875" style="633" customWidth="1"/>
    <col min="11299" max="11300" width="10.85546875" style="633" bestFit="1" customWidth="1"/>
    <col min="11301" max="11304" width="12.140625" style="633" bestFit="1" customWidth="1"/>
    <col min="11305" max="11305" width="13" style="633" customWidth="1"/>
    <col min="11306" max="11306" width="12.5703125" style="633" customWidth="1"/>
    <col min="11307" max="11307" width="12.42578125" style="633" customWidth="1"/>
    <col min="11308" max="11308" width="13.28515625" style="633" customWidth="1"/>
    <col min="11309" max="11516" width="10.28515625" style="633" customWidth="1"/>
    <col min="11517" max="11517" width="16.7109375" style="633" customWidth="1"/>
    <col min="11518" max="11518" width="115" style="633" customWidth="1"/>
    <col min="11519" max="11519" width="5.28515625" style="633"/>
    <col min="11520" max="11520" width="16.7109375" style="633" customWidth="1"/>
    <col min="11521" max="11521" width="115" style="633" customWidth="1"/>
    <col min="11522" max="11522" width="5.28515625" style="633" customWidth="1"/>
    <col min="11523" max="11523" width="5.42578125" style="633" bestFit="1" customWidth="1"/>
    <col min="11524" max="11524" width="7.5703125" style="633" bestFit="1" customWidth="1"/>
    <col min="11525" max="11525" width="12.140625" style="633" customWidth="1"/>
    <col min="11526" max="11528" width="5.85546875" style="633" bestFit="1" customWidth="1"/>
    <col min="11529" max="11529" width="26.28515625" style="633" customWidth="1"/>
    <col min="11530" max="11545" width="12.140625" style="633" customWidth="1"/>
    <col min="11546" max="11549" width="12.140625" style="633" bestFit="1" customWidth="1"/>
    <col min="11550" max="11550" width="13" style="633" bestFit="1" customWidth="1"/>
    <col min="11551" max="11551" width="12" style="633" customWidth="1"/>
    <col min="11552" max="11552" width="11.85546875" style="633" customWidth="1"/>
    <col min="11553" max="11553" width="13.28515625" style="633" customWidth="1"/>
    <col min="11554" max="11554" width="11.85546875" style="633" customWidth="1"/>
    <col min="11555" max="11556" width="10.85546875" style="633" bestFit="1" customWidth="1"/>
    <col min="11557" max="11560" width="12.140625" style="633" bestFit="1" customWidth="1"/>
    <col min="11561" max="11561" width="13" style="633" customWidth="1"/>
    <col min="11562" max="11562" width="12.5703125" style="633" customWidth="1"/>
    <col min="11563" max="11563" width="12.42578125" style="633" customWidth="1"/>
    <col min="11564" max="11564" width="13.28515625" style="633" customWidth="1"/>
    <col min="11565" max="11772" width="10.28515625" style="633" customWidth="1"/>
    <col min="11773" max="11773" width="16.7109375" style="633" customWidth="1"/>
    <col min="11774" max="11774" width="115" style="633" customWidth="1"/>
    <col min="11775" max="11775" width="5.28515625" style="633"/>
    <col min="11776" max="11776" width="16.7109375" style="633" customWidth="1"/>
    <col min="11777" max="11777" width="115" style="633" customWidth="1"/>
    <col min="11778" max="11778" width="5.28515625" style="633" customWidth="1"/>
    <col min="11779" max="11779" width="5.42578125" style="633" bestFit="1" customWidth="1"/>
    <col min="11780" max="11780" width="7.5703125" style="633" bestFit="1" customWidth="1"/>
    <col min="11781" max="11781" width="12.140625" style="633" customWidth="1"/>
    <col min="11782" max="11784" width="5.85546875" style="633" bestFit="1" customWidth="1"/>
    <col min="11785" max="11785" width="26.28515625" style="633" customWidth="1"/>
    <col min="11786" max="11801" width="12.140625" style="633" customWidth="1"/>
    <col min="11802" max="11805" width="12.140625" style="633" bestFit="1" customWidth="1"/>
    <col min="11806" max="11806" width="13" style="633" bestFit="1" customWidth="1"/>
    <col min="11807" max="11807" width="12" style="633" customWidth="1"/>
    <col min="11808" max="11808" width="11.85546875" style="633" customWidth="1"/>
    <col min="11809" max="11809" width="13.28515625" style="633" customWidth="1"/>
    <col min="11810" max="11810" width="11.85546875" style="633" customWidth="1"/>
    <col min="11811" max="11812" width="10.85546875" style="633" bestFit="1" customWidth="1"/>
    <col min="11813" max="11816" width="12.140625" style="633" bestFit="1" customWidth="1"/>
    <col min="11817" max="11817" width="13" style="633" customWidth="1"/>
    <col min="11818" max="11818" width="12.5703125" style="633" customWidth="1"/>
    <col min="11819" max="11819" width="12.42578125" style="633" customWidth="1"/>
    <col min="11820" max="11820" width="13.28515625" style="633" customWidth="1"/>
    <col min="11821" max="12028" width="10.28515625" style="633" customWidth="1"/>
    <col min="12029" max="12029" width="16.7109375" style="633" customWidth="1"/>
    <col min="12030" max="12030" width="115" style="633" customWidth="1"/>
    <col min="12031" max="12031" width="5.28515625" style="633"/>
    <col min="12032" max="12032" width="16.7109375" style="633" customWidth="1"/>
    <col min="12033" max="12033" width="115" style="633" customWidth="1"/>
    <col min="12034" max="12034" width="5.28515625" style="633" customWidth="1"/>
    <col min="12035" max="12035" width="5.42578125" style="633" bestFit="1" customWidth="1"/>
    <col min="12036" max="12036" width="7.5703125" style="633" bestFit="1" customWidth="1"/>
    <col min="12037" max="12037" width="12.140625" style="633" customWidth="1"/>
    <col min="12038" max="12040" width="5.85546875" style="633" bestFit="1" customWidth="1"/>
    <col min="12041" max="12041" width="26.28515625" style="633" customWidth="1"/>
    <col min="12042" max="12057" width="12.140625" style="633" customWidth="1"/>
    <col min="12058" max="12061" width="12.140625" style="633" bestFit="1" customWidth="1"/>
    <col min="12062" max="12062" width="13" style="633" bestFit="1" customWidth="1"/>
    <col min="12063" max="12063" width="12" style="633" customWidth="1"/>
    <col min="12064" max="12064" width="11.85546875" style="633" customWidth="1"/>
    <col min="12065" max="12065" width="13.28515625" style="633" customWidth="1"/>
    <col min="12066" max="12066" width="11.85546875" style="633" customWidth="1"/>
    <col min="12067" max="12068" width="10.85546875" style="633" bestFit="1" customWidth="1"/>
    <col min="12069" max="12072" width="12.140625" style="633" bestFit="1" customWidth="1"/>
    <col min="12073" max="12073" width="13" style="633" customWidth="1"/>
    <col min="12074" max="12074" width="12.5703125" style="633" customWidth="1"/>
    <col min="12075" max="12075" width="12.42578125" style="633" customWidth="1"/>
    <col min="12076" max="12076" width="13.28515625" style="633" customWidth="1"/>
    <col min="12077" max="12284" width="10.28515625" style="633" customWidth="1"/>
    <col min="12285" max="12285" width="16.7109375" style="633" customWidth="1"/>
    <col min="12286" max="12286" width="115" style="633" customWidth="1"/>
    <col min="12287" max="12287" width="5.28515625" style="633"/>
    <col min="12288" max="12288" width="16.7109375" style="633" customWidth="1"/>
    <col min="12289" max="12289" width="115" style="633" customWidth="1"/>
    <col min="12290" max="12290" width="5.28515625" style="633" customWidth="1"/>
    <col min="12291" max="12291" width="5.42578125" style="633" bestFit="1" customWidth="1"/>
    <col min="12292" max="12292" width="7.5703125" style="633" bestFit="1" customWidth="1"/>
    <col min="12293" max="12293" width="12.140625" style="633" customWidth="1"/>
    <col min="12294" max="12296" width="5.85546875" style="633" bestFit="1" customWidth="1"/>
    <col min="12297" max="12297" width="26.28515625" style="633" customWidth="1"/>
    <col min="12298" max="12313" width="12.140625" style="633" customWidth="1"/>
    <col min="12314" max="12317" width="12.140625" style="633" bestFit="1" customWidth="1"/>
    <col min="12318" max="12318" width="13" style="633" bestFit="1" customWidth="1"/>
    <col min="12319" max="12319" width="12" style="633" customWidth="1"/>
    <col min="12320" max="12320" width="11.85546875" style="633" customWidth="1"/>
    <col min="12321" max="12321" width="13.28515625" style="633" customWidth="1"/>
    <col min="12322" max="12322" width="11.85546875" style="633" customWidth="1"/>
    <col min="12323" max="12324" width="10.85546875" style="633" bestFit="1" customWidth="1"/>
    <col min="12325" max="12328" width="12.140625" style="633" bestFit="1" customWidth="1"/>
    <col min="12329" max="12329" width="13" style="633" customWidth="1"/>
    <col min="12330" max="12330" width="12.5703125" style="633" customWidth="1"/>
    <col min="12331" max="12331" width="12.42578125" style="633" customWidth="1"/>
    <col min="12332" max="12332" width="13.28515625" style="633" customWidth="1"/>
    <col min="12333" max="12540" width="10.28515625" style="633" customWidth="1"/>
    <col min="12541" max="12541" width="16.7109375" style="633" customWidth="1"/>
    <col min="12542" max="12542" width="115" style="633" customWidth="1"/>
    <col min="12543" max="12543" width="5.28515625" style="633"/>
    <col min="12544" max="12544" width="16.7109375" style="633" customWidth="1"/>
    <col min="12545" max="12545" width="115" style="633" customWidth="1"/>
    <col min="12546" max="12546" width="5.28515625" style="633" customWidth="1"/>
    <col min="12547" max="12547" width="5.42578125" style="633" bestFit="1" customWidth="1"/>
    <col min="12548" max="12548" width="7.5703125" style="633" bestFit="1" customWidth="1"/>
    <col min="12549" max="12549" width="12.140625" style="633" customWidth="1"/>
    <col min="12550" max="12552" width="5.85546875" style="633" bestFit="1" customWidth="1"/>
    <col min="12553" max="12553" width="26.28515625" style="633" customWidth="1"/>
    <col min="12554" max="12569" width="12.140625" style="633" customWidth="1"/>
    <col min="12570" max="12573" width="12.140625" style="633" bestFit="1" customWidth="1"/>
    <col min="12574" max="12574" width="13" style="633" bestFit="1" customWidth="1"/>
    <col min="12575" max="12575" width="12" style="633" customWidth="1"/>
    <col min="12576" max="12576" width="11.85546875" style="633" customWidth="1"/>
    <col min="12577" max="12577" width="13.28515625" style="633" customWidth="1"/>
    <col min="12578" max="12578" width="11.85546875" style="633" customWidth="1"/>
    <col min="12579" max="12580" width="10.85546875" style="633" bestFit="1" customWidth="1"/>
    <col min="12581" max="12584" width="12.140625" style="633" bestFit="1" customWidth="1"/>
    <col min="12585" max="12585" width="13" style="633" customWidth="1"/>
    <col min="12586" max="12586" width="12.5703125" style="633" customWidth="1"/>
    <col min="12587" max="12587" width="12.42578125" style="633" customWidth="1"/>
    <col min="12588" max="12588" width="13.28515625" style="633" customWidth="1"/>
    <col min="12589" max="12796" width="10.28515625" style="633" customWidth="1"/>
    <col min="12797" max="12797" width="16.7109375" style="633" customWidth="1"/>
    <col min="12798" max="12798" width="115" style="633" customWidth="1"/>
    <col min="12799" max="12799" width="5.28515625" style="633"/>
    <col min="12800" max="12800" width="16.7109375" style="633" customWidth="1"/>
    <col min="12801" max="12801" width="115" style="633" customWidth="1"/>
    <col min="12802" max="12802" width="5.28515625" style="633" customWidth="1"/>
    <col min="12803" max="12803" width="5.42578125" style="633" bestFit="1" customWidth="1"/>
    <col min="12804" max="12804" width="7.5703125" style="633" bestFit="1" customWidth="1"/>
    <col min="12805" max="12805" width="12.140625" style="633" customWidth="1"/>
    <col min="12806" max="12808" width="5.85546875" style="633" bestFit="1" customWidth="1"/>
    <col min="12809" max="12809" width="26.28515625" style="633" customWidth="1"/>
    <col min="12810" max="12825" width="12.140625" style="633" customWidth="1"/>
    <col min="12826" max="12829" width="12.140625" style="633" bestFit="1" customWidth="1"/>
    <col min="12830" max="12830" width="13" style="633" bestFit="1" customWidth="1"/>
    <col min="12831" max="12831" width="12" style="633" customWidth="1"/>
    <col min="12832" max="12832" width="11.85546875" style="633" customWidth="1"/>
    <col min="12833" max="12833" width="13.28515625" style="633" customWidth="1"/>
    <col min="12834" max="12834" width="11.85546875" style="633" customWidth="1"/>
    <col min="12835" max="12836" width="10.85546875" style="633" bestFit="1" customWidth="1"/>
    <col min="12837" max="12840" width="12.140625" style="633" bestFit="1" customWidth="1"/>
    <col min="12841" max="12841" width="13" style="633" customWidth="1"/>
    <col min="12842" max="12842" width="12.5703125" style="633" customWidth="1"/>
    <col min="12843" max="12843" width="12.42578125" style="633" customWidth="1"/>
    <col min="12844" max="12844" width="13.28515625" style="633" customWidth="1"/>
    <col min="12845" max="13052" width="10.28515625" style="633" customWidth="1"/>
    <col min="13053" max="13053" width="16.7109375" style="633" customWidth="1"/>
    <col min="13054" max="13054" width="115" style="633" customWidth="1"/>
    <col min="13055" max="13055" width="5.28515625" style="633"/>
    <col min="13056" max="13056" width="16.7109375" style="633" customWidth="1"/>
    <col min="13057" max="13057" width="115" style="633" customWidth="1"/>
    <col min="13058" max="13058" width="5.28515625" style="633" customWidth="1"/>
    <col min="13059" max="13059" width="5.42578125" style="633" bestFit="1" customWidth="1"/>
    <col min="13060" max="13060" width="7.5703125" style="633" bestFit="1" customWidth="1"/>
    <col min="13061" max="13061" width="12.140625" style="633" customWidth="1"/>
    <col min="13062" max="13064" width="5.85546875" style="633" bestFit="1" customWidth="1"/>
    <col min="13065" max="13065" width="26.28515625" style="633" customWidth="1"/>
    <col min="13066" max="13081" width="12.140625" style="633" customWidth="1"/>
    <col min="13082" max="13085" width="12.140625" style="633" bestFit="1" customWidth="1"/>
    <col min="13086" max="13086" width="13" style="633" bestFit="1" customWidth="1"/>
    <col min="13087" max="13087" width="12" style="633" customWidth="1"/>
    <col min="13088" max="13088" width="11.85546875" style="633" customWidth="1"/>
    <col min="13089" max="13089" width="13.28515625" style="633" customWidth="1"/>
    <col min="13090" max="13090" width="11.85546875" style="633" customWidth="1"/>
    <col min="13091" max="13092" width="10.85546875" style="633" bestFit="1" customWidth="1"/>
    <col min="13093" max="13096" width="12.140625" style="633" bestFit="1" customWidth="1"/>
    <col min="13097" max="13097" width="13" style="633" customWidth="1"/>
    <col min="13098" max="13098" width="12.5703125" style="633" customWidth="1"/>
    <col min="13099" max="13099" width="12.42578125" style="633" customWidth="1"/>
    <col min="13100" max="13100" width="13.28515625" style="633" customWidth="1"/>
    <col min="13101" max="13308" width="10.28515625" style="633" customWidth="1"/>
    <col min="13309" max="13309" width="16.7109375" style="633" customWidth="1"/>
    <col min="13310" max="13310" width="115" style="633" customWidth="1"/>
    <col min="13311" max="13311" width="5.28515625" style="633"/>
    <col min="13312" max="13312" width="16.7109375" style="633" customWidth="1"/>
    <col min="13313" max="13313" width="115" style="633" customWidth="1"/>
    <col min="13314" max="13314" width="5.28515625" style="633" customWidth="1"/>
    <col min="13315" max="13315" width="5.42578125" style="633" bestFit="1" customWidth="1"/>
    <col min="13316" max="13316" width="7.5703125" style="633" bestFit="1" customWidth="1"/>
    <col min="13317" max="13317" width="12.140625" style="633" customWidth="1"/>
    <col min="13318" max="13320" width="5.85546875" style="633" bestFit="1" customWidth="1"/>
    <col min="13321" max="13321" width="26.28515625" style="633" customWidth="1"/>
    <col min="13322" max="13337" width="12.140625" style="633" customWidth="1"/>
    <col min="13338" max="13341" width="12.140625" style="633" bestFit="1" customWidth="1"/>
    <col min="13342" max="13342" width="13" style="633" bestFit="1" customWidth="1"/>
    <col min="13343" max="13343" width="12" style="633" customWidth="1"/>
    <col min="13344" max="13344" width="11.85546875" style="633" customWidth="1"/>
    <col min="13345" max="13345" width="13.28515625" style="633" customWidth="1"/>
    <col min="13346" max="13346" width="11.85546875" style="633" customWidth="1"/>
    <col min="13347" max="13348" width="10.85546875" style="633" bestFit="1" customWidth="1"/>
    <col min="13349" max="13352" width="12.140625" style="633" bestFit="1" customWidth="1"/>
    <col min="13353" max="13353" width="13" style="633" customWidth="1"/>
    <col min="13354" max="13354" width="12.5703125" style="633" customWidth="1"/>
    <col min="13355" max="13355" width="12.42578125" style="633" customWidth="1"/>
    <col min="13356" max="13356" width="13.28515625" style="633" customWidth="1"/>
    <col min="13357" max="13564" width="10.28515625" style="633" customWidth="1"/>
    <col min="13565" max="13565" width="16.7109375" style="633" customWidth="1"/>
    <col min="13566" max="13566" width="115" style="633" customWidth="1"/>
    <col min="13567" max="13567" width="5.28515625" style="633"/>
    <col min="13568" max="13568" width="16.7109375" style="633" customWidth="1"/>
    <col min="13569" max="13569" width="115" style="633" customWidth="1"/>
    <col min="13570" max="13570" width="5.28515625" style="633" customWidth="1"/>
    <col min="13571" max="13571" width="5.42578125" style="633" bestFit="1" customWidth="1"/>
    <col min="13572" max="13572" width="7.5703125" style="633" bestFit="1" customWidth="1"/>
    <col min="13573" max="13573" width="12.140625" style="633" customWidth="1"/>
    <col min="13574" max="13576" width="5.85546875" style="633" bestFit="1" customWidth="1"/>
    <col min="13577" max="13577" width="26.28515625" style="633" customWidth="1"/>
    <col min="13578" max="13593" width="12.140625" style="633" customWidth="1"/>
    <col min="13594" max="13597" width="12.140625" style="633" bestFit="1" customWidth="1"/>
    <col min="13598" max="13598" width="13" style="633" bestFit="1" customWidth="1"/>
    <col min="13599" max="13599" width="12" style="633" customWidth="1"/>
    <col min="13600" max="13600" width="11.85546875" style="633" customWidth="1"/>
    <col min="13601" max="13601" width="13.28515625" style="633" customWidth="1"/>
    <col min="13602" max="13602" width="11.85546875" style="633" customWidth="1"/>
    <col min="13603" max="13604" width="10.85546875" style="633" bestFit="1" customWidth="1"/>
    <col min="13605" max="13608" width="12.140625" style="633" bestFit="1" customWidth="1"/>
    <col min="13609" max="13609" width="13" style="633" customWidth="1"/>
    <col min="13610" max="13610" width="12.5703125" style="633" customWidth="1"/>
    <col min="13611" max="13611" width="12.42578125" style="633" customWidth="1"/>
    <col min="13612" max="13612" width="13.28515625" style="633" customWidth="1"/>
    <col min="13613" max="13820" width="10.28515625" style="633" customWidth="1"/>
    <col min="13821" max="13821" width="16.7109375" style="633" customWidth="1"/>
    <col min="13822" max="13822" width="115" style="633" customWidth="1"/>
    <col min="13823" max="13823" width="5.28515625" style="633"/>
    <col min="13824" max="13824" width="16.7109375" style="633" customWidth="1"/>
    <col min="13825" max="13825" width="115" style="633" customWidth="1"/>
    <col min="13826" max="13826" width="5.28515625" style="633" customWidth="1"/>
    <col min="13827" max="13827" width="5.42578125" style="633" bestFit="1" customWidth="1"/>
    <col min="13828" max="13828" width="7.5703125" style="633" bestFit="1" customWidth="1"/>
    <col min="13829" max="13829" width="12.140625" style="633" customWidth="1"/>
    <col min="13830" max="13832" width="5.85546875" style="633" bestFit="1" customWidth="1"/>
    <col min="13833" max="13833" width="26.28515625" style="633" customWidth="1"/>
    <col min="13834" max="13849" width="12.140625" style="633" customWidth="1"/>
    <col min="13850" max="13853" width="12.140625" style="633" bestFit="1" customWidth="1"/>
    <col min="13854" max="13854" width="13" style="633" bestFit="1" customWidth="1"/>
    <col min="13855" max="13855" width="12" style="633" customWidth="1"/>
    <col min="13856" max="13856" width="11.85546875" style="633" customWidth="1"/>
    <col min="13857" max="13857" width="13.28515625" style="633" customWidth="1"/>
    <col min="13858" max="13858" width="11.85546875" style="633" customWidth="1"/>
    <col min="13859" max="13860" width="10.85546875" style="633" bestFit="1" customWidth="1"/>
    <col min="13861" max="13864" width="12.140625" style="633" bestFit="1" customWidth="1"/>
    <col min="13865" max="13865" width="13" style="633" customWidth="1"/>
    <col min="13866" max="13866" width="12.5703125" style="633" customWidth="1"/>
    <col min="13867" max="13867" width="12.42578125" style="633" customWidth="1"/>
    <col min="13868" max="13868" width="13.28515625" style="633" customWidth="1"/>
    <col min="13869" max="14076" width="10.28515625" style="633" customWidth="1"/>
    <col min="14077" max="14077" width="16.7109375" style="633" customWidth="1"/>
    <col min="14078" max="14078" width="115" style="633" customWidth="1"/>
    <col min="14079" max="14079" width="5.28515625" style="633"/>
    <col min="14080" max="14080" width="16.7109375" style="633" customWidth="1"/>
    <col min="14081" max="14081" width="115" style="633" customWidth="1"/>
    <col min="14082" max="14082" width="5.28515625" style="633" customWidth="1"/>
    <col min="14083" max="14083" width="5.42578125" style="633" bestFit="1" customWidth="1"/>
    <col min="14084" max="14084" width="7.5703125" style="633" bestFit="1" customWidth="1"/>
    <col min="14085" max="14085" width="12.140625" style="633" customWidth="1"/>
    <col min="14086" max="14088" width="5.85546875" style="633" bestFit="1" customWidth="1"/>
    <col min="14089" max="14089" width="26.28515625" style="633" customWidth="1"/>
    <col min="14090" max="14105" width="12.140625" style="633" customWidth="1"/>
    <col min="14106" max="14109" width="12.140625" style="633" bestFit="1" customWidth="1"/>
    <col min="14110" max="14110" width="13" style="633" bestFit="1" customWidth="1"/>
    <col min="14111" max="14111" width="12" style="633" customWidth="1"/>
    <col min="14112" max="14112" width="11.85546875" style="633" customWidth="1"/>
    <col min="14113" max="14113" width="13.28515625" style="633" customWidth="1"/>
    <col min="14114" max="14114" width="11.85546875" style="633" customWidth="1"/>
    <col min="14115" max="14116" width="10.85546875" style="633" bestFit="1" customWidth="1"/>
    <col min="14117" max="14120" width="12.140625" style="633" bestFit="1" customWidth="1"/>
    <col min="14121" max="14121" width="13" style="633" customWidth="1"/>
    <col min="14122" max="14122" width="12.5703125" style="633" customWidth="1"/>
    <col min="14123" max="14123" width="12.42578125" style="633" customWidth="1"/>
    <col min="14124" max="14124" width="13.28515625" style="633" customWidth="1"/>
    <col min="14125" max="14332" width="10.28515625" style="633" customWidth="1"/>
    <col min="14333" max="14333" width="16.7109375" style="633" customWidth="1"/>
    <col min="14334" max="14334" width="115" style="633" customWidth="1"/>
    <col min="14335" max="14335" width="5.28515625" style="633"/>
    <col min="14336" max="14336" width="16.7109375" style="633" customWidth="1"/>
    <col min="14337" max="14337" width="115" style="633" customWidth="1"/>
    <col min="14338" max="14338" width="5.28515625" style="633" customWidth="1"/>
    <col min="14339" max="14339" width="5.42578125" style="633" bestFit="1" customWidth="1"/>
    <col min="14340" max="14340" width="7.5703125" style="633" bestFit="1" customWidth="1"/>
    <col min="14341" max="14341" width="12.140625" style="633" customWidth="1"/>
    <col min="14342" max="14344" width="5.85546875" style="633" bestFit="1" customWidth="1"/>
    <col min="14345" max="14345" width="26.28515625" style="633" customWidth="1"/>
    <col min="14346" max="14361" width="12.140625" style="633" customWidth="1"/>
    <col min="14362" max="14365" width="12.140625" style="633" bestFit="1" customWidth="1"/>
    <col min="14366" max="14366" width="13" style="633" bestFit="1" customWidth="1"/>
    <col min="14367" max="14367" width="12" style="633" customWidth="1"/>
    <col min="14368" max="14368" width="11.85546875" style="633" customWidth="1"/>
    <col min="14369" max="14369" width="13.28515625" style="633" customWidth="1"/>
    <col min="14370" max="14370" width="11.85546875" style="633" customWidth="1"/>
    <col min="14371" max="14372" width="10.85546875" style="633" bestFit="1" customWidth="1"/>
    <col min="14373" max="14376" width="12.140625" style="633" bestFit="1" customWidth="1"/>
    <col min="14377" max="14377" width="13" style="633" customWidth="1"/>
    <col min="14378" max="14378" width="12.5703125" style="633" customWidth="1"/>
    <col min="14379" max="14379" width="12.42578125" style="633" customWidth="1"/>
    <col min="14380" max="14380" width="13.28515625" style="633" customWidth="1"/>
    <col min="14381" max="14588" width="10.28515625" style="633" customWidth="1"/>
    <col min="14589" max="14589" width="16.7109375" style="633" customWidth="1"/>
    <col min="14590" max="14590" width="115" style="633" customWidth="1"/>
    <col min="14591" max="14591" width="5.28515625" style="633"/>
    <col min="14592" max="14592" width="16.7109375" style="633" customWidth="1"/>
    <col min="14593" max="14593" width="115" style="633" customWidth="1"/>
    <col min="14594" max="14594" width="5.28515625" style="633" customWidth="1"/>
    <col min="14595" max="14595" width="5.42578125" style="633" bestFit="1" customWidth="1"/>
    <col min="14596" max="14596" width="7.5703125" style="633" bestFit="1" customWidth="1"/>
    <col min="14597" max="14597" width="12.140625" style="633" customWidth="1"/>
    <col min="14598" max="14600" width="5.85546875" style="633" bestFit="1" customWidth="1"/>
    <col min="14601" max="14601" width="26.28515625" style="633" customWidth="1"/>
    <col min="14602" max="14617" width="12.140625" style="633" customWidth="1"/>
    <col min="14618" max="14621" width="12.140625" style="633" bestFit="1" customWidth="1"/>
    <col min="14622" max="14622" width="13" style="633" bestFit="1" customWidth="1"/>
    <col min="14623" max="14623" width="12" style="633" customWidth="1"/>
    <col min="14624" max="14624" width="11.85546875" style="633" customWidth="1"/>
    <col min="14625" max="14625" width="13.28515625" style="633" customWidth="1"/>
    <col min="14626" max="14626" width="11.85546875" style="633" customWidth="1"/>
    <col min="14627" max="14628" width="10.85546875" style="633" bestFit="1" customWidth="1"/>
    <col min="14629" max="14632" width="12.140625" style="633" bestFit="1" customWidth="1"/>
    <col min="14633" max="14633" width="13" style="633" customWidth="1"/>
    <col min="14634" max="14634" width="12.5703125" style="633" customWidth="1"/>
    <col min="14635" max="14635" width="12.42578125" style="633" customWidth="1"/>
    <col min="14636" max="14636" width="13.28515625" style="633" customWidth="1"/>
    <col min="14637" max="14844" width="10.28515625" style="633" customWidth="1"/>
    <col min="14845" max="14845" width="16.7109375" style="633" customWidth="1"/>
    <col min="14846" max="14846" width="115" style="633" customWidth="1"/>
    <col min="14847" max="14847" width="5.28515625" style="633"/>
    <col min="14848" max="14848" width="16.7109375" style="633" customWidth="1"/>
    <col min="14849" max="14849" width="115" style="633" customWidth="1"/>
    <col min="14850" max="14850" width="5.28515625" style="633" customWidth="1"/>
    <col min="14851" max="14851" width="5.42578125" style="633" bestFit="1" customWidth="1"/>
    <col min="14852" max="14852" width="7.5703125" style="633" bestFit="1" customWidth="1"/>
    <col min="14853" max="14853" width="12.140625" style="633" customWidth="1"/>
    <col min="14854" max="14856" width="5.85546875" style="633" bestFit="1" customWidth="1"/>
    <col min="14857" max="14857" width="26.28515625" style="633" customWidth="1"/>
    <col min="14858" max="14873" width="12.140625" style="633" customWidth="1"/>
    <col min="14874" max="14877" width="12.140625" style="633" bestFit="1" customWidth="1"/>
    <col min="14878" max="14878" width="13" style="633" bestFit="1" customWidth="1"/>
    <col min="14879" max="14879" width="12" style="633" customWidth="1"/>
    <col min="14880" max="14880" width="11.85546875" style="633" customWidth="1"/>
    <col min="14881" max="14881" width="13.28515625" style="633" customWidth="1"/>
    <col min="14882" max="14882" width="11.85546875" style="633" customWidth="1"/>
    <col min="14883" max="14884" width="10.85546875" style="633" bestFit="1" customWidth="1"/>
    <col min="14885" max="14888" width="12.140625" style="633" bestFit="1" customWidth="1"/>
    <col min="14889" max="14889" width="13" style="633" customWidth="1"/>
    <col min="14890" max="14890" width="12.5703125" style="633" customWidth="1"/>
    <col min="14891" max="14891" width="12.42578125" style="633" customWidth="1"/>
    <col min="14892" max="14892" width="13.28515625" style="633" customWidth="1"/>
    <col min="14893" max="15100" width="10.28515625" style="633" customWidth="1"/>
    <col min="15101" max="15101" width="16.7109375" style="633" customWidth="1"/>
    <col min="15102" max="15102" width="115" style="633" customWidth="1"/>
    <col min="15103" max="15103" width="5.28515625" style="633"/>
    <col min="15104" max="15104" width="16.7109375" style="633" customWidth="1"/>
    <col min="15105" max="15105" width="115" style="633" customWidth="1"/>
    <col min="15106" max="15106" width="5.28515625" style="633" customWidth="1"/>
    <col min="15107" max="15107" width="5.42578125" style="633" bestFit="1" customWidth="1"/>
    <col min="15108" max="15108" width="7.5703125" style="633" bestFit="1" customWidth="1"/>
    <col min="15109" max="15109" width="12.140625" style="633" customWidth="1"/>
    <col min="15110" max="15112" width="5.85546875" style="633" bestFit="1" customWidth="1"/>
    <col min="15113" max="15113" width="26.28515625" style="633" customWidth="1"/>
    <col min="15114" max="15129" width="12.140625" style="633" customWidth="1"/>
    <col min="15130" max="15133" width="12.140625" style="633" bestFit="1" customWidth="1"/>
    <col min="15134" max="15134" width="13" style="633" bestFit="1" customWidth="1"/>
    <col min="15135" max="15135" width="12" style="633" customWidth="1"/>
    <col min="15136" max="15136" width="11.85546875" style="633" customWidth="1"/>
    <col min="15137" max="15137" width="13.28515625" style="633" customWidth="1"/>
    <col min="15138" max="15138" width="11.85546875" style="633" customWidth="1"/>
    <col min="15139" max="15140" width="10.85546875" style="633" bestFit="1" customWidth="1"/>
    <col min="15141" max="15144" width="12.140625" style="633" bestFit="1" customWidth="1"/>
    <col min="15145" max="15145" width="13" style="633" customWidth="1"/>
    <col min="15146" max="15146" width="12.5703125" style="633" customWidth="1"/>
    <col min="15147" max="15147" width="12.42578125" style="633" customWidth="1"/>
    <col min="15148" max="15148" width="13.28515625" style="633" customWidth="1"/>
    <col min="15149" max="15356" width="10.28515625" style="633" customWidth="1"/>
    <col min="15357" max="15357" width="16.7109375" style="633" customWidth="1"/>
    <col min="15358" max="15358" width="115" style="633" customWidth="1"/>
    <col min="15359" max="15359" width="5.28515625" style="633"/>
    <col min="15360" max="15360" width="16.7109375" style="633" customWidth="1"/>
    <col min="15361" max="15361" width="115" style="633" customWidth="1"/>
    <col min="15362" max="15362" width="5.28515625" style="633" customWidth="1"/>
    <col min="15363" max="15363" width="5.42578125" style="633" bestFit="1" customWidth="1"/>
    <col min="15364" max="15364" width="7.5703125" style="633" bestFit="1" customWidth="1"/>
    <col min="15365" max="15365" width="12.140625" style="633" customWidth="1"/>
    <col min="15366" max="15368" width="5.85546875" style="633" bestFit="1" customWidth="1"/>
    <col min="15369" max="15369" width="26.28515625" style="633" customWidth="1"/>
    <col min="15370" max="15385" width="12.140625" style="633" customWidth="1"/>
    <col min="15386" max="15389" width="12.140625" style="633" bestFit="1" customWidth="1"/>
    <col min="15390" max="15390" width="13" style="633" bestFit="1" customWidth="1"/>
    <col min="15391" max="15391" width="12" style="633" customWidth="1"/>
    <col min="15392" max="15392" width="11.85546875" style="633" customWidth="1"/>
    <col min="15393" max="15393" width="13.28515625" style="633" customWidth="1"/>
    <col min="15394" max="15394" width="11.85546875" style="633" customWidth="1"/>
    <col min="15395" max="15396" width="10.85546875" style="633" bestFit="1" customWidth="1"/>
    <col min="15397" max="15400" width="12.140625" style="633" bestFit="1" customWidth="1"/>
    <col min="15401" max="15401" width="13" style="633" customWidth="1"/>
    <col min="15402" max="15402" width="12.5703125" style="633" customWidth="1"/>
    <col min="15403" max="15403" width="12.42578125" style="633" customWidth="1"/>
    <col min="15404" max="15404" width="13.28515625" style="633" customWidth="1"/>
    <col min="15405" max="15612" width="10.28515625" style="633" customWidth="1"/>
    <col min="15613" max="15613" width="16.7109375" style="633" customWidth="1"/>
    <col min="15614" max="15614" width="115" style="633" customWidth="1"/>
    <col min="15615" max="15615" width="5.28515625" style="633"/>
    <col min="15616" max="15616" width="16.7109375" style="633" customWidth="1"/>
    <col min="15617" max="15617" width="115" style="633" customWidth="1"/>
    <col min="15618" max="15618" width="5.28515625" style="633" customWidth="1"/>
    <col min="15619" max="15619" width="5.42578125" style="633" bestFit="1" customWidth="1"/>
    <col min="15620" max="15620" width="7.5703125" style="633" bestFit="1" customWidth="1"/>
    <col min="15621" max="15621" width="12.140625" style="633" customWidth="1"/>
    <col min="15622" max="15624" width="5.85546875" style="633" bestFit="1" customWidth="1"/>
    <col min="15625" max="15625" width="26.28515625" style="633" customWidth="1"/>
    <col min="15626" max="15641" width="12.140625" style="633" customWidth="1"/>
    <col min="15642" max="15645" width="12.140625" style="633" bestFit="1" customWidth="1"/>
    <col min="15646" max="15646" width="13" style="633" bestFit="1" customWidth="1"/>
    <col min="15647" max="15647" width="12" style="633" customWidth="1"/>
    <col min="15648" max="15648" width="11.85546875" style="633" customWidth="1"/>
    <col min="15649" max="15649" width="13.28515625" style="633" customWidth="1"/>
    <col min="15650" max="15650" width="11.85546875" style="633" customWidth="1"/>
    <col min="15651" max="15652" width="10.85546875" style="633" bestFit="1" customWidth="1"/>
    <col min="15653" max="15656" width="12.140625" style="633" bestFit="1" customWidth="1"/>
    <col min="15657" max="15657" width="13" style="633" customWidth="1"/>
    <col min="15658" max="15658" width="12.5703125" style="633" customWidth="1"/>
    <col min="15659" max="15659" width="12.42578125" style="633" customWidth="1"/>
    <col min="15660" max="15660" width="13.28515625" style="633" customWidth="1"/>
    <col min="15661" max="15868" width="10.28515625" style="633" customWidth="1"/>
    <col min="15869" max="15869" width="16.7109375" style="633" customWidth="1"/>
    <col min="15870" max="15870" width="115" style="633" customWidth="1"/>
    <col min="15871" max="15871" width="5.28515625" style="633"/>
    <col min="15872" max="15872" width="16.7109375" style="633" customWidth="1"/>
    <col min="15873" max="15873" width="115" style="633" customWidth="1"/>
    <col min="15874" max="15874" width="5.28515625" style="633" customWidth="1"/>
    <col min="15875" max="15875" width="5.42578125" style="633" bestFit="1" customWidth="1"/>
    <col min="15876" max="15876" width="7.5703125" style="633" bestFit="1" customWidth="1"/>
    <col min="15877" max="15877" width="12.140625" style="633" customWidth="1"/>
    <col min="15878" max="15880" width="5.85546875" style="633" bestFit="1" customWidth="1"/>
    <col min="15881" max="15881" width="26.28515625" style="633" customWidth="1"/>
    <col min="15882" max="15897" width="12.140625" style="633" customWidth="1"/>
    <col min="15898" max="15901" width="12.140625" style="633" bestFit="1" customWidth="1"/>
    <col min="15902" max="15902" width="13" style="633" bestFit="1" customWidth="1"/>
    <col min="15903" max="15903" width="12" style="633" customWidth="1"/>
    <col min="15904" max="15904" width="11.85546875" style="633" customWidth="1"/>
    <col min="15905" max="15905" width="13.28515625" style="633" customWidth="1"/>
    <col min="15906" max="15906" width="11.85546875" style="633" customWidth="1"/>
    <col min="15907" max="15908" width="10.85546875" style="633" bestFit="1" customWidth="1"/>
    <col min="15909" max="15912" width="12.140625" style="633" bestFit="1" customWidth="1"/>
    <col min="15913" max="15913" width="13" style="633" customWidth="1"/>
    <col min="15914" max="15914" width="12.5703125" style="633" customWidth="1"/>
    <col min="15915" max="15915" width="12.42578125" style="633" customWidth="1"/>
    <col min="15916" max="15916" width="13.28515625" style="633" customWidth="1"/>
    <col min="15917" max="16124" width="10.28515625" style="633" customWidth="1"/>
    <col min="16125" max="16125" width="16.7109375" style="633" customWidth="1"/>
    <col min="16126" max="16126" width="115" style="633" customWidth="1"/>
    <col min="16127" max="16127" width="5.28515625" style="633"/>
    <col min="16128" max="16128" width="16.7109375" style="633" customWidth="1"/>
    <col min="16129" max="16129" width="115" style="633" customWidth="1"/>
    <col min="16130" max="16130" width="5.28515625" style="633" customWidth="1"/>
    <col min="16131" max="16131" width="5.42578125" style="633" bestFit="1" customWidth="1"/>
    <col min="16132" max="16132" width="7.5703125" style="633" bestFit="1" customWidth="1"/>
    <col min="16133" max="16133" width="12.140625" style="633" customWidth="1"/>
    <col min="16134" max="16136" width="5.85546875" style="633" bestFit="1" customWidth="1"/>
    <col min="16137" max="16137" width="26.28515625" style="633" customWidth="1"/>
    <col min="16138" max="16153" width="12.140625" style="633" customWidth="1"/>
    <col min="16154" max="16157" width="12.140625" style="633" bestFit="1" customWidth="1"/>
    <col min="16158" max="16158" width="13" style="633" bestFit="1" customWidth="1"/>
    <col min="16159" max="16159" width="12" style="633" customWidth="1"/>
    <col min="16160" max="16160" width="11.85546875" style="633" customWidth="1"/>
    <col min="16161" max="16161" width="13.28515625" style="633" customWidth="1"/>
    <col min="16162" max="16162" width="11.85546875" style="633" customWidth="1"/>
    <col min="16163" max="16164" width="10.85546875" style="633" bestFit="1" customWidth="1"/>
    <col min="16165" max="16168" width="12.140625" style="633" bestFit="1" customWidth="1"/>
    <col min="16169" max="16169" width="13" style="633" customWidth="1"/>
    <col min="16170" max="16170" width="12.5703125" style="633" customWidth="1"/>
    <col min="16171" max="16171" width="12.42578125" style="633" customWidth="1"/>
    <col min="16172" max="16172" width="13.28515625" style="633" customWidth="1"/>
    <col min="16173" max="16384" width="10.28515625" style="633" customWidth="1"/>
  </cols>
  <sheetData>
    <row r="1" spans="1:26" s="627" customFormat="1">
      <c r="A1" s="464" t="s">
        <v>22</v>
      </c>
      <c r="B1" s="626" t="s">
        <v>648</v>
      </c>
    </row>
    <row r="2" spans="1:26" s="627" customFormat="1">
      <c r="A2" s="464" t="s">
        <v>20</v>
      </c>
      <c r="B2" s="175" t="s">
        <v>691</v>
      </c>
      <c r="C2" s="628"/>
      <c r="D2" s="628"/>
      <c r="E2" s="628"/>
      <c r="F2" s="628"/>
      <c r="I2" s="628"/>
      <c r="J2" s="628"/>
      <c r="K2" s="628"/>
      <c r="L2" s="628"/>
      <c r="M2" s="628"/>
      <c r="N2" s="628"/>
      <c r="O2" s="628"/>
    </row>
    <row r="3" spans="1:26" s="627" customFormat="1">
      <c r="A3" s="464" t="s">
        <v>18</v>
      </c>
      <c r="B3" s="629" t="s">
        <v>270</v>
      </c>
      <c r="C3" s="630"/>
      <c r="D3" s="630"/>
      <c r="E3" s="630"/>
      <c r="F3" s="630"/>
      <c r="I3" s="630"/>
      <c r="J3" s="630"/>
      <c r="K3" s="630"/>
      <c r="L3" s="630"/>
      <c r="M3" s="631"/>
    </row>
    <row r="4" spans="1:26" s="627" customFormat="1">
      <c r="A4" s="464" t="s">
        <v>16</v>
      </c>
      <c r="B4" s="629" t="s">
        <v>270</v>
      </c>
      <c r="C4" s="630"/>
      <c r="D4" s="630"/>
      <c r="E4" s="630"/>
      <c r="F4" s="630"/>
      <c r="I4" s="630"/>
      <c r="J4" s="630"/>
      <c r="K4" s="630"/>
      <c r="L4" s="630"/>
      <c r="M4" s="631"/>
    </row>
    <row r="5" spans="1:26" s="627" customFormat="1">
      <c r="A5" s="467" t="s">
        <v>14</v>
      </c>
      <c r="B5" s="632"/>
      <c r="C5" s="630"/>
      <c r="D5" s="630"/>
      <c r="E5" s="630"/>
      <c r="F5" s="630"/>
      <c r="I5" s="630"/>
      <c r="J5" s="630"/>
      <c r="K5" s="630"/>
      <c r="L5" s="630"/>
      <c r="M5" s="631"/>
    </row>
    <row r="6" spans="1:26" s="627" customFormat="1">
      <c r="A6" s="467" t="s">
        <v>12</v>
      </c>
      <c r="B6" s="632"/>
      <c r="C6" s="630"/>
      <c r="D6" s="630"/>
      <c r="E6" s="630"/>
      <c r="F6" s="630"/>
      <c r="I6" s="630"/>
      <c r="J6" s="630"/>
      <c r="K6" s="630"/>
      <c r="L6" s="630"/>
      <c r="M6" s="631"/>
    </row>
    <row r="7" spans="1:26" s="627" customFormat="1">
      <c r="A7" s="464"/>
      <c r="B7" s="629"/>
      <c r="C7" s="630"/>
      <c r="D7" s="630"/>
      <c r="E7" s="630"/>
      <c r="F7" s="630"/>
      <c r="I7" s="630"/>
      <c r="J7" s="630"/>
      <c r="K7" s="630"/>
      <c r="L7" s="630"/>
      <c r="M7" s="631"/>
    </row>
    <row r="8" spans="1:26" s="627" customFormat="1">
      <c r="A8" s="464"/>
      <c r="B8" s="629"/>
      <c r="C8" s="630"/>
      <c r="D8" s="630"/>
      <c r="E8" s="630"/>
      <c r="F8" s="630"/>
      <c r="I8" s="630"/>
      <c r="J8" s="630"/>
      <c r="K8" s="630"/>
      <c r="L8" s="630"/>
      <c r="M8" s="631"/>
    </row>
    <row r="9" spans="1:26" s="627" customFormat="1">
      <c r="A9" s="467"/>
      <c r="B9" s="632"/>
      <c r="C9" s="630"/>
      <c r="D9" s="630"/>
      <c r="E9" s="630"/>
      <c r="F9" s="630"/>
      <c r="I9" s="630"/>
      <c r="J9" s="630"/>
      <c r="K9" s="630"/>
      <c r="L9" s="630"/>
      <c r="M9" s="631"/>
    </row>
    <row r="10" spans="1:26" s="627" customFormat="1" ht="47.25">
      <c r="A10" s="467"/>
      <c r="B10" s="632"/>
      <c r="C10" s="171"/>
      <c r="D10" s="171"/>
      <c r="E10" s="172" t="s">
        <v>976</v>
      </c>
      <c r="F10" s="172" t="s">
        <v>952</v>
      </c>
      <c r="I10" s="630"/>
      <c r="J10" s="630"/>
      <c r="K10" s="630"/>
      <c r="L10" s="630"/>
      <c r="M10" s="631"/>
    </row>
    <row r="11" spans="1:26" ht="31.5">
      <c r="E11" s="170" t="s">
        <v>975</v>
      </c>
      <c r="F11" s="170" t="s">
        <v>647</v>
      </c>
      <c r="X11" s="635"/>
      <c r="Z11" s="636"/>
    </row>
    <row r="12" spans="1:26">
      <c r="C12" s="637" t="s">
        <v>255</v>
      </c>
      <c r="D12" s="633" t="s">
        <v>620</v>
      </c>
      <c r="E12" s="169">
        <v>32.571943596214716</v>
      </c>
      <c r="F12" s="169">
        <v>2.5871435213698009</v>
      </c>
      <c r="I12" s="171"/>
      <c r="J12" s="171"/>
      <c r="Z12" s="636"/>
    </row>
    <row r="13" spans="1:26">
      <c r="C13" s="637"/>
      <c r="E13" s="169">
        <v>31.241194768475872</v>
      </c>
      <c r="F13" s="169">
        <v>2.4917133233145603</v>
      </c>
      <c r="I13" s="169"/>
      <c r="J13" s="169"/>
      <c r="Z13" s="636"/>
    </row>
    <row r="14" spans="1:26">
      <c r="C14" s="637" t="s">
        <v>30</v>
      </c>
      <c r="D14" s="633" t="s">
        <v>29</v>
      </c>
      <c r="E14" s="169">
        <v>30.206999797693708</v>
      </c>
      <c r="F14" s="169">
        <v>2.420815669692145</v>
      </c>
      <c r="I14" s="169"/>
      <c r="J14" s="169"/>
      <c r="Z14" s="636"/>
    </row>
    <row r="15" spans="1:26">
      <c r="C15" s="637"/>
      <c r="E15" s="169">
        <v>29.681185314103281</v>
      </c>
      <c r="F15" s="169">
        <v>2.3736280022460199</v>
      </c>
      <c r="I15" s="169"/>
      <c r="J15" s="169"/>
      <c r="Z15" s="636"/>
    </row>
    <row r="16" spans="1:26">
      <c r="C16" s="637" t="s">
        <v>253</v>
      </c>
      <c r="D16" s="633" t="s">
        <v>491</v>
      </c>
      <c r="E16" s="169">
        <v>27.984850336714839</v>
      </c>
      <c r="F16" s="169">
        <v>2.2178578756141101</v>
      </c>
      <c r="I16" s="169"/>
      <c r="J16" s="169"/>
      <c r="Z16" s="636"/>
    </row>
    <row r="17" spans="3:26">
      <c r="C17" s="637"/>
      <c r="E17" s="169">
        <v>27.315177519482909</v>
      </c>
      <c r="F17" s="169">
        <v>2.1377351116962702</v>
      </c>
      <c r="I17" s="169"/>
      <c r="J17" s="169"/>
      <c r="Z17" s="636"/>
    </row>
    <row r="18" spans="3:26">
      <c r="C18" s="637" t="s">
        <v>30</v>
      </c>
      <c r="D18" s="633" t="s">
        <v>29</v>
      </c>
      <c r="E18" s="169">
        <v>27.211625581926608</v>
      </c>
      <c r="F18" s="169">
        <v>2.0895943777129671</v>
      </c>
      <c r="I18" s="169"/>
      <c r="J18" s="169"/>
      <c r="Z18" s="636"/>
    </row>
    <row r="19" spans="3:26">
      <c r="C19" s="637"/>
      <c r="E19" s="169">
        <v>28.296956107667526</v>
      </c>
      <c r="F19" s="169">
        <v>2.1583209520022728</v>
      </c>
      <c r="I19" s="169"/>
      <c r="J19" s="169"/>
      <c r="Z19" s="636"/>
    </row>
    <row r="20" spans="3:26">
      <c r="C20" s="637" t="s">
        <v>251</v>
      </c>
      <c r="D20" s="633" t="s">
        <v>490</v>
      </c>
      <c r="E20" s="169">
        <v>28.496704032335462</v>
      </c>
      <c r="F20" s="169">
        <v>2.1962293405821018</v>
      </c>
      <c r="I20" s="169"/>
      <c r="J20" s="169"/>
      <c r="Z20" s="636"/>
    </row>
    <row r="21" spans="3:26">
      <c r="C21" s="637"/>
      <c r="E21" s="169">
        <v>27.22719855851885</v>
      </c>
      <c r="F21" s="169">
        <v>2.1265340317170827</v>
      </c>
      <c r="I21" s="169"/>
      <c r="J21" s="169"/>
      <c r="Z21" s="636"/>
    </row>
    <row r="22" spans="3:26">
      <c r="C22" s="637" t="s">
        <v>30</v>
      </c>
      <c r="D22" s="633" t="s">
        <v>29</v>
      </c>
      <c r="E22" s="169">
        <v>25.9023950494649</v>
      </c>
      <c r="F22" s="169">
        <v>2.044438221510446</v>
      </c>
      <c r="G22" s="633"/>
      <c r="H22" s="633"/>
      <c r="I22" s="169"/>
      <c r="J22" s="169"/>
      <c r="Z22" s="636"/>
    </row>
    <row r="23" spans="3:26">
      <c r="C23" s="637"/>
      <c r="E23" s="169">
        <v>22.164340302614907</v>
      </c>
      <c r="F23" s="169">
        <v>1.7414392153069842</v>
      </c>
      <c r="G23" s="633"/>
      <c r="H23" s="633"/>
      <c r="I23" s="169"/>
      <c r="J23" s="169"/>
      <c r="Z23" s="636"/>
    </row>
    <row r="24" spans="3:26">
      <c r="C24" s="637" t="s">
        <v>249</v>
      </c>
      <c r="D24" s="633" t="s">
        <v>489</v>
      </c>
      <c r="E24" s="169">
        <v>19.050571555124193</v>
      </c>
      <c r="F24" s="169">
        <v>1.4711493690182442</v>
      </c>
      <c r="G24" s="633"/>
      <c r="H24" s="633"/>
      <c r="I24" s="169"/>
      <c r="J24" s="169"/>
      <c r="Z24" s="636"/>
    </row>
    <row r="25" spans="3:26">
      <c r="C25" s="637"/>
      <c r="E25" s="169">
        <v>19.178794938477019</v>
      </c>
      <c r="F25" s="169">
        <v>1.4643542916013386</v>
      </c>
      <c r="G25" s="633"/>
      <c r="H25" s="633"/>
      <c r="Z25" s="636"/>
    </row>
    <row r="26" spans="3:26">
      <c r="C26" s="637" t="s">
        <v>30</v>
      </c>
      <c r="D26" s="633" t="s">
        <v>29</v>
      </c>
      <c r="E26" s="169">
        <v>23.89464173640112</v>
      </c>
      <c r="F26" s="169">
        <v>1.8147957911433623</v>
      </c>
      <c r="G26" s="633"/>
      <c r="H26" s="633"/>
      <c r="Z26" s="636"/>
    </row>
    <row r="27" spans="3:26">
      <c r="C27" s="637"/>
      <c r="E27" s="169">
        <v>14.15116612716259</v>
      </c>
      <c r="F27" s="169">
        <v>1.0539727093599778</v>
      </c>
      <c r="G27" s="633"/>
      <c r="H27" s="633"/>
      <c r="Z27" s="636"/>
    </row>
    <row r="28" spans="3:26">
      <c r="C28" s="637" t="s">
        <v>247</v>
      </c>
      <c r="D28" s="633" t="s">
        <v>488</v>
      </c>
      <c r="E28" s="169">
        <v>15.462318561801721</v>
      </c>
      <c r="F28" s="169">
        <v>1.1151590712050912</v>
      </c>
      <c r="G28" s="633"/>
      <c r="H28" s="633"/>
      <c r="Z28" s="636"/>
    </row>
    <row r="29" spans="3:26">
      <c r="C29" s="637"/>
      <c r="E29" s="169">
        <v>13.926968724218083</v>
      </c>
      <c r="F29" s="169">
        <v>0.99170705080507782</v>
      </c>
      <c r="G29" s="633"/>
      <c r="H29" s="633"/>
      <c r="Z29" s="636"/>
    </row>
    <row r="30" spans="3:26">
      <c r="C30" s="637" t="s">
        <v>30</v>
      </c>
      <c r="D30" s="633" t="s">
        <v>29</v>
      </c>
      <c r="E30" s="169">
        <v>7.3116692343678489</v>
      </c>
      <c r="F30" s="169">
        <v>0.52681659325937003</v>
      </c>
      <c r="G30" s="633"/>
      <c r="H30" s="633"/>
      <c r="Z30" s="636"/>
    </row>
    <row r="31" spans="3:26">
      <c r="C31" s="637"/>
      <c r="E31" s="169">
        <v>12.523112401344488</v>
      </c>
      <c r="F31" s="169">
        <v>0.93405524818397068</v>
      </c>
      <c r="G31" s="633"/>
      <c r="H31" s="633"/>
      <c r="Z31" s="636"/>
    </row>
    <row r="32" spans="3:26">
      <c r="C32" s="637" t="s">
        <v>245</v>
      </c>
      <c r="D32" s="633" t="s">
        <v>487</v>
      </c>
      <c r="E32" s="169">
        <v>12.82750722359779</v>
      </c>
      <c r="F32" s="169">
        <v>1.0013738149586235</v>
      </c>
      <c r="G32" s="633"/>
      <c r="H32" s="633"/>
      <c r="Z32" s="636"/>
    </row>
    <row r="33" spans="3:26">
      <c r="C33" s="637"/>
      <c r="E33" s="169">
        <v>9.9663499945699847</v>
      </c>
      <c r="F33" s="169">
        <v>0.79937695009818643</v>
      </c>
      <c r="G33" s="633"/>
      <c r="H33" s="633"/>
      <c r="Z33" s="636"/>
    </row>
    <row r="34" spans="3:26">
      <c r="C34" s="637" t="s">
        <v>30</v>
      </c>
      <c r="D34" s="633" t="s">
        <v>29</v>
      </c>
      <c r="E34" s="169">
        <v>4.4743509635665539</v>
      </c>
      <c r="F34" s="169">
        <v>0.36172234416002474</v>
      </c>
      <c r="G34" s="633"/>
      <c r="H34" s="633"/>
      <c r="Z34" s="636"/>
    </row>
    <row r="35" spans="3:26">
      <c r="C35" s="637"/>
      <c r="E35" s="169">
        <v>1.9346728115695624</v>
      </c>
      <c r="F35" s="169">
        <v>0.15850427090567795</v>
      </c>
      <c r="G35" s="633"/>
      <c r="H35" s="633"/>
      <c r="Z35" s="636"/>
    </row>
    <row r="36" spans="3:26">
      <c r="C36" s="637" t="s">
        <v>243</v>
      </c>
      <c r="D36" s="633" t="s">
        <v>338</v>
      </c>
      <c r="E36" s="169">
        <v>-0.70415368786985921</v>
      </c>
      <c r="F36" s="169">
        <v>-5.834192243585249E-2</v>
      </c>
      <c r="G36" s="633"/>
      <c r="H36" s="633"/>
      <c r="Z36" s="636"/>
    </row>
    <row r="37" spans="3:26">
      <c r="C37" s="637"/>
      <c r="E37" s="169">
        <v>1.986260925129502</v>
      </c>
      <c r="F37" s="169">
        <v>0.16719093913229044</v>
      </c>
      <c r="G37" s="633"/>
      <c r="H37" s="633"/>
      <c r="Z37" s="636"/>
    </row>
    <row r="38" spans="3:26">
      <c r="C38" s="637" t="s">
        <v>30</v>
      </c>
      <c r="D38" s="633" t="s">
        <v>29</v>
      </c>
      <c r="E38" s="169">
        <v>1.6453619728465478</v>
      </c>
      <c r="F38" s="169">
        <v>0.13930942499095733</v>
      </c>
      <c r="G38" s="633"/>
      <c r="H38" s="633"/>
      <c r="Z38" s="636"/>
    </row>
    <row r="39" spans="3:26">
      <c r="C39" s="637"/>
      <c r="E39" s="169">
        <v>-8.087824088323444</v>
      </c>
      <c r="F39" s="169">
        <v>-0.68841616658942029</v>
      </c>
      <c r="G39" s="633"/>
      <c r="H39" s="633"/>
      <c r="Z39" s="636"/>
    </row>
    <row r="40" spans="3:26">
      <c r="C40" s="637" t="s">
        <v>241</v>
      </c>
      <c r="D40" s="633" t="s">
        <v>337</v>
      </c>
      <c r="E40" s="169">
        <v>-9.5786614594423369</v>
      </c>
      <c r="F40" s="169">
        <v>-0.81864844000988524</v>
      </c>
      <c r="G40" s="633"/>
      <c r="H40" s="633"/>
      <c r="Z40" s="636"/>
    </row>
    <row r="41" spans="3:26">
      <c r="C41" s="637"/>
      <c r="E41" s="169">
        <v>-14.34803523408725</v>
      </c>
      <c r="F41" s="169">
        <v>-1.2385244787950886</v>
      </c>
      <c r="G41" s="633"/>
      <c r="H41" s="633"/>
      <c r="Z41" s="636"/>
    </row>
    <row r="42" spans="3:26">
      <c r="C42" s="637" t="s">
        <v>30</v>
      </c>
      <c r="D42" s="633" t="s">
        <v>29</v>
      </c>
      <c r="E42" s="169">
        <v>-11.81265462251571</v>
      </c>
      <c r="F42" s="169">
        <v>-1.0524697581111861</v>
      </c>
      <c r="G42" s="633"/>
      <c r="H42" s="633"/>
      <c r="Z42" s="636"/>
    </row>
    <row r="43" spans="3:26">
      <c r="C43" s="637"/>
      <c r="E43" s="169">
        <v>-3.3396066120972381</v>
      </c>
      <c r="F43" s="169">
        <v>-0.30931888076121467</v>
      </c>
      <c r="G43" s="633"/>
      <c r="H43" s="633"/>
      <c r="Z43" s="636"/>
    </row>
    <row r="44" spans="3:26">
      <c r="C44" s="637" t="s">
        <v>239</v>
      </c>
      <c r="D44" s="633" t="s">
        <v>336</v>
      </c>
      <c r="E44" s="169">
        <v>-1.6153381567468552</v>
      </c>
      <c r="F44" s="169">
        <v>-0.15112668083219638</v>
      </c>
      <c r="G44" s="633"/>
      <c r="H44" s="633"/>
      <c r="Z44" s="636"/>
    </row>
    <row r="45" spans="3:26">
      <c r="C45" s="637"/>
      <c r="E45" s="169">
        <v>-2.0546211825922209</v>
      </c>
      <c r="F45" s="169">
        <v>-0.19480046162678874</v>
      </c>
      <c r="G45" s="633"/>
      <c r="H45" s="633"/>
      <c r="Z45" s="636"/>
    </row>
    <row r="46" spans="3:26">
      <c r="C46" s="637" t="s">
        <v>30</v>
      </c>
      <c r="D46" s="633" t="s">
        <v>29</v>
      </c>
      <c r="E46" s="169">
        <v>-1.1212362103477469</v>
      </c>
      <c r="F46" s="169">
        <v>-0.10683107776167636</v>
      </c>
      <c r="G46" s="633"/>
      <c r="H46" s="633"/>
      <c r="Z46" s="636"/>
    </row>
    <row r="47" spans="3:26">
      <c r="C47" s="637"/>
      <c r="E47" s="169">
        <v>4.1968078675870828</v>
      </c>
      <c r="F47" s="169">
        <v>0.39989843054263174</v>
      </c>
      <c r="G47" s="633"/>
      <c r="H47" s="633"/>
      <c r="Z47" s="636"/>
    </row>
    <row r="48" spans="3:26">
      <c r="C48" s="637" t="s">
        <v>237</v>
      </c>
      <c r="D48" s="633" t="s">
        <v>335</v>
      </c>
      <c r="E48" s="169">
        <v>3.7719844516252947</v>
      </c>
      <c r="F48" s="169">
        <v>0.3679680632920061</v>
      </c>
      <c r="G48" s="633"/>
      <c r="H48" s="633"/>
      <c r="Z48" s="636"/>
    </row>
    <row r="49" spans="3:26">
      <c r="C49" s="637"/>
      <c r="E49" s="169">
        <v>-8.3360946229865007</v>
      </c>
      <c r="F49" s="169">
        <v>-0.83165061670307738</v>
      </c>
      <c r="G49" s="633"/>
      <c r="H49" s="633"/>
      <c r="Z49" s="636"/>
    </row>
    <row r="50" spans="3:26">
      <c r="C50" s="637" t="s">
        <v>30</v>
      </c>
      <c r="D50" s="633" t="s">
        <v>29</v>
      </c>
      <c r="E50" s="169">
        <v>-9.6571950038046914</v>
      </c>
      <c r="F50" s="169">
        <v>-0.97499298480070018</v>
      </c>
      <c r="G50" s="633"/>
      <c r="H50" s="633"/>
      <c r="Z50" s="636"/>
    </row>
    <row r="51" spans="3:26">
      <c r="C51" s="637"/>
      <c r="E51" s="169">
        <v>-16.73947937664019</v>
      </c>
      <c r="F51" s="169">
        <v>-1.7089501824966349</v>
      </c>
      <c r="G51" s="633"/>
      <c r="H51" s="633"/>
      <c r="Z51" s="636"/>
    </row>
    <row r="52" spans="3:26">
      <c r="C52" s="637" t="s">
        <v>235</v>
      </c>
      <c r="D52" s="633" t="s">
        <v>334</v>
      </c>
      <c r="E52" s="169">
        <v>-17.216282180449909</v>
      </c>
      <c r="F52" s="169">
        <v>-1.6975735157085399</v>
      </c>
      <c r="G52" s="633"/>
      <c r="H52" s="633"/>
    </row>
    <row r="53" spans="3:26">
      <c r="C53" s="637"/>
      <c r="D53" s="638"/>
      <c r="E53" s="169">
        <v>-1.1822782203810083</v>
      </c>
      <c r="F53" s="169">
        <v>-0.11219359984031843</v>
      </c>
      <c r="G53" s="633"/>
      <c r="H53" s="633"/>
    </row>
    <row r="54" spans="3:26">
      <c r="C54" s="637" t="s">
        <v>30</v>
      </c>
      <c r="D54" s="638" t="s">
        <v>29</v>
      </c>
      <c r="E54" s="169">
        <v>-0.51369063226198175</v>
      </c>
      <c r="F54" s="169">
        <v>-4.7354271943262985E-2</v>
      </c>
      <c r="G54" s="633"/>
      <c r="H54" s="633"/>
    </row>
    <row r="55" spans="3:26">
      <c r="C55" s="637"/>
      <c r="D55" s="638"/>
      <c r="E55" s="169">
        <v>1.0374277330133135</v>
      </c>
      <c r="F55" s="169">
        <v>9.1462499157315691E-2</v>
      </c>
      <c r="G55" s="633"/>
      <c r="H55" s="633"/>
    </row>
    <row r="56" spans="3:26">
      <c r="C56" s="637" t="s">
        <v>233</v>
      </c>
      <c r="D56" s="633" t="s">
        <v>333</v>
      </c>
      <c r="E56" s="169">
        <v>5.85592198720878</v>
      </c>
      <c r="F56" s="169">
        <v>0.51920895676013612</v>
      </c>
      <c r="G56" s="633"/>
      <c r="H56" s="633"/>
    </row>
    <row r="57" spans="3:26">
      <c r="C57" s="637"/>
      <c r="E57" s="169">
        <v>8.8404437731858216</v>
      </c>
      <c r="F57" s="169">
        <v>0.78444161352544362</v>
      </c>
      <c r="G57" s="633"/>
      <c r="H57" s="633"/>
    </row>
    <row r="58" spans="3:26">
      <c r="G58" s="633"/>
      <c r="H58" s="633"/>
    </row>
    <row r="59" spans="3:26">
      <c r="G59" s="633"/>
      <c r="H59" s="633"/>
    </row>
    <row r="60" spans="3:26">
      <c r="G60" s="633"/>
      <c r="H60" s="633"/>
    </row>
    <row r="61" spans="3:26">
      <c r="G61" s="633"/>
      <c r="H61" s="633"/>
    </row>
    <row r="62" spans="3:26">
      <c r="G62" s="633"/>
      <c r="H62" s="633"/>
    </row>
    <row r="63" spans="3:26">
      <c r="G63" s="633"/>
      <c r="H63" s="633"/>
    </row>
    <row r="64" spans="3:26">
      <c r="G64" s="633"/>
      <c r="H64" s="633"/>
    </row>
    <row r="65" spans="7:8">
      <c r="G65" s="633"/>
      <c r="H65" s="633"/>
    </row>
    <row r="66" spans="7:8">
      <c r="G66" s="633"/>
      <c r="H66" s="633"/>
    </row>
    <row r="67" spans="7:8">
      <c r="G67" s="633"/>
      <c r="H67" s="633"/>
    </row>
    <row r="68" spans="7:8">
      <c r="G68" s="633"/>
      <c r="H68" s="633"/>
    </row>
    <row r="69" spans="7:8">
      <c r="G69" s="633"/>
      <c r="H69" s="633"/>
    </row>
    <row r="70" spans="7:8">
      <c r="G70" s="633"/>
      <c r="H70" s="633"/>
    </row>
    <row r="71" spans="7:8">
      <c r="G71" s="633"/>
      <c r="H71" s="633"/>
    </row>
    <row r="72" spans="7:8">
      <c r="G72" s="633"/>
      <c r="H72" s="633"/>
    </row>
    <row r="73" spans="7:8">
      <c r="G73" s="633"/>
      <c r="H73" s="633"/>
    </row>
    <row r="74" spans="7:8">
      <c r="G74" s="633"/>
      <c r="H74" s="633"/>
    </row>
    <row r="75" spans="7:8">
      <c r="G75" s="633"/>
      <c r="H75" s="633"/>
    </row>
    <row r="76" spans="7:8">
      <c r="G76" s="633"/>
      <c r="H76" s="633"/>
    </row>
    <row r="77" spans="7:8">
      <c r="G77" s="633"/>
      <c r="H77" s="633"/>
    </row>
    <row r="78" spans="7:8">
      <c r="G78" s="633"/>
      <c r="H78" s="633"/>
    </row>
    <row r="79" spans="7:8">
      <c r="G79" s="633"/>
      <c r="H79" s="633"/>
    </row>
    <row r="80" spans="7:8">
      <c r="G80" s="633"/>
      <c r="H80" s="633"/>
    </row>
    <row r="81" spans="7:8">
      <c r="G81" s="633"/>
      <c r="H81" s="633"/>
    </row>
    <row r="82" spans="7:8">
      <c r="G82" s="633"/>
      <c r="H82" s="633"/>
    </row>
    <row r="83" spans="7:8">
      <c r="G83" s="633"/>
      <c r="H83" s="633"/>
    </row>
    <row r="84" spans="7:8">
      <c r="G84" s="633"/>
      <c r="H84" s="633"/>
    </row>
    <row r="85" spans="7:8">
      <c r="G85" s="633"/>
      <c r="H85" s="633"/>
    </row>
    <row r="86" spans="7:8">
      <c r="G86" s="633"/>
      <c r="H86" s="633"/>
    </row>
    <row r="87" spans="7:8">
      <c r="G87" s="633"/>
      <c r="H87" s="633"/>
    </row>
    <row r="88" spans="7:8">
      <c r="G88" s="633"/>
      <c r="H88" s="633"/>
    </row>
    <row r="89" spans="7:8">
      <c r="G89" s="633"/>
      <c r="H89" s="633"/>
    </row>
    <row r="90" spans="7:8">
      <c r="G90" s="633"/>
      <c r="H90" s="633"/>
    </row>
    <row r="91" spans="7:8">
      <c r="G91" s="633"/>
      <c r="H91" s="633"/>
    </row>
    <row r="92" spans="7:8">
      <c r="G92" s="633"/>
      <c r="H92" s="633"/>
    </row>
    <row r="93" spans="7:8">
      <c r="G93" s="633"/>
      <c r="H93" s="633"/>
    </row>
    <row r="94" spans="7:8">
      <c r="G94" s="633"/>
      <c r="H94" s="633"/>
    </row>
    <row r="95" spans="7:8">
      <c r="G95" s="633"/>
      <c r="H95" s="633"/>
    </row>
    <row r="96" spans="7:8">
      <c r="G96" s="633"/>
      <c r="H96" s="633"/>
    </row>
    <row r="97" spans="7:8">
      <c r="G97" s="633"/>
      <c r="H97" s="633"/>
    </row>
    <row r="98" spans="7:8">
      <c r="G98" s="633"/>
      <c r="H98" s="633"/>
    </row>
    <row r="99" spans="7:8">
      <c r="G99" s="633"/>
      <c r="H99" s="633"/>
    </row>
    <row r="100" spans="7:8">
      <c r="G100" s="633"/>
      <c r="H100" s="633"/>
    </row>
    <row r="101" spans="7:8">
      <c r="G101" s="633"/>
      <c r="H101" s="633"/>
    </row>
    <row r="102" spans="7:8">
      <c r="G102" s="633"/>
      <c r="H102" s="633"/>
    </row>
    <row r="103" spans="7:8">
      <c r="G103" s="633"/>
      <c r="H103" s="633"/>
    </row>
    <row r="104" spans="7:8">
      <c r="G104" s="633"/>
      <c r="H104" s="633"/>
    </row>
    <row r="105" spans="7:8">
      <c r="G105" s="633"/>
      <c r="H105" s="633"/>
    </row>
    <row r="106" spans="7:8">
      <c r="G106" s="633"/>
      <c r="H106" s="633"/>
    </row>
    <row r="107" spans="7:8">
      <c r="G107" s="633"/>
      <c r="H107" s="633"/>
    </row>
    <row r="108" spans="7:8">
      <c r="G108" s="633"/>
      <c r="H108" s="633"/>
    </row>
    <row r="109" spans="7:8">
      <c r="G109" s="633"/>
      <c r="H109" s="633"/>
    </row>
    <row r="110" spans="7:8">
      <c r="G110" s="633"/>
      <c r="H110" s="633"/>
    </row>
    <row r="111" spans="7:8">
      <c r="G111" s="633"/>
      <c r="H111" s="633"/>
    </row>
    <row r="112" spans="7:8">
      <c r="G112" s="633"/>
      <c r="H112" s="633"/>
    </row>
    <row r="113" spans="7:8">
      <c r="G113" s="633"/>
      <c r="H113" s="633"/>
    </row>
    <row r="114" spans="7:8">
      <c r="G114" s="633"/>
      <c r="H114" s="633"/>
    </row>
    <row r="115" spans="7:8">
      <c r="G115" s="633"/>
      <c r="H115" s="633"/>
    </row>
    <row r="116" spans="7:8">
      <c r="G116" s="633"/>
      <c r="H116" s="633"/>
    </row>
    <row r="117" spans="7:8">
      <c r="G117" s="633"/>
      <c r="H117" s="633"/>
    </row>
    <row r="118" spans="7:8">
      <c r="G118" s="633"/>
      <c r="H118" s="633"/>
    </row>
    <row r="119" spans="7:8">
      <c r="G119" s="633"/>
      <c r="H119" s="633"/>
    </row>
    <row r="120" spans="7:8">
      <c r="G120" s="633"/>
      <c r="H120" s="633"/>
    </row>
    <row r="121" spans="7:8">
      <c r="G121" s="633"/>
      <c r="H121" s="633"/>
    </row>
    <row r="122" spans="7:8">
      <c r="G122" s="633"/>
      <c r="H122" s="633"/>
    </row>
    <row r="123" spans="7:8">
      <c r="G123" s="633"/>
      <c r="H123" s="633"/>
    </row>
    <row r="124" spans="7:8">
      <c r="G124" s="633"/>
      <c r="H124" s="633"/>
    </row>
    <row r="125" spans="7:8">
      <c r="G125" s="633"/>
      <c r="H125" s="633"/>
    </row>
    <row r="126" spans="7:8">
      <c r="G126" s="633"/>
      <c r="H126" s="633"/>
    </row>
    <row r="127" spans="7:8">
      <c r="G127" s="633"/>
      <c r="H127" s="633"/>
    </row>
    <row r="128" spans="7:8">
      <c r="G128" s="633"/>
      <c r="H128" s="633"/>
    </row>
    <row r="129" spans="7:8">
      <c r="G129" s="633"/>
      <c r="H129" s="633"/>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H28"/>
  <sheetViews>
    <sheetView showGridLines="0" zoomScale="75" zoomScaleNormal="75" workbookViewId="0">
      <selection activeCell="B4" sqref="B4"/>
    </sheetView>
  </sheetViews>
  <sheetFormatPr defaultRowHeight="15.75"/>
  <cols>
    <col min="1" max="1" width="16.7109375" style="633" customWidth="1"/>
    <col min="2" max="2" width="115" style="633" customWidth="1"/>
    <col min="3" max="3" width="23" style="639" bestFit="1" customWidth="1"/>
    <col min="4" max="4" width="23" style="639" customWidth="1"/>
    <col min="5" max="5" width="61.28515625" style="639" bestFit="1" customWidth="1"/>
    <col min="6" max="6" width="13.42578125" style="639" bestFit="1" customWidth="1"/>
    <col min="7" max="16384" width="9.140625" style="639"/>
  </cols>
  <sheetData>
    <row r="1" spans="1:8">
      <c r="A1" s="464" t="s">
        <v>22</v>
      </c>
      <c r="B1" s="626" t="s">
        <v>672</v>
      </c>
      <c r="E1" s="321"/>
    </row>
    <row r="2" spans="1:8">
      <c r="A2" s="464" t="s">
        <v>20</v>
      </c>
      <c r="B2" s="175" t="s">
        <v>1022</v>
      </c>
      <c r="E2" s="322"/>
    </row>
    <row r="3" spans="1:8">
      <c r="A3" s="464" t="s">
        <v>18</v>
      </c>
      <c r="B3" s="629" t="s">
        <v>270</v>
      </c>
      <c r="E3" s="322"/>
    </row>
    <row r="4" spans="1:8">
      <c r="A4" s="464" t="s">
        <v>16</v>
      </c>
      <c r="B4" s="629" t="s">
        <v>270</v>
      </c>
      <c r="E4" s="640"/>
    </row>
    <row r="5" spans="1:8">
      <c r="A5" s="467" t="s">
        <v>14</v>
      </c>
      <c r="B5" s="632"/>
      <c r="E5" s="640"/>
    </row>
    <row r="6" spans="1:8">
      <c r="A6" s="467" t="s">
        <v>12</v>
      </c>
      <c r="B6" s="632"/>
      <c r="E6" s="640"/>
    </row>
    <row r="7" spans="1:8">
      <c r="A7" s="464"/>
      <c r="B7" s="629"/>
      <c r="E7" s="640"/>
    </row>
    <row r="8" spans="1:8">
      <c r="A8" s="464"/>
      <c r="B8" s="629"/>
      <c r="E8" s="640"/>
    </row>
    <row r="9" spans="1:8">
      <c r="A9" s="467"/>
      <c r="B9" s="632"/>
      <c r="E9" s="640"/>
    </row>
    <row r="10" spans="1:8">
      <c r="A10" s="467"/>
      <c r="B10" s="632"/>
      <c r="C10" s="641"/>
      <c r="D10" s="641"/>
      <c r="E10" s="694" t="s">
        <v>671</v>
      </c>
      <c r="F10" s="641"/>
      <c r="G10" s="641"/>
      <c r="H10" s="641"/>
    </row>
    <row r="11" spans="1:8">
      <c r="C11" s="641"/>
      <c r="D11" s="641"/>
      <c r="E11" s="695" t="s">
        <v>670</v>
      </c>
      <c r="F11" s="643" t="s">
        <v>669</v>
      </c>
      <c r="G11" s="641"/>
      <c r="H11" s="641"/>
    </row>
    <row r="12" spans="1:8">
      <c r="C12" s="641" t="s">
        <v>668</v>
      </c>
      <c r="D12" s="641" t="s">
        <v>667</v>
      </c>
      <c r="E12" s="642">
        <f>[16]waterfall_chart!C18</f>
        <v>151.71</v>
      </c>
      <c r="F12" s="644">
        <f>[16]waterfall_chart!G18</f>
        <v>0</v>
      </c>
      <c r="G12" s="641"/>
      <c r="H12" s="641"/>
    </row>
    <row r="13" spans="1:8">
      <c r="C13" s="641" t="s">
        <v>666</v>
      </c>
      <c r="D13" s="641" t="s">
        <v>665</v>
      </c>
      <c r="E13" s="642">
        <f>[16]waterfall_chart!C19</f>
        <v>34.571000000000026</v>
      </c>
      <c r="F13" s="644">
        <f>[16]waterfall_chart!G19</f>
        <v>151.71</v>
      </c>
      <c r="G13" s="641"/>
      <c r="H13" s="641"/>
    </row>
    <row r="14" spans="1:8">
      <c r="C14" s="641" t="s">
        <v>664</v>
      </c>
      <c r="D14" s="641" t="s">
        <v>663</v>
      </c>
      <c r="E14" s="642">
        <f>[16]waterfall_chart!C20</f>
        <v>5.6620000000000061</v>
      </c>
      <c r="F14" s="644">
        <f>[16]waterfall_chart!G20</f>
        <v>180.61900000000003</v>
      </c>
      <c r="G14" s="641"/>
      <c r="H14" s="641"/>
    </row>
    <row r="15" spans="1:8">
      <c r="C15" s="641" t="s">
        <v>662</v>
      </c>
      <c r="D15" s="641" t="s">
        <v>661</v>
      </c>
      <c r="E15" s="642">
        <f>[16]waterfall_chart!C21</f>
        <v>15.698</v>
      </c>
      <c r="F15" s="644">
        <f>[16]waterfall_chart!G21</f>
        <v>180.61900000000003</v>
      </c>
      <c r="G15" s="641"/>
      <c r="H15" s="641"/>
    </row>
    <row r="16" spans="1:8">
      <c r="C16" s="641" t="s">
        <v>660</v>
      </c>
      <c r="D16" s="641" t="s">
        <v>659</v>
      </c>
      <c r="E16" s="642">
        <f>[16]waterfall_chart!C22</f>
        <v>32.980999999999995</v>
      </c>
      <c r="F16" s="644">
        <f>[16]waterfall_chart!G22</f>
        <v>196.31700000000004</v>
      </c>
      <c r="G16" s="641"/>
      <c r="H16" s="641"/>
    </row>
    <row r="17" spans="3:8">
      <c r="C17" s="641" t="s">
        <v>658</v>
      </c>
      <c r="D17" s="641" t="s">
        <v>657</v>
      </c>
      <c r="E17" s="642">
        <f>[16]waterfall_chart!C23</f>
        <v>4.6820000000000164</v>
      </c>
      <c r="F17" s="644">
        <f>[16]waterfall_chart!G23</f>
        <v>224.61600000000001</v>
      </c>
      <c r="G17" s="641"/>
      <c r="H17" s="641"/>
    </row>
    <row r="18" spans="3:8">
      <c r="C18" s="641" t="s">
        <v>656</v>
      </c>
      <c r="D18" s="641" t="s">
        <v>655</v>
      </c>
      <c r="E18" s="642">
        <f>[16]waterfall_chart!C24</f>
        <v>43.067</v>
      </c>
      <c r="F18" s="644">
        <f>[16]waterfall_chart!G24</f>
        <v>224.61600000000001</v>
      </c>
      <c r="G18" s="641"/>
      <c r="H18" s="641"/>
    </row>
    <row r="19" spans="3:8">
      <c r="C19" s="641" t="s">
        <v>654</v>
      </c>
      <c r="D19" s="641" t="s">
        <v>653</v>
      </c>
      <c r="E19" s="642">
        <f>[16]waterfall_chart!C25</f>
        <v>46.888000000000005</v>
      </c>
      <c r="F19" s="644">
        <f>[16]waterfall_chart!G25</f>
        <v>267.68299999999999</v>
      </c>
      <c r="G19" s="641"/>
      <c r="H19" s="641"/>
    </row>
    <row r="20" spans="3:8">
      <c r="C20" s="641" t="s">
        <v>652</v>
      </c>
      <c r="D20" s="641" t="s">
        <v>651</v>
      </c>
      <c r="E20" s="642">
        <f>[16]waterfall_chart!C26</f>
        <v>38.594000000000008</v>
      </c>
      <c r="F20" s="644">
        <f>[16]waterfall_chart!G26</f>
        <v>314.57100000000003</v>
      </c>
      <c r="G20" s="641"/>
      <c r="H20" s="641"/>
    </row>
    <row r="21" spans="3:8">
      <c r="C21" s="641" t="s">
        <v>650</v>
      </c>
      <c r="D21" s="641" t="s">
        <v>649</v>
      </c>
      <c r="E21" s="642">
        <f>[16]waterfall_chart!C27</f>
        <v>353.16500000000002</v>
      </c>
      <c r="F21" s="642"/>
      <c r="G21" s="641"/>
      <c r="H21" s="641"/>
    </row>
    <row r="28" spans="3:8">
      <c r="C28" s="641"/>
      <c r="D28" s="641"/>
      <c r="E28" s="641"/>
      <c r="F28" s="641"/>
      <c r="G28" s="641"/>
      <c r="H28" s="641"/>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DN25"/>
  <sheetViews>
    <sheetView showGridLines="0" zoomScale="75" zoomScaleNormal="75" workbookViewId="0">
      <selection activeCell="B3" sqref="B3"/>
    </sheetView>
  </sheetViews>
  <sheetFormatPr defaultRowHeight="15.75"/>
  <cols>
    <col min="1" max="1" width="13.140625" style="633" bestFit="1" customWidth="1"/>
    <col min="2" max="2" width="111.5703125" style="633" customWidth="1"/>
    <col min="3" max="3" width="61" style="645" bestFit="1" customWidth="1"/>
    <col min="4" max="4" width="58.42578125" style="645" bestFit="1" customWidth="1"/>
    <col min="5" max="118" width="11.28515625" style="645" bestFit="1" customWidth="1"/>
    <col min="119" max="16384" width="9.140625" style="645"/>
  </cols>
  <sheetData>
    <row r="1" spans="1:118">
      <c r="A1" s="464" t="s">
        <v>22</v>
      </c>
      <c r="B1" s="626" t="s">
        <v>683</v>
      </c>
    </row>
    <row r="2" spans="1:118">
      <c r="A2" s="464" t="s">
        <v>20</v>
      </c>
      <c r="B2" s="175" t="s">
        <v>1178</v>
      </c>
    </row>
    <row r="3" spans="1:118">
      <c r="A3" s="464" t="s">
        <v>18</v>
      </c>
      <c r="B3" s="629" t="s">
        <v>270</v>
      </c>
    </row>
    <row r="4" spans="1:118">
      <c r="A4" s="464" t="s">
        <v>16</v>
      </c>
      <c r="B4" s="629" t="s">
        <v>270</v>
      </c>
    </row>
    <row r="5" spans="1:118">
      <c r="A5" s="467" t="s">
        <v>14</v>
      </c>
      <c r="B5" s="632"/>
    </row>
    <row r="6" spans="1:118">
      <c r="A6" s="467" t="s">
        <v>12</v>
      </c>
      <c r="B6" s="632"/>
    </row>
    <row r="7" spans="1:118">
      <c r="A7" s="464"/>
      <c r="B7" s="629"/>
    </row>
    <row r="8" spans="1:118" s="646" customFormat="1">
      <c r="A8" s="464"/>
      <c r="B8" s="629"/>
    </row>
    <row r="9" spans="1:118">
      <c r="A9" s="467"/>
      <c r="B9" s="632"/>
    </row>
    <row r="10" spans="1:118">
      <c r="A10" s="467"/>
      <c r="B10" s="632"/>
      <c r="C10" s="647"/>
      <c r="D10" s="647"/>
      <c r="E10" s="648">
        <v>39113</v>
      </c>
      <c r="F10" s="648">
        <v>39141</v>
      </c>
      <c r="G10" s="648">
        <v>39172</v>
      </c>
      <c r="H10" s="648">
        <v>39202</v>
      </c>
      <c r="I10" s="648">
        <v>39233</v>
      </c>
      <c r="J10" s="648">
        <v>39263</v>
      </c>
      <c r="K10" s="648">
        <v>39294</v>
      </c>
      <c r="L10" s="648">
        <v>39325</v>
      </c>
      <c r="M10" s="648">
        <v>39355</v>
      </c>
      <c r="N10" s="648">
        <v>39386</v>
      </c>
      <c r="O10" s="648">
        <v>39416</v>
      </c>
      <c r="P10" s="648">
        <v>39447</v>
      </c>
      <c r="Q10" s="648">
        <v>39478</v>
      </c>
      <c r="R10" s="648">
        <v>39507</v>
      </c>
      <c r="S10" s="648">
        <v>39538</v>
      </c>
      <c r="T10" s="648">
        <v>39568</v>
      </c>
      <c r="U10" s="648">
        <v>39599</v>
      </c>
      <c r="V10" s="648">
        <v>39629</v>
      </c>
      <c r="W10" s="648">
        <v>39660</v>
      </c>
      <c r="X10" s="648">
        <v>39691</v>
      </c>
      <c r="Y10" s="648">
        <v>39721</v>
      </c>
      <c r="Z10" s="648">
        <v>39752</v>
      </c>
      <c r="AA10" s="648">
        <v>39782</v>
      </c>
      <c r="AB10" s="648">
        <v>39813</v>
      </c>
      <c r="AC10" s="648">
        <v>39844</v>
      </c>
      <c r="AD10" s="648">
        <v>39872</v>
      </c>
      <c r="AE10" s="648">
        <v>39903</v>
      </c>
      <c r="AF10" s="648">
        <v>39933</v>
      </c>
      <c r="AG10" s="648">
        <v>39964</v>
      </c>
      <c r="AH10" s="648">
        <v>39994</v>
      </c>
      <c r="AI10" s="648">
        <v>40025</v>
      </c>
      <c r="AJ10" s="648">
        <v>40056</v>
      </c>
      <c r="AK10" s="648">
        <v>40086</v>
      </c>
      <c r="AL10" s="648">
        <v>40117</v>
      </c>
      <c r="AM10" s="648">
        <v>40147</v>
      </c>
      <c r="AN10" s="648">
        <v>40178</v>
      </c>
      <c r="AO10" s="648">
        <v>40209</v>
      </c>
      <c r="AP10" s="648">
        <v>40237</v>
      </c>
      <c r="AQ10" s="648">
        <v>40268</v>
      </c>
      <c r="AR10" s="648">
        <v>40298</v>
      </c>
      <c r="AS10" s="648">
        <v>40329</v>
      </c>
      <c r="AT10" s="648">
        <v>40359</v>
      </c>
      <c r="AU10" s="648">
        <v>40390</v>
      </c>
      <c r="AV10" s="648">
        <v>40421</v>
      </c>
      <c r="AW10" s="648">
        <v>40451</v>
      </c>
      <c r="AX10" s="648">
        <v>40482</v>
      </c>
      <c r="AY10" s="648">
        <v>40512</v>
      </c>
      <c r="AZ10" s="648">
        <v>40543</v>
      </c>
      <c r="BA10" s="648">
        <v>40574</v>
      </c>
      <c r="BB10" s="648">
        <v>40602</v>
      </c>
      <c r="BC10" s="648">
        <v>40633</v>
      </c>
      <c r="BD10" s="648">
        <v>40663</v>
      </c>
      <c r="BE10" s="648">
        <v>40694</v>
      </c>
      <c r="BF10" s="648">
        <v>40724</v>
      </c>
      <c r="BG10" s="648">
        <v>40755</v>
      </c>
      <c r="BH10" s="648">
        <v>40786</v>
      </c>
      <c r="BI10" s="648">
        <v>40816</v>
      </c>
      <c r="BJ10" s="648">
        <v>40847</v>
      </c>
      <c r="BK10" s="648">
        <v>40877</v>
      </c>
      <c r="BL10" s="648">
        <v>40908</v>
      </c>
      <c r="BM10" s="648">
        <v>40939</v>
      </c>
      <c r="BN10" s="648">
        <v>40968</v>
      </c>
      <c r="BO10" s="648">
        <v>40999</v>
      </c>
      <c r="BP10" s="648">
        <v>41029</v>
      </c>
      <c r="BQ10" s="648">
        <v>41060</v>
      </c>
      <c r="BR10" s="648">
        <v>41090</v>
      </c>
      <c r="BS10" s="648">
        <v>41121</v>
      </c>
      <c r="BT10" s="648">
        <v>41152</v>
      </c>
      <c r="BU10" s="648">
        <v>41182</v>
      </c>
      <c r="BV10" s="648">
        <v>41213</v>
      </c>
      <c r="BW10" s="648">
        <v>41243</v>
      </c>
      <c r="BX10" s="648">
        <v>41274</v>
      </c>
      <c r="BY10" s="648">
        <v>41305</v>
      </c>
      <c r="BZ10" s="648">
        <v>41333</v>
      </c>
      <c r="CA10" s="648">
        <v>41364</v>
      </c>
      <c r="CB10" s="648">
        <v>41394</v>
      </c>
      <c r="CC10" s="648">
        <v>41425</v>
      </c>
      <c r="CD10" s="648">
        <v>41455</v>
      </c>
      <c r="CE10" s="648">
        <v>41486</v>
      </c>
      <c r="CF10" s="648">
        <v>41517</v>
      </c>
      <c r="CG10" s="648">
        <v>41547</v>
      </c>
      <c r="CH10" s="648">
        <v>41578</v>
      </c>
      <c r="CI10" s="648">
        <v>41608</v>
      </c>
      <c r="CJ10" s="648">
        <v>41639</v>
      </c>
      <c r="CK10" s="648">
        <v>41670</v>
      </c>
      <c r="CL10" s="648">
        <v>41698</v>
      </c>
      <c r="CM10" s="648">
        <v>41729</v>
      </c>
      <c r="CN10" s="648">
        <v>41759</v>
      </c>
      <c r="CO10" s="648">
        <v>41790</v>
      </c>
      <c r="CP10" s="648">
        <v>41820</v>
      </c>
      <c r="CQ10" s="648">
        <v>41851</v>
      </c>
      <c r="CR10" s="648">
        <v>41882</v>
      </c>
      <c r="CS10" s="648">
        <v>41912</v>
      </c>
      <c r="CT10" s="648">
        <v>41943</v>
      </c>
      <c r="CU10" s="648">
        <v>41973</v>
      </c>
      <c r="CV10" s="648">
        <v>42004</v>
      </c>
      <c r="CW10" s="648">
        <v>42035</v>
      </c>
      <c r="CX10" s="648">
        <v>42063</v>
      </c>
      <c r="CY10" s="648">
        <v>42094</v>
      </c>
      <c r="CZ10" s="648">
        <v>42124</v>
      </c>
      <c r="DA10" s="648">
        <v>42155</v>
      </c>
      <c r="DB10" s="648">
        <v>42185</v>
      </c>
      <c r="DC10" s="648">
        <v>42216</v>
      </c>
      <c r="DD10" s="648">
        <v>42247</v>
      </c>
      <c r="DE10" s="648">
        <v>42277</v>
      </c>
      <c r="DF10" s="648">
        <v>42308</v>
      </c>
      <c r="DG10" s="648">
        <v>42338</v>
      </c>
      <c r="DH10" s="648">
        <v>42369</v>
      </c>
      <c r="DI10" s="648">
        <v>42400</v>
      </c>
      <c r="DJ10" s="648">
        <v>42429</v>
      </c>
      <c r="DK10" s="648">
        <v>42460</v>
      </c>
      <c r="DL10" s="648">
        <v>42490</v>
      </c>
      <c r="DM10" s="648">
        <v>42521</v>
      </c>
      <c r="DN10" s="648">
        <v>42551</v>
      </c>
    </row>
    <row r="11" spans="1:118">
      <c r="C11" s="649" t="s">
        <v>678</v>
      </c>
      <c r="D11" s="649"/>
      <c r="E11" s="650">
        <v>-6019</v>
      </c>
      <c r="F11" s="650">
        <v>-9701</v>
      </c>
      <c r="G11" s="650">
        <v>-17009</v>
      </c>
      <c r="H11" s="650">
        <v>-19985</v>
      </c>
      <c r="I11" s="650">
        <v>-22389</v>
      </c>
      <c r="J11" s="650">
        <v>-26106</v>
      </c>
      <c r="K11" s="650">
        <v>-28546</v>
      </c>
      <c r="L11" s="650">
        <v>-30027</v>
      </c>
      <c r="M11" s="650">
        <v>-31715</v>
      </c>
      <c r="N11" s="650">
        <v>-29558</v>
      </c>
      <c r="O11" s="650">
        <v>-34561</v>
      </c>
      <c r="P11" s="650">
        <v>-45743</v>
      </c>
      <c r="Q11" s="650">
        <v>-2612</v>
      </c>
      <c r="R11" s="650">
        <v>-5189</v>
      </c>
      <c r="S11" s="650">
        <v>-7102</v>
      </c>
      <c r="T11" s="650">
        <v>-11254</v>
      </c>
      <c r="U11" s="650">
        <v>-16492</v>
      </c>
      <c r="V11" s="650">
        <v>-19622</v>
      </c>
      <c r="W11" s="650">
        <v>-22423</v>
      </c>
      <c r="X11" s="650">
        <v>-27518</v>
      </c>
      <c r="Y11" s="650">
        <v>-32033</v>
      </c>
      <c r="Z11" s="650">
        <v>-34743</v>
      </c>
      <c r="AA11" s="650">
        <v>-38172</v>
      </c>
      <c r="AB11" s="650">
        <v>-46255</v>
      </c>
      <c r="AC11" s="650">
        <v>-1866</v>
      </c>
      <c r="AD11" s="650">
        <v>-7221</v>
      </c>
      <c r="AE11" s="650">
        <v>-10938</v>
      </c>
      <c r="AF11" s="650">
        <v>-17404</v>
      </c>
      <c r="AG11" s="650">
        <v>-22266</v>
      </c>
      <c r="AH11" s="650">
        <v>-30389</v>
      </c>
      <c r="AI11" s="650">
        <v>-35286</v>
      </c>
      <c r="AJ11" s="650">
        <v>-37656</v>
      </c>
      <c r="AK11" s="650">
        <v>-45977</v>
      </c>
      <c r="AL11" s="650">
        <v>-53238</v>
      </c>
      <c r="AM11" s="650">
        <v>-60447</v>
      </c>
      <c r="AN11" s="650">
        <v>-74614</v>
      </c>
      <c r="AO11" s="650">
        <v>-4565</v>
      </c>
      <c r="AP11" s="650">
        <v>-9666</v>
      </c>
      <c r="AQ11" s="650">
        <v>-20022</v>
      </c>
      <c r="AR11" s="650">
        <v>-34015</v>
      </c>
      <c r="AS11" s="650">
        <v>-41676</v>
      </c>
      <c r="AT11" s="650">
        <v>-53038</v>
      </c>
      <c r="AU11" s="650">
        <v>-61107</v>
      </c>
      <c r="AV11" s="650">
        <v>-67138</v>
      </c>
      <c r="AW11" s="650">
        <v>-75457</v>
      </c>
      <c r="AX11" s="650">
        <v>-78374</v>
      </c>
      <c r="AY11" s="650">
        <v>-88992</v>
      </c>
      <c r="AZ11" s="650">
        <v>-109141</v>
      </c>
      <c r="BA11" s="650">
        <v>-10068</v>
      </c>
      <c r="BB11" s="650">
        <v>-16176</v>
      </c>
      <c r="BC11" s="650">
        <v>-32333</v>
      </c>
      <c r="BD11" s="650">
        <v>-42704</v>
      </c>
      <c r="BE11" s="650">
        <v>-51464</v>
      </c>
      <c r="BF11" s="650">
        <v>-58062</v>
      </c>
      <c r="BG11" s="650">
        <v>-63793</v>
      </c>
      <c r="BH11" s="650">
        <v>-69088</v>
      </c>
      <c r="BI11" s="650">
        <v>-76421</v>
      </c>
      <c r="BJ11" s="650">
        <v>-94249</v>
      </c>
      <c r="BK11" s="650">
        <v>-119579</v>
      </c>
      <c r="BL11" s="650">
        <v>-168873</v>
      </c>
      <c r="BM11" s="650">
        <v>-56026</v>
      </c>
      <c r="BN11" s="650">
        <v>-89302</v>
      </c>
      <c r="BO11" s="650">
        <v>-87231</v>
      </c>
      <c r="BP11" s="650">
        <v>-96423</v>
      </c>
      <c r="BQ11" s="650">
        <v>-104795</v>
      </c>
      <c r="BR11" s="650">
        <v>-115352</v>
      </c>
      <c r="BS11" s="650">
        <v>-123871</v>
      </c>
      <c r="BT11" s="650">
        <v>-131579</v>
      </c>
      <c r="BU11" s="650">
        <v>-141722</v>
      </c>
      <c r="BV11" s="650">
        <v>-151312</v>
      </c>
      <c r="BW11" s="650">
        <v>-167244</v>
      </c>
      <c r="BX11" s="650">
        <v>-209436</v>
      </c>
      <c r="BY11" s="650">
        <v>-6438</v>
      </c>
      <c r="BZ11" s="650">
        <v>-17138</v>
      </c>
      <c r="CA11" s="650">
        <v>-25430</v>
      </c>
      <c r="CB11" s="650">
        <v>-33895</v>
      </c>
      <c r="CC11" s="650">
        <v>-41342</v>
      </c>
      <c r="CD11" s="650">
        <v>-53568</v>
      </c>
      <c r="CE11" s="650">
        <v>-65854</v>
      </c>
      <c r="CF11" s="650">
        <v>-74641</v>
      </c>
      <c r="CG11" s="650">
        <v>-86156</v>
      </c>
      <c r="CH11" s="650">
        <v>-92483</v>
      </c>
      <c r="CI11" s="650">
        <v>-114557</v>
      </c>
      <c r="CJ11" s="650">
        <v>-123343</v>
      </c>
      <c r="CK11" s="650">
        <v>-3444</v>
      </c>
      <c r="CL11" s="650">
        <v>-10061</v>
      </c>
      <c r="CM11" s="650">
        <v>-15913</v>
      </c>
      <c r="CN11" s="650">
        <v>-35529</v>
      </c>
      <c r="CO11" s="650">
        <v>-43671</v>
      </c>
      <c r="CP11" s="650">
        <v>-45970</v>
      </c>
      <c r="CQ11" s="650">
        <v>-51037</v>
      </c>
      <c r="CR11" s="650">
        <v>-56686</v>
      </c>
      <c r="CS11" s="650">
        <v>-68521</v>
      </c>
      <c r="CT11" s="650">
        <v>-79905</v>
      </c>
      <c r="CU11" s="650">
        <v>-94909</v>
      </c>
      <c r="CV11" s="650">
        <v>-63244</v>
      </c>
      <c r="CW11" s="650">
        <v>-6155</v>
      </c>
      <c r="CX11" s="650">
        <v>-13325</v>
      </c>
      <c r="CY11" s="650">
        <v>-21766</v>
      </c>
      <c r="CZ11" s="650">
        <v>-28207</v>
      </c>
      <c r="DA11" s="650">
        <v>-31621</v>
      </c>
      <c r="DB11" s="650">
        <v>-45288</v>
      </c>
      <c r="DC11" s="650">
        <v>-56704</v>
      </c>
      <c r="DD11" s="650">
        <v>-60072</v>
      </c>
      <c r="DE11" s="650">
        <v>-71351</v>
      </c>
      <c r="DF11" s="650">
        <v>-82151</v>
      </c>
      <c r="DG11" s="650">
        <v>-101848</v>
      </c>
      <c r="DH11" s="650">
        <v>-142765</v>
      </c>
      <c r="DI11" s="650">
        <v>-8277</v>
      </c>
      <c r="DJ11" s="650">
        <v>-9532</v>
      </c>
      <c r="DK11" s="650">
        <v>-8116</v>
      </c>
      <c r="DL11" s="650">
        <v>-15038</v>
      </c>
      <c r="DM11" s="650">
        <v>-21286</v>
      </c>
      <c r="DN11" s="650">
        <v>-28517</v>
      </c>
    </row>
    <row r="12" spans="1:118">
      <c r="C12" s="649" t="s">
        <v>682</v>
      </c>
      <c r="D12" s="649"/>
      <c r="E12" s="650">
        <v>-503</v>
      </c>
      <c r="F12" s="650">
        <v>2133</v>
      </c>
      <c r="G12" s="650">
        <v>12921</v>
      </c>
      <c r="H12" s="650">
        <v>16460</v>
      </c>
      <c r="I12" s="650">
        <v>19808</v>
      </c>
      <c r="J12" s="650">
        <v>36993</v>
      </c>
      <c r="K12" s="650">
        <v>40255</v>
      </c>
      <c r="L12" s="650">
        <v>47605</v>
      </c>
      <c r="M12" s="650">
        <v>67640</v>
      </c>
      <c r="N12" s="650">
        <v>72401</v>
      </c>
      <c r="O12" s="650">
        <v>75817</v>
      </c>
      <c r="P12" s="650">
        <v>99328</v>
      </c>
      <c r="Q12" s="650">
        <v>4894</v>
      </c>
      <c r="R12" s="650">
        <v>9639</v>
      </c>
      <c r="S12" s="650">
        <v>25537</v>
      </c>
      <c r="T12" s="650">
        <v>24958</v>
      </c>
      <c r="U12" s="650">
        <v>26773</v>
      </c>
      <c r="V12" s="650">
        <v>40823</v>
      </c>
      <c r="W12" s="650">
        <v>43364</v>
      </c>
      <c r="X12" s="650">
        <v>48207</v>
      </c>
      <c r="Y12" s="650">
        <v>75943</v>
      </c>
      <c r="Z12" s="650">
        <v>86284</v>
      </c>
      <c r="AA12" s="650">
        <v>88264</v>
      </c>
      <c r="AB12" s="650">
        <v>137754</v>
      </c>
      <c r="AC12" s="650">
        <v>20777</v>
      </c>
      <c r="AD12" s="650">
        <v>45954</v>
      </c>
      <c r="AE12" s="650">
        <v>92150</v>
      </c>
      <c r="AF12" s="650">
        <v>113383</v>
      </c>
      <c r="AG12" s="650">
        <v>136395</v>
      </c>
      <c r="AH12" s="650">
        <v>175544</v>
      </c>
      <c r="AI12" s="650">
        <v>201124</v>
      </c>
      <c r="AJ12" s="650">
        <v>227221</v>
      </c>
      <c r="AK12" s="650">
        <v>275678</v>
      </c>
      <c r="AL12" s="650">
        <v>295472</v>
      </c>
      <c r="AM12" s="650">
        <v>317189</v>
      </c>
      <c r="AN12" s="650">
        <v>393142</v>
      </c>
      <c r="AO12" s="650">
        <v>18263</v>
      </c>
      <c r="AP12" s="650">
        <v>32177</v>
      </c>
      <c r="AQ12" s="650">
        <v>66752</v>
      </c>
      <c r="AR12" s="650">
        <v>84394</v>
      </c>
      <c r="AS12" s="650">
        <v>99901</v>
      </c>
      <c r="AT12" s="650">
        <v>208980</v>
      </c>
      <c r="AU12" s="650">
        <v>223909</v>
      </c>
      <c r="AV12" s="650">
        <v>245615</v>
      </c>
      <c r="AW12" s="650">
        <v>282505</v>
      </c>
      <c r="AX12" s="650">
        <v>303257</v>
      </c>
      <c r="AY12" s="650">
        <v>337407</v>
      </c>
      <c r="AZ12" s="650">
        <v>410228</v>
      </c>
      <c r="BA12" s="650">
        <v>6798</v>
      </c>
      <c r="BB12" s="650">
        <v>27935</v>
      </c>
      <c r="BC12" s="650">
        <v>35280</v>
      </c>
      <c r="BD12" s="650">
        <v>55904</v>
      </c>
      <c r="BE12" s="650">
        <v>74354</v>
      </c>
      <c r="BF12" s="650">
        <v>114238</v>
      </c>
      <c r="BG12" s="650">
        <v>137107</v>
      </c>
      <c r="BH12" s="650">
        <v>149548</v>
      </c>
      <c r="BI12" s="650">
        <v>258034</v>
      </c>
      <c r="BJ12" s="650">
        <v>277773</v>
      </c>
      <c r="BK12" s="650">
        <v>335822</v>
      </c>
      <c r="BL12" s="650">
        <v>627885</v>
      </c>
      <c r="BM12" s="650">
        <v>-92066</v>
      </c>
      <c r="BN12" s="650">
        <v>-154037</v>
      </c>
      <c r="BO12" s="650">
        <v>-94579</v>
      </c>
      <c r="BP12" s="650">
        <v>-93629</v>
      </c>
      <c r="BQ12" s="650">
        <v>-75583</v>
      </c>
      <c r="BR12" s="650">
        <v>-30105</v>
      </c>
      <c r="BS12" s="650">
        <v>-34040</v>
      </c>
      <c r="BT12" s="650">
        <v>-34591</v>
      </c>
      <c r="BU12" s="650">
        <v>19567</v>
      </c>
      <c r="BV12" s="650">
        <v>24811</v>
      </c>
      <c r="BW12" s="650">
        <v>40428</v>
      </c>
      <c r="BX12" s="650">
        <v>141766</v>
      </c>
      <c r="BY12" s="650">
        <v>7842</v>
      </c>
      <c r="BZ12" s="650">
        <v>11685</v>
      </c>
      <c r="CA12" s="650">
        <v>50406</v>
      </c>
      <c r="CB12" s="650">
        <v>52481</v>
      </c>
      <c r="CC12" s="650">
        <v>58189</v>
      </c>
      <c r="CD12" s="650">
        <v>115636</v>
      </c>
      <c r="CE12" s="650">
        <v>120337</v>
      </c>
      <c r="CF12" s="650">
        <v>116719</v>
      </c>
      <c r="CG12" s="650">
        <v>139573</v>
      </c>
      <c r="CH12" s="650">
        <v>137722</v>
      </c>
      <c r="CI12" s="650">
        <v>168727</v>
      </c>
      <c r="CJ12" s="650">
        <v>233188</v>
      </c>
      <c r="CK12" s="650">
        <v>17622</v>
      </c>
      <c r="CL12" s="650">
        <v>18822</v>
      </c>
      <c r="CM12" s="650">
        <v>32483</v>
      </c>
      <c r="CN12" s="650">
        <v>15171</v>
      </c>
      <c r="CO12" s="650">
        <v>10270</v>
      </c>
      <c r="CP12" s="650">
        <v>47052</v>
      </c>
      <c r="CQ12" s="650">
        <v>78185</v>
      </c>
      <c r="CR12" s="650">
        <v>64835</v>
      </c>
      <c r="CS12" s="650">
        <v>79685</v>
      </c>
      <c r="CT12" s="650">
        <v>67907</v>
      </c>
      <c r="CU12" s="650">
        <v>60045</v>
      </c>
      <c r="CV12" s="650">
        <v>177621</v>
      </c>
      <c r="CW12" s="650">
        <v>15543</v>
      </c>
      <c r="CX12" s="650">
        <v>-9445</v>
      </c>
      <c r="CY12" s="650">
        <v>-33530</v>
      </c>
      <c r="CZ12" s="650">
        <v>-41357</v>
      </c>
      <c r="DA12" s="650">
        <v>-39951</v>
      </c>
      <c r="DB12" s="650">
        <v>-27598</v>
      </c>
      <c r="DC12" s="650">
        <v>-40395</v>
      </c>
      <c r="DD12" s="650">
        <v>-39420</v>
      </c>
      <c r="DE12" s="650">
        <v>-41767</v>
      </c>
      <c r="DF12" s="650">
        <v>-51915</v>
      </c>
      <c r="DG12" s="650">
        <v>-55111</v>
      </c>
      <c r="DH12" s="650">
        <v>-15880</v>
      </c>
      <c r="DI12" s="650">
        <v>-6921</v>
      </c>
      <c r="DJ12" s="650">
        <v>-13777</v>
      </c>
      <c r="DK12" s="650">
        <v>-27844</v>
      </c>
      <c r="DL12" s="650">
        <v>-48708</v>
      </c>
      <c r="DM12" s="650">
        <v>-57657</v>
      </c>
      <c r="DN12" s="650">
        <v>-70461</v>
      </c>
    </row>
    <row r="13" spans="1:118">
      <c r="C13" s="647" t="s">
        <v>681</v>
      </c>
      <c r="D13" s="647"/>
      <c r="E13" s="650">
        <v>-5516</v>
      </c>
      <c r="F13" s="650">
        <v>-11834</v>
      </c>
      <c r="G13" s="650">
        <v>-29930</v>
      </c>
      <c r="H13" s="650">
        <v>-36445</v>
      </c>
      <c r="I13" s="650">
        <v>-42197</v>
      </c>
      <c r="J13" s="650">
        <v>-63099</v>
      </c>
      <c r="K13" s="650">
        <v>-68801</v>
      </c>
      <c r="L13" s="650">
        <v>-77632</v>
      </c>
      <c r="M13" s="650">
        <v>-99355</v>
      </c>
      <c r="N13" s="650">
        <v>-101959</v>
      </c>
      <c r="O13" s="650">
        <v>-110378</v>
      </c>
      <c r="P13" s="650">
        <v>-145071</v>
      </c>
      <c r="Q13" s="650">
        <v>-7506</v>
      </c>
      <c r="R13" s="650">
        <v>-14828</v>
      </c>
      <c r="S13" s="650">
        <v>-32639</v>
      </c>
      <c r="T13" s="650">
        <v>-36212</v>
      </c>
      <c r="U13" s="650">
        <v>-43265</v>
      </c>
      <c r="V13" s="650">
        <v>-60445</v>
      </c>
      <c r="W13" s="650">
        <v>-65787</v>
      </c>
      <c r="X13" s="650">
        <v>-75725</v>
      </c>
      <c r="Y13" s="650">
        <v>-107976</v>
      </c>
      <c r="Z13" s="650">
        <v>-121027</v>
      </c>
      <c r="AA13" s="650">
        <v>-126436</v>
      </c>
      <c r="AB13" s="650">
        <v>-184009</v>
      </c>
      <c r="AC13" s="650">
        <v>-22643</v>
      </c>
      <c r="AD13" s="650">
        <v>-53175</v>
      </c>
      <c r="AE13" s="650">
        <v>-103088</v>
      </c>
      <c r="AF13" s="650">
        <v>-130787</v>
      </c>
      <c r="AG13" s="650">
        <v>-158661</v>
      </c>
      <c r="AH13" s="650">
        <v>-205933</v>
      </c>
      <c r="AI13" s="650">
        <v>-236410</v>
      </c>
      <c r="AJ13" s="650">
        <v>-264877</v>
      </c>
      <c r="AK13" s="650">
        <v>-321655</v>
      </c>
      <c r="AL13" s="650">
        <v>-348710</v>
      </c>
      <c r="AM13" s="650">
        <v>-377636</v>
      </c>
      <c r="AN13" s="650">
        <v>-467756</v>
      </c>
      <c r="AO13" s="650">
        <v>-22828</v>
      </c>
      <c r="AP13" s="650">
        <v>-41843</v>
      </c>
      <c r="AQ13" s="650">
        <v>-86774</v>
      </c>
      <c r="AR13" s="650">
        <v>-118409</v>
      </c>
      <c r="AS13" s="650">
        <v>-141577</v>
      </c>
      <c r="AT13" s="650">
        <v>-262018</v>
      </c>
      <c r="AU13" s="650">
        <v>-285016</v>
      </c>
      <c r="AV13" s="650">
        <v>-312753</v>
      </c>
      <c r="AW13" s="650">
        <v>-357962</v>
      </c>
      <c r="AX13" s="650">
        <v>-381631</v>
      </c>
      <c r="AY13" s="650">
        <v>-426399</v>
      </c>
      <c r="AZ13" s="650">
        <v>-519369</v>
      </c>
      <c r="BA13" s="650">
        <v>-16866</v>
      </c>
      <c r="BB13" s="650">
        <v>-44111</v>
      </c>
      <c r="BC13" s="650">
        <v>-67613</v>
      </c>
      <c r="BD13" s="650">
        <v>-98608</v>
      </c>
      <c r="BE13" s="650">
        <v>-125818</v>
      </c>
      <c r="BF13" s="650">
        <v>-172300</v>
      </c>
      <c r="BG13" s="650">
        <v>-200900</v>
      </c>
      <c r="BH13" s="650">
        <v>-218636</v>
      </c>
      <c r="BI13" s="650">
        <v>-334455</v>
      </c>
      <c r="BJ13" s="650">
        <v>-372022</v>
      </c>
      <c r="BK13" s="650">
        <v>-455401</v>
      </c>
      <c r="BL13" s="650">
        <v>-796758</v>
      </c>
      <c r="BM13" s="650">
        <v>36040</v>
      </c>
      <c r="BN13" s="650">
        <v>64735</v>
      </c>
      <c r="BO13" s="650">
        <v>7348</v>
      </c>
      <c r="BP13" s="650">
        <v>-2794</v>
      </c>
      <c r="BQ13" s="650">
        <v>-29212</v>
      </c>
      <c r="BR13" s="650">
        <v>-85247</v>
      </c>
      <c r="BS13" s="650">
        <v>-89831</v>
      </c>
      <c r="BT13" s="650">
        <v>-96988</v>
      </c>
      <c r="BU13" s="650">
        <v>-161289</v>
      </c>
      <c r="BV13" s="650">
        <v>-176123</v>
      </c>
      <c r="BW13" s="650">
        <v>-207672</v>
      </c>
      <c r="BX13" s="650">
        <v>-351202</v>
      </c>
      <c r="BY13" s="650">
        <v>-14280</v>
      </c>
      <c r="BZ13" s="650">
        <v>-28823</v>
      </c>
      <c r="CA13" s="650">
        <v>-75836</v>
      </c>
      <c r="CB13" s="650">
        <v>-86376</v>
      </c>
      <c r="CC13" s="650">
        <v>-99531</v>
      </c>
      <c r="CD13" s="650">
        <v>-169204</v>
      </c>
      <c r="CE13" s="650">
        <v>-186191</v>
      </c>
      <c r="CF13" s="650">
        <v>-191360</v>
      </c>
      <c r="CG13" s="650">
        <v>-225729</v>
      </c>
      <c r="CH13" s="650">
        <v>-230205</v>
      </c>
      <c r="CI13" s="650">
        <v>-283284</v>
      </c>
      <c r="CJ13" s="650">
        <v>-356531</v>
      </c>
      <c r="CK13" s="650">
        <v>-21066</v>
      </c>
      <c r="CL13" s="650">
        <v>-28883</v>
      </c>
      <c r="CM13" s="650">
        <v>-48396</v>
      </c>
      <c r="CN13" s="650">
        <v>-50700</v>
      </c>
      <c r="CO13" s="650">
        <v>-53941</v>
      </c>
      <c r="CP13" s="650">
        <v>-93022</v>
      </c>
      <c r="CQ13" s="650">
        <v>-129222</v>
      </c>
      <c r="CR13" s="650">
        <v>-121521</v>
      </c>
      <c r="CS13" s="650">
        <v>-148206</v>
      </c>
      <c r="CT13" s="650">
        <v>-147812</v>
      </c>
      <c r="CU13" s="650">
        <v>-154954</v>
      </c>
      <c r="CV13" s="650">
        <v>-240865</v>
      </c>
      <c r="CW13" s="650">
        <v>-21698</v>
      </c>
      <c r="CX13" s="650">
        <v>-3880</v>
      </c>
      <c r="CY13" s="650">
        <v>11764</v>
      </c>
      <c r="CZ13" s="650">
        <v>13150</v>
      </c>
      <c r="DA13" s="650">
        <v>8330</v>
      </c>
      <c r="DB13" s="650">
        <v>-17690</v>
      </c>
      <c r="DC13" s="650">
        <v>-16309</v>
      </c>
      <c r="DD13" s="650">
        <v>-20652</v>
      </c>
      <c r="DE13" s="650">
        <v>-29584</v>
      </c>
      <c r="DF13" s="650">
        <v>-30236</v>
      </c>
      <c r="DG13" s="650">
        <v>-46737</v>
      </c>
      <c r="DH13" s="650">
        <v>-126885</v>
      </c>
      <c r="DI13" s="650">
        <v>-1356</v>
      </c>
      <c r="DJ13" s="650">
        <v>4245</v>
      </c>
      <c r="DK13" s="650">
        <v>19728</v>
      </c>
      <c r="DL13" s="650">
        <v>33670</v>
      </c>
      <c r="DM13" s="650">
        <v>36371</v>
      </c>
      <c r="DN13" s="650">
        <v>41944</v>
      </c>
    </row>
    <row r="14" spans="1:118">
      <c r="C14" s="647"/>
      <c r="D14" s="647"/>
      <c r="E14" s="647"/>
      <c r="F14" s="647"/>
      <c r="G14" s="647"/>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c r="BH14" s="647"/>
      <c r="BI14" s="647"/>
      <c r="BJ14" s="647"/>
      <c r="BK14" s="647"/>
      <c r="BL14" s="647"/>
      <c r="BM14" s="647"/>
      <c r="BN14" s="647"/>
      <c r="BO14" s="647"/>
      <c r="BP14" s="647"/>
      <c r="BQ14" s="647"/>
      <c r="BR14" s="647"/>
      <c r="BS14" s="647"/>
      <c r="BT14" s="647"/>
      <c r="BU14" s="647"/>
      <c r="BV14" s="647"/>
      <c r="BW14" s="647"/>
      <c r="BX14" s="647"/>
      <c r="BY14" s="647"/>
      <c r="BZ14" s="647"/>
      <c r="CA14" s="647"/>
      <c r="CB14" s="647"/>
      <c r="CC14" s="647"/>
      <c r="CD14" s="647"/>
      <c r="CE14" s="647"/>
      <c r="CF14" s="647"/>
      <c r="CG14" s="647"/>
      <c r="CH14" s="647"/>
      <c r="CI14" s="647"/>
      <c r="CJ14" s="647"/>
      <c r="CK14" s="647"/>
      <c r="CL14" s="647"/>
      <c r="CM14" s="647"/>
      <c r="CN14" s="647"/>
      <c r="CO14" s="647"/>
      <c r="CP14" s="647"/>
      <c r="CQ14" s="647"/>
      <c r="CR14" s="647"/>
      <c r="CS14" s="647"/>
      <c r="CT14" s="647"/>
      <c r="CU14" s="647"/>
      <c r="CV14" s="647"/>
      <c r="CW14" s="647"/>
      <c r="CX14" s="647"/>
      <c r="CY14" s="647"/>
      <c r="CZ14" s="647"/>
      <c r="DA14" s="647"/>
      <c r="DB14" s="647"/>
      <c r="DC14" s="647"/>
      <c r="DD14" s="647"/>
      <c r="DE14" s="647"/>
      <c r="DF14" s="647"/>
      <c r="DG14" s="647"/>
      <c r="DH14" s="647"/>
      <c r="DI14" s="647"/>
      <c r="DJ14" s="647"/>
      <c r="DK14" s="647"/>
      <c r="DL14" s="647"/>
      <c r="DM14" s="647"/>
      <c r="DN14" s="647"/>
    </row>
    <row r="15" spans="1:118">
      <c r="C15" s="647"/>
      <c r="D15" s="647"/>
      <c r="E15" s="647"/>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c r="AT15" s="647"/>
      <c r="AU15" s="647"/>
      <c r="AV15" s="647"/>
      <c r="AW15" s="647"/>
      <c r="AX15" s="647"/>
      <c r="AY15" s="647"/>
      <c r="AZ15" s="647"/>
      <c r="BA15" s="647"/>
      <c r="BB15" s="647"/>
      <c r="BC15" s="647"/>
      <c r="BD15" s="647"/>
      <c r="BE15" s="647"/>
      <c r="BF15" s="647"/>
      <c r="BG15" s="647"/>
      <c r="BH15" s="647"/>
      <c r="BI15" s="647"/>
      <c r="BJ15" s="647"/>
      <c r="BK15" s="647"/>
      <c r="BL15" s="647"/>
      <c r="BM15" s="647"/>
      <c r="BN15" s="647"/>
      <c r="BO15" s="647"/>
      <c r="BP15" s="647"/>
      <c r="BQ15" s="647"/>
      <c r="BR15" s="647"/>
      <c r="BS15" s="647"/>
      <c r="BT15" s="647"/>
      <c r="BU15" s="647"/>
      <c r="BV15" s="647"/>
      <c r="BW15" s="647"/>
      <c r="BX15" s="647"/>
      <c r="BY15" s="647"/>
      <c r="BZ15" s="647"/>
      <c r="CA15" s="647"/>
      <c r="CB15" s="647"/>
      <c r="CC15" s="647"/>
      <c r="CD15" s="647"/>
      <c r="CE15" s="647"/>
      <c r="CF15" s="647"/>
      <c r="CG15" s="647"/>
      <c r="CH15" s="647"/>
      <c r="CI15" s="647"/>
      <c r="CJ15" s="647"/>
      <c r="CK15" s="647"/>
      <c r="CL15" s="647"/>
      <c r="CM15" s="647"/>
      <c r="CN15" s="647"/>
      <c r="CO15" s="647"/>
      <c r="CP15" s="647"/>
      <c r="CQ15" s="647"/>
      <c r="CR15" s="647"/>
      <c r="CS15" s="647"/>
      <c r="CT15" s="647"/>
      <c r="CU15" s="647"/>
      <c r="CV15" s="647"/>
      <c r="CW15" s="647"/>
      <c r="CX15" s="647"/>
      <c r="CY15" s="647"/>
      <c r="CZ15" s="647"/>
      <c r="DA15" s="647"/>
      <c r="DB15" s="647"/>
      <c r="DC15" s="647"/>
      <c r="DD15" s="647"/>
      <c r="DE15" s="647"/>
      <c r="DF15" s="647"/>
      <c r="DG15" s="647"/>
      <c r="DH15" s="647"/>
      <c r="DI15" s="647"/>
      <c r="DJ15" s="647"/>
      <c r="DK15" s="647"/>
      <c r="DL15" s="647"/>
      <c r="DM15" s="647"/>
      <c r="DN15" s="647"/>
    </row>
    <row r="16" spans="1:118">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c r="AT16" s="647"/>
      <c r="AU16" s="647"/>
      <c r="AV16" s="647"/>
      <c r="AW16" s="647"/>
      <c r="AX16" s="647"/>
      <c r="AY16" s="647"/>
      <c r="AZ16" s="647"/>
      <c r="BA16" s="647"/>
      <c r="BB16" s="647"/>
      <c r="BC16" s="647"/>
      <c r="BD16" s="647"/>
      <c r="BE16" s="647"/>
      <c r="BF16" s="647"/>
      <c r="BG16" s="647"/>
      <c r="BH16" s="647"/>
      <c r="BI16" s="647"/>
      <c r="BJ16" s="647"/>
      <c r="BK16" s="647"/>
      <c r="BL16" s="647"/>
      <c r="BM16" s="647"/>
      <c r="BN16" s="647"/>
      <c r="BO16" s="647"/>
      <c r="BP16" s="647"/>
      <c r="BQ16" s="647"/>
      <c r="BR16" s="647"/>
      <c r="BS16" s="647"/>
      <c r="BT16" s="647"/>
      <c r="BU16" s="647"/>
      <c r="BV16" s="647"/>
      <c r="BW16" s="647"/>
      <c r="BX16" s="647"/>
      <c r="BY16" s="647"/>
      <c r="BZ16" s="647"/>
      <c r="CA16" s="647"/>
      <c r="CB16" s="647"/>
      <c r="CC16" s="647"/>
      <c r="CD16" s="647"/>
      <c r="CE16" s="647"/>
      <c r="CF16" s="647"/>
      <c r="CG16" s="647"/>
      <c r="CH16" s="647"/>
      <c r="CI16" s="647"/>
      <c r="CJ16" s="647"/>
      <c r="CK16" s="647"/>
      <c r="CL16" s="647"/>
      <c r="CM16" s="647"/>
      <c r="CN16" s="647"/>
      <c r="CO16" s="647"/>
      <c r="CP16" s="647"/>
      <c r="CQ16" s="647"/>
      <c r="CR16" s="647"/>
      <c r="CS16" s="647"/>
      <c r="CT16" s="647"/>
      <c r="CU16" s="647"/>
      <c r="CV16" s="647"/>
      <c r="CW16" s="647"/>
      <c r="CX16" s="647"/>
      <c r="CY16" s="647"/>
      <c r="CZ16" s="647"/>
      <c r="DA16" s="647"/>
      <c r="DB16" s="647"/>
      <c r="DC16" s="647"/>
      <c r="DD16" s="647"/>
      <c r="DE16" s="647"/>
      <c r="DF16" s="647"/>
      <c r="DG16" s="647"/>
      <c r="DH16" s="647"/>
      <c r="DI16" s="647"/>
      <c r="DJ16" s="647"/>
      <c r="DK16" s="647"/>
      <c r="DL16" s="647"/>
      <c r="DM16" s="647"/>
      <c r="DN16" s="647"/>
    </row>
    <row r="17" spans="3:118">
      <c r="C17" s="651"/>
      <c r="D17" s="651"/>
      <c r="E17" s="651"/>
      <c r="F17" s="651"/>
      <c r="G17" s="651"/>
      <c r="H17" s="651"/>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c r="CQ17" s="651"/>
      <c r="CR17" s="651"/>
      <c r="CS17" s="651"/>
      <c r="CT17" s="651"/>
      <c r="CU17" s="651"/>
      <c r="CV17" s="651"/>
      <c r="CW17" s="651"/>
      <c r="CX17" s="651"/>
      <c r="CY17" s="651"/>
      <c r="CZ17" s="651"/>
      <c r="DA17" s="651"/>
      <c r="DB17" s="651"/>
      <c r="DC17" s="651"/>
      <c r="DD17" s="651"/>
      <c r="DE17" s="651"/>
      <c r="DF17" s="651"/>
      <c r="DG17" s="651"/>
      <c r="DH17" s="651"/>
      <c r="DI17" s="651"/>
      <c r="DJ17" s="651"/>
      <c r="DK17" s="651"/>
      <c r="DL17" s="651"/>
      <c r="DM17" s="651"/>
      <c r="DN17" s="651"/>
    </row>
    <row r="18" spans="3:118">
      <c r="C18" s="647"/>
      <c r="D18" s="647"/>
      <c r="E18" s="648">
        <v>39172</v>
      </c>
      <c r="F18" s="648">
        <v>39263</v>
      </c>
      <c r="G18" s="648">
        <v>39355</v>
      </c>
      <c r="H18" s="648">
        <v>39447</v>
      </c>
      <c r="I18" s="648">
        <v>39538</v>
      </c>
      <c r="J18" s="648">
        <v>39629</v>
      </c>
      <c r="K18" s="648">
        <v>39721</v>
      </c>
      <c r="L18" s="648">
        <v>39813</v>
      </c>
      <c r="M18" s="648">
        <v>39903</v>
      </c>
      <c r="N18" s="648">
        <v>39994</v>
      </c>
      <c r="O18" s="648">
        <v>40086</v>
      </c>
      <c r="P18" s="648">
        <v>40178</v>
      </c>
      <c r="Q18" s="648">
        <v>40268</v>
      </c>
      <c r="R18" s="648">
        <v>40359</v>
      </c>
      <c r="S18" s="648">
        <v>40451</v>
      </c>
      <c r="T18" s="648">
        <v>40543</v>
      </c>
      <c r="U18" s="648">
        <v>40633</v>
      </c>
      <c r="V18" s="648">
        <v>40724</v>
      </c>
      <c r="W18" s="648">
        <v>40816</v>
      </c>
      <c r="X18" s="648">
        <v>40908</v>
      </c>
      <c r="Y18" s="648">
        <v>40999</v>
      </c>
      <c r="Z18" s="648">
        <v>41090</v>
      </c>
      <c r="AA18" s="648">
        <v>41182</v>
      </c>
      <c r="AB18" s="648">
        <v>41274</v>
      </c>
      <c r="AC18" s="648">
        <v>41364</v>
      </c>
      <c r="AD18" s="648">
        <v>41455</v>
      </c>
      <c r="AE18" s="648">
        <v>41547</v>
      </c>
      <c r="AF18" s="648">
        <v>41639</v>
      </c>
      <c r="AG18" s="648">
        <v>41729</v>
      </c>
      <c r="AH18" s="648">
        <v>41820</v>
      </c>
      <c r="AI18" s="648">
        <v>41912</v>
      </c>
      <c r="AJ18" s="648">
        <v>42004</v>
      </c>
      <c r="AK18" s="648">
        <v>42094</v>
      </c>
      <c r="AL18" s="648">
        <v>42185</v>
      </c>
      <c r="AM18" s="648">
        <v>42277</v>
      </c>
      <c r="AN18" s="648">
        <v>42369</v>
      </c>
      <c r="AO18" s="648">
        <v>42460</v>
      </c>
      <c r="AP18" s="648">
        <v>42551</v>
      </c>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647"/>
      <c r="BO18" s="648"/>
      <c r="BP18" s="648"/>
      <c r="BQ18" s="647"/>
      <c r="BR18" s="647"/>
      <c r="BS18" s="647"/>
      <c r="BT18" s="647"/>
      <c r="BU18" s="647"/>
      <c r="BV18" s="647"/>
      <c r="BW18" s="647"/>
      <c r="BX18" s="647"/>
      <c r="BY18" s="647"/>
      <c r="BZ18" s="647"/>
      <c r="CA18" s="647"/>
      <c r="CB18" s="647"/>
      <c r="CC18" s="647"/>
      <c r="CD18" s="647"/>
      <c r="CE18" s="647"/>
      <c r="CF18" s="647"/>
      <c r="CG18" s="647"/>
      <c r="CH18" s="647"/>
      <c r="CI18" s="647"/>
      <c r="CJ18" s="647"/>
      <c r="CK18" s="647"/>
      <c r="CL18" s="647"/>
      <c r="CM18" s="647"/>
      <c r="CN18" s="647"/>
      <c r="CO18" s="647"/>
      <c r="CP18" s="647"/>
      <c r="CQ18" s="647"/>
      <c r="CR18" s="647"/>
      <c r="CS18" s="647"/>
      <c r="CT18" s="647"/>
      <c r="CU18" s="647"/>
      <c r="CV18" s="647"/>
      <c r="CW18" s="647"/>
      <c r="CX18" s="647"/>
      <c r="CY18" s="647"/>
      <c r="CZ18" s="647"/>
      <c r="DA18" s="647"/>
      <c r="DB18" s="647"/>
      <c r="DC18" s="647"/>
      <c r="DD18" s="647"/>
      <c r="DE18" s="647"/>
      <c r="DF18" s="647"/>
      <c r="DG18" s="647"/>
      <c r="DH18" s="647"/>
      <c r="DI18" s="647"/>
      <c r="DJ18" s="647"/>
      <c r="DK18" s="647"/>
      <c r="DL18" s="647"/>
      <c r="DM18" s="647"/>
      <c r="DN18" s="647"/>
    </row>
    <row r="19" spans="3:118">
      <c r="C19" s="647"/>
      <c r="D19" s="647"/>
      <c r="E19" s="652">
        <v>2007</v>
      </c>
      <c r="F19" s="652"/>
      <c r="G19" s="652"/>
      <c r="H19" s="652"/>
      <c r="I19" s="652">
        <v>2008</v>
      </c>
      <c r="J19" s="652"/>
      <c r="K19" s="652"/>
      <c r="L19" s="652"/>
      <c r="M19" s="652">
        <v>2009</v>
      </c>
      <c r="N19" s="652"/>
      <c r="O19" s="652"/>
      <c r="P19" s="652"/>
      <c r="Q19" s="652">
        <v>2010</v>
      </c>
      <c r="R19" s="652"/>
      <c r="S19" s="652"/>
      <c r="T19" s="652"/>
      <c r="U19" s="652">
        <v>2011</v>
      </c>
      <c r="V19" s="652"/>
      <c r="W19" s="652"/>
      <c r="X19" s="652"/>
      <c r="Y19" s="652">
        <v>2012</v>
      </c>
      <c r="Z19" s="652"/>
      <c r="AA19" s="652"/>
      <c r="AB19" s="652"/>
      <c r="AC19" s="652">
        <v>2013</v>
      </c>
      <c r="AD19" s="652"/>
      <c r="AE19" s="652"/>
      <c r="AF19" s="652"/>
      <c r="AG19" s="652">
        <v>2014</v>
      </c>
      <c r="AH19" s="652"/>
      <c r="AI19" s="652"/>
      <c r="AJ19" s="652"/>
      <c r="AK19" s="652">
        <v>2015</v>
      </c>
      <c r="AL19" s="652"/>
      <c r="AM19" s="652"/>
      <c r="AN19" s="652"/>
      <c r="AO19" s="652">
        <v>2016</v>
      </c>
      <c r="AP19" s="652"/>
      <c r="AQ19" s="647"/>
      <c r="AR19" s="647"/>
      <c r="AS19" s="647"/>
      <c r="AT19" s="647"/>
      <c r="AU19" s="647"/>
      <c r="AV19" s="647"/>
      <c r="AW19" s="647"/>
      <c r="AX19" s="647"/>
      <c r="AY19" s="647"/>
      <c r="AZ19" s="647"/>
      <c r="BA19" s="647"/>
      <c r="BB19" s="647"/>
      <c r="BC19" s="647"/>
      <c r="BD19" s="647"/>
      <c r="BE19" s="647"/>
      <c r="BF19" s="647"/>
      <c r="BG19" s="647"/>
      <c r="BH19" s="647"/>
      <c r="BI19" s="647"/>
      <c r="BJ19" s="647"/>
      <c r="BK19" s="647"/>
      <c r="BL19" s="647"/>
      <c r="BM19" s="647"/>
      <c r="BN19" s="647"/>
      <c r="BO19" s="647"/>
      <c r="BP19" s="647"/>
      <c r="BQ19" s="647"/>
      <c r="BR19" s="647"/>
      <c r="BS19" s="647"/>
      <c r="BT19" s="647"/>
      <c r="BU19" s="647"/>
      <c r="BV19" s="647"/>
      <c r="BW19" s="647"/>
      <c r="BX19" s="647"/>
      <c r="BY19" s="647"/>
      <c r="BZ19" s="647"/>
      <c r="CA19" s="647"/>
      <c r="CB19" s="647"/>
      <c r="CC19" s="647"/>
      <c r="CD19" s="647"/>
      <c r="CE19" s="647"/>
      <c r="CF19" s="647"/>
      <c r="CG19" s="647"/>
      <c r="CH19" s="647"/>
      <c r="CI19" s="647"/>
      <c r="CJ19" s="647"/>
      <c r="CK19" s="647"/>
      <c r="CL19" s="647"/>
      <c r="CM19" s="647"/>
      <c r="CN19" s="647"/>
      <c r="CO19" s="647"/>
      <c r="CP19" s="647"/>
      <c r="CQ19" s="647"/>
      <c r="CR19" s="647"/>
      <c r="CS19" s="647"/>
      <c r="CT19" s="647"/>
      <c r="CU19" s="647"/>
      <c r="CV19" s="647"/>
      <c r="CW19" s="647"/>
      <c r="CX19" s="647"/>
      <c r="CY19" s="647"/>
      <c r="CZ19" s="647"/>
      <c r="DA19" s="647"/>
      <c r="DB19" s="647"/>
      <c r="DC19" s="647"/>
      <c r="DD19" s="647"/>
      <c r="DE19" s="647"/>
      <c r="DF19" s="647"/>
      <c r="DG19" s="647"/>
      <c r="DH19" s="647"/>
      <c r="DI19" s="647"/>
      <c r="DJ19" s="647"/>
      <c r="DK19" s="647"/>
      <c r="DL19" s="647"/>
      <c r="DM19" s="647"/>
      <c r="DN19" s="647"/>
    </row>
    <row r="20" spans="3:118">
      <c r="C20" s="647"/>
      <c r="D20" s="647"/>
      <c r="E20" s="648" t="s">
        <v>680</v>
      </c>
      <c r="F20" s="648" t="s">
        <v>23</v>
      </c>
      <c r="G20" s="648" t="s">
        <v>29</v>
      </c>
      <c r="H20" s="648" t="s">
        <v>27</v>
      </c>
      <c r="I20" s="648" t="s">
        <v>680</v>
      </c>
      <c r="J20" s="648" t="s">
        <v>23</v>
      </c>
      <c r="K20" s="648" t="s">
        <v>29</v>
      </c>
      <c r="L20" s="648" t="s">
        <v>27</v>
      </c>
      <c r="M20" s="648" t="s">
        <v>680</v>
      </c>
      <c r="N20" s="648" t="s">
        <v>23</v>
      </c>
      <c r="O20" s="648" t="s">
        <v>29</v>
      </c>
      <c r="P20" s="648" t="s">
        <v>27</v>
      </c>
      <c r="Q20" s="648" t="s">
        <v>680</v>
      </c>
      <c r="R20" s="648" t="s">
        <v>23</v>
      </c>
      <c r="S20" s="648" t="s">
        <v>29</v>
      </c>
      <c r="T20" s="648" t="s">
        <v>27</v>
      </c>
      <c r="U20" s="648" t="s">
        <v>680</v>
      </c>
      <c r="V20" s="648" t="s">
        <v>23</v>
      </c>
      <c r="W20" s="648" t="s">
        <v>29</v>
      </c>
      <c r="X20" s="648" t="s">
        <v>27</v>
      </c>
      <c r="Y20" s="648" t="s">
        <v>680</v>
      </c>
      <c r="Z20" s="648" t="s">
        <v>23</v>
      </c>
      <c r="AA20" s="648" t="s">
        <v>29</v>
      </c>
      <c r="AB20" s="648" t="s">
        <v>27</v>
      </c>
      <c r="AC20" s="648" t="s">
        <v>680</v>
      </c>
      <c r="AD20" s="648" t="s">
        <v>23</v>
      </c>
      <c r="AE20" s="648" t="s">
        <v>29</v>
      </c>
      <c r="AF20" s="648" t="s">
        <v>27</v>
      </c>
      <c r="AG20" s="648" t="s">
        <v>680</v>
      </c>
      <c r="AH20" s="648" t="s">
        <v>23</v>
      </c>
      <c r="AI20" s="648" t="s">
        <v>29</v>
      </c>
      <c r="AJ20" s="648" t="s">
        <v>27</v>
      </c>
      <c r="AK20" s="648" t="s">
        <v>680</v>
      </c>
      <c r="AL20" s="648" t="s">
        <v>23</v>
      </c>
      <c r="AM20" s="648" t="s">
        <v>29</v>
      </c>
      <c r="AN20" s="648" t="s">
        <v>27</v>
      </c>
      <c r="AO20" s="648" t="s">
        <v>680</v>
      </c>
      <c r="AP20" s="648" t="s">
        <v>23</v>
      </c>
      <c r="AQ20" s="647"/>
      <c r="AR20" s="647"/>
      <c r="AS20" s="647"/>
      <c r="AT20" s="647"/>
      <c r="AU20" s="647"/>
      <c r="AV20" s="647"/>
      <c r="AW20" s="647"/>
      <c r="AX20" s="647"/>
      <c r="AY20" s="647"/>
      <c r="AZ20" s="647"/>
      <c r="BA20" s="647"/>
      <c r="BB20" s="647"/>
      <c r="BC20" s="647"/>
      <c r="BD20" s="647"/>
      <c r="BE20" s="647"/>
      <c r="BF20" s="647"/>
      <c r="BG20" s="647"/>
      <c r="BH20" s="647"/>
      <c r="BI20" s="647"/>
      <c r="BJ20" s="647"/>
      <c r="BK20" s="647"/>
      <c r="BL20" s="647"/>
      <c r="BM20" s="647"/>
      <c r="BN20" s="647"/>
      <c r="BO20" s="647"/>
      <c r="BP20" s="647"/>
      <c r="BQ20" s="647"/>
      <c r="BR20" s="647"/>
      <c r="BS20" s="647"/>
      <c r="BT20" s="647"/>
      <c r="BU20" s="647"/>
      <c r="BV20" s="647"/>
      <c r="BW20" s="647"/>
      <c r="BX20" s="647"/>
      <c r="BY20" s="647"/>
      <c r="BZ20" s="647"/>
      <c r="CA20" s="647"/>
      <c r="CB20" s="647"/>
      <c r="CC20" s="647"/>
      <c r="CD20" s="647"/>
      <c r="CE20" s="647"/>
      <c r="CF20" s="647"/>
      <c r="CG20" s="647"/>
      <c r="CH20" s="647"/>
      <c r="CI20" s="647"/>
      <c r="CJ20" s="647"/>
      <c r="CK20" s="647"/>
      <c r="CL20" s="647"/>
      <c r="CM20" s="647"/>
      <c r="CN20" s="647"/>
      <c r="CO20" s="647"/>
      <c r="CP20" s="647"/>
      <c r="CQ20" s="647"/>
      <c r="CR20" s="647"/>
      <c r="CS20" s="647"/>
      <c r="CT20" s="647"/>
      <c r="CU20" s="647"/>
      <c r="CV20" s="647"/>
      <c r="CW20" s="647"/>
      <c r="CX20" s="647"/>
      <c r="CY20" s="647"/>
      <c r="CZ20" s="647"/>
      <c r="DA20" s="647"/>
      <c r="DB20" s="647"/>
      <c r="DC20" s="647"/>
      <c r="DD20" s="647"/>
      <c r="DE20" s="647"/>
      <c r="DF20" s="647"/>
      <c r="DG20" s="647"/>
      <c r="DH20" s="647"/>
      <c r="DI20" s="647"/>
      <c r="DJ20" s="647"/>
      <c r="DK20" s="647"/>
      <c r="DL20" s="647"/>
      <c r="DM20" s="647"/>
      <c r="DN20" s="647"/>
    </row>
    <row r="21" spans="3:118">
      <c r="C21" s="647"/>
      <c r="D21" s="647"/>
      <c r="E21" s="652">
        <v>2007</v>
      </c>
      <c r="F21" s="652"/>
      <c r="G21" s="652"/>
      <c r="H21" s="652"/>
      <c r="I21" s="652">
        <v>2008</v>
      </c>
      <c r="J21" s="652"/>
      <c r="K21" s="652"/>
      <c r="L21" s="652"/>
      <c r="M21" s="652">
        <v>2009</v>
      </c>
      <c r="N21" s="652"/>
      <c r="O21" s="652"/>
      <c r="P21" s="652"/>
      <c r="Q21" s="652">
        <v>2010</v>
      </c>
      <c r="R21" s="652"/>
      <c r="S21" s="652"/>
      <c r="T21" s="652"/>
      <c r="U21" s="652">
        <v>2011</v>
      </c>
      <c r="V21" s="652"/>
      <c r="W21" s="652"/>
      <c r="X21" s="652"/>
      <c r="Y21" s="652">
        <v>2012</v>
      </c>
      <c r="Z21" s="652"/>
      <c r="AA21" s="652"/>
      <c r="AB21" s="652"/>
      <c r="AC21" s="652">
        <v>2013</v>
      </c>
      <c r="AD21" s="652"/>
      <c r="AE21" s="652"/>
      <c r="AF21" s="652"/>
      <c r="AG21" s="652">
        <v>2014</v>
      </c>
      <c r="AH21" s="652"/>
      <c r="AI21" s="652"/>
      <c r="AJ21" s="652"/>
      <c r="AK21" s="652">
        <v>2015</v>
      </c>
      <c r="AL21" s="652"/>
      <c r="AM21" s="652"/>
      <c r="AN21" s="652"/>
      <c r="AO21" s="652">
        <v>2016</v>
      </c>
      <c r="AP21" s="652"/>
      <c r="AQ21" s="647"/>
      <c r="AR21" s="647"/>
      <c r="AS21" s="647"/>
      <c r="AT21" s="647"/>
      <c r="AU21" s="647"/>
      <c r="AV21" s="647"/>
      <c r="AW21" s="647"/>
      <c r="AX21" s="647"/>
      <c r="AY21" s="647"/>
      <c r="AZ21" s="647"/>
      <c r="BA21" s="647"/>
      <c r="BB21" s="647"/>
      <c r="BC21" s="647"/>
      <c r="BD21" s="647"/>
      <c r="BE21" s="647"/>
      <c r="BF21" s="647"/>
      <c r="BG21" s="647"/>
      <c r="BH21" s="647"/>
      <c r="BI21" s="647"/>
      <c r="BJ21" s="647"/>
      <c r="BK21" s="647"/>
      <c r="BL21" s="647"/>
      <c r="BM21" s="647"/>
      <c r="BN21" s="647"/>
      <c r="BO21" s="647"/>
      <c r="BP21" s="647"/>
      <c r="BQ21" s="647"/>
      <c r="BR21" s="647"/>
      <c r="BS21" s="647"/>
      <c r="BT21" s="647"/>
      <c r="BU21" s="647"/>
      <c r="BV21" s="647"/>
      <c r="BW21" s="647"/>
      <c r="BX21" s="647"/>
      <c r="BY21" s="647"/>
      <c r="BZ21" s="647"/>
      <c r="CA21" s="647"/>
      <c r="CB21" s="647"/>
      <c r="CC21" s="647"/>
      <c r="CD21" s="647"/>
      <c r="CE21" s="647"/>
      <c r="CF21" s="647"/>
      <c r="CG21" s="647"/>
      <c r="CH21" s="647"/>
      <c r="CI21" s="647"/>
      <c r="CJ21" s="647"/>
      <c r="CK21" s="647"/>
      <c r="CL21" s="647"/>
      <c r="CM21" s="647"/>
      <c r="CN21" s="647"/>
      <c r="CO21" s="647"/>
      <c r="CP21" s="647"/>
      <c r="CQ21" s="647"/>
      <c r="CR21" s="647"/>
      <c r="CS21" s="647"/>
      <c r="CT21" s="647"/>
      <c r="CU21" s="647"/>
      <c r="CV21" s="647"/>
      <c r="CW21" s="647"/>
      <c r="CX21" s="647"/>
      <c r="CY21" s="647"/>
      <c r="CZ21" s="647"/>
      <c r="DA21" s="647"/>
      <c r="DB21" s="647"/>
      <c r="DC21" s="647"/>
      <c r="DD21" s="647"/>
      <c r="DE21" s="647"/>
      <c r="DF21" s="647"/>
      <c r="DG21" s="647"/>
      <c r="DH21" s="647"/>
      <c r="DI21" s="647"/>
      <c r="DJ21" s="647"/>
      <c r="DK21" s="647"/>
      <c r="DL21" s="647"/>
      <c r="DM21" s="647"/>
      <c r="DN21" s="647"/>
    </row>
    <row r="22" spans="3:118">
      <c r="C22" s="647"/>
      <c r="D22" s="647"/>
      <c r="E22" s="648" t="s">
        <v>679</v>
      </c>
      <c r="F22" s="648" t="s">
        <v>24</v>
      </c>
      <c r="G22" s="648" t="s">
        <v>30</v>
      </c>
      <c r="H22" s="648" t="s">
        <v>28</v>
      </c>
      <c r="I22" s="648" t="s">
        <v>679</v>
      </c>
      <c r="J22" s="648" t="s">
        <v>24</v>
      </c>
      <c r="K22" s="648" t="s">
        <v>30</v>
      </c>
      <c r="L22" s="648" t="s">
        <v>28</v>
      </c>
      <c r="M22" s="648" t="s">
        <v>679</v>
      </c>
      <c r="N22" s="648" t="s">
        <v>24</v>
      </c>
      <c r="O22" s="648" t="s">
        <v>30</v>
      </c>
      <c r="P22" s="648" t="s">
        <v>28</v>
      </c>
      <c r="Q22" s="648" t="s">
        <v>679</v>
      </c>
      <c r="R22" s="648" t="s">
        <v>24</v>
      </c>
      <c r="S22" s="648" t="s">
        <v>30</v>
      </c>
      <c r="T22" s="648" t="s">
        <v>28</v>
      </c>
      <c r="U22" s="648" t="s">
        <v>679</v>
      </c>
      <c r="V22" s="648" t="s">
        <v>24</v>
      </c>
      <c r="W22" s="648" t="s">
        <v>30</v>
      </c>
      <c r="X22" s="648" t="s">
        <v>28</v>
      </c>
      <c r="Y22" s="648" t="s">
        <v>679</v>
      </c>
      <c r="Z22" s="648" t="s">
        <v>24</v>
      </c>
      <c r="AA22" s="648" t="s">
        <v>30</v>
      </c>
      <c r="AB22" s="648" t="s">
        <v>28</v>
      </c>
      <c r="AC22" s="648" t="s">
        <v>679</v>
      </c>
      <c r="AD22" s="648" t="s">
        <v>24</v>
      </c>
      <c r="AE22" s="648" t="s">
        <v>30</v>
      </c>
      <c r="AF22" s="648" t="s">
        <v>28</v>
      </c>
      <c r="AG22" s="648" t="s">
        <v>679</v>
      </c>
      <c r="AH22" s="648" t="s">
        <v>24</v>
      </c>
      <c r="AI22" s="648" t="s">
        <v>30</v>
      </c>
      <c r="AJ22" s="648" t="s">
        <v>28</v>
      </c>
      <c r="AK22" s="648" t="s">
        <v>679</v>
      </c>
      <c r="AL22" s="648" t="s">
        <v>24</v>
      </c>
      <c r="AM22" s="648" t="s">
        <v>30</v>
      </c>
      <c r="AN22" s="648" t="s">
        <v>28</v>
      </c>
      <c r="AO22" s="648" t="s">
        <v>679</v>
      </c>
      <c r="AP22" s="648" t="s">
        <v>24</v>
      </c>
      <c r="AQ22" s="648"/>
      <c r="AR22" s="648"/>
      <c r="AS22" s="647"/>
      <c r="AT22" s="647"/>
      <c r="AU22" s="647"/>
      <c r="AV22" s="647"/>
      <c r="AW22" s="647"/>
      <c r="AX22" s="647"/>
      <c r="AY22" s="647"/>
      <c r="AZ22" s="647"/>
      <c r="BA22" s="647"/>
      <c r="BB22" s="647"/>
      <c r="BC22" s="647"/>
      <c r="BD22" s="647"/>
      <c r="BE22" s="647"/>
      <c r="BF22" s="647"/>
      <c r="BG22" s="647"/>
      <c r="BH22" s="647"/>
      <c r="BI22" s="647"/>
      <c r="BJ22" s="647"/>
      <c r="BK22" s="647"/>
      <c r="BL22" s="647"/>
      <c r="BM22" s="647"/>
      <c r="BN22" s="647"/>
      <c r="BO22" s="647"/>
      <c r="BP22" s="647"/>
      <c r="BQ22" s="647"/>
      <c r="BR22" s="647"/>
      <c r="BS22" s="647"/>
      <c r="BT22" s="647"/>
      <c r="BU22" s="647"/>
      <c r="BV22" s="647"/>
      <c r="BW22" s="647"/>
      <c r="BX22" s="647"/>
      <c r="BY22" s="647"/>
      <c r="BZ22" s="647"/>
      <c r="CA22" s="647"/>
      <c r="CB22" s="647"/>
      <c r="CC22" s="647"/>
      <c r="CD22" s="647"/>
      <c r="CE22" s="647"/>
      <c r="CF22" s="647"/>
      <c r="CG22" s="647"/>
      <c r="CH22" s="647"/>
      <c r="CI22" s="647"/>
      <c r="CJ22" s="647"/>
      <c r="CK22" s="647"/>
      <c r="CL22" s="647"/>
      <c r="CM22" s="647"/>
      <c r="CN22" s="647"/>
      <c r="CO22" s="647"/>
      <c r="CP22" s="647"/>
      <c r="CQ22" s="647"/>
      <c r="CR22" s="647"/>
      <c r="CS22" s="647"/>
      <c r="CT22" s="647"/>
      <c r="CU22" s="647"/>
      <c r="CV22" s="647"/>
      <c r="CW22" s="647"/>
      <c r="CX22" s="647"/>
      <c r="CY22" s="647"/>
      <c r="CZ22" s="647"/>
      <c r="DA22" s="647"/>
      <c r="DB22" s="647"/>
      <c r="DC22" s="647"/>
      <c r="DD22" s="647"/>
      <c r="DE22" s="647"/>
      <c r="DF22" s="647"/>
      <c r="DG22" s="647"/>
      <c r="DH22" s="647"/>
      <c r="DI22" s="647"/>
      <c r="DJ22" s="647"/>
      <c r="DK22" s="647"/>
      <c r="DL22" s="647"/>
      <c r="DM22" s="647"/>
      <c r="DN22" s="647"/>
    </row>
    <row r="23" spans="3:118">
      <c r="C23" s="649" t="s">
        <v>678</v>
      </c>
      <c r="D23" s="649" t="s">
        <v>677</v>
      </c>
      <c r="E23" s="653">
        <v>-17.009</v>
      </c>
      <c r="F23" s="653">
        <v>-26.106000000000002</v>
      </c>
      <c r="G23" s="653">
        <v>-31.715</v>
      </c>
      <c r="H23" s="653">
        <v>-45.743000000000002</v>
      </c>
      <c r="I23" s="653">
        <v>-7.1020000000000003</v>
      </c>
      <c r="J23" s="653">
        <v>-19.622</v>
      </c>
      <c r="K23" s="653">
        <v>-32.033000000000001</v>
      </c>
      <c r="L23" s="653">
        <v>-46.255000000000003</v>
      </c>
      <c r="M23" s="653">
        <v>-10.938000000000001</v>
      </c>
      <c r="N23" s="653">
        <v>-30.388999999999999</v>
      </c>
      <c r="O23" s="653">
        <v>-45.976999999999997</v>
      </c>
      <c r="P23" s="653">
        <v>-74.614000000000004</v>
      </c>
      <c r="Q23" s="653">
        <v>-20.021999999999998</v>
      </c>
      <c r="R23" s="653">
        <v>-53.037999999999997</v>
      </c>
      <c r="S23" s="653">
        <v>-75.456999999999994</v>
      </c>
      <c r="T23" s="653">
        <v>-109.14100000000001</v>
      </c>
      <c r="U23" s="653">
        <v>-32.332999999999998</v>
      </c>
      <c r="V23" s="653">
        <v>-58.061999999999998</v>
      </c>
      <c r="W23" s="653">
        <v>-76.421000000000006</v>
      </c>
      <c r="X23" s="653">
        <v>-168.87299999999999</v>
      </c>
      <c r="Y23" s="653">
        <v>-87.230999999999995</v>
      </c>
      <c r="Z23" s="653">
        <v>-115.352</v>
      </c>
      <c r="AA23" s="653">
        <v>-141.72200000000001</v>
      </c>
      <c r="AB23" s="653">
        <v>-209.43600000000001</v>
      </c>
      <c r="AC23" s="653">
        <v>-25.43</v>
      </c>
      <c r="AD23" s="653">
        <v>-53.567999999999998</v>
      </c>
      <c r="AE23" s="653">
        <v>-86.156000000000006</v>
      </c>
      <c r="AF23" s="653">
        <v>-123.343</v>
      </c>
      <c r="AG23" s="653">
        <v>-15.913</v>
      </c>
      <c r="AH23" s="653">
        <v>-45.97</v>
      </c>
      <c r="AI23" s="653">
        <v>-68.521000000000001</v>
      </c>
      <c r="AJ23" s="653">
        <v>-63.244</v>
      </c>
      <c r="AK23" s="653">
        <v>-21.765999999999998</v>
      </c>
      <c r="AL23" s="653">
        <v>-45.287999999999997</v>
      </c>
      <c r="AM23" s="653">
        <v>-71.350999999999999</v>
      </c>
      <c r="AN23" s="653">
        <v>-142.76499999999999</v>
      </c>
      <c r="AO23" s="653">
        <v>-8.1159999999999997</v>
      </c>
      <c r="AP23" s="653">
        <v>-28.516999999999999</v>
      </c>
      <c r="AQ23" s="647"/>
      <c r="AR23" s="647"/>
      <c r="AS23" s="647"/>
      <c r="AT23" s="647"/>
      <c r="AU23" s="647"/>
      <c r="AV23" s="647"/>
      <c r="AW23" s="647"/>
      <c r="AX23" s="647"/>
      <c r="AY23" s="647"/>
      <c r="AZ23" s="647"/>
      <c r="BA23" s="647"/>
      <c r="BB23" s="647"/>
      <c r="BC23" s="647"/>
      <c r="BD23" s="647"/>
      <c r="BE23" s="647"/>
      <c r="BF23" s="647"/>
      <c r="BG23" s="647"/>
      <c r="BH23" s="647"/>
      <c r="BI23" s="647"/>
      <c r="BJ23" s="647"/>
      <c r="BK23" s="647"/>
      <c r="BL23" s="647"/>
      <c r="BM23" s="647"/>
      <c r="BN23" s="647"/>
      <c r="BO23" s="647"/>
      <c r="BP23" s="647"/>
      <c r="BQ23" s="647"/>
      <c r="BR23" s="647"/>
      <c r="BS23" s="647"/>
      <c r="BT23" s="647"/>
      <c r="BU23" s="647"/>
      <c r="BV23" s="647"/>
      <c r="BW23" s="647"/>
      <c r="BX23" s="647"/>
      <c r="BY23" s="647"/>
      <c r="BZ23" s="647"/>
      <c r="CA23" s="647"/>
      <c r="CB23" s="647"/>
      <c r="CC23" s="647"/>
      <c r="CD23" s="647"/>
      <c r="CE23" s="647"/>
      <c r="CF23" s="647"/>
      <c r="CG23" s="647"/>
      <c r="CH23" s="647"/>
      <c r="CI23" s="647"/>
      <c r="CJ23" s="647"/>
      <c r="CK23" s="647"/>
      <c r="CL23" s="647"/>
      <c r="CM23" s="647"/>
      <c r="CN23" s="647"/>
      <c r="CO23" s="647"/>
      <c r="CP23" s="647"/>
      <c r="CQ23" s="647"/>
      <c r="CR23" s="647"/>
      <c r="CS23" s="647"/>
      <c r="CT23" s="647"/>
      <c r="CU23" s="647"/>
      <c r="CV23" s="647"/>
      <c r="CW23" s="647"/>
      <c r="CX23" s="647"/>
      <c r="CY23" s="647"/>
      <c r="CZ23" s="647"/>
      <c r="DA23" s="647"/>
      <c r="DB23" s="647"/>
      <c r="DC23" s="647"/>
      <c r="DD23" s="647"/>
      <c r="DE23" s="647"/>
      <c r="DF23" s="647"/>
      <c r="DG23" s="647"/>
      <c r="DH23" s="647"/>
      <c r="DI23" s="647"/>
      <c r="DJ23" s="647"/>
      <c r="DK23" s="647"/>
      <c r="DL23" s="647"/>
      <c r="DM23" s="647"/>
      <c r="DN23" s="647"/>
    </row>
    <row r="24" spans="3:118">
      <c r="C24" s="649" t="s">
        <v>676</v>
      </c>
      <c r="D24" s="649" t="s">
        <v>675</v>
      </c>
      <c r="E24" s="653">
        <v>-12.920999999999999</v>
      </c>
      <c r="F24" s="653">
        <v>-36.993000000000002</v>
      </c>
      <c r="G24" s="653">
        <v>-67.64</v>
      </c>
      <c r="H24" s="653">
        <v>-99.328000000000003</v>
      </c>
      <c r="I24" s="653">
        <v>-25.536999999999999</v>
      </c>
      <c r="J24" s="653">
        <v>-40.823</v>
      </c>
      <c r="K24" s="653">
        <v>-75.942999999999998</v>
      </c>
      <c r="L24" s="653">
        <v>-137.75399999999999</v>
      </c>
      <c r="M24" s="653">
        <v>-92.15</v>
      </c>
      <c r="N24" s="653">
        <v>-175.54400000000001</v>
      </c>
      <c r="O24" s="653">
        <v>-275.678</v>
      </c>
      <c r="P24" s="653">
        <v>-393.142</v>
      </c>
      <c r="Q24" s="653">
        <v>-66.751999999999995</v>
      </c>
      <c r="R24" s="653">
        <v>-208.98</v>
      </c>
      <c r="S24" s="653">
        <v>-282.505</v>
      </c>
      <c r="T24" s="653">
        <v>-410.22800000000001</v>
      </c>
      <c r="U24" s="653">
        <v>-35.28</v>
      </c>
      <c r="V24" s="653">
        <v>-114.238</v>
      </c>
      <c r="W24" s="653">
        <v>-258.03399999999999</v>
      </c>
      <c r="X24" s="653">
        <v>-627.88499999999999</v>
      </c>
      <c r="Y24" s="653">
        <v>94.578999999999994</v>
      </c>
      <c r="Z24" s="653">
        <v>30.105</v>
      </c>
      <c r="AA24" s="653">
        <v>-19.567</v>
      </c>
      <c r="AB24" s="653">
        <v>-141.76599999999999</v>
      </c>
      <c r="AC24" s="653">
        <v>-50.405999999999999</v>
      </c>
      <c r="AD24" s="653">
        <v>-115.636</v>
      </c>
      <c r="AE24" s="653">
        <v>-139.57300000000001</v>
      </c>
      <c r="AF24" s="653">
        <v>-233.18799999999999</v>
      </c>
      <c r="AG24" s="653">
        <v>-32.482999999999997</v>
      </c>
      <c r="AH24" s="653">
        <v>-47.052</v>
      </c>
      <c r="AI24" s="653">
        <v>-79.685000000000002</v>
      </c>
      <c r="AJ24" s="653">
        <v>-177.62100000000001</v>
      </c>
      <c r="AK24" s="653">
        <v>33.53</v>
      </c>
      <c r="AL24" s="653">
        <v>27.597999999999999</v>
      </c>
      <c r="AM24" s="653">
        <v>41.767000000000003</v>
      </c>
      <c r="AN24" s="653">
        <v>15.88</v>
      </c>
      <c r="AO24" s="653">
        <v>27.844000000000001</v>
      </c>
      <c r="AP24" s="653">
        <v>70.460999999999999</v>
      </c>
      <c r="AQ24" s="647"/>
      <c r="AR24" s="647"/>
      <c r="AS24" s="647"/>
      <c r="AT24" s="647"/>
      <c r="AU24" s="647"/>
      <c r="AV24" s="647"/>
      <c r="AW24" s="647"/>
      <c r="AX24" s="647"/>
      <c r="AY24" s="647"/>
      <c r="AZ24" s="647"/>
      <c r="BA24" s="647"/>
      <c r="BB24" s="647"/>
      <c r="BC24" s="647"/>
      <c r="BD24" s="647"/>
      <c r="BE24" s="647"/>
      <c r="BF24" s="647"/>
      <c r="BG24" s="647"/>
      <c r="BH24" s="647"/>
      <c r="BI24" s="647"/>
      <c r="BJ24" s="647"/>
      <c r="BK24" s="647"/>
      <c r="BL24" s="647"/>
      <c r="BM24" s="647"/>
      <c r="BN24" s="647"/>
      <c r="BO24" s="647"/>
      <c r="BP24" s="647"/>
      <c r="BQ24" s="647"/>
      <c r="BR24" s="647"/>
      <c r="BS24" s="647"/>
      <c r="BT24" s="647"/>
      <c r="BU24" s="647"/>
      <c r="BV24" s="647"/>
      <c r="BW24" s="647"/>
      <c r="BX24" s="647"/>
      <c r="BY24" s="647"/>
      <c r="BZ24" s="647"/>
      <c r="CA24" s="647"/>
      <c r="CB24" s="647"/>
      <c r="CC24" s="647"/>
      <c r="CD24" s="647"/>
      <c r="CE24" s="647"/>
      <c r="CF24" s="647"/>
      <c r="CG24" s="647"/>
      <c r="CH24" s="647"/>
      <c r="CI24" s="647"/>
      <c r="CJ24" s="647"/>
      <c r="CK24" s="647"/>
      <c r="CL24" s="647"/>
      <c r="CM24" s="647"/>
      <c r="CN24" s="647"/>
      <c r="CO24" s="647"/>
      <c r="CP24" s="647"/>
      <c r="CQ24" s="647"/>
      <c r="CR24" s="647"/>
      <c r="CS24" s="647"/>
      <c r="CT24" s="647"/>
      <c r="CU24" s="647"/>
      <c r="CV24" s="647"/>
      <c r="CW24" s="647"/>
      <c r="CX24" s="647"/>
      <c r="CY24" s="647"/>
      <c r="CZ24" s="647"/>
      <c r="DA24" s="647"/>
      <c r="DB24" s="647"/>
      <c r="DC24" s="647"/>
      <c r="DD24" s="647"/>
      <c r="DE24" s="647"/>
      <c r="DF24" s="647"/>
      <c r="DG24" s="647"/>
      <c r="DH24" s="647"/>
      <c r="DI24" s="647"/>
      <c r="DJ24" s="647"/>
      <c r="DK24" s="647"/>
      <c r="DL24" s="647"/>
      <c r="DM24" s="647"/>
      <c r="DN24" s="647"/>
    </row>
    <row r="25" spans="3:118">
      <c r="C25" s="647" t="s">
        <v>674</v>
      </c>
      <c r="D25" s="647" t="s">
        <v>673</v>
      </c>
      <c r="E25" s="653">
        <v>-29.93</v>
      </c>
      <c r="F25" s="653">
        <v>-63.099000000000004</v>
      </c>
      <c r="G25" s="653">
        <v>-99.355000000000004</v>
      </c>
      <c r="H25" s="653">
        <v>-145.071</v>
      </c>
      <c r="I25" s="653">
        <v>-32.638999999999996</v>
      </c>
      <c r="J25" s="653">
        <v>-60.445</v>
      </c>
      <c r="K25" s="653">
        <v>-107.976</v>
      </c>
      <c r="L25" s="653">
        <v>-184.00899999999999</v>
      </c>
      <c r="M25" s="653">
        <v>-103.08800000000001</v>
      </c>
      <c r="N25" s="653">
        <v>-205.93300000000002</v>
      </c>
      <c r="O25" s="653">
        <v>-321.65499999999997</v>
      </c>
      <c r="P25" s="653">
        <v>-467.75599999999997</v>
      </c>
      <c r="Q25" s="653">
        <v>-86.774000000000001</v>
      </c>
      <c r="R25" s="653">
        <v>-262.01799999999997</v>
      </c>
      <c r="S25" s="653">
        <v>-357.96199999999999</v>
      </c>
      <c r="T25" s="653">
        <v>-519.36900000000003</v>
      </c>
      <c r="U25" s="653">
        <v>-67.613</v>
      </c>
      <c r="V25" s="653">
        <v>-172.3</v>
      </c>
      <c r="W25" s="653">
        <v>-334.45499999999998</v>
      </c>
      <c r="X25" s="653">
        <v>-796.75800000000004</v>
      </c>
      <c r="Y25" s="653">
        <v>7.347999999999999</v>
      </c>
      <c r="Z25" s="653">
        <v>-85.247</v>
      </c>
      <c r="AA25" s="653">
        <v>-161.28900000000002</v>
      </c>
      <c r="AB25" s="653">
        <v>-351.202</v>
      </c>
      <c r="AC25" s="653">
        <v>-75.835999999999999</v>
      </c>
      <c r="AD25" s="653">
        <v>-169.20400000000001</v>
      </c>
      <c r="AE25" s="653">
        <v>-225.72900000000001</v>
      </c>
      <c r="AF25" s="653">
        <v>-356.53100000000001</v>
      </c>
      <c r="AG25" s="653">
        <v>-48.396000000000001</v>
      </c>
      <c r="AH25" s="653">
        <v>-93.021999999999991</v>
      </c>
      <c r="AI25" s="653">
        <v>-148.20600000000002</v>
      </c>
      <c r="AJ25" s="653">
        <v>-240.86500000000001</v>
      </c>
      <c r="AK25" s="653">
        <v>11.764000000000003</v>
      </c>
      <c r="AL25" s="653">
        <v>-17.689999999999998</v>
      </c>
      <c r="AM25" s="653">
        <v>-29.583999999999996</v>
      </c>
      <c r="AN25" s="653">
        <v>-126.88499999999999</v>
      </c>
      <c r="AO25" s="653">
        <v>19.728000000000002</v>
      </c>
      <c r="AP25" s="653">
        <v>41.944000000000003</v>
      </c>
      <c r="AQ25" s="647"/>
      <c r="AR25" s="647"/>
      <c r="AS25" s="647"/>
      <c r="AT25" s="647"/>
      <c r="AU25" s="647"/>
      <c r="AV25" s="647"/>
      <c r="AW25" s="647"/>
      <c r="AX25" s="647"/>
      <c r="AY25" s="647"/>
      <c r="AZ25" s="647"/>
      <c r="BA25" s="647"/>
      <c r="BB25" s="647"/>
      <c r="BC25" s="647"/>
      <c r="BD25" s="647"/>
      <c r="BE25" s="647"/>
      <c r="BF25" s="647"/>
      <c r="BG25" s="647"/>
      <c r="BH25" s="647"/>
      <c r="BI25" s="647"/>
      <c r="BJ25" s="647"/>
      <c r="BK25" s="647"/>
      <c r="BL25" s="647"/>
      <c r="BM25" s="647"/>
      <c r="BN25" s="647"/>
      <c r="BO25" s="647"/>
      <c r="BP25" s="647"/>
      <c r="BQ25" s="647"/>
      <c r="BR25" s="647"/>
      <c r="BS25" s="647"/>
      <c r="BT25" s="647"/>
      <c r="BU25" s="647"/>
      <c r="BV25" s="647"/>
      <c r="BW25" s="647"/>
      <c r="BX25" s="647"/>
      <c r="BY25" s="647"/>
      <c r="BZ25" s="647"/>
      <c r="CA25" s="647"/>
      <c r="CB25" s="647"/>
      <c r="CC25" s="647"/>
      <c r="CD25" s="647"/>
      <c r="CE25" s="647"/>
      <c r="CF25" s="647"/>
      <c r="CG25" s="647"/>
      <c r="CH25" s="647"/>
      <c r="CI25" s="647"/>
      <c r="CJ25" s="647"/>
      <c r="CK25" s="647"/>
      <c r="CL25" s="647"/>
      <c r="CM25" s="647"/>
      <c r="CN25" s="647"/>
      <c r="CO25" s="647"/>
      <c r="CP25" s="647"/>
      <c r="CQ25" s="647"/>
      <c r="CR25" s="647"/>
      <c r="CS25" s="647"/>
      <c r="CT25" s="647"/>
      <c r="CU25" s="647"/>
      <c r="CV25" s="647"/>
      <c r="CW25" s="647"/>
      <c r="CX25" s="647"/>
      <c r="CY25" s="647"/>
      <c r="CZ25" s="647"/>
      <c r="DA25" s="647"/>
      <c r="DB25" s="647"/>
      <c r="DC25" s="647"/>
      <c r="DD25" s="647"/>
      <c r="DE25" s="647"/>
      <c r="DF25" s="647"/>
      <c r="DG25" s="647"/>
      <c r="DH25" s="647"/>
      <c r="DI25" s="647"/>
      <c r="DJ25" s="647"/>
      <c r="DK25" s="647"/>
      <c r="DL25" s="647"/>
      <c r="DM25" s="647"/>
      <c r="DN25" s="647"/>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W28"/>
  <sheetViews>
    <sheetView showGridLines="0" zoomScale="75" zoomScaleNormal="75" workbookViewId="0">
      <selection activeCell="B4" sqref="B4"/>
    </sheetView>
  </sheetViews>
  <sheetFormatPr defaultRowHeight="15.75"/>
  <cols>
    <col min="1" max="1" width="13.140625" style="633" bestFit="1" customWidth="1"/>
    <col min="2" max="2" width="115" style="633" customWidth="1"/>
    <col min="3" max="3" width="50.28515625" style="475" bestFit="1" customWidth="1"/>
    <col min="4" max="5" width="13.140625" style="475" bestFit="1" customWidth="1"/>
    <col min="6" max="6" width="12.5703125" style="475" bestFit="1" customWidth="1"/>
    <col min="7" max="49" width="13.140625" style="475" bestFit="1" customWidth="1"/>
    <col min="50" max="16384" width="9.140625" style="475"/>
  </cols>
  <sheetData>
    <row r="1" spans="1:49">
      <c r="A1" s="464" t="s">
        <v>22</v>
      </c>
      <c r="B1" s="626" t="s">
        <v>690</v>
      </c>
    </row>
    <row r="2" spans="1:49">
      <c r="A2" s="464" t="s">
        <v>20</v>
      </c>
      <c r="B2" s="175" t="s">
        <v>1183</v>
      </c>
    </row>
    <row r="3" spans="1:49">
      <c r="A3" s="464" t="s">
        <v>18</v>
      </c>
      <c r="B3" s="629" t="s">
        <v>270</v>
      </c>
    </row>
    <row r="4" spans="1:49">
      <c r="A4" s="464" t="s">
        <v>16</v>
      </c>
      <c r="B4" s="629" t="s">
        <v>270</v>
      </c>
    </row>
    <row r="5" spans="1:49">
      <c r="A5" s="467" t="s">
        <v>14</v>
      </c>
      <c r="B5" s="632" t="s">
        <v>1025</v>
      </c>
    </row>
    <row r="6" spans="1:49">
      <c r="A6" s="467" t="s">
        <v>12</v>
      </c>
      <c r="B6" s="632" t="s">
        <v>1024</v>
      </c>
    </row>
    <row r="7" spans="1:49">
      <c r="A7" s="464"/>
      <c r="B7" s="629"/>
    </row>
    <row r="8" spans="1:49">
      <c r="A8" s="464"/>
      <c r="B8" s="629"/>
    </row>
    <row r="9" spans="1:49">
      <c r="A9" s="467"/>
      <c r="B9" s="632"/>
    </row>
    <row r="10" spans="1:49">
      <c r="A10" s="467"/>
      <c r="B10" s="632"/>
    </row>
    <row r="11" spans="1:49">
      <c r="C11" s="354"/>
      <c r="D11" s="654">
        <v>38442</v>
      </c>
      <c r="E11" s="654">
        <v>38533</v>
      </c>
      <c r="F11" s="654">
        <v>38625</v>
      </c>
      <c r="G11" s="654">
        <v>38717</v>
      </c>
      <c r="H11" s="654">
        <v>38807</v>
      </c>
      <c r="I11" s="654">
        <v>38898</v>
      </c>
      <c r="J11" s="654">
        <v>38990</v>
      </c>
      <c r="K11" s="654">
        <v>39082</v>
      </c>
      <c r="L11" s="654">
        <v>39172</v>
      </c>
      <c r="M11" s="654">
        <v>39263</v>
      </c>
      <c r="N11" s="654">
        <v>39355</v>
      </c>
      <c r="O11" s="654">
        <v>39447</v>
      </c>
      <c r="P11" s="654">
        <v>39538</v>
      </c>
      <c r="Q11" s="654">
        <v>39629</v>
      </c>
      <c r="R11" s="654">
        <v>39721</v>
      </c>
      <c r="S11" s="654">
        <v>39813</v>
      </c>
      <c r="T11" s="654">
        <v>39903</v>
      </c>
      <c r="U11" s="654">
        <v>39994</v>
      </c>
      <c r="V11" s="654">
        <v>40086</v>
      </c>
      <c r="W11" s="654">
        <v>40178</v>
      </c>
      <c r="X11" s="654">
        <v>40268</v>
      </c>
      <c r="Y11" s="654">
        <v>40359</v>
      </c>
      <c r="Z11" s="654">
        <v>40451</v>
      </c>
      <c r="AA11" s="654">
        <v>40543</v>
      </c>
      <c r="AB11" s="654">
        <v>40633</v>
      </c>
      <c r="AC11" s="654">
        <v>40724</v>
      </c>
      <c r="AD11" s="654">
        <v>40816</v>
      </c>
      <c r="AE11" s="654">
        <v>40908</v>
      </c>
      <c r="AF11" s="654">
        <v>40999</v>
      </c>
      <c r="AG11" s="654">
        <v>41090</v>
      </c>
      <c r="AH11" s="654">
        <v>41182</v>
      </c>
      <c r="AI11" s="654">
        <v>41274</v>
      </c>
      <c r="AJ11" s="654">
        <v>41364</v>
      </c>
      <c r="AK11" s="654">
        <v>41455</v>
      </c>
      <c r="AL11" s="654">
        <v>41547</v>
      </c>
      <c r="AM11" s="654">
        <v>41639</v>
      </c>
      <c r="AN11" s="654">
        <v>41729</v>
      </c>
      <c r="AO11" s="654">
        <v>41820</v>
      </c>
      <c r="AP11" s="654">
        <v>41912</v>
      </c>
      <c r="AQ11" s="654">
        <v>42004</v>
      </c>
      <c r="AR11" s="654">
        <v>42094</v>
      </c>
      <c r="AS11" s="654">
        <v>42185</v>
      </c>
      <c r="AT11" s="654">
        <v>42277</v>
      </c>
      <c r="AU11" s="654">
        <v>42369</v>
      </c>
      <c r="AV11" s="654">
        <v>42460</v>
      </c>
      <c r="AW11" s="654">
        <v>42551</v>
      </c>
    </row>
    <row r="12" spans="1:49">
      <c r="C12" s="354"/>
      <c r="D12" s="654" t="s">
        <v>620</v>
      </c>
      <c r="E12" s="654" t="s">
        <v>23</v>
      </c>
      <c r="F12" s="654" t="s">
        <v>29</v>
      </c>
      <c r="G12" s="654" t="s">
        <v>27</v>
      </c>
      <c r="H12" s="654" t="s">
        <v>491</v>
      </c>
      <c r="I12" s="654" t="s">
        <v>23</v>
      </c>
      <c r="J12" s="654" t="s">
        <v>29</v>
      </c>
      <c r="K12" s="654" t="s">
        <v>27</v>
      </c>
      <c r="L12" s="654" t="s">
        <v>490</v>
      </c>
      <c r="M12" s="654" t="s">
        <v>23</v>
      </c>
      <c r="N12" s="654" t="s">
        <v>29</v>
      </c>
      <c r="O12" s="654" t="s">
        <v>27</v>
      </c>
      <c r="P12" s="654" t="s">
        <v>489</v>
      </c>
      <c r="Q12" s="654" t="s">
        <v>23</v>
      </c>
      <c r="R12" s="654" t="s">
        <v>29</v>
      </c>
      <c r="S12" s="654" t="s">
        <v>27</v>
      </c>
      <c r="T12" s="654" t="s">
        <v>488</v>
      </c>
      <c r="U12" s="654" t="s">
        <v>23</v>
      </c>
      <c r="V12" s="654" t="s">
        <v>29</v>
      </c>
      <c r="W12" s="654" t="s">
        <v>27</v>
      </c>
      <c r="X12" s="654" t="s">
        <v>487</v>
      </c>
      <c r="Y12" s="654" t="s">
        <v>23</v>
      </c>
      <c r="Z12" s="654" t="s">
        <v>29</v>
      </c>
      <c r="AA12" s="654" t="s">
        <v>27</v>
      </c>
      <c r="AB12" s="654" t="s">
        <v>338</v>
      </c>
      <c r="AC12" s="654" t="s">
        <v>23</v>
      </c>
      <c r="AD12" s="654" t="s">
        <v>29</v>
      </c>
      <c r="AE12" s="654" t="s">
        <v>27</v>
      </c>
      <c r="AF12" s="654" t="s">
        <v>337</v>
      </c>
      <c r="AG12" s="654" t="s">
        <v>23</v>
      </c>
      <c r="AH12" s="654" t="s">
        <v>29</v>
      </c>
      <c r="AI12" s="654" t="s">
        <v>27</v>
      </c>
      <c r="AJ12" s="654" t="s">
        <v>336</v>
      </c>
      <c r="AK12" s="654" t="s">
        <v>23</v>
      </c>
      <c r="AL12" s="654" t="s">
        <v>29</v>
      </c>
      <c r="AM12" s="654" t="s">
        <v>27</v>
      </c>
      <c r="AN12" s="654" t="s">
        <v>335</v>
      </c>
      <c r="AO12" s="654" t="s">
        <v>23</v>
      </c>
      <c r="AP12" s="654" t="s">
        <v>29</v>
      </c>
      <c r="AQ12" s="654" t="s">
        <v>27</v>
      </c>
      <c r="AR12" s="654" t="s">
        <v>334</v>
      </c>
      <c r="AS12" s="654" t="s">
        <v>23</v>
      </c>
      <c r="AT12" s="654" t="s">
        <v>29</v>
      </c>
      <c r="AU12" s="654" t="s">
        <v>27</v>
      </c>
      <c r="AV12" s="654" t="s">
        <v>333</v>
      </c>
      <c r="AW12" s="654" t="s">
        <v>23</v>
      </c>
    </row>
    <row r="13" spans="1:49">
      <c r="C13" s="408" t="s">
        <v>689</v>
      </c>
      <c r="D13" s="553">
        <v>3.9123983194530294</v>
      </c>
      <c r="E13" s="553">
        <v>3.9574029441598761</v>
      </c>
      <c r="F13" s="553">
        <v>4.0728495498359152</v>
      </c>
      <c r="G13" s="553">
        <v>3.8902591418591688</v>
      </c>
      <c r="H13" s="553">
        <v>3.8693327898074643</v>
      </c>
      <c r="I13" s="553">
        <v>3.7329497359642136</v>
      </c>
      <c r="J13" s="553">
        <v>3.5866951441394832</v>
      </c>
      <c r="K13" s="553">
        <v>3.5623836116364256</v>
      </c>
      <c r="L13" s="553">
        <v>3.3908192268174235</v>
      </c>
      <c r="M13" s="553">
        <v>3.3844192370424047</v>
      </c>
      <c r="N13" s="553">
        <v>3.3005803618098817</v>
      </c>
      <c r="O13" s="553">
        <v>3.2087738104949879</v>
      </c>
      <c r="P13" s="553">
        <v>3.1222516534163116</v>
      </c>
      <c r="Q13" s="553">
        <v>2.9834788005949764</v>
      </c>
      <c r="R13" s="553">
        <v>2.9185535585834677</v>
      </c>
      <c r="S13" s="553">
        <v>2.6653494195495786</v>
      </c>
      <c r="T13" s="553">
        <v>2.6016068607119496</v>
      </c>
      <c r="U13" s="553">
        <v>2.6160204179416757</v>
      </c>
      <c r="V13" s="553">
        <v>2.5637992322905001</v>
      </c>
      <c r="W13" s="553">
        <v>2.7152778441839214</v>
      </c>
      <c r="X13" s="553">
        <v>2.8276991559024753</v>
      </c>
      <c r="Y13" s="553">
        <v>2.9110927207609825</v>
      </c>
      <c r="Z13" s="553">
        <v>2.952750150626426</v>
      </c>
      <c r="AA13" s="553">
        <v>3.0139037878394976</v>
      </c>
      <c r="AB13" s="553">
        <v>3.0564060167685958</v>
      </c>
      <c r="AC13" s="553">
        <v>3.0324713482116876</v>
      </c>
      <c r="AD13" s="553">
        <v>3.0528517877558068</v>
      </c>
      <c r="AE13" s="553">
        <v>3.0199375610234691</v>
      </c>
      <c r="AF13" s="553">
        <v>3.0013915867288801</v>
      </c>
      <c r="AG13" s="553">
        <v>2.9472202764825921</v>
      </c>
      <c r="AH13" s="553">
        <v>2.9666939049268852</v>
      </c>
      <c r="AI13" s="553">
        <v>2.9398274618490121</v>
      </c>
      <c r="AJ13" s="553">
        <v>2.9044972889564655</v>
      </c>
      <c r="AK13" s="553">
        <v>2.9546071646787868</v>
      </c>
      <c r="AL13" s="553">
        <v>2.9670181315714474</v>
      </c>
      <c r="AM13" s="553">
        <v>3.0397758927932239</v>
      </c>
      <c r="AN13" s="553">
        <v>3.0770925486351173</v>
      </c>
      <c r="AO13" s="553">
        <v>3.1067281724498264</v>
      </c>
      <c r="AP13" s="553">
        <v>3.0955713370304174</v>
      </c>
      <c r="AQ13" s="553">
        <v>3.0667984836905076</v>
      </c>
      <c r="AR13" s="553">
        <v>2.8673637594518868</v>
      </c>
      <c r="AS13" s="553">
        <v>2.6515510326564495</v>
      </c>
      <c r="AT13" s="553">
        <v>2.5617873595452276</v>
      </c>
      <c r="AU13" s="553">
        <v>2.47321422107323</v>
      </c>
      <c r="AV13" s="553">
        <v>2.5618376312005737</v>
      </c>
      <c r="AW13" s="553">
        <v>2.6053570356267919</v>
      </c>
    </row>
    <row r="14" spans="1:49">
      <c r="C14" s="408" t="s">
        <v>664</v>
      </c>
      <c r="D14" s="553">
        <v>1.3051905016722689</v>
      </c>
      <c r="E14" s="553">
        <v>1.2902060680881424</v>
      </c>
      <c r="F14" s="553">
        <v>1.3091612487712636</v>
      </c>
      <c r="G14" s="553">
        <v>1.2932579353906215</v>
      </c>
      <c r="H14" s="553">
        <v>1.2656766163136739</v>
      </c>
      <c r="I14" s="553">
        <v>1.2485879474576884</v>
      </c>
      <c r="J14" s="553">
        <v>1.2276120470815128</v>
      </c>
      <c r="K14" s="553">
        <v>1.1738396548970134</v>
      </c>
      <c r="L14" s="553">
        <v>1.1512327661743977</v>
      </c>
      <c r="M14" s="553">
        <v>1.1300127780673983</v>
      </c>
      <c r="N14" s="553">
        <v>1.1182347030419273</v>
      </c>
      <c r="O14" s="553">
        <v>1.09367019727697</v>
      </c>
      <c r="P14" s="553">
        <v>1.0533986663151911</v>
      </c>
      <c r="Q14" s="553">
        <v>1.0010213364662965</v>
      </c>
      <c r="R14" s="553">
        <v>0.94436181501399219</v>
      </c>
      <c r="S14" s="553">
        <v>0.89748569718556392</v>
      </c>
      <c r="T14" s="553">
        <v>0.85059564693730794</v>
      </c>
      <c r="U14" s="553">
        <v>0.83369828808797075</v>
      </c>
      <c r="V14" s="553">
        <v>0.837608735609088</v>
      </c>
      <c r="W14" s="553">
        <v>0.86721840174705489</v>
      </c>
      <c r="X14" s="553">
        <v>0.88610287019133904</v>
      </c>
      <c r="Y14" s="553">
        <v>0.88832633355043733</v>
      </c>
      <c r="Z14" s="553">
        <v>0.88101068831808405</v>
      </c>
      <c r="AA14" s="553">
        <v>0.8782963454363657</v>
      </c>
      <c r="AB14" s="553">
        <v>0.84944078334499951</v>
      </c>
      <c r="AC14" s="553">
        <v>0.85969869279910982</v>
      </c>
      <c r="AD14" s="553">
        <v>0.85884600413555245</v>
      </c>
      <c r="AE14" s="553">
        <v>0.80097518553988012</v>
      </c>
      <c r="AF14" s="553">
        <v>0.81146446445843934</v>
      </c>
      <c r="AG14" s="553">
        <v>0.79180449168337452</v>
      </c>
      <c r="AH14" s="553">
        <v>0.785664438498068</v>
      </c>
      <c r="AI14" s="553">
        <v>0.84015855613768919</v>
      </c>
      <c r="AJ14" s="553">
        <v>0.92431502832378309</v>
      </c>
      <c r="AK14" s="553">
        <v>1.0270469463072827</v>
      </c>
      <c r="AL14" s="553">
        <v>1.1592506260993811</v>
      </c>
      <c r="AM14" s="553">
        <v>1.3526267854541851</v>
      </c>
      <c r="AN14" s="553">
        <v>1.4402602323258649</v>
      </c>
      <c r="AO14" s="553">
        <v>1.5033959219546678</v>
      </c>
      <c r="AP14" s="553">
        <v>1.5307799354429557</v>
      </c>
      <c r="AQ14" s="553">
        <v>1.4750402053768497</v>
      </c>
      <c r="AR14" s="553">
        <v>1.443816506805307</v>
      </c>
      <c r="AS14" s="553">
        <v>1.4840552432667644</v>
      </c>
      <c r="AT14" s="553">
        <v>1.4728308502752565</v>
      </c>
      <c r="AU14" s="553">
        <v>1.4869776245189519</v>
      </c>
      <c r="AV14" s="553">
        <v>1.5053003426069258</v>
      </c>
      <c r="AW14" s="553">
        <v>1.4755158173132901</v>
      </c>
    </row>
    <row r="15" spans="1:49">
      <c r="C15" s="408" t="s">
        <v>688</v>
      </c>
      <c r="D15" s="553">
        <v>-2.9610493912958336</v>
      </c>
      <c r="E15" s="553">
        <v>-2.9288472925387521</v>
      </c>
      <c r="F15" s="553">
        <v>-3.023050985885547</v>
      </c>
      <c r="G15" s="553">
        <v>-2.9357754788355277</v>
      </c>
      <c r="H15" s="553">
        <v>-2.9077012943717095</v>
      </c>
      <c r="I15" s="553">
        <v>-2.8049297166515652</v>
      </c>
      <c r="J15" s="553">
        <v>-2.7095621894506179</v>
      </c>
      <c r="K15" s="553">
        <v>-2.6921360742029257</v>
      </c>
      <c r="L15" s="553">
        <v>-2.6689862622660256</v>
      </c>
      <c r="M15" s="553">
        <v>-2.6944282760056231</v>
      </c>
      <c r="N15" s="553">
        <v>-2.6981511027767309</v>
      </c>
      <c r="O15" s="553">
        <v>-2.6341872673733944</v>
      </c>
      <c r="P15" s="553">
        <v>-2.5667121701786737</v>
      </c>
      <c r="Q15" s="553">
        <v>-2.5210507062362955</v>
      </c>
      <c r="R15" s="553">
        <v>-2.4934887006932347</v>
      </c>
      <c r="S15" s="553">
        <v>-2.3724965538039688</v>
      </c>
      <c r="T15" s="553">
        <v>-2.2545901726819353</v>
      </c>
      <c r="U15" s="553">
        <v>-2.1346329662516577</v>
      </c>
      <c r="V15" s="553">
        <v>-2.0416601711975715</v>
      </c>
      <c r="W15" s="553">
        <v>-2.0317956796228525</v>
      </c>
      <c r="X15" s="553">
        <v>-2.0381288104580739</v>
      </c>
      <c r="Y15" s="553">
        <v>-2.0297617176205498</v>
      </c>
      <c r="Z15" s="553">
        <v>-2.0224325731766704</v>
      </c>
      <c r="AA15" s="553">
        <v>-2.0758185887815781</v>
      </c>
      <c r="AB15" s="553">
        <v>-2.0929417647924953</v>
      </c>
      <c r="AC15" s="553">
        <v>-2.1153444051731221</v>
      </c>
      <c r="AD15" s="553">
        <v>-2.1064438747207439</v>
      </c>
      <c r="AE15" s="553">
        <v>-2.0256316883978314</v>
      </c>
      <c r="AF15" s="553">
        <v>-2.0410122728197639</v>
      </c>
      <c r="AG15" s="553">
        <v>-2.0568784478844822</v>
      </c>
      <c r="AH15" s="553">
        <v>-2.1068180744562888</v>
      </c>
      <c r="AI15" s="553">
        <v>-2.1589227014507451</v>
      </c>
      <c r="AJ15" s="553">
        <v>-2.1693591852148426</v>
      </c>
      <c r="AK15" s="553">
        <v>-2.1843713545980572</v>
      </c>
      <c r="AL15" s="553">
        <v>-2.1915417571814313</v>
      </c>
      <c r="AM15" s="553">
        <v>-2.1804044220958376</v>
      </c>
      <c r="AN15" s="553">
        <v>-2.1909065144982396</v>
      </c>
      <c r="AO15" s="553">
        <v>-2.1986567141844175</v>
      </c>
      <c r="AP15" s="553">
        <v>-2.1745187183584238</v>
      </c>
      <c r="AQ15" s="553">
        <v>-2.1793868167523605</v>
      </c>
      <c r="AR15" s="553">
        <v>-2.134873890955558</v>
      </c>
      <c r="AS15" s="553">
        <v>-2.1099220280483602</v>
      </c>
      <c r="AT15" s="553">
        <v>-2.1181226861702198</v>
      </c>
      <c r="AU15" s="553">
        <v>-2.2066768188524959</v>
      </c>
      <c r="AV15" s="553">
        <v>-2.2224095883016557</v>
      </c>
      <c r="AW15" s="553">
        <v>-2.2346442136489957</v>
      </c>
    </row>
    <row r="16" spans="1:49">
      <c r="C16" s="408" t="s">
        <v>687</v>
      </c>
      <c r="D16" s="553">
        <v>-0.30279861716060147</v>
      </c>
      <c r="E16" s="553">
        <v>-0.31099320272393405</v>
      </c>
      <c r="F16" s="553">
        <v>-0.3680287300502823</v>
      </c>
      <c r="G16" s="553">
        <v>-0.33313551956428905</v>
      </c>
      <c r="H16" s="553">
        <v>-0.36186008158227478</v>
      </c>
      <c r="I16" s="553">
        <v>-0.38285400240026563</v>
      </c>
      <c r="J16" s="553">
        <v>-0.38842779836502056</v>
      </c>
      <c r="K16" s="553">
        <v>-0.45129204361015818</v>
      </c>
      <c r="L16" s="553">
        <v>-0.44221230495704261</v>
      </c>
      <c r="M16" s="553">
        <v>-0.45610553347869792</v>
      </c>
      <c r="N16" s="553">
        <v>-0.50211198378829558</v>
      </c>
      <c r="O16" s="553">
        <v>-0.51248599852752252</v>
      </c>
      <c r="P16" s="553">
        <v>-0.51685667457808016</v>
      </c>
      <c r="Q16" s="553">
        <v>-0.46667490760240399</v>
      </c>
      <c r="R16" s="553">
        <v>-0.47534225735460667</v>
      </c>
      <c r="S16" s="553">
        <v>-0.57951767676205557</v>
      </c>
      <c r="T16" s="553">
        <v>-0.77415666137171768</v>
      </c>
      <c r="U16" s="553">
        <v>-0.98897476970446174</v>
      </c>
      <c r="V16" s="553">
        <v>-1.1864026491398323</v>
      </c>
      <c r="W16" s="553">
        <v>-1.3996016661542068</v>
      </c>
      <c r="X16" s="553">
        <v>-1.3959736024173746</v>
      </c>
      <c r="Y16" s="553">
        <v>-1.6498530311397179</v>
      </c>
      <c r="Z16" s="553">
        <v>-1.5906968753604664</v>
      </c>
      <c r="AA16" s="553">
        <v>-1.6570158546730349</v>
      </c>
      <c r="AB16" s="553">
        <v>-1.607175698743964</v>
      </c>
      <c r="AC16" s="553">
        <v>-1.3984416880317661</v>
      </c>
      <c r="AD16" s="553">
        <v>-1.6206421287271511</v>
      </c>
      <c r="AE16" s="553">
        <v>-2.579894678698877</v>
      </c>
      <c r="AF16" s="553">
        <v>-2.3442007238277571</v>
      </c>
      <c r="AG16" s="553">
        <v>-2.3144941484385977</v>
      </c>
      <c r="AH16" s="553">
        <v>-2.080735144235109</v>
      </c>
      <c r="AI16" s="553">
        <v>-1.2108723130034007</v>
      </c>
      <c r="AJ16" s="553">
        <v>-1.5151245010149201</v>
      </c>
      <c r="AK16" s="553">
        <v>-1.53547872699208</v>
      </c>
      <c r="AL16" s="553">
        <v>-1.475002751229693</v>
      </c>
      <c r="AM16" s="553">
        <v>-1.2666345721044663</v>
      </c>
      <c r="AN16" s="553">
        <v>-1.1747099763964648</v>
      </c>
      <c r="AO16" s="553">
        <v>-1.0072640578823742</v>
      </c>
      <c r="AP16" s="553">
        <v>-0.99522508086484684</v>
      </c>
      <c r="AQ16" s="553">
        <v>-0.85171166498801343</v>
      </c>
      <c r="AR16" s="553">
        <v>-0.62858341732499978</v>
      </c>
      <c r="AS16" s="553">
        <v>-0.51078948025100468</v>
      </c>
      <c r="AT16" s="553">
        <v>-0.35201036018793158</v>
      </c>
      <c r="AU16" s="553">
        <v>-0.43382375259152939</v>
      </c>
      <c r="AV16" s="553">
        <v>-0.40879798958469377</v>
      </c>
      <c r="AW16" s="553">
        <v>-0.28811831048471831</v>
      </c>
    </row>
    <row r="17" spans="3:49">
      <c r="C17" s="408" t="s">
        <v>686</v>
      </c>
      <c r="D17" s="553">
        <v>0.63340270870093729</v>
      </c>
      <c r="E17" s="553">
        <v>0.48394480632922798</v>
      </c>
      <c r="F17" s="553">
        <v>0.42988458702079546</v>
      </c>
      <c r="G17" s="553">
        <v>0.45902192339604597</v>
      </c>
      <c r="H17" s="553">
        <v>0.35240984544695575</v>
      </c>
      <c r="I17" s="553">
        <v>0.34398114732619933</v>
      </c>
      <c r="J17" s="553">
        <v>0.37327717430760976</v>
      </c>
      <c r="K17" s="553">
        <v>0.56552580328191793</v>
      </c>
      <c r="L17" s="553">
        <v>0.76537591481334899</v>
      </c>
      <c r="M17" s="553">
        <v>0.76263582609160108</v>
      </c>
      <c r="N17" s="553">
        <v>0.82588624322366355</v>
      </c>
      <c r="O17" s="553">
        <v>0.58566847343594342</v>
      </c>
      <c r="P17" s="553">
        <v>0.3790678940434955</v>
      </c>
      <c r="Q17" s="553">
        <v>0.4675797683787648</v>
      </c>
      <c r="R17" s="553">
        <v>0.92071137559374394</v>
      </c>
      <c r="S17" s="553">
        <v>0.44315182319085955</v>
      </c>
      <c r="T17" s="553">
        <v>0.69170339760948663</v>
      </c>
      <c r="U17" s="553">
        <v>0.66559608073155063</v>
      </c>
      <c r="V17" s="553">
        <v>0.35347144569718592</v>
      </c>
      <c r="W17" s="553">
        <v>0.78295634803005354</v>
      </c>
      <c r="X17" s="553">
        <v>0.72167420174025754</v>
      </c>
      <c r="Y17" s="553">
        <v>0.67957264454703448</v>
      </c>
      <c r="Z17" s="553">
        <v>0.1410909537526514</v>
      </c>
      <c r="AA17" s="553">
        <v>-8.6141891557214856E-4</v>
      </c>
      <c r="AB17" s="553">
        <v>-0.2640712590129885</v>
      </c>
      <c r="AC17" s="553">
        <v>-0.21119300867361901</v>
      </c>
      <c r="AD17" s="553">
        <v>-4.5302363452507044E-2</v>
      </c>
      <c r="AE17" s="553">
        <v>9.619745394393886E-2</v>
      </c>
      <c r="AF17" s="553">
        <v>-0.24629149454968347</v>
      </c>
      <c r="AG17" s="553">
        <v>-0.60617665063797532</v>
      </c>
      <c r="AH17" s="553">
        <v>-0.61727488284474186</v>
      </c>
      <c r="AI17" s="553">
        <v>-0.71950988429376994</v>
      </c>
      <c r="AJ17" s="553">
        <v>-0.29545531188268204</v>
      </c>
      <c r="AK17" s="553">
        <v>-0.45660449102272105</v>
      </c>
      <c r="AL17" s="553">
        <v>-0.56655532702138078</v>
      </c>
      <c r="AM17" s="553">
        <v>-0.54546525350447339</v>
      </c>
      <c r="AN17" s="553">
        <v>-0.78376822677427138</v>
      </c>
      <c r="AO17" s="553">
        <v>-2.2358539390407794</v>
      </c>
      <c r="AP17" s="553">
        <v>-2.431600458050803</v>
      </c>
      <c r="AQ17" s="553">
        <v>-3.2196903898236182</v>
      </c>
      <c r="AR17" s="553">
        <v>-3.2452964736851762</v>
      </c>
      <c r="AS17" s="553">
        <v>-1.6270883674641679</v>
      </c>
      <c r="AT17" s="553">
        <v>-1.611839435405596</v>
      </c>
      <c r="AU17" s="553">
        <v>-1.2282287749908412</v>
      </c>
      <c r="AV17" s="553">
        <v>-0.91672143916101367</v>
      </c>
      <c r="AW17" s="553">
        <v>-0.77366871528092485</v>
      </c>
    </row>
    <row r="18" spans="3:49">
      <c r="C18" s="408" t="s">
        <v>685</v>
      </c>
      <c r="D18" s="553">
        <v>2.5871435213698009</v>
      </c>
      <c r="E18" s="553">
        <v>2.4917133233145603</v>
      </c>
      <c r="F18" s="553">
        <v>2.420815669692145</v>
      </c>
      <c r="G18" s="553">
        <v>2.3736280022460199</v>
      </c>
      <c r="H18" s="553">
        <v>2.2178578756141101</v>
      </c>
      <c r="I18" s="553">
        <v>2.1377351116962702</v>
      </c>
      <c r="J18" s="553">
        <v>2.0895943777129671</v>
      </c>
      <c r="K18" s="553">
        <v>2.1583209520022728</v>
      </c>
      <c r="L18" s="553">
        <v>2.1962293405821018</v>
      </c>
      <c r="M18" s="553">
        <v>2.1265340317170827</v>
      </c>
      <c r="N18" s="553">
        <v>2.044438221510446</v>
      </c>
      <c r="O18" s="553">
        <v>1.7414392153069842</v>
      </c>
      <c r="P18" s="553">
        <v>1.4711493690182442</v>
      </c>
      <c r="Q18" s="553">
        <v>1.4643542916013386</v>
      </c>
      <c r="R18" s="553">
        <v>1.8147957911433623</v>
      </c>
      <c r="S18" s="553">
        <v>1.0539727093599778</v>
      </c>
      <c r="T18" s="553">
        <v>1.1151590712050912</v>
      </c>
      <c r="U18" s="553">
        <v>0.99170705080507782</v>
      </c>
      <c r="V18" s="553">
        <v>0.52681659325937003</v>
      </c>
      <c r="W18" s="553">
        <v>0.93405524818397068</v>
      </c>
      <c r="X18" s="553">
        <v>1.0013738149586235</v>
      </c>
      <c r="Y18" s="553">
        <v>0.79937695009818643</v>
      </c>
      <c r="Z18" s="553">
        <v>0.36172234416002474</v>
      </c>
      <c r="AA18" s="553">
        <v>0.15850427090567795</v>
      </c>
      <c r="AB18" s="553">
        <v>-5.834192243585249E-2</v>
      </c>
      <c r="AC18" s="553">
        <v>0.16719093913229044</v>
      </c>
      <c r="AD18" s="553">
        <v>0.13930942499095733</v>
      </c>
      <c r="AE18" s="553">
        <v>-0.68841616658942029</v>
      </c>
      <c r="AF18" s="553">
        <v>-0.81864844000988524</v>
      </c>
      <c r="AG18" s="553">
        <v>-1.2385244787950886</v>
      </c>
      <c r="AH18" s="553">
        <v>-1.0524697581111861</v>
      </c>
      <c r="AI18" s="553">
        <v>-0.30931888076121467</v>
      </c>
      <c r="AJ18" s="553">
        <v>-0.15112668083219638</v>
      </c>
      <c r="AK18" s="553">
        <v>-0.19480046162678874</v>
      </c>
      <c r="AL18" s="553">
        <v>-0.10683107776167636</v>
      </c>
      <c r="AM18" s="553">
        <v>0.39989843054263174</v>
      </c>
      <c r="AN18" s="553">
        <v>0.3679680632920061</v>
      </c>
      <c r="AO18" s="553">
        <v>-0.83165061670307738</v>
      </c>
      <c r="AP18" s="553">
        <v>-0.97499298480070018</v>
      </c>
      <c r="AQ18" s="553">
        <v>-1.7089501824966349</v>
      </c>
      <c r="AR18" s="553">
        <v>-1.6975735157085399</v>
      </c>
      <c r="AS18" s="553">
        <v>-0.11219359984031843</v>
      </c>
      <c r="AT18" s="553">
        <v>-4.7354271943262985E-2</v>
      </c>
      <c r="AU18" s="553">
        <v>9.1462499157315691E-2</v>
      </c>
      <c r="AV18" s="553">
        <v>0.51920895676013612</v>
      </c>
      <c r="AW18" s="553">
        <v>0.78444161352544362</v>
      </c>
    </row>
    <row r="19" spans="3:49">
      <c r="C19" s="408" t="s">
        <v>684</v>
      </c>
      <c r="D19" s="553">
        <v>0.95134892815719585</v>
      </c>
      <c r="E19" s="553">
        <v>1.0285556516211241</v>
      </c>
      <c r="F19" s="553">
        <v>1.0497985639503682</v>
      </c>
      <c r="G19" s="553">
        <v>0.95448366302364107</v>
      </c>
      <c r="H19" s="553">
        <v>0.96163149543575477</v>
      </c>
      <c r="I19" s="553">
        <v>0.92802001931264844</v>
      </c>
      <c r="J19" s="553">
        <v>0.87713295468886532</v>
      </c>
      <c r="K19" s="553">
        <v>0.87024753743349992</v>
      </c>
      <c r="L19" s="553">
        <v>0.72183296455139789</v>
      </c>
      <c r="M19" s="553">
        <v>0.68999096103678159</v>
      </c>
      <c r="N19" s="553">
        <v>0.60242925903315081</v>
      </c>
      <c r="O19" s="553">
        <v>0.57458654312159352</v>
      </c>
      <c r="P19" s="553">
        <v>0.55553948323763791</v>
      </c>
      <c r="Q19" s="553">
        <v>0.46242809435868093</v>
      </c>
      <c r="R19" s="553">
        <v>0.42506485789023296</v>
      </c>
      <c r="S19" s="553">
        <v>0.29285286574560976</v>
      </c>
      <c r="T19" s="553">
        <v>0.34701668803001429</v>
      </c>
      <c r="U19" s="553">
        <v>0.48138745169001806</v>
      </c>
      <c r="V19" s="553">
        <v>0.52213906109292862</v>
      </c>
      <c r="W19" s="553">
        <v>0.68348216456106892</v>
      </c>
      <c r="X19" s="553">
        <v>0.78957034544440141</v>
      </c>
      <c r="Y19" s="553">
        <v>0.88133100314043267</v>
      </c>
      <c r="Z19" s="553">
        <v>0.93031757744975563</v>
      </c>
      <c r="AA19" s="553">
        <v>0.93808519905791954</v>
      </c>
      <c r="AB19" s="553">
        <v>0.96346425197610053</v>
      </c>
      <c r="AC19" s="553">
        <v>0.91712694303856557</v>
      </c>
      <c r="AD19" s="553">
        <v>0.94640791303506289</v>
      </c>
      <c r="AE19" s="553">
        <v>0.99430587262563774</v>
      </c>
      <c r="AF19" s="553">
        <v>0.96037931390911613</v>
      </c>
      <c r="AG19" s="553">
        <v>0.89034182859810995</v>
      </c>
      <c r="AH19" s="553">
        <v>0.85987583047059646</v>
      </c>
      <c r="AI19" s="553">
        <v>0.78090476039826706</v>
      </c>
      <c r="AJ19" s="553">
        <v>0.73513810374162292</v>
      </c>
      <c r="AK19" s="553">
        <v>0.77023581008072961</v>
      </c>
      <c r="AL19" s="553">
        <v>0.77547637439001615</v>
      </c>
      <c r="AM19" s="553">
        <v>0.85937147069738629</v>
      </c>
      <c r="AN19" s="553">
        <v>0.88618603413687769</v>
      </c>
      <c r="AO19" s="553">
        <v>0.9080714582654088</v>
      </c>
      <c r="AP19" s="553">
        <v>0.92105261867199362</v>
      </c>
      <c r="AQ19" s="553">
        <v>0.8874116669381471</v>
      </c>
      <c r="AR19" s="553">
        <v>0.7324898684963288</v>
      </c>
      <c r="AS19" s="655">
        <v>0.54162900460808938</v>
      </c>
      <c r="AT19" s="655">
        <v>0.44366467337500781</v>
      </c>
      <c r="AU19" s="655">
        <v>0.26653740222073408</v>
      </c>
      <c r="AV19" s="655">
        <v>0.33942804289891804</v>
      </c>
      <c r="AW19" s="655">
        <v>0.3707128219777962</v>
      </c>
    </row>
    <row r="20" spans="3:49">
      <c r="D20" s="654">
        <v>38442</v>
      </c>
      <c r="E20" s="654">
        <v>38533</v>
      </c>
      <c r="F20" s="654">
        <v>38625</v>
      </c>
      <c r="G20" s="654">
        <v>38717</v>
      </c>
      <c r="H20" s="654">
        <v>38807</v>
      </c>
      <c r="I20" s="654">
        <v>38898</v>
      </c>
      <c r="J20" s="654">
        <v>38990</v>
      </c>
      <c r="K20" s="654">
        <v>39082</v>
      </c>
      <c r="L20" s="654">
        <v>39172</v>
      </c>
      <c r="M20" s="654">
        <v>39263</v>
      </c>
      <c r="N20" s="654">
        <v>39355</v>
      </c>
      <c r="O20" s="654">
        <v>39447</v>
      </c>
      <c r="P20" s="654">
        <v>39538</v>
      </c>
      <c r="Q20" s="654">
        <v>39629</v>
      </c>
      <c r="R20" s="654">
        <v>39721</v>
      </c>
      <c r="S20" s="654">
        <v>39813</v>
      </c>
      <c r="T20" s="654">
        <v>39903</v>
      </c>
      <c r="U20" s="654">
        <v>39994</v>
      </c>
      <c r="V20" s="654">
        <v>40086</v>
      </c>
      <c r="W20" s="654">
        <v>40178</v>
      </c>
      <c r="X20" s="654">
        <v>40268</v>
      </c>
      <c r="Y20" s="654">
        <v>40359</v>
      </c>
      <c r="Z20" s="654">
        <v>40451</v>
      </c>
      <c r="AA20" s="654">
        <v>40543</v>
      </c>
      <c r="AB20" s="654">
        <v>40633</v>
      </c>
      <c r="AC20" s="654">
        <v>40724</v>
      </c>
      <c r="AD20" s="654">
        <v>40816</v>
      </c>
      <c r="AE20" s="654">
        <v>40908</v>
      </c>
      <c r="AF20" s="654">
        <v>40999</v>
      </c>
      <c r="AG20" s="654">
        <v>41090</v>
      </c>
      <c r="AH20" s="654">
        <v>41182</v>
      </c>
      <c r="AI20" s="654">
        <v>41274</v>
      </c>
      <c r="AJ20" s="654">
        <v>41364</v>
      </c>
      <c r="AK20" s="654">
        <v>41455</v>
      </c>
      <c r="AL20" s="654">
        <v>41547</v>
      </c>
      <c r="AM20" s="654">
        <v>41639</v>
      </c>
      <c r="AN20" s="654">
        <v>41729</v>
      </c>
      <c r="AO20" s="654">
        <v>41820</v>
      </c>
      <c r="AP20" s="654">
        <v>41912</v>
      </c>
      <c r="AQ20" s="654">
        <v>42004</v>
      </c>
      <c r="AR20" s="654">
        <v>42094</v>
      </c>
      <c r="AS20" s="654">
        <v>42185</v>
      </c>
      <c r="AT20" s="654">
        <v>42277</v>
      </c>
      <c r="AU20" s="654">
        <v>42369</v>
      </c>
      <c r="AV20" s="654">
        <v>42460</v>
      </c>
      <c r="AW20" s="654">
        <v>42551</v>
      </c>
    </row>
    <row r="21" spans="3:49">
      <c r="D21" s="654" t="s">
        <v>620</v>
      </c>
      <c r="E21" s="654" t="s">
        <v>23</v>
      </c>
      <c r="F21" s="654" t="s">
        <v>29</v>
      </c>
      <c r="G21" s="654" t="s">
        <v>27</v>
      </c>
      <c r="H21" s="654" t="s">
        <v>491</v>
      </c>
      <c r="I21" s="654" t="s">
        <v>23</v>
      </c>
      <c r="J21" s="654" t="s">
        <v>29</v>
      </c>
      <c r="K21" s="654" t="s">
        <v>27</v>
      </c>
      <c r="L21" s="654" t="s">
        <v>490</v>
      </c>
      <c r="M21" s="654" t="s">
        <v>23</v>
      </c>
      <c r="N21" s="654" t="s">
        <v>29</v>
      </c>
      <c r="O21" s="654" t="s">
        <v>27</v>
      </c>
      <c r="P21" s="654" t="s">
        <v>489</v>
      </c>
      <c r="Q21" s="654" t="s">
        <v>23</v>
      </c>
      <c r="R21" s="654" t="s">
        <v>29</v>
      </c>
      <c r="S21" s="654" t="s">
        <v>27</v>
      </c>
      <c r="T21" s="654" t="s">
        <v>488</v>
      </c>
      <c r="U21" s="654" t="s">
        <v>23</v>
      </c>
      <c r="V21" s="654" t="s">
        <v>29</v>
      </c>
      <c r="W21" s="654" t="s">
        <v>27</v>
      </c>
      <c r="X21" s="654" t="s">
        <v>487</v>
      </c>
      <c r="Y21" s="654" t="s">
        <v>23</v>
      </c>
      <c r="Z21" s="654" t="s">
        <v>29</v>
      </c>
      <c r="AA21" s="654" t="s">
        <v>27</v>
      </c>
      <c r="AB21" s="654" t="s">
        <v>338</v>
      </c>
      <c r="AC21" s="654" t="s">
        <v>23</v>
      </c>
      <c r="AD21" s="654" t="s">
        <v>29</v>
      </c>
      <c r="AE21" s="654" t="s">
        <v>27</v>
      </c>
      <c r="AF21" s="654" t="s">
        <v>337</v>
      </c>
      <c r="AG21" s="654" t="s">
        <v>23</v>
      </c>
      <c r="AH21" s="654" t="s">
        <v>29</v>
      </c>
      <c r="AI21" s="654" t="s">
        <v>27</v>
      </c>
      <c r="AJ21" s="654" t="s">
        <v>336</v>
      </c>
      <c r="AK21" s="654" t="s">
        <v>23</v>
      </c>
      <c r="AL21" s="654" t="s">
        <v>29</v>
      </c>
      <c r="AM21" s="654" t="s">
        <v>27</v>
      </c>
      <c r="AN21" s="654" t="s">
        <v>335</v>
      </c>
      <c r="AO21" s="654" t="s">
        <v>23</v>
      </c>
      <c r="AP21" s="654" t="s">
        <v>29</v>
      </c>
      <c r="AQ21" s="654" t="s">
        <v>27</v>
      </c>
      <c r="AR21" s="654" t="s">
        <v>334</v>
      </c>
      <c r="AS21" s="654" t="s">
        <v>23</v>
      </c>
      <c r="AT21" s="654" t="s">
        <v>29</v>
      </c>
      <c r="AU21" s="654" t="s">
        <v>27</v>
      </c>
      <c r="AV21" s="654" t="s">
        <v>333</v>
      </c>
      <c r="AW21" s="654" t="s">
        <v>23</v>
      </c>
    </row>
    <row r="22" spans="3:49">
      <c r="C22" s="408" t="s">
        <v>692</v>
      </c>
      <c r="D22" s="553">
        <v>3.9123983194530294</v>
      </c>
      <c r="E22" s="553">
        <v>3.9574029441598761</v>
      </c>
      <c r="F22" s="553">
        <v>4.0728495498359152</v>
      </c>
      <c r="G22" s="553">
        <v>3.8902591418591688</v>
      </c>
      <c r="H22" s="553">
        <v>3.8693327898074643</v>
      </c>
      <c r="I22" s="553">
        <v>3.7329497359642136</v>
      </c>
      <c r="J22" s="553">
        <v>3.5866951441394832</v>
      </c>
      <c r="K22" s="553">
        <v>3.5623836116364256</v>
      </c>
      <c r="L22" s="553">
        <v>3.3908192268174235</v>
      </c>
      <c r="M22" s="553">
        <v>3.3844192370424047</v>
      </c>
      <c r="N22" s="553">
        <v>3.3005803618098817</v>
      </c>
      <c r="O22" s="553">
        <v>3.2087738104949879</v>
      </c>
      <c r="P22" s="553">
        <v>3.1222516534163116</v>
      </c>
      <c r="Q22" s="553">
        <v>2.9834788005949764</v>
      </c>
      <c r="R22" s="553">
        <v>2.9185535585834677</v>
      </c>
      <c r="S22" s="553">
        <v>2.6653494195495786</v>
      </c>
      <c r="T22" s="553">
        <v>2.6016068607119496</v>
      </c>
      <c r="U22" s="553">
        <v>2.6160204179416757</v>
      </c>
      <c r="V22" s="553">
        <v>2.5637992322905001</v>
      </c>
      <c r="W22" s="553">
        <v>2.7152778441839214</v>
      </c>
      <c r="X22" s="553">
        <v>2.8276991559024753</v>
      </c>
      <c r="Y22" s="553">
        <v>2.9110927207609825</v>
      </c>
      <c r="Z22" s="553">
        <v>2.952750150626426</v>
      </c>
      <c r="AA22" s="553">
        <v>3.0139037878394976</v>
      </c>
      <c r="AB22" s="553">
        <v>3.0564060167685958</v>
      </c>
      <c r="AC22" s="553">
        <v>3.0324713482116876</v>
      </c>
      <c r="AD22" s="553">
        <v>3.0528517877558068</v>
      </c>
      <c r="AE22" s="553">
        <v>3.0199375610234691</v>
      </c>
      <c r="AF22" s="553">
        <v>3.0013915867288801</v>
      </c>
      <c r="AG22" s="553">
        <v>2.9472202764825921</v>
      </c>
      <c r="AH22" s="553">
        <v>2.9666939049268852</v>
      </c>
      <c r="AI22" s="553">
        <v>2.9398274618490121</v>
      </c>
      <c r="AJ22" s="553">
        <v>2.9044972889564655</v>
      </c>
      <c r="AK22" s="553">
        <v>2.9546071646787868</v>
      </c>
      <c r="AL22" s="553">
        <v>2.9670181315714474</v>
      </c>
      <c r="AM22" s="553">
        <v>3.0397758927932239</v>
      </c>
      <c r="AN22" s="553">
        <v>3.0770925486351173</v>
      </c>
      <c r="AO22" s="553">
        <v>3.1067281724498264</v>
      </c>
      <c r="AP22" s="553">
        <v>3.0955713370304174</v>
      </c>
      <c r="AQ22" s="553">
        <v>3.0667984836905076</v>
      </c>
      <c r="AR22" s="553">
        <v>2.8673637594518868</v>
      </c>
      <c r="AS22" s="553">
        <v>2.6515510326564495</v>
      </c>
      <c r="AT22" s="553">
        <v>2.5617873595452276</v>
      </c>
      <c r="AU22" s="553">
        <v>2.47321422107323</v>
      </c>
      <c r="AV22" s="553">
        <v>2.5618376312005737</v>
      </c>
      <c r="AW22" s="553">
        <v>2.6053570356267919</v>
      </c>
    </row>
    <row r="23" spans="3:49">
      <c r="C23" s="408" t="s">
        <v>1023</v>
      </c>
      <c r="D23" s="553">
        <v>1.3051905016722689</v>
      </c>
      <c r="E23" s="553">
        <v>1.2902060680881424</v>
      </c>
      <c r="F23" s="553">
        <v>1.3091612487712636</v>
      </c>
      <c r="G23" s="553">
        <v>1.2932579353906215</v>
      </c>
      <c r="H23" s="553">
        <v>1.2656766163136739</v>
      </c>
      <c r="I23" s="553">
        <v>1.2485879474576884</v>
      </c>
      <c r="J23" s="553">
        <v>1.2276120470815128</v>
      </c>
      <c r="K23" s="553">
        <v>1.1738396548970134</v>
      </c>
      <c r="L23" s="553">
        <v>1.1512327661743977</v>
      </c>
      <c r="M23" s="553">
        <v>1.1300127780673983</v>
      </c>
      <c r="N23" s="553">
        <v>1.1182347030419273</v>
      </c>
      <c r="O23" s="553">
        <v>1.09367019727697</v>
      </c>
      <c r="P23" s="553">
        <v>1.0533986663151911</v>
      </c>
      <c r="Q23" s="553">
        <v>1.0010213364662965</v>
      </c>
      <c r="R23" s="553">
        <v>0.94436181501399219</v>
      </c>
      <c r="S23" s="553">
        <v>0.89748569718556392</v>
      </c>
      <c r="T23" s="553">
        <v>0.85059564693730794</v>
      </c>
      <c r="U23" s="553">
        <v>0.83369828808797075</v>
      </c>
      <c r="V23" s="553">
        <v>0.837608735609088</v>
      </c>
      <c r="W23" s="553">
        <v>0.86721840174705489</v>
      </c>
      <c r="X23" s="553">
        <v>0.88610287019133904</v>
      </c>
      <c r="Y23" s="553">
        <v>0.88832633355043733</v>
      </c>
      <c r="Z23" s="553">
        <v>0.88101068831808405</v>
      </c>
      <c r="AA23" s="553">
        <v>0.8782963454363657</v>
      </c>
      <c r="AB23" s="553">
        <v>0.84944078334499951</v>
      </c>
      <c r="AC23" s="553">
        <v>0.85969869279910982</v>
      </c>
      <c r="AD23" s="553">
        <v>0.85884600413555245</v>
      </c>
      <c r="AE23" s="553">
        <v>0.80097518553988012</v>
      </c>
      <c r="AF23" s="553">
        <v>0.81146446445843934</v>
      </c>
      <c r="AG23" s="553">
        <v>0.79180449168337452</v>
      </c>
      <c r="AH23" s="553">
        <v>0.785664438498068</v>
      </c>
      <c r="AI23" s="553">
        <v>0.84015855613768919</v>
      </c>
      <c r="AJ23" s="553">
        <v>0.92431502832378309</v>
      </c>
      <c r="AK23" s="553">
        <v>1.0270469463072827</v>
      </c>
      <c r="AL23" s="553">
        <v>1.1592506260993811</v>
      </c>
      <c r="AM23" s="553">
        <v>1.3526267854541851</v>
      </c>
      <c r="AN23" s="553">
        <v>1.4402602323258649</v>
      </c>
      <c r="AO23" s="553">
        <v>1.5033959219546678</v>
      </c>
      <c r="AP23" s="553">
        <v>1.5307799354429557</v>
      </c>
      <c r="AQ23" s="553">
        <v>1.4750402053768497</v>
      </c>
      <c r="AR23" s="553">
        <v>1.443816506805307</v>
      </c>
      <c r="AS23" s="553">
        <v>1.4840552432667644</v>
      </c>
      <c r="AT23" s="553">
        <v>1.4728308502752565</v>
      </c>
      <c r="AU23" s="553">
        <v>1.4869776245189519</v>
      </c>
      <c r="AV23" s="553">
        <v>1.5053003426069258</v>
      </c>
      <c r="AW23" s="553">
        <v>1.4755158173132901</v>
      </c>
    </row>
    <row r="24" spans="3:49">
      <c r="C24" s="408" t="s">
        <v>693</v>
      </c>
      <c r="D24" s="553">
        <v>-2.9610493912958336</v>
      </c>
      <c r="E24" s="553">
        <v>-2.9288472925387521</v>
      </c>
      <c r="F24" s="553">
        <v>-3.023050985885547</v>
      </c>
      <c r="G24" s="553">
        <v>-2.9357754788355277</v>
      </c>
      <c r="H24" s="553">
        <v>-2.9077012943717095</v>
      </c>
      <c r="I24" s="553">
        <v>-2.8049297166515652</v>
      </c>
      <c r="J24" s="553">
        <v>-2.7095621894506179</v>
      </c>
      <c r="K24" s="553">
        <v>-2.6921360742029257</v>
      </c>
      <c r="L24" s="553">
        <v>-2.6689862622660256</v>
      </c>
      <c r="M24" s="553">
        <v>-2.6944282760056231</v>
      </c>
      <c r="N24" s="553">
        <v>-2.6981511027767309</v>
      </c>
      <c r="O24" s="553">
        <v>-2.6341872673733944</v>
      </c>
      <c r="P24" s="553">
        <v>-2.5667121701786737</v>
      </c>
      <c r="Q24" s="553">
        <v>-2.5210507062362955</v>
      </c>
      <c r="R24" s="553">
        <v>-2.4934887006932347</v>
      </c>
      <c r="S24" s="553">
        <v>-2.3724965538039688</v>
      </c>
      <c r="T24" s="553">
        <v>-2.2545901726819353</v>
      </c>
      <c r="U24" s="553">
        <v>-2.1346329662516577</v>
      </c>
      <c r="V24" s="553">
        <v>-2.0416601711975715</v>
      </c>
      <c r="W24" s="553">
        <v>-2.0317956796228525</v>
      </c>
      <c r="X24" s="553">
        <v>-2.0381288104580739</v>
      </c>
      <c r="Y24" s="553">
        <v>-2.0297617176205498</v>
      </c>
      <c r="Z24" s="553">
        <v>-2.0224325731766704</v>
      </c>
      <c r="AA24" s="553">
        <v>-2.0758185887815781</v>
      </c>
      <c r="AB24" s="553">
        <v>-2.0929417647924953</v>
      </c>
      <c r="AC24" s="553">
        <v>-2.1153444051731221</v>
      </c>
      <c r="AD24" s="553">
        <v>-2.1064438747207439</v>
      </c>
      <c r="AE24" s="553">
        <v>-2.0256316883978314</v>
      </c>
      <c r="AF24" s="553">
        <v>-2.0410122728197639</v>
      </c>
      <c r="AG24" s="553">
        <v>-2.0568784478844822</v>
      </c>
      <c r="AH24" s="553">
        <v>-2.1068180744562888</v>
      </c>
      <c r="AI24" s="553">
        <v>-2.1589227014507451</v>
      </c>
      <c r="AJ24" s="553">
        <v>-2.1693591852148426</v>
      </c>
      <c r="AK24" s="553">
        <v>-2.1843713545980572</v>
      </c>
      <c r="AL24" s="553">
        <v>-2.1915417571814313</v>
      </c>
      <c r="AM24" s="553">
        <v>-2.1804044220958376</v>
      </c>
      <c r="AN24" s="553">
        <v>-2.1909065144982396</v>
      </c>
      <c r="AO24" s="553">
        <v>-2.1986567141844175</v>
      </c>
      <c r="AP24" s="553">
        <v>-2.1745187183584238</v>
      </c>
      <c r="AQ24" s="553">
        <v>-2.1793868167523605</v>
      </c>
      <c r="AR24" s="553">
        <v>-2.134873890955558</v>
      </c>
      <c r="AS24" s="553">
        <v>-2.1099220280483602</v>
      </c>
      <c r="AT24" s="553">
        <v>-2.1181226861702198</v>
      </c>
      <c r="AU24" s="553">
        <v>-2.2066768188524959</v>
      </c>
      <c r="AV24" s="553">
        <v>-2.2224095883016557</v>
      </c>
      <c r="AW24" s="553">
        <v>-2.2346442136489957</v>
      </c>
    </row>
    <row r="25" spans="3:49">
      <c r="C25" s="408" t="s">
        <v>578</v>
      </c>
      <c r="D25" s="553">
        <v>-0.30279861716060147</v>
      </c>
      <c r="E25" s="553">
        <v>-0.31099320272393405</v>
      </c>
      <c r="F25" s="553">
        <v>-0.3680287300502823</v>
      </c>
      <c r="G25" s="553">
        <v>-0.33313551956428905</v>
      </c>
      <c r="H25" s="553">
        <v>-0.36186008158227478</v>
      </c>
      <c r="I25" s="553">
        <v>-0.38285400240026563</v>
      </c>
      <c r="J25" s="553">
        <v>-0.38842779836502056</v>
      </c>
      <c r="K25" s="553">
        <v>-0.45129204361015818</v>
      </c>
      <c r="L25" s="553">
        <v>-0.44221230495704261</v>
      </c>
      <c r="M25" s="553">
        <v>-0.45610553347869792</v>
      </c>
      <c r="N25" s="553">
        <v>-0.50211198378829558</v>
      </c>
      <c r="O25" s="553">
        <v>-0.51248599852752252</v>
      </c>
      <c r="P25" s="553">
        <v>-0.51685667457808016</v>
      </c>
      <c r="Q25" s="553">
        <v>-0.46667490760240399</v>
      </c>
      <c r="R25" s="553">
        <v>-0.47534225735460667</v>
      </c>
      <c r="S25" s="553">
        <v>-0.57951767676205557</v>
      </c>
      <c r="T25" s="553">
        <v>-0.77415666137171768</v>
      </c>
      <c r="U25" s="553">
        <v>-0.98897476970446174</v>
      </c>
      <c r="V25" s="553">
        <v>-1.1864026491398323</v>
      </c>
      <c r="W25" s="553">
        <v>-1.3996016661542068</v>
      </c>
      <c r="X25" s="553">
        <v>-1.3959736024173746</v>
      </c>
      <c r="Y25" s="553">
        <v>-1.6498530311397179</v>
      </c>
      <c r="Z25" s="553">
        <v>-1.5906968753604664</v>
      </c>
      <c r="AA25" s="553">
        <v>-1.6570158546730349</v>
      </c>
      <c r="AB25" s="553">
        <v>-1.607175698743964</v>
      </c>
      <c r="AC25" s="553">
        <v>-1.3984416880317661</v>
      </c>
      <c r="AD25" s="553">
        <v>-1.6206421287271511</v>
      </c>
      <c r="AE25" s="553">
        <v>-2.579894678698877</v>
      </c>
      <c r="AF25" s="553">
        <v>-2.3442007238277571</v>
      </c>
      <c r="AG25" s="553">
        <v>-2.3144941484385977</v>
      </c>
      <c r="AH25" s="553">
        <v>-2.080735144235109</v>
      </c>
      <c r="AI25" s="553">
        <v>-1.2108723130034007</v>
      </c>
      <c r="AJ25" s="553">
        <v>-1.5151245010149201</v>
      </c>
      <c r="AK25" s="553">
        <v>-1.53547872699208</v>
      </c>
      <c r="AL25" s="553">
        <v>-1.475002751229693</v>
      </c>
      <c r="AM25" s="553">
        <v>-1.2666345721044663</v>
      </c>
      <c r="AN25" s="553">
        <v>-1.1747099763964648</v>
      </c>
      <c r="AO25" s="553">
        <v>-1.0072640578823742</v>
      </c>
      <c r="AP25" s="553">
        <v>-0.99522508086484684</v>
      </c>
      <c r="AQ25" s="553">
        <v>-0.85171166498801343</v>
      </c>
      <c r="AR25" s="553">
        <v>-0.62858341732499978</v>
      </c>
      <c r="AS25" s="553">
        <v>-0.51078948025100468</v>
      </c>
      <c r="AT25" s="553">
        <v>-0.35201036018793158</v>
      </c>
      <c r="AU25" s="553">
        <v>-0.43382375259152939</v>
      </c>
      <c r="AV25" s="553">
        <v>-0.40879798958469377</v>
      </c>
      <c r="AW25" s="553">
        <v>-0.28811831048471831</v>
      </c>
    </row>
    <row r="26" spans="3:49">
      <c r="C26" s="408" t="s">
        <v>697</v>
      </c>
      <c r="D26" s="553">
        <v>0.63340270870093729</v>
      </c>
      <c r="E26" s="553">
        <v>0.48394480632922798</v>
      </c>
      <c r="F26" s="553">
        <v>0.42988458702079546</v>
      </c>
      <c r="G26" s="553">
        <v>0.45902192339604597</v>
      </c>
      <c r="H26" s="553">
        <v>0.35240984544695575</v>
      </c>
      <c r="I26" s="553">
        <v>0.34398114732619933</v>
      </c>
      <c r="J26" s="553">
        <v>0.37327717430760976</v>
      </c>
      <c r="K26" s="553">
        <v>0.56552580328191793</v>
      </c>
      <c r="L26" s="553">
        <v>0.76537591481334899</v>
      </c>
      <c r="M26" s="553">
        <v>0.76263582609160108</v>
      </c>
      <c r="N26" s="553">
        <v>0.82588624322366355</v>
      </c>
      <c r="O26" s="553">
        <v>0.58566847343594342</v>
      </c>
      <c r="P26" s="553">
        <v>0.3790678940434955</v>
      </c>
      <c r="Q26" s="553">
        <v>0.4675797683787648</v>
      </c>
      <c r="R26" s="553">
        <v>0.92071137559374394</v>
      </c>
      <c r="S26" s="553">
        <v>0.44315182319085955</v>
      </c>
      <c r="T26" s="553">
        <v>0.69170339760948663</v>
      </c>
      <c r="U26" s="553">
        <v>0.66559608073155063</v>
      </c>
      <c r="V26" s="553">
        <v>0.35347144569718592</v>
      </c>
      <c r="W26" s="553">
        <v>0.78295634803005354</v>
      </c>
      <c r="X26" s="553">
        <v>0.72167420174025754</v>
      </c>
      <c r="Y26" s="553">
        <v>0.67957264454703448</v>
      </c>
      <c r="Z26" s="553">
        <v>0.1410909537526514</v>
      </c>
      <c r="AA26" s="553">
        <v>-8.6141891557214856E-4</v>
      </c>
      <c r="AB26" s="553">
        <v>-0.2640712590129885</v>
      </c>
      <c r="AC26" s="553">
        <v>-0.21119300867361901</v>
      </c>
      <c r="AD26" s="553">
        <v>-4.5302363452507044E-2</v>
      </c>
      <c r="AE26" s="553">
        <v>9.619745394393886E-2</v>
      </c>
      <c r="AF26" s="553">
        <v>-0.24629149454968347</v>
      </c>
      <c r="AG26" s="553">
        <v>-0.60617665063797532</v>
      </c>
      <c r="AH26" s="553">
        <v>-0.61727488284474186</v>
      </c>
      <c r="AI26" s="553">
        <v>-0.71950988429376994</v>
      </c>
      <c r="AJ26" s="553">
        <v>-0.29545531188268204</v>
      </c>
      <c r="AK26" s="553">
        <v>-0.45660449102272105</v>
      </c>
      <c r="AL26" s="553">
        <v>-0.56655532702138078</v>
      </c>
      <c r="AM26" s="553">
        <v>-0.54546525350447339</v>
      </c>
      <c r="AN26" s="553">
        <v>-0.78376822677427138</v>
      </c>
      <c r="AO26" s="553">
        <v>-2.2358539390407794</v>
      </c>
      <c r="AP26" s="553">
        <v>-2.431600458050803</v>
      </c>
      <c r="AQ26" s="553">
        <v>-3.2196903898236182</v>
      </c>
      <c r="AR26" s="553">
        <v>-3.2452964736851762</v>
      </c>
      <c r="AS26" s="553">
        <v>-1.6270883674641679</v>
      </c>
      <c r="AT26" s="553">
        <v>-1.611839435405596</v>
      </c>
      <c r="AU26" s="553">
        <v>-1.2282287749908412</v>
      </c>
      <c r="AV26" s="553">
        <v>-0.91672143916101367</v>
      </c>
      <c r="AW26" s="553">
        <v>-0.77366871528092485</v>
      </c>
    </row>
    <row r="27" spans="3:49">
      <c r="C27" s="408" t="s">
        <v>977</v>
      </c>
      <c r="D27" s="553">
        <v>2.5871435213698009</v>
      </c>
      <c r="E27" s="553">
        <v>2.4917133233145603</v>
      </c>
      <c r="F27" s="553">
        <v>2.420815669692145</v>
      </c>
      <c r="G27" s="553">
        <v>2.3736280022460199</v>
      </c>
      <c r="H27" s="553">
        <v>2.2178578756141101</v>
      </c>
      <c r="I27" s="553">
        <v>2.1377351116962702</v>
      </c>
      <c r="J27" s="553">
        <v>2.0895943777129671</v>
      </c>
      <c r="K27" s="553">
        <v>2.1583209520022728</v>
      </c>
      <c r="L27" s="553">
        <v>2.1962293405821018</v>
      </c>
      <c r="M27" s="553">
        <v>2.1265340317170827</v>
      </c>
      <c r="N27" s="553">
        <v>2.044438221510446</v>
      </c>
      <c r="O27" s="553">
        <v>1.7414392153069842</v>
      </c>
      <c r="P27" s="553">
        <v>1.4711493690182442</v>
      </c>
      <c r="Q27" s="553">
        <v>1.4643542916013386</v>
      </c>
      <c r="R27" s="553">
        <v>1.8147957911433623</v>
      </c>
      <c r="S27" s="553">
        <v>1.0539727093599778</v>
      </c>
      <c r="T27" s="553">
        <v>1.1151590712050912</v>
      </c>
      <c r="U27" s="553">
        <v>0.99170705080507782</v>
      </c>
      <c r="V27" s="553">
        <v>0.52681659325937003</v>
      </c>
      <c r="W27" s="553">
        <v>0.93405524818397068</v>
      </c>
      <c r="X27" s="553">
        <v>1.0013738149586235</v>
      </c>
      <c r="Y27" s="553">
        <v>0.79937695009818643</v>
      </c>
      <c r="Z27" s="553">
        <v>0.36172234416002474</v>
      </c>
      <c r="AA27" s="553">
        <v>0.15850427090567795</v>
      </c>
      <c r="AB27" s="553">
        <v>-5.834192243585249E-2</v>
      </c>
      <c r="AC27" s="553">
        <v>0.16719093913229044</v>
      </c>
      <c r="AD27" s="553">
        <v>0.13930942499095733</v>
      </c>
      <c r="AE27" s="553">
        <v>-0.68841616658942029</v>
      </c>
      <c r="AF27" s="553">
        <v>-0.81864844000988524</v>
      </c>
      <c r="AG27" s="553">
        <v>-1.2385244787950886</v>
      </c>
      <c r="AH27" s="553">
        <v>-1.0524697581111861</v>
      </c>
      <c r="AI27" s="553">
        <v>-0.30931888076121467</v>
      </c>
      <c r="AJ27" s="553">
        <v>-0.15112668083219638</v>
      </c>
      <c r="AK27" s="553">
        <v>-0.19480046162678874</v>
      </c>
      <c r="AL27" s="553">
        <v>-0.10683107776167636</v>
      </c>
      <c r="AM27" s="553">
        <v>0.39989843054263174</v>
      </c>
      <c r="AN27" s="553">
        <v>0.3679680632920061</v>
      </c>
      <c r="AO27" s="553">
        <v>-0.83165061670307738</v>
      </c>
      <c r="AP27" s="553">
        <v>-0.97499298480070018</v>
      </c>
      <c r="AQ27" s="553">
        <v>-1.7089501824966349</v>
      </c>
      <c r="AR27" s="553">
        <v>-1.6975735157085399</v>
      </c>
      <c r="AS27" s="553">
        <v>-0.11219359984031843</v>
      </c>
      <c r="AT27" s="553">
        <v>-4.7354271943262985E-2</v>
      </c>
      <c r="AU27" s="553">
        <v>9.1462499157315691E-2</v>
      </c>
      <c r="AV27" s="553">
        <v>0.51920895676013612</v>
      </c>
      <c r="AW27" s="553">
        <v>0.78444161352544362</v>
      </c>
    </row>
    <row r="28" spans="3:49">
      <c r="C28" s="408" t="s">
        <v>978</v>
      </c>
      <c r="D28" s="553">
        <v>0.95134892815719585</v>
      </c>
      <c r="E28" s="553">
        <v>1.0285556516211241</v>
      </c>
      <c r="F28" s="553">
        <v>1.0497985639503682</v>
      </c>
      <c r="G28" s="553">
        <v>0.95448366302364107</v>
      </c>
      <c r="H28" s="553">
        <v>0.96163149543575477</v>
      </c>
      <c r="I28" s="553">
        <v>0.92802001931264844</v>
      </c>
      <c r="J28" s="553">
        <v>0.87713295468886532</v>
      </c>
      <c r="K28" s="553">
        <v>0.87024753743349992</v>
      </c>
      <c r="L28" s="553">
        <v>0.72183296455139789</v>
      </c>
      <c r="M28" s="553">
        <v>0.68999096103678159</v>
      </c>
      <c r="N28" s="553">
        <v>0.60242925903315081</v>
      </c>
      <c r="O28" s="553">
        <v>0.57458654312159352</v>
      </c>
      <c r="P28" s="553">
        <v>0.55553948323763791</v>
      </c>
      <c r="Q28" s="553">
        <v>0.46242809435868093</v>
      </c>
      <c r="R28" s="553">
        <v>0.42506485789023296</v>
      </c>
      <c r="S28" s="553">
        <v>0.29285286574560976</v>
      </c>
      <c r="T28" s="553">
        <v>0.34701668803001429</v>
      </c>
      <c r="U28" s="553">
        <v>0.48138745169001806</v>
      </c>
      <c r="V28" s="553">
        <v>0.52213906109292862</v>
      </c>
      <c r="W28" s="553">
        <v>0.68348216456106892</v>
      </c>
      <c r="X28" s="553">
        <v>0.78957034544440141</v>
      </c>
      <c r="Y28" s="553">
        <v>0.88133100314043267</v>
      </c>
      <c r="Z28" s="553">
        <v>0.93031757744975563</v>
      </c>
      <c r="AA28" s="553">
        <v>0.93808519905791954</v>
      </c>
      <c r="AB28" s="553">
        <v>0.96346425197610053</v>
      </c>
      <c r="AC28" s="553">
        <v>0.91712694303856557</v>
      </c>
      <c r="AD28" s="553">
        <v>0.94640791303506289</v>
      </c>
      <c r="AE28" s="553">
        <v>0.99430587262563774</v>
      </c>
      <c r="AF28" s="553">
        <v>0.96037931390911613</v>
      </c>
      <c r="AG28" s="553">
        <v>0.89034182859810995</v>
      </c>
      <c r="AH28" s="553">
        <v>0.85987583047059646</v>
      </c>
      <c r="AI28" s="553">
        <v>0.78090476039826706</v>
      </c>
      <c r="AJ28" s="553">
        <v>0.73513810374162292</v>
      </c>
      <c r="AK28" s="553">
        <v>0.77023581008072961</v>
      </c>
      <c r="AL28" s="553">
        <v>0.77547637439001615</v>
      </c>
      <c r="AM28" s="553">
        <v>0.85937147069738629</v>
      </c>
      <c r="AN28" s="553">
        <v>0.88618603413687769</v>
      </c>
      <c r="AO28" s="553">
        <v>0.9080714582654088</v>
      </c>
      <c r="AP28" s="553">
        <v>0.92105261867199362</v>
      </c>
      <c r="AQ28" s="553">
        <v>0.8874116669381471</v>
      </c>
      <c r="AR28" s="553">
        <v>0.7324898684963288</v>
      </c>
      <c r="AS28" s="655">
        <v>0.54162900460808938</v>
      </c>
      <c r="AT28" s="655">
        <v>0.44366467337500781</v>
      </c>
      <c r="AU28" s="655">
        <v>0.26653740222073408</v>
      </c>
      <c r="AV28" s="655">
        <v>0.33942804289891804</v>
      </c>
      <c r="AW28" s="655">
        <v>0.3707128219777962</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9"/>
  <sheetViews>
    <sheetView showGridLines="0" zoomScale="75" zoomScaleNormal="75" workbookViewId="0"/>
  </sheetViews>
  <sheetFormatPr defaultRowHeight="15.75"/>
  <cols>
    <col min="1" max="1" width="13.140625" style="633" bestFit="1" customWidth="1"/>
    <col min="2" max="2" width="115" style="633" customWidth="1"/>
    <col min="3" max="3" width="50.28515625" style="475" bestFit="1" customWidth="1"/>
    <col min="4" max="5" width="13.140625" style="475" bestFit="1" customWidth="1"/>
    <col min="6" max="6" width="12.5703125" style="475" bestFit="1" customWidth="1"/>
    <col min="7" max="49" width="13.140625" style="475" bestFit="1" customWidth="1"/>
    <col min="50" max="16384" width="9.140625" style="475"/>
  </cols>
  <sheetData>
    <row r="1" spans="1:49">
      <c r="A1" s="464" t="s">
        <v>22</v>
      </c>
      <c r="B1" s="626" t="s">
        <v>699</v>
      </c>
    </row>
    <row r="2" spans="1:49">
      <c r="A2" s="464" t="s">
        <v>20</v>
      </c>
      <c r="B2" s="175" t="s">
        <v>1013</v>
      </c>
    </row>
    <row r="3" spans="1:49">
      <c r="A3" s="464" t="s">
        <v>18</v>
      </c>
      <c r="B3" s="629" t="s">
        <v>270</v>
      </c>
    </row>
    <row r="4" spans="1:49">
      <c r="A4" s="464" t="s">
        <v>16</v>
      </c>
      <c r="B4" s="629" t="s">
        <v>270</v>
      </c>
    </row>
    <row r="5" spans="1:49">
      <c r="A5" s="467" t="s">
        <v>14</v>
      </c>
      <c r="B5" s="632"/>
    </row>
    <row r="6" spans="1:49">
      <c r="A6" s="467" t="s">
        <v>12</v>
      </c>
      <c r="B6" s="632"/>
    </row>
    <row r="7" spans="1:49">
      <c r="A7" s="464"/>
      <c r="B7" s="629"/>
    </row>
    <row r="8" spans="1:49">
      <c r="A8" s="464"/>
      <c r="B8" s="629"/>
    </row>
    <row r="9" spans="1:49">
      <c r="A9" s="467"/>
      <c r="B9" s="632"/>
    </row>
    <row r="10" spans="1:49">
      <c r="A10" s="467"/>
      <c r="B10" s="632"/>
    </row>
    <row r="11" spans="1:49">
      <c r="C11" s="354"/>
      <c r="D11" s="654">
        <v>38442</v>
      </c>
      <c r="E11" s="654">
        <v>38533</v>
      </c>
      <c r="F11" s="654">
        <v>38625</v>
      </c>
      <c r="G11" s="654">
        <v>38717</v>
      </c>
      <c r="H11" s="654">
        <v>38807</v>
      </c>
      <c r="I11" s="654">
        <v>38898</v>
      </c>
      <c r="J11" s="654">
        <v>38990</v>
      </c>
      <c r="K11" s="654">
        <v>39082</v>
      </c>
      <c r="L11" s="654">
        <v>39172</v>
      </c>
      <c r="M11" s="654">
        <v>39263</v>
      </c>
      <c r="N11" s="654">
        <v>39355</v>
      </c>
      <c r="O11" s="654">
        <v>39447</v>
      </c>
      <c r="P11" s="654">
        <v>39538</v>
      </c>
      <c r="Q11" s="654">
        <v>39629</v>
      </c>
      <c r="R11" s="654">
        <v>39721</v>
      </c>
      <c r="S11" s="654">
        <v>39813</v>
      </c>
      <c r="T11" s="654">
        <v>39903</v>
      </c>
      <c r="U11" s="654">
        <v>39994</v>
      </c>
      <c r="V11" s="654">
        <v>40086</v>
      </c>
      <c r="W11" s="654">
        <v>40178</v>
      </c>
      <c r="X11" s="654">
        <v>40268</v>
      </c>
      <c r="Y11" s="654">
        <v>40359</v>
      </c>
      <c r="Z11" s="654">
        <v>40451</v>
      </c>
      <c r="AA11" s="654">
        <v>40543</v>
      </c>
      <c r="AB11" s="654">
        <v>40633</v>
      </c>
      <c r="AC11" s="654">
        <v>40724</v>
      </c>
      <c r="AD11" s="654">
        <v>40816</v>
      </c>
      <c r="AE11" s="654">
        <v>40908</v>
      </c>
      <c r="AF11" s="654">
        <v>40999</v>
      </c>
      <c r="AG11" s="654">
        <v>41090</v>
      </c>
      <c r="AH11" s="654">
        <v>41182</v>
      </c>
      <c r="AI11" s="654">
        <v>41274</v>
      </c>
      <c r="AJ11" s="654">
        <v>41364</v>
      </c>
      <c r="AK11" s="654">
        <v>41455</v>
      </c>
      <c r="AL11" s="654">
        <v>41547</v>
      </c>
      <c r="AM11" s="654">
        <v>41639</v>
      </c>
      <c r="AN11" s="654">
        <v>41729</v>
      </c>
      <c r="AO11" s="654">
        <v>41820</v>
      </c>
      <c r="AP11" s="654">
        <v>41912</v>
      </c>
      <c r="AQ11" s="654">
        <v>42004</v>
      </c>
      <c r="AR11" s="654">
        <v>42094</v>
      </c>
      <c r="AS11" s="654">
        <v>42185</v>
      </c>
      <c r="AT11" s="654">
        <v>42277</v>
      </c>
      <c r="AU11" s="654">
        <v>42369</v>
      </c>
      <c r="AV11" s="654">
        <v>42460</v>
      </c>
      <c r="AW11" s="654">
        <v>42551</v>
      </c>
    </row>
    <row r="12" spans="1:49">
      <c r="C12" s="354"/>
      <c r="D12" s="654" t="s">
        <v>620</v>
      </c>
      <c r="E12" s="654" t="s">
        <v>23</v>
      </c>
      <c r="F12" s="654" t="s">
        <v>29</v>
      </c>
      <c r="G12" s="654" t="s">
        <v>27</v>
      </c>
      <c r="H12" s="654" t="s">
        <v>491</v>
      </c>
      <c r="I12" s="654" t="s">
        <v>23</v>
      </c>
      <c r="J12" s="654" t="s">
        <v>29</v>
      </c>
      <c r="K12" s="654" t="s">
        <v>27</v>
      </c>
      <c r="L12" s="654" t="s">
        <v>490</v>
      </c>
      <c r="M12" s="654" t="s">
        <v>23</v>
      </c>
      <c r="N12" s="654" t="s">
        <v>29</v>
      </c>
      <c r="O12" s="654" t="s">
        <v>27</v>
      </c>
      <c r="P12" s="654" t="s">
        <v>489</v>
      </c>
      <c r="Q12" s="654" t="s">
        <v>23</v>
      </c>
      <c r="R12" s="654" t="s">
        <v>29</v>
      </c>
      <c r="S12" s="654" t="s">
        <v>27</v>
      </c>
      <c r="T12" s="654" t="s">
        <v>488</v>
      </c>
      <c r="U12" s="654" t="s">
        <v>23</v>
      </c>
      <c r="V12" s="654" t="s">
        <v>29</v>
      </c>
      <c r="W12" s="654" t="s">
        <v>27</v>
      </c>
      <c r="X12" s="654" t="s">
        <v>487</v>
      </c>
      <c r="Y12" s="654" t="s">
        <v>23</v>
      </c>
      <c r="Z12" s="654" t="s">
        <v>29</v>
      </c>
      <c r="AA12" s="654" t="s">
        <v>27</v>
      </c>
      <c r="AB12" s="654" t="s">
        <v>338</v>
      </c>
      <c r="AC12" s="654" t="s">
        <v>23</v>
      </c>
      <c r="AD12" s="654" t="s">
        <v>29</v>
      </c>
      <c r="AE12" s="654" t="s">
        <v>27</v>
      </c>
      <c r="AF12" s="654" t="s">
        <v>337</v>
      </c>
      <c r="AG12" s="654" t="s">
        <v>23</v>
      </c>
      <c r="AH12" s="654" t="s">
        <v>29</v>
      </c>
      <c r="AI12" s="654" t="s">
        <v>27</v>
      </c>
      <c r="AJ12" s="654" t="s">
        <v>336</v>
      </c>
      <c r="AK12" s="654" t="s">
        <v>23</v>
      </c>
      <c r="AL12" s="654" t="s">
        <v>29</v>
      </c>
      <c r="AM12" s="654" t="s">
        <v>27</v>
      </c>
      <c r="AN12" s="654" t="s">
        <v>335</v>
      </c>
      <c r="AO12" s="654" t="s">
        <v>23</v>
      </c>
      <c r="AP12" s="654" t="s">
        <v>29</v>
      </c>
      <c r="AQ12" s="654" t="s">
        <v>27</v>
      </c>
      <c r="AR12" s="654" t="s">
        <v>334</v>
      </c>
      <c r="AS12" s="654" t="s">
        <v>23</v>
      </c>
      <c r="AT12" s="654" t="s">
        <v>29</v>
      </c>
      <c r="AU12" s="654" t="s">
        <v>27</v>
      </c>
      <c r="AV12" s="654" t="s">
        <v>333</v>
      </c>
      <c r="AW12" s="654" t="s">
        <v>23</v>
      </c>
    </row>
    <row r="13" spans="1:49">
      <c r="C13" s="408" t="s">
        <v>695</v>
      </c>
      <c r="D13" s="553">
        <v>10.050392278963042</v>
      </c>
      <c r="E13" s="553">
        <v>9.5948783974333427</v>
      </c>
      <c r="F13" s="553">
        <v>9.3611621495009736</v>
      </c>
      <c r="G13" s="553">
        <v>8.6662453403879276</v>
      </c>
      <c r="H13" s="553">
        <v>8.1420304790063867</v>
      </c>
      <c r="I13" s="553">
        <v>7.7434931245573102</v>
      </c>
      <c r="J13" s="553">
        <v>7.5507824468984657</v>
      </c>
      <c r="K13" s="553">
        <v>7.7418076182214453</v>
      </c>
      <c r="L13" s="553">
        <v>8.0365449109091305</v>
      </c>
      <c r="M13" s="553">
        <v>8.2754114414626283</v>
      </c>
      <c r="N13" s="553">
        <v>8.337071915644044</v>
      </c>
      <c r="O13" s="553">
        <v>8.3052541088434015</v>
      </c>
      <c r="P13" s="553">
        <v>8.3039461637591163</v>
      </c>
      <c r="Q13" s="553">
        <v>8.4424354971252313</v>
      </c>
      <c r="R13" s="553">
        <v>8.7868775615172456</v>
      </c>
      <c r="S13" s="553">
        <v>8.2432075120540649</v>
      </c>
      <c r="T13" s="553">
        <v>8.2410246151306854</v>
      </c>
      <c r="U13" s="553">
        <v>8.1768979762510199</v>
      </c>
      <c r="V13" s="553">
        <v>7.9709374418999213</v>
      </c>
      <c r="W13" s="553">
        <v>8.3292649556162317</v>
      </c>
      <c r="X13" s="553">
        <v>8.1495232848847916</v>
      </c>
      <c r="Y13" s="553">
        <v>7.8339057214691312</v>
      </c>
      <c r="Z13" s="553">
        <v>7.1918802215240145</v>
      </c>
      <c r="AA13" s="553">
        <v>6.9669743340420212</v>
      </c>
      <c r="AB13" s="553">
        <v>6.8029547569390738</v>
      </c>
      <c r="AC13" s="553">
        <v>6.7698123008275255</v>
      </c>
      <c r="AD13" s="553">
        <v>7.0830201135499493</v>
      </c>
      <c r="AE13" s="553">
        <v>7.0255031806576387</v>
      </c>
      <c r="AF13" s="553">
        <v>7.1820204188591186</v>
      </c>
      <c r="AG13" s="553">
        <v>7.2594182913620893</v>
      </c>
      <c r="AH13" s="553">
        <v>7.4777862365729293</v>
      </c>
      <c r="AI13" s="553">
        <v>7.704176039627618</v>
      </c>
      <c r="AJ13" s="553">
        <v>7.6034006828383465</v>
      </c>
      <c r="AK13" s="553">
        <v>7.4223855859490788</v>
      </c>
      <c r="AL13" s="553">
        <v>6.9876552834538739</v>
      </c>
      <c r="AM13" s="553">
        <v>6.6087920261444983</v>
      </c>
      <c r="AN13" s="553">
        <v>6.1862040479199827</v>
      </c>
      <c r="AO13" s="553">
        <v>5.8723973507226024</v>
      </c>
      <c r="AP13" s="553">
        <v>5.5633163348234618</v>
      </c>
      <c r="AQ13" s="553">
        <v>5.2962805785359297</v>
      </c>
      <c r="AR13" s="553">
        <v>5.1156612938523756</v>
      </c>
      <c r="AS13" s="553">
        <v>4.8024792728224863</v>
      </c>
      <c r="AT13" s="553">
        <v>4.5459827143496643</v>
      </c>
      <c r="AU13" s="553">
        <v>4.3046797363287714</v>
      </c>
      <c r="AV13" s="553">
        <v>4.0880314592364462</v>
      </c>
      <c r="AW13" s="553">
        <v>4.0039397847809939</v>
      </c>
    </row>
    <row r="14" spans="1:49">
      <c r="C14" s="408" t="s">
        <v>694</v>
      </c>
      <c r="D14" s="553">
        <v>-6.1379939595100126</v>
      </c>
      <c r="E14" s="553">
        <v>-5.6374754532734661</v>
      </c>
      <c r="F14" s="553">
        <v>-5.2883125996650575</v>
      </c>
      <c r="G14" s="553">
        <v>-4.7759861985287593</v>
      </c>
      <c r="H14" s="553">
        <v>-4.2726976891989228</v>
      </c>
      <c r="I14" s="553">
        <v>-4.0105433885930966</v>
      </c>
      <c r="J14" s="553">
        <v>-3.964087302758982</v>
      </c>
      <c r="K14" s="553">
        <v>-4.1794240065850206</v>
      </c>
      <c r="L14" s="553">
        <v>-4.6457256840917065</v>
      </c>
      <c r="M14" s="553">
        <v>-4.8909922044202236</v>
      </c>
      <c r="N14" s="553">
        <v>-5.0364915538341624</v>
      </c>
      <c r="O14" s="553">
        <v>-5.0964802983484141</v>
      </c>
      <c r="P14" s="553">
        <v>-5.1816945103428038</v>
      </c>
      <c r="Q14" s="553">
        <v>-5.4589566965302554</v>
      </c>
      <c r="R14" s="553">
        <v>-5.8683240029337789</v>
      </c>
      <c r="S14" s="553">
        <v>-5.5778580925044867</v>
      </c>
      <c r="T14" s="553">
        <v>-5.6394177544187363</v>
      </c>
      <c r="U14" s="553">
        <v>-5.560877558309345</v>
      </c>
      <c r="V14" s="553">
        <v>-5.407138209609422</v>
      </c>
      <c r="W14" s="553">
        <v>-5.6139871114323121</v>
      </c>
      <c r="X14" s="553">
        <v>-5.3218241289823185</v>
      </c>
      <c r="Y14" s="553">
        <v>-4.9228130007081488</v>
      </c>
      <c r="Z14" s="553">
        <v>-4.2391300708975894</v>
      </c>
      <c r="AA14" s="553">
        <v>-3.9530705462025235</v>
      </c>
      <c r="AB14" s="553">
        <v>-3.746548740170478</v>
      </c>
      <c r="AC14" s="553">
        <v>-3.737340952615837</v>
      </c>
      <c r="AD14" s="553">
        <v>-4.0301683257941425</v>
      </c>
      <c r="AE14" s="553">
        <v>-4.0055656196341705</v>
      </c>
      <c r="AF14" s="553">
        <v>-4.1806288321302381</v>
      </c>
      <c r="AG14" s="553">
        <v>-4.3121980148794963</v>
      </c>
      <c r="AH14" s="553">
        <v>-4.5110923316460427</v>
      </c>
      <c r="AI14" s="553">
        <v>-4.7643485777786054</v>
      </c>
      <c r="AJ14" s="553">
        <v>-4.6989033938818814</v>
      </c>
      <c r="AK14" s="553">
        <v>-4.4677784212702916</v>
      </c>
      <c r="AL14" s="553">
        <v>-4.0206371518824264</v>
      </c>
      <c r="AM14" s="553">
        <v>-3.5690161333512744</v>
      </c>
      <c r="AN14" s="553">
        <v>-3.109111499284865</v>
      </c>
      <c r="AO14" s="553">
        <v>-2.7656691782727751</v>
      </c>
      <c r="AP14" s="553">
        <v>-2.4677449977930443</v>
      </c>
      <c r="AQ14" s="553">
        <v>-2.2294820948454213</v>
      </c>
      <c r="AR14" s="553">
        <v>-2.2482975344004887</v>
      </c>
      <c r="AS14" s="553">
        <v>-2.1509282401660363</v>
      </c>
      <c r="AT14" s="553">
        <v>-1.984195354804436</v>
      </c>
      <c r="AU14" s="553">
        <v>-1.8314655152555412</v>
      </c>
      <c r="AV14" s="553">
        <v>-1.5261938280358724</v>
      </c>
      <c r="AW14" s="553">
        <v>-1.3985827491542016</v>
      </c>
    </row>
    <row r="15" spans="1:49">
      <c r="C15" s="408" t="s">
        <v>689</v>
      </c>
      <c r="D15" s="553">
        <v>3.9123983194530294</v>
      </c>
      <c r="E15" s="553">
        <v>3.9574029441598761</v>
      </c>
      <c r="F15" s="553">
        <v>4.0728495498359161</v>
      </c>
      <c r="G15" s="553">
        <v>3.8902591418591688</v>
      </c>
      <c r="H15" s="553">
        <v>3.8693327898074643</v>
      </c>
      <c r="I15" s="553">
        <v>3.7329497359642132</v>
      </c>
      <c r="J15" s="553">
        <v>3.5866951441394832</v>
      </c>
      <c r="K15" s="553">
        <v>3.5623836116364256</v>
      </c>
      <c r="L15" s="553">
        <v>3.3908192268174235</v>
      </c>
      <c r="M15" s="553">
        <v>3.3844192370424047</v>
      </c>
      <c r="N15" s="553">
        <v>3.3005803618098817</v>
      </c>
      <c r="O15" s="553">
        <v>3.2087738104949879</v>
      </c>
      <c r="P15" s="553">
        <v>3.1222516534163116</v>
      </c>
      <c r="Q15" s="553">
        <v>2.9834788005949764</v>
      </c>
      <c r="R15" s="553">
        <v>2.9185535585834677</v>
      </c>
      <c r="S15" s="553">
        <v>2.6653494195495782</v>
      </c>
      <c r="T15" s="553">
        <v>2.6016068607119496</v>
      </c>
      <c r="U15" s="553">
        <v>2.6160204179416757</v>
      </c>
      <c r="V15" s="553">
        <v>2.5637992322905001</v>
      </c>
      <c r="W15" s="553">
        <v>2.7152778441839218</v>
      </c>
      <c r="X15" s="553">
        <v>2.8276991559024753</v>
      </c>
      <c r="Y15" s="553">
        <v>2.911092720760982</v>
      </c>
      <c r="Z15" s="553">
        <v>2.952750150626426</v>
      </c>
      <c r="AA15" s="553">
        <v>3.0139037878394972</v>
      </c>
      <c r="AB15" s="553">
        <v>3.0564060167685958</v>
      </c>
      <c r="AC15" s="553">
        <v>3.0324713482116876</v>
      </c>
      <c r="AD15" s="553">
        <v>3.0528517877558068</v>
      </c>
      <c r="AE15" s="553">
        <v>3.0199375610234691</v>
      </c>
      <c r="AF15" s="553">
        <v>3.0013915867288801</v>
      </c>
      <c r="AG15" s="553">
        <v>2.9472202764825921</v>
      </c>
      <c r="AH15" s="553">
        <v>2.9666939049268852</v>
      </c>
      <c r="AI15" s="553">
        <v>2.9398274618490121</v>
      </c>
      <c r="AJ15" s="553">
        <v>2.9044972889564655</v>
      </c>
      <c r="AK15" s="553">
        <v>2.9546071646787873</v>
      </c>
      <c r="AL15" s="553">
        <v>2.9670181315714474</v>
      </c>
      <c r="AM15" s="553">
        <v>3.0397758927932244</v>
      </c>
      <c r="AN15" s="553">
        <v>3.0770925486351173</v>
      </c>
      <c r="AO15" s="553">
        <v>3.1067281724498268</v>
      </c>
      <c r="AP15" s="553">
        <v>3.095571337030417</v>
      </c>
      <c r="AQ15" s="553">
        <v>3.0667984836905076</v>
      </c>
      <c r="AR15" s="553">
        <v>2.8673637594518868</v>
      </c>
      <c r="AS15" s="553">
        <v>2.6515510326564495</v>
      </c>
      <c r="AT15" s="553">
        <v>2.5617873595452272</v>
      </c>
      <c r="AU15" s="553">
        <v>2.47321422107323</v>
      </c>
      <c r="AV15" s="553">
        <v>2.5618376312005737</v>
      </c>
      <c r="AW15" s="553">
        <v>2.6053570356267919</v>
      </c>
    </row>
    <row r="16" spans="1:49">
      <c r="C16" s="408"/>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row>
    <row r="17" spans="3:49">
      <c r="C17" s="408" t="s">
        <v>665</v>
      </c>
      <c r="D17" s="553">
        <v>10.050392278963042</v>
      </c>
      <c r="E17" s="553">
        <v>9.5948783974333427</v>
      </c>
      <c r="F17" s="553">
        <v>9.3611621495009736</v>
      </c>
      <c r="G17" s="553">
        <v>8.6662453403879276</v>
      </c>
      <c r="H17" s="553">
        <v>8.1420304790063867</v>
      </c>
      <c r="I17" s="553">
        <v>7.7434931245573102</v>
      </c>
      <c r="J17" s="553">
        <v>7.5507824468984657</v>
      </c>
      <c r="K17" s="553">
        <v>7.7418076182214453</v>
      </c>
      <c r="L17" s="553">
        <v>8.0365449109091305</v>
      </c>
      <c r="M17" s="553">
        <v>8.2754114414626283</v>
      </c>
      <c r="N17" s="553">
        <v>8.337071915644044</v>
      </c>
      <c r="O17" s="553">
        <v>8.3052541088434015</v>
      </c>
      <c r="P17" s="553">
        <v>8.3039461637591163</v>
      </c>
      <c r="Q17" s="553">
        <v>8.4424354971252313</v>
      </c>
      <c r="R17" s="553">
        <v>8.7868775615172456</v>
      </c>
      <c r="S17" s="553">
        <v>8.2432075120540649</v>
      </c>
      <c r="T17" s="553">
        <v>8.2410246151306854</v>
      </c>
      <c r="U17" s="553">
        <v>8.1768979762510199</v>
      </c>
      <c r="V17" s="553">
        <v>7.9709374418999213</v>
      </c>
      <c r="W17" s="553">
        <v>8.3292649556162317</v>
      </c>
      <c r="X17" s="553">
        <v>8.1495232848847916</v>
      </c>
      <c r="Y17" s="553">
        <v>7.8339057214691312</v>
      </c>
      <c r="Z17" s="553">
        <v>7.1918802215240145</v>
      </c>
      <c r="AA17" s="553">
        <v>6.9669743340420212</v>
      </c>
      <c r="AB17" s="553">
        <v>6.8029547569390738</v>
      </c>
      <c r="AC17" s="553">
        <v>6.7698123008275255</v>
      </c>
      <c r="AD17" s="553">
        <v>7.0830201135499493</v>
      </c>
      <c r="AE17" s="553">
        <v>7.0255031806576387</v>
      </c>
      <c r="AF17" s="553">
        <v>7.1820204188591186</v>
      </c>
      <c r="AG17" s="553">
        <v>7.2594182913620893</v>
      </c>
      <c r="AH17" s="553">
        <v>7.4777862365729293</v>
      </c>
      <c r="AI17" s="553">
        <v>7.704176039627618</v>
      </c>
      <c r="AJ17" s="553">
        <v>7.6034006828383465</v>
      </c>
      <c r="AK17" s="553">
        <v>7.4223855859490788</v>
      </c>
      <c r="AL17" s="553">
        <v>6.9876552834538739</v>
      </c>
      <c r="AM17" s="553">
        <v>6.6087920261444983</v>
      </c>
      <c r="AN17" s="553">
        <v>6.1862040479199827</v>
      </c>
      <c r="AO17" s="553">
        <v>5.8723973507226024</v>
      </c>
      <c r="AP17" s="553">
        <v>5.5633163348234618</v>
      </c>
      <c r="AQ17" s="553">
        <v>5.2962805785359297</v>
      </c>
      <c r="AR17" s="553">
        <v>5.1156612938523756</v>
      </c>
      <c r="AS17" s="553">
        <v>4.8024792728224863</v>
      </c>
      <c r="AT17" s="553">
        <v>4.5459827143496643</v>
      </c>
      <c r="AU17" s="553">
        <v>4.3046797363287714</v>
      </c>
      <c r="AV17" s="553">
        <v>4.0880314592364462</v>
      </c>
      <c r="AW17" s="553">
        <v>4.0039397847809939</v>
      </c>
    </row>
    <row r="18" spans="3:49">
      <c r="C18" s="408" t="s">
        <v>696</v>
      </c>
      <c r="D18" s="553">
        <v>-6.1379939595100126</v>
      </c>
      <c r="E18" s="553">
        <v>-5.6374754532734661</v>
      </c>
      <c r="F18" s="553">
        <v>-5.2883125996650575</v>
      </c>
      <c r="G18" s="553">
        <v>-4.7759861985287593</v>
      </c>
      <c r="H18" s="553">
        <v>-4.2726976891989228</v>
      </c>
      <c r="I18" s="553">
        <v>-4.0105433885930966</v>
      </c>
      <c r="J18" s="553">
        <v>-3.964087302758982</v>
      </c>
      <c r="K18" s="553">
        <v>-4.1794240065850206</v>
      </c>
      <c r="L18" s="553">
        <v>-4.6457256840917065</v>
      </c>
      <c r="M18" s="553">
        <v>-4.8909922044202236</v>
      </c>
      <c r="N18" s="553">
        <v>-5.0364915538341624</v>
      </c>
      <c r="O18" s="553">
        <v>-5.0964802983484141</v>
      </c>
      <c r="P18" s="553">
        <v>-5.1816945103428038</v>
      </c>
      <c r="Q18" s="553">
        <v>-5.4589566965302554</v>
      </c>
      <c r="R18" s="553">
        <v>-5.8683240029337789</v>
      </c>
      <c r="S18" s="553">
        <v>-5.5778580925044867</v>
      </c>
      <c r="T18" s="553">
        <v>-5.6394177544187363</v>
      </c>
      <c r="U18" s="553">
        <v>-5.560877558309345</v>
      </c>
      <c r="V18" s="553">
        <v>-5.407138209609422</v>
      </c>
      <c r="W18" s="553">
        <v>-5.6139871114323121</v>
      </c>
      <c r="X18" s="553">
        <v>-5.3218241289823185</v>
      </c>
      <c r="Y18" s="553">
        <v>-4.9228130007081488</v>
      </c>
      <c r="Z18" s="553">
        <v>-4.2391300708975894</v>
      </c>
      <c r="AA18" s="553">
        <v>-3.9530705462025235</v>
      </c>
      <c r="AB18" s="553">
        <v>-3.746548740170478</v>
      </c>
      <c r="AC18" s="553">
        <v>-3.737340952615837</v>
      </c>
      <c r="AD18" s="553">
        <v>-4.0301683257941425</v>
      </c>
      <c r="AE18" s="553">
        <v>-4.0055656196341705</v>
      </c>
      <c r="AF18" s="553">
        <v>-4.1806288321302381</v>
      </c>
      <c r="AG18" s="553">
        <v>-4.3121980148794963</v>
      </c>
      <c r="AH18" s="553">
        <v>-4.5110923316460427</v>
      </c>
      <c r="AI18" s="553">
        <v>-4.7643485777786054</v>
      </c>
      <c r="AJ18" s="553">
        <v>-4.6989033938818814</v>
      </c>
      <c r="AK18" s="553">
        <v>-4.4677784212702916</v>
      </c>
      <c r="AL18" s="553">
        <v>-4.0206371518824264</v>
      </c>
      <c r="AM18" s="553">
        <v>-3.5690161333512744</v>
      </c>
      <c r="AN18" s="553">
        <v>-3.109111499284865</v>
      </c>
      <c r="AO18" s="553">
        <v>-2.7656691782727751</v>
      </c>
      <c r="AP18" s="553">
        <v>-2.4677449977930443</v>
      </c>
      <c r="AQ18" s="553">
        <v>-2.2294820948454213</v>
      </c>
      <c r="AR18" s="553">
        <v>-2.2482975344004887</v>
      </c>
      <c r="AS18" s="553">
        <v>-2.1509282401660363</v>
      </c>
      <c r="AT18" s="553">
        <v>-1.984195354804436</v>
      </c>
      <c r="AU18" s="553">
        <v>-1.8314655152555412</v>
      </c>
      <c r="AV18" s="553">
        <v>-1.5261938280358724</v>
      </c>
      <c r="AW18" s="553">
        <v>-1.3985827491542016</v>
      </c>
    </row>
    <row r="19" spans="3:49">
      <c r="C19" s="408" t="s">
        <v>698</v>
      </c>
      <c r="D19" s="553">
        <v>3.9123983194530294</v>
      </c>
      <c r="E19" s="553">
        <v>3.9574029441598761</v>
      </c>
      <c r="F19" s="553">
        <v>4.0728495498359161</v>
      </c>
      <c r="G19" s="553">
        <v>3.8902591418591688</v>
      </c>
      <c r="H19" s="553">
        <v>3.8693327898074643</v>
      </c>
      <c r="I19" s="553">
        <v>3.7329497359642132</v>
      </c>
      <c r="J19" s="553">
        <v>3.5866951441394832</v>
      </c>
      <c r="K19" s="553">
        <v>3.5623836116364256</v>
      </c>
      <c r="L19" s="553">
        <v>3.3908192268174235</v>
      </c>
      <c r="M19" s="553">
        <v>3.3844192370424047</v>
      </c>
      <c r="N19" s="553">
        <v>3.3005803618098817</v>
      </c>
      <c r="O19" s="553">
        <v>3.2087738104949879</v>
      </c>
      <c r="P19" s="553">
        <v>3.1222516534163116</v>
      </c>
      <c r="Q19" s="553">
        <v>2.9834788005949764</v>
      </c>
      <c r="R19" s="553">
        <v>2.9185535585834677</v>
      </c>
      <c r="S19" s="553">
        <v>2.6653494195495782</v>
      </c>
      <c r="T19" s="553">
        <v>2.6016068607119496</v>
      </c>
      <c r="U19" s="553">
        <v>2.6160204179416757</v>
      </c>
      <c r="V19" s="553">
        <v>2.5637992322905001</v>
      </c>
      <c r="W19" s="553">
        <v>2.7152778441839218</v>
      </c>
      <c r="X19" s="553">
        <v>2.8276991559024753</v>
      </c>
      <c r="Y19" s="553">
        <v>2.911092720760982</v>
      </c>
      <c r="Z19" s="553">
        <v>2.952750150626426</v>
      </c>
      <c r="AA19" s="553">
        <v>3.0139037878394972</v>
      </c>
      <c r="AB19" s="553">
        <v>3.0564060167685958</v>
      </c>
      <c r="AC19" s="553">
        <v>3.0324713482116876</v>
      </c>
      <c r="AD19" s="553">
        <v>3.0528517877558068</v>
      </c>
      <c r="AE19" s="553">
        <v>3.0199375610234691</v>
      </c>
      <c r="AF19" s="553">
        <v>3.0013915867288801</v>
      </c>
      <c r="AG19" s="553">
        <v>2.9472202764825921</v>
      </c>
      <c r="AH19" s="553">
        <v>2.9666939049268852</v>
      </c>
      <c r="AI19" s="553">
        <v>2.9398274618490121</v>
      </c>
      <c r="AJ19" s="553">
        <v>2.9044972889564655</v>
      </c>
      <c r="AK19" s="553">
        <v>2.9546071646787873</v>
      </c>
      <c r="AL19" s="553">
        <v>2.9670181315714474</v>
      </c>
      <c r="AM19" s="553">
        <v>3.0397758927932244</v>
      </c>
      <c r="AN19" s="553">
        <v>3.0770925486351173</v>
      </c>
      <c r="AO19" s="553">
        <v>3.1067281724498268</v>
      </c>
      <c r="AP19" s="553">
        <v>3.095571337030417</v>
      </c>
      <c r="AQ19" s="553">
        <v>3.0667984836905076</v>
      </c>
      <c r="AR19" s="553">
        <v>2.8673637594518868</v>
      </c>
      <c r="AS19" s="553">
        <v>2.6515510326564495</v>
      </c>
      <c r="AT19" s="553">
        <v>2.5617873595452272</v>
      </c>
      <c r="AU19" s="553">
        <v>2.47321422107323</v>
      </c>
      <c r="AV19" s="553">
        <v>2.5618376312005737</v>
      </c>
      <c r="AW19" s="553">
        <v>2.6053570356267919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61"/>
  <sheetViews>
    <sheetView showGridLines="0" topLeftCell="A4" zoomScale="75" zoomScaleNormal="75" workbookViewId="0">
      <selection activeCell="B4" sqref="B4"/>
    </sheetView>
  </sheetViews>
  <sheetFormatPr defaultRowHeight="15.75"/>
  <cols>
    <col min="1" max="1" width="12.85546875" style="8" bestFit="1" customWidth="1"/>
    <col min="2" max="2" width="104.7109375" style="8" customWidth="1"/>
    <col min="3" max="3" width="13.5703125" style="8" customWidth="1"/>
    <col min="4" max="4" width="19.42578125" style="8" bestFit="1" customWidth="1"/>
    <col min="5" max="5" width="18.85546875" style="8" bestFit="1" customWidth="1"/>
    <col min="6" max="6" width="16.7109375" style="8" customWidth="1"/>
    <col min="7" max="7" width="20.7109375" style="8" bestFit="1" customWidth="1"/>
    <col min="8" max="8" width="35.5703125" style="8" customWidth="1"/>
    <col min="9" max="9" width="26.140625" style="8" customWidth="1"/>
    <col min="10" max="16384" width="9.140625" style="8"/>
  </cols>
  <sheetData>
    <row r="1" spans="1:9">
      <c r="A1" s="18" t="s">
        <v>22</v>
      </c>
      <c r="B1" s="19" t="s">
        <v>154</v>
      </c>
    </row>
    <row r="2" spans="1:9" s="16" customFormat="1">
      <c r="A2" s="18" t="s">
        <v>20</v>
      </c>
      <c r="B2" s="19" t="s">
        <v>153</v>
      </c>
    </row>
    <row r="3" spans="1:9">
      <c r="A3" s="18" t="s">
        <v>18</v>
      </c>
      <c r="B3" s="17" t="s">
        <v>152</v>
      </c>
    </row>
    <row r="4" spans="1:9">
      <c r="A4" s="18" t="s">
        <v>16</v>
      </c>
      <c r="B4" s="17" t="s">
        <v>151</v>
      </c>
    </row>
    <row r="5" spans="1:9">
      <c r="A5" s="18" t="s">
        <v>14</v>
      </c>
      <c r="B5" s="17"/>
    </row>
    <row r="6" spans="1:9">
      <c r="A6" s="8" t="s">
        <v>141</v>
      </c>
      <c r="B6" s="9"/>
    </row>
    <row r="7" spans="1:9">
      <c r="B7" s="9"/>
    </row>
    <row r="8" spans="1:9">
      <c r="B8" s="9"/>
    </row>
    <row r="9" spans="1:9">
      <c r="B9" s="9"/>
    </row>
    <row r="10" spans="1:9">
      <c r="B10" s="9"/>
      <c r="E10" s="13" t="s">
        <v>150</v>
      </c>
      <c r="F10" s="13" t="s">
        <v>149</v>
      </c>
      <c r="G10" s="13" t="s">
        <v>148</v>
      </c>
      <c r="H10" s="13" t="s">
        <v>932</v>
      </c>
      <c r="I10" s="13" t="s">
        <v>147</v>
      </c>
    </row>
    <row r="11" spans="1:9">
      <c r="B11" s="9"/>
      <c r="D11" s="16"/>
      <c r="E11" s="15" t="s">
        <v>146</v>
      </c>
      <c r="F11" s="14" t="s">
        <v>145</v>
      </c>
      <c r="G11" s="13" t="s">
        <v>144</v>
      </c>
      <c r="H11" s="13" t="s">
        <v>143</v>
      </c>
      <c r="I11" s="13" t="s">
        <v>142</v>
      </c>
    </row>
    <row r="12" spans="1:9">
      <c r="B12" s="9"/>
      <c r="C12" s="8" t="s">
        <v>140</v>
      </c>
      <c r="D12" s="8" t="s">
        <v>139</v>
      </c>
      <c r="E12" s="12">
        <v>177.447</v>
      </c>
      <c r="F12" s="12">
        <v>172.726</v>
      </c>
      <c r="G12" s="12">
        <v>88.212000000000003</v>
      </c>
      <c r="H12" s="11">
        <v>-0.2</v>
      </c>
      <c r="I12" s="10">
        <v>60</v>
      </c>
    </row>
    <row r="13" spans="1:9">
      <c r="B13" s="9"/>
      <c r="C13" s="8" t="s">
        <v>138</v>
      </c>
      <c r="D13" s="8" t="s">
        <v>137</v>
      </c>
      <c r="E13" s="12">
        <v>135.077</v>
      </c>
      <c r="F13" s="12">
        <v>133.76</v>
      </c>
      <c r="G13" s="12">
        <v>88.212000000000003</v>
      </c>
      <c r="H13" s="11">
        <v>0.7</v>
      </c>
      <c r="I13" s="10">
        <v>60</v>
      </c>
    </row>
    <row r="14" spans="1:9">
      <c r="B14" s="9"/>
      <c r="C14" s="8" t="s">
        <v>136</v>
      </c>
      <c r="D14" s="8" t="s">
        <v>135</v>
      </c>
      <c r="E14" s="12">
        <v>133.25200000000001</v>
      </c>
      <c r="F14" s="12">
        <v>126.34699999999999</v>
      </c>
      <c r="G14" s="12">
        <v>88.212000000000003</v>
      </c>
      <c r="H14" s="11">
        <v>1.6</v>
      </c>
      <c r="I14" s="10">
        <v>60</v>
      </c>
    </row>
    <row r="15" spans="1:9">
      <c r="B15" s="9"/>
      <c r="C15" s="8" t="s">
        <v>134</v>
      </c>
      <c r="D15" s="8" t="s">
        <v>133</v>
      </c>
      <c r="E15" s="12">
        <v>125.33</v>
      </c>
      <c r="F15" s="12">
        <v>107.745</v>
      </c>
      <c r="G15" s="12">
        <v>88.212000000000003</v>
      </c>
      <c r="H15" s="11">
        <v>26.3</v>
      </c>
      <c r="I15" s="10">
        <v>60</v>
      </c>
    </row>
    <row r="16" spans="1:9">
      <c r="B16" s="9"/>
      <c r="C16" s="8" t="s">
        <v>132</v>
      </c>
      <c r="D16" s="8" t="s">
        <v>132</v>
      </c>
      <c r="E16" s="12">
        <v>130.69999999999999</v>
      </c>
      <c r="F16" s="12">
        <v>106.568</v>
      </c>
      <c r="G16" s="12">
        <v>88.212000000000003</v>
      </c>
      <c r="H16" s="11">
        <v>1.4</v>
      </c>
      <c r="I16" s="10">
        <v>60</v>
      </c>
    </row>
    <row r="17" spans="2:9">
      <c r="B17" s="9"/>
      <c r="C17" s="8" t="s">
        <v>131</v>
      </c>
      <c r="D17" s="8" t="s">
        <v>130</v>
      </c>
      <c r="E17" s="12">
        <v>109.754</v>
      </c>
      <c r="F17" s="12">
        <v>105.67</v>
      </c>
      <c r="G17" s="12">
        <v>88.212000000000003</v>
      </c>
      <c r="H17" s="11">
        <v>1.6</v>
      </c>
      <c r="I17" s="10">
        <v>60</v>
      </c>
    </row>
    <row r="18" spans="2:9">
      <c r="B18" s="9"/>
      <c r="C18" s="8" t="s">
        <v>129</v>
      </c>
      <c r="D18" s="8" t="s">
        <v>128</v>
      </c>
      <c r="E18" s="12">
        <v>99.438000000000002</v>
      </c>
      <c r="F18" s="12">
        <v>99.438000000000002</v>
      </c>
      <c r="G18" s="12">
        <v>88.212000000000003</v>
      </c>
      <c r="H18" s="11">
        <v>3.2</v>
      </c>
      <c r="I18" s="10">
        <v>60</v>
      </c>
    </row>
    <row r="19" spans="2:9">
      <c r="B19" s="9"/>
      <c r="C19" s="8" t="s">
        <v>127</v>
      </c>
      <c r="D19" s="8" t="s">
        <v>126</v>
      </c>
      <c r="E19" s="12">
        <v>97.51</v>
      </c>
      <c r="F19" s="12">
        <v>97.01</v>
      </c>
      <c r="G19" s="12">
        <v>88.212000000000003</v>
      </c>
      <c r="H19" s="11">
        <v>1.3</v>
      </c>
      <c r="I19" s="10">
        <v>60</v>
      </c>
    </row>
    <row r="20" spans="2:9">
      <c r="B20" s="9"/>
      <c r="C20" s="8" t="s">
        <v>125</v>
      </c>
      <c r="D20" s="8" t="s">
        <v>124</v>
      </c>
      <c r="E20" s="12">
        <v>91.147000000000006</v>
      </c>
      <c r="F20" s="12">
        <v>91.147000000000006</v>
      </c>
      <c r="G20" s="12">
        <v>88.212000000000003</v>
      </c>
      <c r="H20" s="11">
        <v>2.2000000000000002</v>
      </c>
      <c r="I20" s="10">
        <v>60</v>
      </c>
    </row>
    <row r="21" spans="2:9">
      <c r="B21" s="9"/>
      <c r="C21" s="8" t="s">
        <v>123</v>
      </c>
      <c r="D21" s="8" t="s">
        <v>122</v>
      </c>
      <c r="E21" s="12">
        <v>88.784999999999997</v>
      </c>
      <c r="F21" s="12">
        <v>88.784999999999997</v>
      </c>
      <c r="G21" s="12">
        <v>88.212000000000003</v>
      </c>
      <c r="H21" s="11">
        <v>1</v>
      </c>
      <c r="I21" s="10">
        <v>60</v>
      </c>
    </row>
    <row r="22" spans="2:9">
      <c r="B22" s="9"/>
      <c r="C22" s="8" t="s">
        <v>121</v>
      </c>
      <c r="D22" s="8" t="s">
        <v>120</v>
      </c>
      <c r="E22" s="12">
        <v>87.683999999999997</v>
      </c>
      <c r="F22" s="12">
        <v>85.072000000000003</v>
      </c>
      <c r="G22" s="12">
        <v>88.212000000000003</v>
      </c>
      <c r="H22" s="11">
        <v>1.6</v>
      </c>
      <c r="I22" s="10">
        <v>60</v>
      </c>
    </row>
    <row r="23" spans="2:9">
      <c r="B23" s="9"/>
      <c r="C23" s="8" t="s">
        <v>119</v>
      </c>
      <c r="D23" s="8" t="s">
        <v>118</v>
      </c>
      <c r="E23" s="12">
        <v>81.896000000000001</v>
      </c>
      <c r="F23" s="12">
        <v>79.793000000000006</v>
      </c>
      <c r="G23" s="12">
        <v>88.212000000000003</v>
      </c>
      <c r="H23" s="11">
        <v>2.2999999999999998</v>
      </c>
      <c r="I23" s="10">
        <v>60</v>
      </c>
    </row>
    <row r="24" spans="2:9">
      <c r="B24" s="9"/>
      <c r="C24" s="8" t="s">
        <v>117</v>
      </c>
      <c r="D24" s="8" t="s">
        <v>116</v>
      </c>
      <c r="E24" s="12">
        <v>84.5</v>
      </c>
      <c r="F24" s="12">
        <v>75.475999999999999</v>
      </c>
      <c r="G24" s="12">
        <v>88.212000000000003</v>
      </c>
      <c r="H24" s="11">
        <v>2.9</v>
      </c>
      <c r="I24" s="10">
        <v>60</v>
      </c>
    </row>
    <row r="25" spans="2:9">
      <c r="B25" s="9"/>
      <c r="C25" s="8" t="s">
        <v>115</v>
      </c>
      <c r="D25" s="8" t="s">
        <v>114</v>
      </c>
      <c r="E25" s="12">
        <v>80.676000000000002</v>
      </c>
      <c r="F25" s="12">
        <v>69.495999999999995</v>
      </c>
      <c r="G25" s="12">
        <v>88.212000000000003</v>
      </c>
      <c r="H25" s="11">
        <v>1.7</v>
      </c>
      <c r="I25" s="10">
        <v>60</v>
      </c>
    </row>
    <row r="26" spans="2:9">
      <c r="B26" s="9"/>
      <c r="C26" s="8" t="s">
        <v>113</v>
      </c>
      <c r="D26" s="8" t="s">
        <v>112</v>
      </c>
      <c r="E26" s="12">
        <v>74.83</v>
      </c>
      <c r="F26" s="12">
        <v>67.533000000000001</v>
      </c>
      <c r="G26" s="12">
        <v>88.212000000000003</v>
      </c>
      <c r="H26" s="11">
        <v>6.2</v>
      </c>
      <c r="I26" s="10">
        <v>60</v>
      </c>
    </row>
    <row r="27" spans="2:9">
      <c r="B27" s="9"/>
      <c r="C27" s="8" t="s">
        <v>111</v>
      </c>
      <c r="D27" s="8" t="s">
        <v>110</v>
      </c>
      <c r="E27" s="12">
        <v>73.5</v>
      </c>
      <c r="F27" s="12">
        <v>67.516999999999996</v>
      </c>
      <c r="G27" s="12">
        <v>88.212000000000003</v>
      </c>
      <c r="H27" s="11">
        <v>2</v>
      </c>
      <c r="I27" s="10">
        <v>60</v>
      </c>
    </row>
    <row r="28" spans="2:9">
      <c r="B28" s="9"/>
      <c r="C28" s="8" t="s">
        <v>109</v>
      </c>
      <c r="D28" s="8" t="s">
        <v>108</v>
      </c>
      <c r="E28" s="12">
        <v>61.719000000000001</v>
      </c>
      <c r="F28" s="12">
        <v>61.719000000000001</v>
      </c>
      <c r="G28" s="12">
        <v>88.212000000000003</v>
      </c>
      <c r="H28" s="11">
        <v>0.2</v>
      </c>
      <c r="I28" s="10">
        <v>60</v>
      </c>
    </row>
    <row r="29" spans="2:9">
      <c r="B29" s="9"/>
      <c r="C29" s="8" t="s">
        <v>107</v>
      </c>
      <c r="D29" s="8" t="s">
        <v>106</v>
      </c>
      <c r="E29" s="12">
        <v>80.900000000000006</v>
      </c>
      <c r="F29" s="12">
        <v>53.923999999999999</v>
      </c>
      <c r="G29" s="12">
        <v>88.212000000000003</v>
      </c>
      <c r="H29" s="11">
        <v>3.6</v>
      </c>
      <c r="I29" s="10">
        <v>60</v>
      </c>
    </row>
    <row r="30" spans="2:9">
      <c r="B30" s="9"/>
      <c r="C30" s="8" t="s">
        <v>105</v>
      </c>
      <c r="D30" s="8" t="s">
        <v>104</v>
      </c>
      <c r="E30" s="12">
        <v>56.887999999999998</v>
      </c>
      <c r="F30" s="12">
        <v>49.441000000000003</v>
      </c>
      <c r="G30" s="12">
        <v>88.212000000000003</v>
      </c>
      <c r="H30" s="11">
        <v>3.6</v>
      </c>
      <c r="I30" s="10">
        <v>60</v>
      </c>
    </row>
    <row r="31" spans="2:9">
      <c r="C31" s="8" t="s">
        <v>103</v>
      </c>
      <c r="D31" s="8" t="s">
        <v>102</v>
      </c>
      <c r="E31" s="12">
        <v>57.079000000000001</v>
      </c>
      <c r="F31" s="12">
        <v>43.871000000000002</v>
      </c>
      <c r="G31" s="12">
        <v>88.212000000000003</v>
      </c>
      <c r="H31" s="11">
        <v>1</v>
      </c>
      <c r="I31" s="10">
        <v>60</v>
      </c>
    </row>
    <row r="32" spans="2:9">
      <c r="C32" s="8" t="s">
        <v>101</v>
      </c>
      <c r="D32" s="8" t="s">
        <v>100</v>
      </c>
      <c r="E32" s="12">
        <v>45.694000000000003</v>
      </c>
      <c r="F32" s="12">
        <v>41.988999999999997</v>
      </c>
      <c r="G32" s="12">
        <v>88.212000000000003</v>
      </c>
      <c r="H32" s="11">
        <v>4.5</v>
      </c>
      <c r="I32" s="10">
        <v>60</v>
      </c>
    </row>
    <row r="33" spans="2:9">
      <c r="B33" s="9"/>
      <c r="C33" s="8" t="s">
        <v>99</v>
      </c>
      <c r="D33" s="8" t="s">
        <v>98</v>
      </c>
      <c r="E33" s="12">
        <v>70.3</v>
      </c>
      <c r="F33" s="12">
        <v>41.054000000000002</v>
      </c>
      <c r="G33" s="12">
        <v>88.212000000000003</v>
      </c>
      <c r="H33" s="11">
        <v>4.0999999999999996</v>
      </c>
      <c r="I33" s="10">
        <v>60</v>
      </c>
    </row>
    <row r="34" spans="2:9">
      <c r="B34" s="9"/>
      <c r="C34" s="8" t="s">
        <v>97</v>
      </c>
      <c r="D34" s="8" t="s">
        <v>96</v>
      </c>
      <c r="E34" s="12">
        <v>40.548000000000002</v>
      </c>
      <c r="F34" s="12">
        <v>40.548000000000002</v>
      </c>
      <c r="G34" s="12">
        <v>88.212000000000003</v>
      </c>
      <c r="H34" s="11">
        <v>3.8</v>
      </c>
      <c r="I34" s="10">
        <v>60</v>
      </c>
    </row>
    <row r="35" spans="2:9">
      <c r="B35" s="9"/>
      <c r="C35" s="8" t="s">
        <v>95</v>
      </c>
      <c r="D35" s="8" t="s">
        <v>94</v>
      </c>
      <c r="E35" s="12">
        <v>41.738999999999997</v>
      </c>
      <c r="F35" s="12">
        <v>38.125999999999998</v>
      </c>
      <c r="G35" s="12">
        <v>88.212000000000003</v>
      </c>
      <c r="H35" s="11">
        <v>1.6</v>
      </c>
      <c r="I35" s="10">
        <v>60</v>
      </c>
    </row>
    <row r="36" spans="2:9">
      <c r="B36" s="9"/>
      <c r="C36" s="8" t="s">
        <v>93</v>
      </c>
      <c r="D36" s="8" t="s">
        <v>92</v>
      </c>
      <c r="E36" s="12">
        <v>46.8</v>
      </c>
      <c r="F36" s="12">
        <v>37.676000000000002</v>
      </c>
      <c r="G36" s="12">
        <v>88.212000000000003</v>
      </c>
      <c r="H36" s="11">
        <v>2.7</v>
      </c>
      <c r="I36" s="10">
        <v>60</v>
      </c>
    </row>
    <row r="37" spans="2:9">
      <c r="B37" s="9"/>
      <c r="C37" s="8" t="s">
        <v>91</v>
      </c>
      <c r="D37" s="8" t="s">
        <v>90</v>
      </c>
      <c r="E37" s="12">
        <v>97.3</v>
      </c>
      <c r="F37" s="12">
        <v>28.859000000000002</v>
      </c>
      <c r="G37" s="12">
        <v>88.212000000000003</v>
      </c>
      <c r="H37" s="11">
        <v>3</v>
      </c>
      <c r="I37" s="10">
        <v>60</v>
      </c>
    </row>
    <row r="38" spans="2:9">
      <c r="B38" s="9"/>
      <c r="C38" s="8" t="s">
        <v>89</v>
      </c>
      <c r="D38" s="8" t="s">
        <v>88</v>
      </c>
      <c r="E38" s="12">
        <v>27.346</v>
      </c>
      <c r="F38" s="12">
        <v>26.343</v>
      </c>
      <c r="G38" s="12">
        <v>88.212000000000003</v>
      </c>
      <c r="H38" s="11">
        <v>4.8</v>
      </c>
      <c r="I38" s="10">
        <v>60</v>
      </c>
    </row>
    <row r="39" spans="2:9">
      <c r="B39" s="9"/>
      <c r="C39" s="8" t="s">
        <v>87</v>
      </c>
      <c r="D39" s="8" t="s">
        <v>86</v>
      </c>
      <c r="E39" s="12">
        <v>10.614000000000001</v>
      </c>
      <c r="F39" s="12">
        <v>10.127000000000001</v>
      </c>
      <c r="G39" s="12">
        <v>88.212000000000003</v>
      </c>
      <c r="H39" s="11">
        <v>1.4</v>
      </c>
      <c r="I39" s="10">
        <v>60</v>
      </c>
    </row>
    <row r="40" spans="2:9">
      <c r="B40" s="9"/>
    </row>
    <row r="41" spans="2:9">
      <c r="B41" s="9"/>
    </row>
    <row r="42" spans="2:9">
      <c r="B42" s="9"/>
    </row>
    <row r="43" spans="2:9">
      <c r="B43" s="9"/>
    </row>
    <row r="44" spans="2:9">
      <c r="B44" s="9"/>
    </row>
    <row r="45" spans="2:9">
      <c r="B45" s="9"/>
    </row>
    <row r="46" spans="2:9">
      <c r="B46" s="9"/>
    </row>
    <row r="47" spans="2:9">
      <c r="B47" s="9"/>
    </row>
    <row r="48" spans="2:9">
      <c r="B48" s="9"/>
    </row>
    <row r="49" spans="2:2">
      <c r="B49" s="9"/>
    </row>
    <row r="50" spans="2:2">
      <c r="B50" s="9"/>
    </row>
    <row r="51" spans="2:2">
      <c r="B51" s="9"/>
    </row>
    <row r="52" spans="2:2">
      <c r="B52" s="9"/>
    </row>
    <row r="53" spans="2:2">
      <c r="B53" s="9"/>
    </row>
    <row r="54" spans="2:2">
      <c r="B54" s="9"/>
    </row>
    <row r="55" spans="2:2">
      <c r="B55" s="9"/>
    </row>
    <row r="56" spans="2:2">
      <c r="B56" s="9"/>
    </row>
    <row r="57" spans="2:2">
      <c r="B57" s="9"/>
    </row>
    <row r="58" spans="2:2">
      <c r="B58" s="9"/>
    </row>
    <row r="59" spans="2:2">
      <c r="B59" s="9"/>
    </row>
    <row r="60" spans="2:2">
      <c r="B60" s="9"/>
    </row>
    <row r="61" spans="2:2">
      <c r="B61" s="9"/>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30"/>
  <sheetViews>
    <sheetView showGridLines="0" zoomScale="75" zoomScaleNormal="75" workbookViewId="0">
      <selection activeCell="B2" sqref="B2"/>
    </sheetView>
  </sheetViews>
  <sheetFormatPr defaultRowHeight="15.75"/>
  <cols>
    <col min="1" max="1" width="13.7109375" style="633" customWidth="1"/>
    <col min="2" max="2" width="115" style="633" customWidth="1"/>
    <col min="3" max="3" width="9.85546875" style="656" bestFit="1" customWidth="1"/>
    <col min="4" max="18" width="14.28515625" style="656" bestFit="1" customWidth="1"/>
    <col min="19" max="19" width="10.5703125" style="656" bestFit="1" customWidth="1"/>
    <col min="20" max="20" width="12.140625" style="656" bestFit="1" customWidth="1"/>
    <col min="21" max="21" width="10.5703125" style="656" bestFit="1" customWidth="1"/>
    <col min="22" max="28" width="12.140625" style="656" bestFit="1" customWidth="1"/>
    <col min="29" max="16384" width="9.140625" style="656"/>
  </cols>
  <sheetData>
    <row r="1" spans="1:18">
      <c r="A1" s="464" t="s">
        <v>22</v>
      </c>
      <c r="B1" s="626" t="s">
        <v>1205</v>
      </c>
    </row>
    <row r="2" spans="1:18">
      <c r="A2" s="464" t="s">
        <v>20</v>
      </c>
      <c r="B2" s="175" t="s">
        <v>1014</v>
      </c>
    </row>
    <row r="3" spans="1:18">
      <c r="A3" s="464" t="s">
        <v>18</v>
      </c>
      <c r="B3" s="629" t="s">
        <v>270</v>
      </c>
    </row>
    <row r="4" spans="1:18">
      <c r="A4" s="464" t="s">
        <v>16</v>
      </c>
      <c r="B4" s="629" t="s">
        <v>270</v>
      </c>
    </row>
    <row r="5" spans="1:18">
      <c r="A5" s="467" t="s">
        <v>14</v>
      </c>
      <c r="B5" s="632"/>
    </row>
    <row r="6" spans="1:18">
      <c r="A6" s="467" t="s">
        <v>12</v>
      </c>
      <c r="B6" s="632"/>
    </row>
    <row r="7" spans="1:18">
      <c r="A7" s="464"/>
      <c r="B7" s="629"/>
    </row>
    <row r="8" spans="1:18">
      <c r="A8" s="464"/>
      <c r="B8" s="629"/>
    </row>
    <row r="9" spans="1:18">
      <c r="A9" s="467"/>
      <c r="B9" s="632"/>
    </row>
    <row r="10" spans="1:18">
      <c r="A10" s="467"/>
      <c r="B10" s="632"/>
    </row>
    <row r="11" spans="1:18">
      <c r="C11" s="657"/>
      <c r="D11" s="657"/>
      <c r="E11" s="657"/>
      <c r="F11" s="657"/>
      <c r="G11" s="657"/>
      <c r="H11" s="657"/>
      <c r="I11" s="657"/>
      <c r="J11" s="657"/>
      <c r="K11" s="657"/>
      <c r="L11" s="657"/>
      <c r="M11" s="657"/>
      <c r="N11" s="657"/>
      <c r="O11" s="657"/>
      <c r="P11" s="657"/>
      <c r="Q11" s="657"/>
      <c r="R11" s="657"/>
    </row>
    <row r="12" spans="1:18">
      <c r="C12" s="657"/>
      <c r="D12" s="657" t="s">
        <v>710</v>
      </c>
      <c r="E12" s="657" t="s">
        <v>709</v>
      </c>
      <c r="F12" s="657" t="s">
        <v>708</v>
      </c>
      <c r="G12" s="657" t="s">
        <v>702</v>
      </c>
      <c r="H12" s="657" t="s">
        <v>707</v>
      </c>
      <c r="I12" s="657" t="s">
        <v>702</v>
      </c>
      <c r="J12" s="657" t="s">
        <v>706</v>
      </c>
      <c r="K12" s="657" t="s">
        <v>702</v>
      </c>
      <c r="L12" s="657" t="s">
        <v>705</v>
      </c>
      <c r="M12" s="657" t="s">
        <v>702</v>
      </c>
      <c r="N12" s="657" t="s">
        <v>704</v>
      </c>
      <c r="O12" s="657" t="s">
        <v>702</v>
      </c>
      <c r="P12" s="657" t="s">
        <v>703</v>
      </c>
      <c r="Q12" s="657" t="s">
        <v>702</v>
      </c>
      <c r="R12" s="657" t="s">
        <v>968</v>
      </c>
    </row>
    <row r="13" spans="1:18">
      <c r="C13" s="657" t="s">
        <v>701</v>
      </c>
      <c r="D13" s="658">
        <v>1.8496383726305117</v>
      </c>
      <c r="E13" s="658">
        <v>1.8782990708027394</v>
      </c>
      <c r="F13" s="658">
        <v>1.8102340269269492</v>
      </c>
      <c r="G13" s="658">
        <v>1.8588689454286345</v>
      </c>
      <c r="H13" s="658">
        <v>1.8906581966599278</v>
      </c>
      <c r="I13" s="658">
        <v>1.9166420406228719</v>
      </c>
      <c r="J13" s="658">
        <v>1.8043754410191866</v>
      </c>
      <c r="K13" s="658">
        <v>1.7912772630546483</v>
      </c>
      <c r="L13" s="658">
        <v>1.763489870805077</v>
      </c>
      <c r="M13" s="658">
        <v>1.8247389007596637</v>
      </c>
      <c r="N13" s="658">
        <v>1.8892224270754014</v>
      </c>
      <c r="O13" s="658">
        <v>1.9148471846785162</v>
      </c>
      <c r="P13" s="658">
        <v>1.8358446657596423</v>
      </c>
      <c r="Q13" s="658">
        <v>1.860406418564241</v>
      </c>
      <c r="R13" s="658">
        <v>1.8322912257974886</v>
      </c>
    </row>
    <row r="14" spans="1:18">
      <c r="C14" s="657" t="s">
        <v>700</v>
      </c>
      <c r="D14" s="658">
        <v>2.8296827756169427</v>
      </c>
      <c r="E14" s="658">
        <v>2.6881512303598663</v>
      </c>
      <c r="F14" s="658">
        <v>2.705169081740495</v>
      </c>
      <c r="G14" s="658">
        <v>2.67811444269879</v>
      </c>
      <c r="H14" s="658">
        <v>2.7949473560240614</v>
      </c>
      <c r="I14" s="658">
        <v>2.8445673114549335</v>
      </c>
      <c r="J14" s="658">
        <v>2.6109891918269592</v>
      </c>
      <c r="K14" s="658">
        <v>2.5418823343904307</v>
      </c>
      <c r="L14" s="658">
        <v>2.4847048400404597</v>
      </c>
      <c r="M14" s="658">
        <v>2.4567019940441686</v>
      </c>
      <c r="N14" s="658">
        <v>2.495391820722773</v>
      </c>
      <c r="O14" s="658">
        <v>2.4813037165144607</v>
      </c>
      <c r="P14" s="658">
        <v>2.4397826034519485</v>
      </c>
      <c r="Q14" s="658">
        <v>2.4683492132100935</v>
      </c>
      <c r="R14" s="658">
        <v>2.4991644379379689</v>
      </c>
    </row>
    <row r="15" spans="1:18">
      <c r="C15" s="657" t="s">
        <v>116</v>
      </c>
      <c r="D15" s="658">
        <v>3.0010319962382406</v>
      </c>
      <c r="E15" s="658">
        <v>4.0140701555114804</v>
      </c>
      <c r="F15" s="658">
        <v>3.5842116711289491</v>
      </c>
      <c r="G15" s="658">
        <v>4.1889217492488857</v>
      </c>
      <c r="H15" s="658">
        <v>4.1444204813310925</v>
      </c>
      <c r="I15" s="658">
        <v>4.0300945844231393</v>
      </c>
      <c r="J15" s="658">
        <v>4.2226793729208447</v>
      </c>
      <c r="K15" s="658">
        <v>4.2143260474282362</v>
      </c>
      <c r="L15" s="658">
        <v>4.3091927743328258</v>
      </c>
      <c r="M15" s="658">
        <v>4.2560041377716402</v>
      </c>
      <c r="N15" s="658">
        <v>4.3582861805108939</v>
      </c>
      <c r="O15" s="658">
        <v>3.9712037032418137</v>
      </c>
      <c r="P15" s="658">
        <v>3.5289171798634098</v>
      </c>
      <c r="Q15" s="658">
        <v>3.3822861754361333</v>
      </c>
      <c r="R15" s="658">
        <v>3.2459354983718498</v>
      </c>
    </row>
    <row r="16" spans="1:18">
      <c r="C16" s="657"/>
      <c r="D16" s="658" t="s">
        <v>967</v>
      </c>
      <c r="E16" s="658" t="s">
        <v>953</v>
      </c>
      <c r="F16" s="658" t="s">
        <v>960</v>
      </c>
      <c r="G16" s="658" t="s">
        <v>954</v>
      </c>
      <c r="H16" s="658" t="s">
        <v>961</v>
      </c>
      <c r="I16" s="658" t="s">
        <v>955</v>
      </c>
      <c r="J16" s="658" t="s">
        <v>962</v>
      </c>
      <c r="K16" s="658" t="s">
        <v>956</v>
      </c>
      <c r="L16" s="658" t="s">
        <v>963</v>
      </c>
      <c r="M16" s="658" t="s">
        <v>957</v>
      </c>
      <c r="N16" s="658" t="s">
        <v>964</v>
      </c>
      <c r="O16" s="658" t="s">
        <v>958</v>
      </c>
      <c r="P16" s="658" t="s">
        <v>965</v>
      </c>
      <c r="Q16" s="658" t="s">
        <v>959</v>
      </c>
      <c r="R16" s="658" t="s">
        <v>966</v>
      </c>
    </row>
    <row r="17" spans="2:18">
      <c r="C17" s="657" t="s">
        <v>711</v>
      </c>
      <c r="D17" s="658">
        <v>1.8496383726305117</v>
      </c>
      <c r="E17" s="658">
        <v>1.8782990708027394</v>
      </c>
      <c r="F17" s="658">
        <v>1.8102340269269492</v>
      </c>
      <c r="G17" s="658">
        <v>1.8588689454286345</v>
      </c>
      <c r="H17" s="658">
        <v>1.8906581966599278</v>
      </c>
      <c r="I17" s="658">
        <v>1.9166420406228719</v>
      </c>
      <c r="J17" s="658">
        <v>1.8043754410191866</v>
      </c>
      <c r="K17" s="658">
        <v>1.7912772630546483</v>
      </c>
      <c r="L17" s="658">
        <v>1.763489870805077</v>
      </c>
      <c r="M17" s="658">
        <v>1.8247389007596637</v>
      </c>
      <c r="N17" s="658">
        <v>1.8892224270754014</v>
      </c>
      <c r="O17" s="658">
        <v>1.9148471846785162</v>
      </c>
      <c r="P17" s="658">
        <v>1.8358446657596423</v>
      </c>
      <c r="Q17" s="658">
        <v>1.860406418564241</v>
      </c>
      <c r="R17" s="658">
        <v>1.8322912257974886</v>
      </c>
    </row>
    <row r="18" spans="2:18">
      <c r="C18" s="657" t="s">
        <v>979</v>
      </c>
      <c r="D18" s="658">
        <v>2.8296827756169427</v>
      </c>
      <c r="E18" s="658">
        <v>2.6881512303598663</v>
      </c>
      <c r="F18" s="658">
        <v>2.705169081740495</v>
      </c>
      <c r="G18" s="658">
        <v>2.67811444269879</v>
      </c>
      <c r="H18" s="658">
        <v>2.7949473560240614</v>
      </c>
      <c r="I18" s="658">
        <v>2.8445673114549335</v>
      </c>
      <c r="J18" s="658">
        <v>2.6109891918269592</v>
      </c>
      <c r="K18" s="658">
        <v>2.5418823343904307</v>
      </c>
      <c r="L18" s="658">
        <v>2.4847048400404597</v>
      </c>
      <c r="M18" s="658">
        <v>2.4567019940441686</v>
      </c>
      <c r="N18" s="658">
        <v>2.495391820722773</v>
      </c>
      <c r="O18" s="658">
        <v>2.4813037165144607</v>
      </c>
      <c r="P18" s="658">
        <v>2.4397826034519485</v>
      </c>
      <c r="Q18" s="658">
        <v>2.4683492132100935</v>
      </c>
      <c r="R18" s="658">
        <v>2.4991644379379689</v>
      </c>
    </row>
    <row r="19" spans="2:18">
      <c r="C19" s="657" t="s">
        <v>117</v>
      </c>
      <c r="D19" s="658">
        <v>3.0010319962382406</v>
      </c>
      <c r="E19" s="658">
        <v>4.0140701555114804</v>
      </c>
      <c r="F19" s="658">
        <v>3.5842116711289491</v>
      </c>
      <c r="G19" s="658">
        <v>4.1889217492488857</v>
      </c>
      <c r="H19" s="658">
        <v>4.1444204813310925</v>
      </c>
      <c r="I19" s="658">
        <v>4.0300945844231393</v>
      </c>
      <c r="J19" s="658">
        <v>4.2226793729208447</v>
      </c>
      <c r="K19" s="658">
        <v>4.2143260474282362</v>
      </c>
      <c r="L19" s="658">
        <v>4.3091927743328258</v>
      </c>
      <c r="M19" s="658">
        <v>4.2560041377716402</v>
      </c>
      <c r="N19" s="658">
        <v>4.3582861805108939</v>
      </c>
      <c r="O19" s="658">
        <v>3.9712037032418137</v>
      </c>
      <c r="P19" s="658">
        <v>3.5289171798634098</v>
      </c>
      <c r="Q19" s="658">
        <v>3.3822861754361333</v>
      </c>
      <c r="R19" s="658">
        <v>3.2459354983718498</v>
      </c>
    </row>
    <row r="27" spans="2:18">
      <c r="B27" s="656"/>
    </row>
    <row r="28" spans="2:18">
      <c r="B28" s="656"/>
    </row>
    <row r="29" spans="2:18">
      <c r="B29" s="656"/>
    </row>
    <row r="30" spans="2:18">
      <c r="B30" s="656"/>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GU103"/>
  <sheetViews>
    <sheetView showGridLines="0" zoomScale="75" zoomScaleNormal="75" workbookViewId="0">
      <selection activeCell="E56" sqref="E56"/>
    </sheetView>
  </sheetViews>
  <sheetFormatPr defaultRowHeight="15.75"/>
  <cols>
    <col min="1" max="1" width="13.140625" style="168" bestFit="1" customWidth="1"/>
    <col min="2" max="2" width="119.42578125" style="168" customWidth="1"/>
    <col min="3" max="4" width="9.140625" style="153"/>
    <col min="5" max="5" width="25.42578125" style="153" bestFit="1" customWidth="1"/>
    <col min="6" max="6" width="36" style="153" bestFit="1" customWidth="1"/>
    <col min="7" max="7" width="26" style="153" bestFit="1" customWidth="1"/>
    <col min="8" max="8" width="30.42578125" style="153" bestFit="1" customWidth="1"/>
    <col min="9" max="203" width="9.85546875" style="153" bestFit="1" customWidth="1"/>
    <col min="204" max="16384" width="9.140625" style="153"/>
  </cols>
  <sheetData>
    <row r="1" spans="1:203">
      <c r="A1" s="103" t="s">
        <v>22</v>
      </c>
      <c r="B1" s="176" t="s">
        <v>716</v>
      </c>
    </row>
    <row r="2" spans="1:203">
      <c r="A2" s="103" t="s">
        <v>20</v>
      </c>
      <c r="B2" s="175" t="s">
        <v>717</v>
      </c>
    </row>
    <row r="3" spans="1:203">
      <c r="A3" s="103" t="s">
        <v>18</v>
      </c>
      <c r="B3" s="174" t="s">
        <v>270</v>
      </c>
    </row>
    <row r="4" spans="1:203">
      <c r="A4" s="103" t="s">
        <v>16</v>
      </c>
      <c r="B4" s="174" t="s">
        <v>270</v>
      </c>
    </row>
    <row r="5" spans="1:203">
      <c r="A5" s="100" t="s">
        <v>14</v>
      </c>
      <c r="B5" s="173" t="s">
        <v>1015</v>
      </c>
    </row>
    <row r="6" spans="1:203">
      <c r="A6" s="100" t="s">
        <v>12</v>
      </c>
      <c r="B6" s="173" t="s">
        <v>1016</v>
      </c>
    </row>
    <row r="7" spans="1:203">
      <c r="A7" s="103"/>
      <c r="B7" s="174"/>
    </row>
    <row r="8" spans="1:203">
      <c r="A8" s="103"/>
      <c r="B8" s="174"/>
    </row>
    <row r="9" spans="1:203">
      <c r="A9" s="100"/>
      <c r="B9" s="173"/>
      <c r="E9" s="692" t="s">
        <v>718</v>
      </c>
      <c r="F9" s="692" t="s">
        <v>1017</v>
      </c>
      <c r="G9" s="692" t="s">
        <v>720</v>
      </c>
      <c r="H9" s="692" t="s">
        <v>719</v>
      </c>
    </row>
    <row r="10" spans="1:203">
      <c r="A10" s="100"/>
      <c r="B10" s="173"/>
      <c r="E10" s="692" t="s">
        <v>715</v>
      </c>
      <c r="F10" s="692" t="s">
        <v>714</v>
      </c>
      <c r="G10" s="692" t="s">
        <v>713</v>
      </c>
      <c r="H10" s="692" t="s">
        <v>712</v>
      </c>
    </row>
    <row r="11" spans="1:203">
      <c r="C11" s="153" t="s">
        <v>620</v>
      </c>
      <c r="D11" s="153" t="s">
        <v>255</v>
      </c>
      <c r="E11" s="177">
        <v>16.962851542249659</v>
      </c>
      <c r="F11" s="177">
        <v>48.817446035553644</v>
      </c>
      <c r="G11" s="177">
        <v>11.629799999999999</v>
      </c>
      <c r="H11" s="177">
        <v>14.774928446965459</v>
      </c>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c r="EE11" s="178"/>
      <c r="EF11" s="178"/>
      <c r="EG11" s="178"/>
      <c r="EH11" s="178"/>
      <c r="EI11" s="178"/>
      <c r="EJ11" s="178"/>
      <c r="EK11" s="178"/>
      <c r="EL11" s="178"/>
      <c r="EM11" s="178"/>
      <c r="EN11" s="178"/>
      <c r="EO11" s="178"/>
      <c r="EP11" s="178"/>
      <c r="EQ11" s="178"/>
      <c r="ER11" s="178"/>
      <c r="ES11" s="178"/>
      <c r="ET11" s="178"/>
      <c r="EU11" s="178"/>
      <c r="EV11" s="178"/>
      <c r="EW11" s="178"/>
      <c r="EX11" s="178"/>
      <c r="EY11" s="178"/>
      <c r="EZ11" s="178"/>
      <c r="FA11" s="178"/>
      <c r="FB11" s="178"/>
      <c r="FC11" s="178"/>
      <c r="FD11" s="178"/>
      <c r="FE11" s="178"/>
      <c r="FF11" s="178"/>
      <c r="FG11" s="178"/>
      <c r="FH11" s="178"/>
      <c r="FI11" s="178"/>
      <c r="FJ11" s="178"/>
      <c r="FK11" s="178"/>
      <c r="FL11" s="178"/>
      <c r="FM11" s="178"/>
      <c r="FN11" s="178"/>
      <c r="FO11" s="178"/>
      <c r="FP11" s="178"/>
      <c r="FQ11" s="178"/>
      <c r="FR11" s="178"/>
      <c r="FS11" s="178"/>
      <c r="FT11" s="178"/>
      <c r="FU11" s="178"/>
      <c r="FV11" s="178"/>
      <c r="FW11" s="178"/>
      <c r="FX11" s="178"/>
      <c r="FY11" s="178"/>
      <c r="FZ11" s="178"/>
      <c r="GA11" s="178"/>
      <c r="GB11" s="178"/>
      <c r="GC11" s="178"/>
      <c r="GD11" s="178"/>
      <c r="GE11" s="178"/>
      <c r="GF11" s="178"/>
      <c r="GG11" s="178"/>
      <c r="GH11" s="178"/>
      <c r="GI11" s="178"/>
      <c r="GJ11" s="178"/>
      <c r="GK11" s="178"/>
      <c r="GL11" s="178"/>
      <c r="GM11" s="178"/>
      <c r="GN11" s="178"/>
      <c r="GO11" s="178"/>
      <c r="GP11" s="178"/>
      <c r="GQ11" s="178"/>
      <c r="GR11" s="178"/>
      <c r="GS11" s="178"/>
      <c r="GT11" s="178"/>
      <c r="GU11" s="178"/>
    </row>
    <row r="12" spans="1:203">
      <c r="C12" s="153" t="s">
        <v>23</v>
      </c>
      <c r="D12" s="153" t="s">
        <v>24</v>
      </c>
      <c r="E12" s="177">
        <v>16.768507090195651</v>
      </c>
      <c r="F12" s="177">
        <v>48.084457719589857</v>
      </c>
      <c r="G12" s="177">
        <v>11.5214</v>
      </c>
      <c r="H12" s="177">
        <v>15.422330955198642</v>
      </c>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c r="BP12" s="319"/>
      <c r="BQ12" s="319"/>
      <c r="BR12" s="319"/>
      <c r="BS12" s="319"/>
      <c r="BT12" s="319"/>
      <c r="BU12" s="319"/>
      <c r="BV12" s="319"/>
      <c r="BW12" s="319"/>
      <c r="BX12" s="319"/>
      <c r="BY12" s="319"/>
      <c r="BZ12" s="319"/>
      <c r="CA12" s="319"/>
      <c r="CB12" s="319"/>
      <c r="CC12" s="319"/>
      <c r="CD12" s="319"/>
      <c r="CE12" s="319"/>
      <c r="CF12" s="319"/>
      <c r="CG12" s="319"/>
      <c r="CH12" s="319"/>
      <c r="CI12" s="319"/>
      <c r="CJ12" s="319"/>
      <c r="CK12" s="319"/>
      <c r="CL12" s="319"/>
      <c r="CM12" s="319"/>
      <c r="CN12" s="319"/>
      <c r="CO12" s="319"/>
      <c r="CP12" s="319"/>
      <c r="CQ12" s="319"/>
      <c r="CR12" s="319"/>
      <c r="CS12" s="319"/>
      <c r="CT12" s="319"/>
      <c r="CU12" s="319"/>
      <c r="CV12" s="319"/>
      <c r="CW12" s="319"/>
      <c r="CX12" s="319"/>
      <c r="CY12" s="319"/>
      <c r="CZ12" s="319"/>
      <c r="DA12" s="319"/>
      <c r="DB12" s="319"/>
      <c r="DC12" s="319"/>
      <c r="DD12" s="319"/>
      <c r="DE12" s="319"/>
      <c r="DF12" s="319"/>
      <c r="DG12" s="319"/>
      <c r="DH12" s="319"/>
      <c r="DI12" s="319"/>
      <c r="DJ12" s="319"/>
      <c r="DK12" s="319"/>
      <c r="DL12" s="319"/>
      <c r="DM12" s="319"/>
      <c r="DN12" s="319"/>
      <c r="DO12" s="319"/>
      <c r="DP12" s="319"/>
      <c r="DQ12" s="319"/>
      <c r="DR12" s="319"/>
      <c r="DS12" s="319"/>
      <c r="DT12" s="319"/>
      <c r="DU12" s="319"/>
      <c r="DV12" s="319"/>
      <c r="DW12" s="319"/>
      <c r="DX12" s="319"/>
      <c r="DY12" s="319"/>
      <c r="DZ12" s="319"/>
      <c r="EA12" s="319"/>
      <c r="EB12" s="319"/>
      <c r="EC12" s="319"/>
      <c r="ED12" s="319"/>
      <c r="EE12" s="319"/>
      <c r="EF12" s="319"/>
      <c r="EG12" s="319"/>
      <c r="EH12" s="319"/>
      <c r="EI12" s="319"/>
      <c r="EJ12" s="319"/>
      <c r="EK12" s="319"/>
      <c r="EL12" s="319"/>
      <c r="EM12" s="319"/>
      <c r="EN12" s="319"/>
      <c r="EO12" s="319"/>
      <c r="EP12" s="319"/>
      <c r="EQ12" s="319"/>
      <c r="ER12" s="319"/>
      <c r="ES12" s="319"/>
      <c r="ET12" s="319"/>
      <c r="EU12" s="319"/>
      <c r="EV12" s="319"/>
      <c r="EW12" s="319"/>
      <c r="EX12" s="319"/>
      <c r="EY12" s="319"/>
      <c r="EZ12" s="319"/>
      <c r="FA12" s="319"/>
      <c r="FB12" s="319"/>
      <c r="FC12" s="319"/>
      <c r="FD12" s="319"/>
      <c r="FE12" s="319"/>
      <c r="FF12" s="319"/>
      <c r="FG12" s="319"/>
      <c r="FH12" s="319"/>
      <c r="FI12" s="319"/>
      <c r="FJ12" s="319"/>
      <c r="FK12" s="319"/>
      <c r="FL12" s="319"/>
      <c r="FM12" s="319"/>
      <c r="FN12" s="319"/>
      <c r="FO12" s="319"/>
      <c r="FP12" s="319"/>
      <c r="FQ12" s="319"/>
      <c r="FR12" s="319"/>
      <c r="FS12" s="319"/>
      <c r="FT12" s="319"/>
      <c r="FU12" s="319"/>
      <c r="FV12" s="319"/>
      <c r="FW12" s="319"/>
      <c r="FX12" s="319"/>
      <c r="FY12" s="319"/>
      <c r="FZ12" s="319"/>
      <c r="GA12" s="319"/>
      <c r="GB12" s="319"/>
      <c r="GC12" s="319"/>
      <c r="GD12" s="319"/>
      <c r="GE12" s="319"/>
      <c r="GF12" s="319"/>
      <c r="GG12" s="319"/>
      <c r="GH12" s="319"/>
      <c r="GI12" s="319"/>
      <c r="GJ12" s="319"/>
      <c r="GK12" s="319"/>
      <c r="GL12" s="319"/>
      <c r="GM12" s="319"/>
      <c r="GN12" s="319"/>
      <c r="GO12" s="319"/>
      <c r="GP12" s="319"/>
      <c r="GQ12" s="319"/>
      <c r="GR12" s="319"/>
      <c r="GS12" s="319"/>
      <c r="GT12" s="319"/>
      <c r="GU12" s="319"/>
    </row>
    <row r="13" spans="1:203">
      <c r="C13" s="153" t="s">
        <v>29</v>
      </c>
      <c r="D13" s="153" t="s">
        <v>30</v>
      </c>
      <c r="E13" s="177">
        <v>15.824875352171707</v>
      </c>
      <c r="F13" s="177">
        <v>49.184175842465535</v>
      </c>
      <c r="G13" s="177">
        <v>11.0214</v>
      </c>
      <c r="H13" s="177">
        <v>15.568711761759465</v>
      </c>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c r="BP13" s="319"/>
      <c r="BQ13" s="319"/>
      <c r="BR13" s="319"/>
      <c r="BS13" s="319"/>
      <c r="BT13" s="319"/>
      <c r="BU13" s="319"/>
      <c r="BV13" s="319"/>
      <c r="BW13" s="319"/>
      <c r="BX13" s="319"/>
      <c r="BY13" s="319"/>
      <c r="BZ13" s="319"/>
      <c r="CA13" s="319"/>
      <c r="CB13" s="319"/>
      <c r="CC13" s="319"/>
      <c r="CD13" s="319"/>
      <c r="CE13" s="319"/>
      <c r="CF13" s="319"/>
      <c r="CG13" s="319"/>
      <c r="CH13" s="319"/>
      <c r="CI13" s="319"/>
      <c r="CJ13" s="319"/>
      <c r="CK13" s="319"/>
      <c r="CL13" s="319"/>
      <c r="CM13" s="319"/>
      <c r="CN13" s="319"/>
      <c r="CO13" s="319"/>
      <c r="CP13" s="319"/>
      <c r="CQ13" s="319"/>
      <c r="CR13" s="319"/>
      <c r="CS13" s="319"/>
      <c r="CT13" s="319"/>
      <c r="CU13" s="319"/>
      <c r="CV13" s="319"/>
      <c r="CW13" s="319"/>
      <c r="CX13" s="319"/>
      <c r="CY13" s="319"/>
      <c r="CZ13" s="319"/>
      <c r="DA13" s="319"/>
      <c r="DB13" s="319"/>
      <c r="DC13" s="319"/>
      <c r="DD13" s="319"/>
      <c r="DE13" s="319"/>
      <c r="DF13" s="319"/>
      <c r="DG13" s="319"/>
      <c r="DH13" s="319"/>
      <c r="DI13" s="319"/>
      <c r="DJ13" s="319"/>
      <c r="DK13" s="319"/>
      <c r="DL13" s="319"/>
      <c r="DM13" s="319"/>
      <c r="DN13" s="319"/>
      <c r="DO13" s="319"/>
      <c r="DP13" s="319"/>
      <c r="DQ13" s="319"/>
      <c r="DR13" s="319"/>
      <c r="DS13" s="319"/>
      <c r="DT13" s="319"/>
      <c r="DU13" s="319"/>
      <c r="DV13" s="319"/>
      <c r="DW13" s="319"/>
      <c r="DX13" s="319"/>
      <c r="DY13" s="319"/>
      <c r="DZ13" s="319"/>
      <c r="EA13" s="319"/>
      <c r="EB13" s="319"/>
      <c r="EC13" s="319"/>
      <c r="ED13" s="319"/>
      <c r="EE13" s="319"/>
      <c r="EF13" s="319"/>
      <c r="EG13" s="319"/>
      <c r="EH13" s="319"/>
      <c r="EI13" s="319"/>
      <c r="EJ13" s="319"/>
      <c r="EK13" s="319"/>
      <c r="EL13" s="319"/>
      <c r="EM13" s="319"/>
      <c r="EN13" s="319"/>
      <c r="EO13" s="319"/>
      <c r="EP13" s="319"/>
      <c r="EQ13" s="319"/>
      <c r="ER13" s="319"/>
      <c r="ES13" s="319"/>
      <c r="ET13" s="319"/>
      <c r="EU13" s="319"/>
      <c r="EV13" s="319"/>
      <c r="EW13" s="319"/>
      <c r="EX13" s="319"/>
      <c r="EY13" s="319"/>
      <c r="EZ13" s="319"/>
      <c r="FA13" s="319"/>
      <c r="FB13" s="319"/>
      <c r="FC13" s="319"/>
      <c r="FD13" s="319"/>
      <c r="FE13" s="319"/>
      <c r="FF13" s="319"/>
      <c r="FG13" s="319"/>
      <c r="FH13" s="319"/>
      <c r="FI13" s="319"/>
      <c r="FJ13" s="319"/>
      <c r="FK13" s="319"/>
      <c r="FL13" s="319"/>
      <c r="FM13" s="319"/>
      <c r="FN13" s="319"/>
      <c r="FO13" s="319"/>
      <c r="FP13" s="319"/>
      <c r="FQ13" s="319"/>
      <c r="FR13" s="319"/>
      <c r="FS13" s="319"/>
      <c r="FT13" s="319"/>
      <c r="FU13" s="319"/>
      <c r="FV13" s="319"/>
      <c r="FW13" s="319"/>
      <c r="FX13" s="319"/>
      <c r="FY13" s="319"/>
      <c r="FZ13" s="319"/>
      <c r="GA13" s="319"/>
      <c r="GB13" s="319"/>
      <c r="GC13" s="319"/>
      <c r="GD13" s="319"/>
      <c r="GE13" s="319"/>
      <c r="GF13" s="319"/>
      <c r="GG13" s="319"/>
      <c r="GH13" s="319"/>
      <c r="GI13" s="319"/>
      <c r="GJ13" s="319"/>
      <c r="GK13" s="319"/>
      <c r="GL13" s="319"/>
      <c r="GM13" s="319"/>
      <c r="GN13" s="319"/>
      <c r="GO13" s="319"/>
      <c r="GP13" s="319"/>
      <c r="GQ13" s="319"/>
      <c r="GR13" s="319"/>
      <c r="GS13" s="319"/>
      <c r="GT13" s="319"/>
      <c r="GU13" s="319"/>
    </row>
    <row r="14" spans="1:203">
      <c r="C14" s="153" t="s">
        <v>27</v>
      </c>
      <c r="D14" s="153" t="s">
        <v>28</v>
      </c>
      <c r="E14" s="177">
        <v>16.007785686870182</v>
      </c>
      <c r="F14" s="177">
        <v>49.344538181882662</v>
      </c>
      <c r="G14" s="177">
        <v>11.558400000000001</v>
      </c>
      <c r="H14" s="177">
        <v>16.674289218797895</v>
      </c>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319"/>
      <c r="CA14" s="319"/>
      <c r="CB14" s="319"/>
      <c r="CC14" s="319"/>
      <c r="CD14" s="319"/>
      <c r="CE14" s="319"/>
      <c r="CF14" s="319"/>
      <c r="CG14" s="319"/>
      <c r="CH14" s="319"/>
      <c r="CI14" s="319"/>
      <c r="CJ14" s="319"/>
      <c r="CK14" s="319"/>
      <c r="CL14" s="319"/>
      <c r="CM14" s="319"/>
      <c r="CN14" s="319"/>
      <c r="CO14" s="319"/>
      <c r="CP14" s="319"/>
      <c r="CQ14" s="319"/>
      <c r="CR14" s="319"/>
      <c r="CS14" s="319"/>
      <c r="CT14" s="319"/>
      <c r="CU14" s="319"/>
      <c r="CV14" s="319"/>
      <c r="CW14" s="319"/>
      <c r="CX14" s="319"/>
      <c r="CY14" s="319"/>
      <c r="CZ14" s="319"/>
      <c r="DA14" s="319"/>
      <c r="DB14" s="319"/>
      <c r="DC14" s="319"/>
      <c r="DD14" s="319"/>
      <c r="DE14" s="319"/>
      <c r="DF14" s="319"/>
      <c r="DG14" s="319"/>
      <c r="DH14" s="319"/>
      <c r="DI14" s="319"/>
      <c r="DJ14" s="319"/>
      <c r="DK14" s="319"/>
      <c r="DL14" s="319"/>
      <c r="DM14" s="319"/>
      <c r="DN14" s="319"/>
      <c r="DO14" s="319"/>
      <c r="DP14" s="319"/>
      <c r="DQ14" s="319"/>
      <c r="DR14" s="319"/>
      <c r="DS14" s="319"/>
      <c r="DT14" s="319"/>
      <c r="DU14" s="319"/>
      <c r="DV14" s="319"/>
      <c r="DW14" s="319"/>
      <c r="DX14" s="319"/>
      <c r="DY14" s="319"/>
      <c r="DZ14" s="319"/>
      <c r="EA14" s="319"/>
      <c r="EB14" s="319"/>
      <c r="EC14" s="319"/>
      <c r="ED14" s="319"/>
      <c r="EE14" s="319"/>
      <c r="EF14" s="319"/>
      <c r="EG14" s="319"/>
      <c r="EH14" s="319"/>
      <c r="EI14" s="319"/>
      <c r="EJ14" s="319"/>
      <c r="EK14" s="319"/>
      <c r="EL14" s="319"/>
      <c r="EM14" s="319"/>
      <c r="EN14" s="319"/>
      <c r="EO14" s="319"/>
      <c r="EP14" s="319"/>
      <c r="EQ14" s="319"/>
      <c r="ER14" s="319"/>
      <c r="ES14" s="319"/>
      <c r="ET14" s="319"/>
      <c r="EU14" s="319"/>
      <c r="EV14" s="319"/>
      <c r="EW14" s="319"/>
      <c r="EX14" s="319"/>
      <c r="EY14" s="319"/>
      <c r="EZ14" s="319"/>
      <c r="FA14" s="319"/>
      <c r="FB14" s="319"/>
      <c r="FC14" s="319"/>
      <c r="FD14" s="319"/>
      <c r="FE14" s="319"/>
      <c r="FF14" s="319"/>
      <c r="FG14" s="319"/>
      <c r="FH14" s="319"/>
      <c r="FI14" s="319"/>
      <c r="FJ14" s="319"/>
      <c r="FK14" s="319"/>
      <c r="FL14" s="319"/>
      <c r="FM14" s="319"/>
      <c r="FN14" s="319"/>
      <c r="FO14" s="319"/>
      <c r="FP14" s="319"/>
      <c r="FQ14" s="319"/>
      <c r="FR14" s="319"/>
      <c r="FS14" s="319"/>
      <c r="FT14" s="319"/>
      <c r="FU14" s="319"/>
      <c r="FV14" s="319"/>
      <c r="FW14" s="319"/>
      <c r="FX14" s="319"/>
      <c r="FY14" s="319"/>
      <c r="FZ14" s="319"/>
      <c r="GA14" s="319"/>
      <c r="GB14" s="319"/>
      <c r="GC14" s="319"/>
      <c r="GD14" s="319"/>
      <c r="GE14" s="319"/>
      <c r="GF14" s="319"/>
      <c r="GG14" s="319"/>
      <c r="GH14" s="319"/>
      <c r="GI14" s="319"/>
      <c r="GJ14" s="319"/>
      <c r="GK14" s="319"/>
      <c r="GL14" s="319"/>
      <c r="GM14" s="319"/>
      <c r="GN14" s="319"/>
      <c r="GO14" s="319"/>
      <c r="GP14" s="319"/>
      <c r="GQ14" s="319"/>
      <c r="GR14" s="319"/>
      <c r="GS14" s="319"/>
      <c r="GT14" s="319"/>
      <c r="GU14" s="319"/>
    </row>
    <row r="15" spans="1:203">
      <c r="C15" s="153" t="s">
        <v>491</v>
      </c>
      <c r="D15" s="153" t="s">
        <v>253</v>
      </c>
      <c r="E15" s="177">
        <v>16.932261240901557</v>
      </c>
      <c r="F15" s="177">
        <v>48.58442695805077</v>
      </c>
      <c r="G15" s="177">
        <v>10.803800000000001</v>
      </c>
      <c r="H15" s="177">
        <v>16.140965790411762</v>
      </c>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c r="BG15" s="319"/>
      <c r="BH15" s="319"/>
      <c r="BI15" s="319"/>
      <c r="BJ15" s="319"/>
      <c r="BK15" s="319"/>
      <c r="BL15" s="319"/>
      <c r="BM15" s="319"/>
      <c r="BN15" s="319"/>
      <c r="BO15" s="319"/>
      <c r="BP15" s="319"/>
      <c r="BQ15" s="319"/>
      <c r="BR15" s="319"/>
      <c r="BS15" s="319"/>
      <c r="BT15" s="319"/>
      <c r="BU15" s="319"/>
      <c r="BV15" s="319"/>
      <c r="BW15" s="319"/>
      <c r="BX15" s="319"/>
      <c r="BY15" s="319"/>
      <c r="BZ15" s="319"/>
      <c r="CA15" s="319"/>
      <c r="CB15" s="319"/>
      <c r="CC15" s="319"/>
      <c r="CD15" s="319"/>
      <c r="CE15" s="319"/>
      <c r="CF15" s="319"/>
      <c r="CG15" s="319"/>
      <c r="CH15" s="319"/>
      <c r="CI15" s="319"/>
      <c r="CJ15" s="319"/>
      <c r="CK15" s="319"/>
      <c r="CL15" s="319"/>
      <c r="CM15" s="319"/>
      <c r="CN15" s="319"/>
      <c r="CO15" s="319"/>
      <c r="CP15" s="319"/>
      <c r="CQ15" s="319"/>
      <c r="CR15" s="319"/>
      <c r="CS15" s="319"/>
      <c r="CT15" s="319"/>
      <c r="CU15" s="319"/>
      <c r="CV15" s="319"/>
      <c r="CW15" s="319"/>
      <c r="CX15" s="319"/>
      <c r="CY15" s="319"/>
      <c r="CZ15" s="319"/>
      <c r="DA15" s="319"/>
      <c r="DB15" s="319"/>
      <c r="DC15" s="319"/>
      <c r="DD15" s="319"/>
      <c r="DE15" s="319"/>
      <c r="DF15" s="319"/>
      <c r="DG15" s="319"/>
      <c r="DH15" s="319"/>
      <c r="DI15" s="319"/>
      <c r="DJ15" s="319"/>
      <c r="DK15" s="319"/>
      <c r="DL15" s="319"/>
      <c r="DM15" s="319"/>
      <c r="DN15" s="319"/>
      <c r="DO15" s="319"/>
      <c r="DP15" s="319"/>
      <c r="DQ15" s="319"/>
      <c r="DR15" s="319"/>
      <c r="DS15" s="319"/>
      <c r="DT15" s="319"/>
      <c r="DU15" s="319"/>
      <c r="DV15" s="319"/>
      <c r="DW15" s="319"/>
      <c r="DX15" s="319"/>
      <c r="DY15" s="319"/>
      <c r="DZ15" s="319"/>
      <c r="EA15" s="319"/>
      <c r="EB15" s="319"/>
      <c r="EC15" s="319"/>
      <c r="ED15" s="319"/>
      <c r="EE15" s="319"/>
      <c r="EF15" s="319"/>
      <c r="EG15" s="319"/>
      <c r="EH15" s="319"/>
      <c r="EI15" s="319"/>
      <c r="EJ15" s="319"/>
      <c r="EK15" s="319"/>
      <c r="EL15" s="319"/>
      <c r="EM15" s="319"/>
      <c r="EN15" s="319"/>
      <c r="EO15" s="319"/>
      <c r="EP15" s="319"/>
      <c r="EQ15" s="319"/>
      <c r="ER15" s="319"/>
      <c r="ES15" s="319"/>
      <c r="ET15" s="319"/>
      <c r="EU15" s="319"/>
      <c r="EV15" s="319"/>
      <c r="EW15" s="319"/>
      <c r="EX15" s="319"/>
      <c r="EY15" s="319"/>
      <c r="EZ15" s="319"/>
      <c r="FA15" s="319"/>
      <c r="FB15" s="319"/>
      <c r="FC15" s="319"/>
      <c r="FD15" s="319"/>
      <c r="FE15" s="319"/>
      <c r="FF15" s="319"/>
      <c r="FG15" s="319"/>
      <c r="FH15" s="319"/>
      <c r="FI15" s="319"/>
      <c r="FJ15" s="319"/>
      <c r="FK15" s="319"/>
      <c r="FL15" s="319"/>
      <c r="FM15" s="319"/>
      <c r="FN15" s="319"/>
      <c r="FO15" s="319"/>
      <c r="FP15" s="319"/>
      <c r="FQ15" s="319"/>
      <c r="FR15" s="319"/>
      <c r="FS15" s="319"/>
      <c r="FT15" s="319"/>
      <c r="FU15" s="319"/>
      <c r="FV15" s="319"/>
      <c r="FW15" s="319"/>
      <c r="FX15" s="319"/>
      <c r="FY15" s="319"/>
      <c r="FZ15" s="319"/>
      <c r="GA15" s="319"/>
      <c r="GB15" s="319"/>
      <c r="GC15" s="319"/>
      <c r="GD15" s="319"/>
      <c r="GE15" s="319"/>
      <c r="GF15" s="319"/>
      <c r="GG15" s="319"/>
      <c r="GH15" s="319"/>
      <c r="GI15" s="319"/>
      <c r="GJ15" s="319"/>
      <c r="GK15" s="319"/>
      <c r="GL15" s="319"/>
      <c r="GM15" s="319"/>
      <c r="GN15" s="319"/>
      <c r="GO15" s="319"/>
      <c r="GP15" s="319"/>
      <c r="GQ15" s="319"/>
      <c r="GR15" s="319"/>
      <c r="GS15" s="319"/>
      <c r="GT15" s="319"/>
      <c r="GU15" s="319"/>
    </row>
    <row r="16" spans="1:203">
      <c r="C16" s="153" t="s">
        <v>23</v>
      </c>
      <c r="D16" s="153" t="s">
        <v>24</v>
      </c>
      <c r="E16" s="177">
        <v>14.378928843862528</v>
      </c>
      <c r="F16" s="177">
        <v>49.024671378419491</v>
      </c>
      <c r="G16" s="177">
        <v>10.3009</v>
      </c>
      <c r="H16" s="177">
        <v>16.072198711623187</v>
      </c>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row>
    <row r="17" spans="3:203">
      <c r="C17" s="153" t="s">
        <v>29</v>
      </c>
      <c r="D17" s="153" t="s">
        <v>30</v>
      </c>
      <c r="E17" s="177">
        <v>13.809423217306522</v>
      </c>
      <c r="F17" s="177">
        <v>49.757803921644893</v>
      </c>
      <c r="G17" s="177">
        <v>10.9239</v>
      </c>
      <c r="H17" s="177">
        <v>14.472917906922984</v>
      </c>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c r="DM17" s="319"/>
      <c r="DN17" s="319"/>
      <c r="DO17" s="319"/>
      <c r="DP17" s="319"/>
      <c r="DQ17" s="319"/>
      <c r="DR17" s="319"/>
      <c r="DS17" s="319"/>
      <c r="DT17" s="319"/>
      <c r="DU17" s="319"/>
      <c r="DV17" s="319"/>
      <c r="DW17" s="319"/>
      <c r="DX17" s="319"/>
      <c r="DY17" s="319"/>
      <c r="DZ17" s="319"/>
      <c r="EA17" s="319"/>
      <c r="EB17" s="319"/>
      <c r="EC17" s="319"/>
      <c r="ED17" s="319"/>
      <c r="EE17" s="319"/>
      <c r="EF17" s="319"/>
      <c r="EG17" s="319"/>
      <c r="EH17" s="319"/>
      <c r="EI17" s="319"/>
      <c r="EJ17" s="319"/>
      <c r="EK17" s="319"/>
      <c r="EL17" s="319"/>
      <c r="EM17" s="319"/>
      <c r="EN17" s="319"/>
      <c r="EO17" s="319"/>
      <c r="EP17" s="319"/>
      <c r="EQ17" s="319"/>
      <c r="ER17" s="319"/>
      <c r="ES17" s="319"/>
      <c r="ET17" s="319"/>
      <c r="EU17" s="319"/>
      <c r="EV17" s="319"/>
      <c r="EW17" s="319"/>
      <c r="EX17" s="319"/>
      <c r="EY17" s="319"/>
      <c r="EZ17" s="319"/>
      <c r="FA17" s="319"/>
      <c r="FB17" s="319"/>
      <c r="FC17" s="319"/>
      <c r="FD17" s="319"/>
      <c r="FE17" s="319"/>
      <c r="FF17" s="319"/>
      <c r="FG17" s="319"/>
      <c r="FH17" s="319"/>
      <c r="FI17" s="319"/>
      <c r="FJ17" s="319"/>
      <c r="FK17" s="319"/>
      <c r="FL17" s="319"/>
      <c r="FM17" s="319"/>
      <c r="FN17" s="319"/>
      <c r="FO17" s="319"/>
      <c r="FP17" s="319"/>
      <c r="FQ17" s="319"/>
      <c r="FR17" s="319"/>
      <c r="FS17" s="319"/>
      <c r="FT17" s="319"/>
      <c r="FU17" s="319"/>
      <c r="FV17" s="319"/>
      <c r="FW17" s="319"/>
      <c r="FX17" s="319"/>
      <c r="FY17" s="319"/>
      <c r="FZ17" s="319"/>
      <c r="GA17" s="319"/>
      <c r="GB17" s="319"/>
      <c r="GC17" s="319"/>
      <c r="GD17" s="319"/>
      <c r="GE17" s="319"/>
      <c r="GF17" s="319"/>
      <c r="GG17" s="319"/>
      <c r="GH17" s="319"/>
      <c r="GI17" s="319"/>
      <c r="GJ17" s="319"/>
      <c r="GK17" s="319"/>
      <c r="GL17" s="319"/>
      <c r="GM17" s="319"/>
      <c r="GN17" s="319"/>
      <c r="GO17" s="319"/>
      <c r="GP17" s="319"/>
      <c r="GQ17" s="319"/>
      <c r="GR17" s="319"/>
      <c r="GS17" s="319"/>
      <c r="GT17" s="319"/>
      <c r="GU17" s="319"/>
    </row>
    <row r="18" spans="3:203">
      <c r="C18" s="153" t="s">
        <v>27</v>
      </c>
      <c r="D18" s="153" t="s">
        <v>28</v>
      </c>
      <c r="E18" s="177">
        <v>14.616978456030468</v>
      </c>
      <c r="F18" s="177">
        <v>48.960308424248325</v>
      </c>
      <c r="G18" s="177">
        <v>11.012</v>
      </c>
      <c r="H18" s="177">
        <v>15.210358321906511</v>
      </c>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c r="CL18" s="319"/>
      <c r="CM18" s="319"/>
      <c r="CN18" s="319"/>
      <c r="CO18" s="319"/>
      <c r="CP18" s="319"/>
      <c r="CQ18" s="319"/>
      <c r="CR18" s="319"/>
      <c r="CS18" s="319"/>
      <c r="CT18" s="319"/>
      <c r="CU18" s="319"/>
      <c r="CV18" s="319"/>
      <c r="CW18" s="319"/>
      <c r="CX18" s="319"/>
      <c r="CY18" s="319"/>
      <c r="CZ18" s="319"/>
      <c r="DA18" s="319"/>
      <c r="DB18" s="319"/>
      <c r="DC18" s="319"/>
      <c r="DD18" s="319"/>
      <c r="DE18" s="319"/>
      <c r="DF18" s="319"/>
      <c r="DG18" s="319"/>
      <c r="DH18" s="319"/>
      <c r="DI18" s="319"/>
      <c r="DJ18" s="319"/>
      <c r="DK18" s="319"/>
      <c r="DL18" s="319"/>
      <c r="DM18" s="319"/>
      <c r="DN18" s="319"/>
      <c r="DO18" s="319"/>
      <c r="DP18" s="319"/>
      <c r="DQ18" s="319"/>
      <c r="DR18" s="319"/>
      <c r="DS18" s="319"/>
      <c r="DT18" s="319"/>
      <c r="DU18" s="319"/>
      <c r="DV18" s="319"/>
      <c r="DW18" s="319"/>
      <c r="DX18" s="319"/>
      <c r="DY18" s="319"/>
      <c r="DZ18" s="319"/>
      <c r="EA18" s="319"/>
      <c r="EB18" s="319"/>
      <c r="EC18" s="319"/>
      <c r="ED18" s="319"/>
      <c r="EE18" s="319"/>
      <c r="EF18" s="319"/>
      <c r="EG18" s="319"/>
      <c r="EH18" s="319"/>
      <c r="EI18" s="319"/>
      <c r="EJ18" s="319"/>
      <c r="EK18" s="319"/>
      <c r="EL18" s="319"/>
      <c r="EM18" s="319"/>
      <c r="EN18" s="319"/>
      <c r="EO18" s="319"/>
      <c r="EP18" s="319"/>
      <c r="EQ18" s="319"/>
      <c r="ER18" s="319"/>
      <c r="ES18" s="319"/>
      <c r="ET18" s="319"/>
      <c r="EU18" s="319"/>
      <c r="EV18" s="319"/>
      <c r="EW18" s="319"/>
      <c r="EX18" s="319"/>
      <c r="EY18" s="319"/>
      <c r="EZ18" s="319"/>
      <c r="FA18" s="319"/>
      <c r="FB18" s="319"/>
      <c r="FC18" s="319"/>
      <c r="FD18" s="319"/>
      <c r="FE18" s="319"/>
      <c r="FF18" s="319"/>
      <c r="FG18" s="319"/>
      <c r="FH18" s="319"/>
      <c r="FI18" s="319"/>
      <c r="FJ18" s="319"/>
      <c r="FK18" s="319"/>
      <c r="FL18" s="319"/>
      <c r="FM18" s="319"/>
      <c r="FN18" s="319"/>
      <c r="FO18" s="319"/>
      <c r="FP18" s="319"/>
      <c r="FQ18" s="319"/>
      <c r="FR18" s="319"/>
      <c r="FS18" s="319"/>
      <c r="FT18" s="319"/>
      <c r="FU18" s="319"/>
      <c r="FV18" s="319"/>
      <c r="FW18" s="319"/>
      <c r="FX18" s="319"/>
      <c r="FY18" s="319"/>
      <c r="FZ18" s="319"/>
      <c r="GA18" s="319"/>
      <c r="GB18" s="319"/>
      <c r="GC18" s="319"/>
      <c r="GD18" s="319"/>
      <c r="GE18" s="319"/>
      <c r="GF18" s="319"/>
      <c r="GG18" s="319"/>
      <c r="GH18" s="319"/>
      <c r="GI18" s="319"/>
      <c r="GJ18" s="319"/>
      <c r="GK18" s="319"/>
      <c r="GL18" s="319"/>
      <c r="GM18" s="319"/>
      <c r="GN18" s="319"/>
      <c r="GO18" s="319"/>
      <c r="GP18" s="319"/>
      <c r="GQ18" s="319"/>
      <c r="GR18" s="319"/>
      <c r="GS18" s="319"/>
      <c r="GT18" s="319"/>
      <c r="GU18" s="319"/>
    </row>
    <row r="19" spans="3:203">
      <c r="C19" s="153" t="s">
        <v>490</v>
      </c>
      <c r="D19" s="153" t="s">
        <v>251</v>
      </c>
      <c r="E19" s="177">
        <v>14.130461513000617</v>
      </c>
      <c r="F19" s="177">
        <v>48.413676756111201</v>
      </c>
      <c r="G19" s="177">
        <v>11.4255</v>
      </c>
      <c r="H19" s="177">
        <v>14.103447546487057</v>
      </c>
      <c r="I19" s="320"/>
      <c r="J19" s="320"/>
      <c r="K19" s="320"/>
      <c r="L19" s="320"/>
      <c r="M19" s="320"/>
      <c r="N19" s="320"/>
      <c r="O19" s="320"/>
      <c r="P19" s="320"/>
      <c r="Q19" s="320"/>
      <c r="R19" s="320"/>
      <c r="S19" s="320"/>
      <c r="T19" s="320"/>
      <c r="U19" s="320"/>
      <c r="V19" s="320"/>
      <c r="W19" s="320"/>
      <c r="X19" s="320"/>
      <c r="Y19" s="320"/>
      <c r="Z19" s="320"/>
      <c r="AA19" s="320"/>
      <c r="AB19" s="320"/>
      <c r="AC19" s="320"/>
      <c r="AD19" s="320"/>
      <c r="AE19" s="320"/>
      <c r="AF19" s="320"/>
      <c r="AG19" s="320"/>
      <c r="AH19" s="320"/>
      <c r="AI19" s="320"/>
      <c r="AJ19" s="320"/>
      <c r="AK19" s="320"/>
      <c r="AL19" s="320"/>
      <c r="AM19" s="320"/>
      <c r="AN19" s="320"/>
      <c r="AO19" s="320"/>
      <c r="AP19" s="320"/>
      <c r="AQ19" s="320"/>
      <c r="AR19" s="320"/>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c r="BO19" s="320"/>
      <c r="BP19" s="320"/>
      <c r="BQ19" s="320"/>
      <c r="BR19" s="320"/>
      <c r="BS19" s="320"/>
      <c r="BT19" s="320"/>
      <c r="BU19" s="320"/>
      <c r="BV19" s="320"/>
      <c r="BW19" s="320"/>
      <c r="BX19" s="320"/>
      <c r="BY19" s="320"/>
      <c r="BZ19" s="320"/>
      <c r="CA19" s="320"/>
      <c r="CB19" s="320"/>
      <c r="CC19" s="320"/>
      <c r="CD19" s="320"/>
      <c r="CE19" s="320"/>
      <c r="CF19" s="320"/>
      <c r="CG19" s="320"/>
      <c r="CH19" s="320"/>
      <c r="CI19" s="320"/>
      <c r="CJ19" s="320"/>
      <c r="CK19" s="320"/>
      <c r="CL19" s="320"/>
      <c r="CM19" s="320"/>
      <c r="CN19" s="320"/>
      <c r="CO19" s="320"/>
      <c r="CP19" s="320"/>
      <c r="CQ19" s="320"/>
      <c r="CR19" s="320"/>
      <c r="CS19" s="320"/>
      <c r="CT19" s="320"/>
      <c r="CU19" s="320"/>
      <c r="CV19" s="320"/>
      <c r="CW19" s="320"/>
      <c r="CX19" s="320"/>
      <c r="CY19" s="320"/>
      <c r="CZ19" s="320"/>
      <c r="DA19" s="320"/>
      <c r="DB19" s="320"/>
      <c r="DC19" s="320"/>
      <c r="DD19" s="320"/>
      <c r="DE19" s="320"/>
      <c r="DF19" s="320"/>
      <c r="DG19" s="320"/>
      <c r="DH19" s="320"/>
      <c r="DI19" s="320"/>
      <c r="DJ19" s="320"/>
      <c r="DK19" s="320"/>
      <c r="DL19" s="320"/>
      <c r="DM19" s="320"/>
      <c r="DN19" s="320"/>
      <c r="DO19" s="320"/>
      <c r="DP19" s="320"/>
      <c r="DQ19" s="320"/>
      <c r="DR19" s="320"/>
      <c r="DS19" s="320"/>
      <c r="DT19" s="320"/>
      <c r="DU19" s="320"/>
      <c r="DV19" s="320"/>
      <c r="DW19" s="320"/>
      <c r="DX19" s="320"/>
      <c r="DY19" s="320"/>
      <c r="DZ19" s="320"/>
      <c r="EA19" s="320"/>
      <c r="EB19" s="320"/>
      <c r="EC19" s="320"/>
      <c r="ED19" s="320"/>
      <c r="EE19" s="320"/>
      <c r="EF19" s="320"/>
      <c r="EG19" s="320"/>
      <c r="EH19" s="320"/>
      <c r="EI19" s="320"/>
      <c r="EJ19" s="320"/>
      <c r="EK19" s="320"/>
      <c r="EL19" s="320"/>
      <c r="EM19" s="320"/>
      <c r="EN19" s="320"/>
      <c r="EO19" s="320"/>
      <c r="EP19" s="320"/>
      <c r="EQ19" s="320"/>
      <c r="ER19" s="320"/>
      <c r="ES19" s="320"/>
      <c r="ET19" s="320"/>
      <c r="EU19" s="320"/>
      <c r="EV19" s="320"/>
      <c r="EW19" s="320"/>
      <c r="EX19" s="320"/>
      <c r="EY19" s="320"/>
      <c r="EZ19" s="320"/>
      <c r="FA19" s="320"/>
      <c r="FB19" s="320"/>
      <c r="FC19" s="320"/>
      <c r="FD19" s="320"/>
      <c r="FE19" s="320"/>
      <c r="FF19" s="320"/>
      <c r="FG19" s="320"/>
      <c r="FH19" s="320"/>
      <c r="FI19" s="320"/>
      <c r="FJ19" s="320"/>
      <c r="FK19" s="320"/>
      <c r="FL19" s="320"/>
      <c r="FM19" s="320"/>
      <c r="FN19" s="320"/>
      <c r="FO19" s="320"/>
      <c r="FP19" s="320"/>
      <c r="FQ19" s="320"/>
      <c r="FR19" s="320"/>
      <c r="FS19" s="320"/>
      <c r="FT19" s="320"/>
      <c r="FU19" s="320"/>
      <c r="FV19" s="320"/>
      <c r="FW19" s="320"/>
      <c r="FX19" s="320"/>
      <c r="FY19" s="320"/>
      <c r="FZ19" s="320"/>
      <c r="GA19" s="320"/>
      <c r="GB19" s="320"/>
      <c r="GC19" s="320"/>
      <c r="GD19" s="320"/>
      <c r="GE19" s="320"/>
      <c r="GF19" s="320"/>
      <c r="GG19" s="320"/>
      <c r="GH19" s="320"/>
      <c r="GI19" s="320"/>
      <c r="GJ19" s="320"/>
      <c r="GK19" s="320"/>
      <c r="GL19" s="320"/>
      <c r="GM19" s="320"/>
      <c r="GN19" s="320"/>
      <c r="GO19" s="320"/>
      <c r="GP19" s="320"/>
      <c r="GQ19" s="320"/>
      <c r="GR19" s="320"/>
      <c r="GS19" s="320"/>
      <c r="GT19" s="320"/>
      <c r="GU19" s="320"/>
    </row>
    <row r="20" spans="3:203">
      <c r="C20" s="153" t="s">
        <v>23</v>
      </c>
      <c r="D20" s="153" t="s">
        <v>24</v>
      </c>
      <c r="E20" s="177">
        <v>13.539989624177645</v>
      </c>
      <c r="F20" s="177">
        <v>48.626529736980999</v>
      </c>
      <c r="G20" s="177">
        <v>11.302300000000001</v>
      </c>
      <c r="H20" s="177">
        <v>14.246094006389132</v>
      </c>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c r="EE20" s="178"/>
      <c r="EF20" s="178"/>
      <c r="EG20" s="178"/>
      <c r="EH20" s="178"/>
      <c r="EI20" s="178"/>
      <c r="EJ20" s="178"/>
      <c r="EK20" s="178"/>
      <c r="EL20" s="178"/>
      <c r="EM20" s="178"/>
      <c r="EN20" s="178"/>
      <c r="EO20" s="178"/>
      <c r="EP20" s="178"/>
      <c r="EQ20" s="178"/>
      <c r="ER20" s="178"/>
      <c r="ES20" s="178"/>
      <c r="ET20" s="178"/>
      <c r="EU20" s="178"/>
      <c r="EV20" s="178"/>
      <c r="EW20" s="178"/>
      <c r="EX20" s="178"/>
      <c r="EY20" s="178"/>
      <c r="EZ20" s="178"/>
      <c r="FA20" s="178"/>
      <c r="FB20" s="178"/>
      <c r="FC20" s="178"/>
      <c r="FD20" s="178"/>
      <c r="FE20" s="178"/>
      <c r="FF20" s="178"/>
      <c r="FG20" s="178"/>
      <c r="FH20" s="178"/>
      <c r="FI20" s="178"/>
      <c r="FJ20" s="178"/>
      <c r="FK20" s="178"/>
      <c r="FL20" s="178"/>
      <c r="FM20" s="178"/>
      <c r="FN20" s="178"/>
      <c r="FO20" s="178"/>
      <c r="FP20" s="178"/>
      <c r="FQ20" s="178"/>
      <c r="FR20" s="178"/>
      <c r="FS20" s="178"/>
      <c r="FT20" s="178"/>
      <c r="FU20" s="178"/>
      <c r="FV20" s="178"/>
      <c r="FW20" s="178"/>
      <c r="FX20" s="178"/>
      <c r="FY20" s="178"/>
      <c r="FZ20" s="178"/>
      <c r="GA20" s="178"/>
      <c r="GB20" s="178"/>
      <c r="GC20" s="178"/>
      <c r="GD20" s="178"/>
      <c r="GE20" s="178"/>
      <c r="GF20" s="178"/>
      <c r="GG20" s="178"/>
      <c r="GH20" s="178"/>
      <c r="GI20" s="178"/>
      <c r="GJ20" s="178"/>
      <c r="GK20" s="178"/>
      <c r="GL20" s="178"/>
      <c r="GM20" s="178"/>
      <c r="GN20" s="178"/>
      <c r="GO20" s="178"/>
      <c r="GP20" s="178"/>
      <c r="GQ20" s="178"/>
      <c r="GR20" s="178"/>
      <c r="GS20" s="178"/>
      <c r="GT20" s="178"/>
      <c r="GU20" s="178"/>
    </row>
    <row r="21" spans="3:203">
      <c r="C21" s="153" t="s">
        <v>29</v>
      </c>
      <c r="D21" s="153" t="s">
        <v>30</v>
      </c>
      <c r="E21" s="177">
        <v>11.248837993822038</v>
      </c>
      <c r="F21" s="177">
        <v>49.429147695567991</v>
      </c>
      <c r="G21" s="177">
        <v>10.8012</v>
      </c>
      <c r="H21" s="177">
        <v>13.642495593026908</v>
      </c>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row>
    <row r="22" spans="3:203">
      <c r="C22" s="153" t="s">
        <v>27</v>
      </c>
      <c r="D22" s="153" t="s">
        <v>28</v>
      </c>
      <c r="E22" s="177">
        <v>9.2957634095830155</v>
      </c>
      <c r="F22" s="177">
        <v>49.431716014770373</v>
      </c>
      <c r="G22" s="177">
        <v>11.260400000000001</v>
      </c>
      <c r="H22" s="177">
        <v>14.035921695877377</v>
      </c>
    </row>
    <row r="23" spans="3:203">
      <c r="C23" s="153" t="s">
        <v>489</v>
      </c>
      <c r="D23" s="153" t="s">
        <v>249</v>
      </c>
      <c r="E23" s="177">
        <v>7.3687353269407092</v>
      </c>
      <c r="F23" s="177">
        <v>49.549601794805135</v>
      </c>
      <c r="G23" s="177">
        <v>10.46</v>
      </c>
      <c r="H23" s="177">
        <v>13.20309898770666</v>
      </c>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c r="CL23" s="319"/>
      <c r="CM23" s="319"/>
      <c r="CN23" s="319"/>
      <c r="CO23" s="319"/>
      <c r="CP23" s="319"/>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c r="EU23" s="319"/>
      <c r="EV23" s="319"/>
      <c r="EW23" s="319"/>
      <c r="EX23" s="319"/>
      <c r="EY23" s="319"/>
      <c r="EZ23" s="319"/>
      <c r="FA23" s="319"/>
      <c r="FB23" s="319"/>
      <c r="FC23" s="319"/>
      <c r="FD23" s="319"/>
      <c r="FE23" s="319"/>
      <c r="FF23" s="319"/>
      <c r="FG23" s="319"/>
      <c r="FH23" s="319"/>
      <c r="FI23" s="319"/>
      <c r="FJ23" s="319"/>
      <c r="FK23" s="319"/>
      <c r="FL23" s="319"/>
      <c r="FM23" s="319"/>
      <c r="FN23" s="319"/>
      <c r="FO23" s="319"/>
      <c r="FP23" s="319"/>
      <c r="FQ23" s="319"/>
      <c r="FR23" s="319"/>
      <c r="FS23" s="319"/>
      <c r="FT23" s="319"/>
      <c r="FU23" s="319"/>
      <c r="FV23" s="319"/>
      <c r="FW23" s="319"/>
      <c r="FX23" s="319"/>
      <c r="FY23" s="319"/>
      <c r="FZ23" s="319"/>
      <c r="GA23" s="319"/>
      <c r="GB23" s="319"/>
      <c r="GC23" s="319"/>
      <c r="GD23" s="319"/>
      <c r="GE23" s="319"/>
      <c r="GF23" s="319"/>
      <c r="GG23" s="319"/>
      <c r="GH23" s="319"/>
      <c r="GI23" s="319"/>
      <c r="GJ23" s="319"/>
      <c r="GK23" s="319"/>
      <c r="GL23" s="319"/>
      <c r="GM23" s="319"/>
      <c r="GN23" s="319"/>
      <c r="GO23" s="319"/>
      <c r="GP23" s="319"/>
      <c r="GQ23" s="319"/>
      <c r="GR23" s="319"/>
      <c r="GS23" s="319"/>
      <c r="GT23" s="319"/>
      <c r="GU23" s="319"/>
    </row>
    <row r="24" spans="3:203">
      <c r="C24" s="153" t="s">
        <v>23</v>
      </c>
      <c r="D24" s="153" t="s">
        <v>24</v>
      </c>
      <c r="E24" s="177">
        <v>9.7164732843840618</v>
      </c>
      <c r="F24" s="177">
        <v>48.29886469085087</v>
      </c>
      <c r="G24" s="177">
        <v>10.85</v>
      </c>
      <c r="H24" s="177">
        <v>12.5015515971201</v>
      </c>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Q24" s="319"/>
      <c r="BR24" s="319"/>
      <c r="BS24" s="319"/>
      <c r="BT24" s="319"/>
      <c r="BU24" s="319"/>
      <c r="BV24" s="319"/>
      <c r="BW24" s="319"/>
      <c r="BX24" s="319"/>
      <c r="BY24" s="319"/>
      <c r="BZ24" s="319"/>
      <c r="CA24" s="319"/>
      <c r="CB24" s="319"/>
      <c r="CC24" s="319"/>
      <c r="CD24" s="319"/>
      <c r="CE24" s="319"/>
      <c r="CF24" s="319"/>
      <c r="CG24" s="319"/>
      <c r="CH24" s="319"/>
      <c r="CI24" s="319"/>
      <c r="CJ24" s="319"/>
      <c r="CK24" s="319"/>
      <c r="CL24" s="319"/>
      <c r="CM24" s="319"/>
      <c r="CN24" s="319"/>
      <c r="CO24" s="319"/>
      <c r="CP24" s="319"/>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c r="EU24" s="319"/>
      <c r="EV24" s="319"/>
      <c r="EW24" s="319"/>
      <c r="EX24" s="319"/>
      <c r="EY24" s="319"/>
      <c r="EZ24" s="319"/>
      <c r="FA24" s="319"/>
      <c r="FB24" s="319"/>
      <c r="FC24" s="319"/>
      <c r="FD24" s="319"/>
      <c r="FE24" s="319"/>
      <c r="FF24" s="319"/>
      <c r="FG24" s="319"/>
      <c r="FH24" s="319"/>
      <c r="FI24" s="319"/>
      <c r="FJ24" s="319"/>
      <c r="FK24" s="319"/>
      <c r="FL24" s="319"/>
      <c r="FM24" s="319"/>
      <c r="FN24" s="319"/>
      <c r="FO24" s="319"/>
      <c r="FP24" s="319"/>
      <c r="FQ24" s="319"/>
      <c r="FR24" s="319"/>
      <c r="FS24" s="319"/>
      <c r="FT24" s="319"/>
      <c r="FU24" s="319"/>
      <c r="FV24" s="319"/>
      <c r="FW24" s="319"/>
      <c r="FX24" s="319"/>
      <c r="FY24" s="319"/>
      <c r="FZ24" s="319"/>
      <c r="GA24" s="319"/>
      <c r="GB24" s="319"/>
      <c r="GC24" s="319"/>
      <c r="GD24" s="319"/>
      <c r="GE24" s="319"/>
      <c r="GF24" s="319"/>
      <c r="GG24" s="319"/>
      <c r="GH24" s="319"/>
      <c r="GI24" s="319"/>
      <c r="GJ24" s="319"/>
      <c r="GK24" s="319"/>
      <c r="GL24" s="319"/>
      <c r="GM24" s="319"/>
      <c r="GN24" s="319"/>
      <c r="GO24" s="319"/>
      <c r="GP24" s="319"/>
      <c r="GQ24" s="319"/>
      <c r="GR24" s="319"/>
      <c r="GS24" s="319"/>
      <c r="GT24" s="319"/>
      <c r="GU24" s="319"/>
    </row>
    <row r="25" spans="3:203">
      <c r="C25" s="153" t="s">
        <v>29</v>
      </c>
      <c r="D25" s="153" t="s">
        <v>30</v>
      </c>
      <c r="E25" s="177">
        <v>10.986353212806975</v>
      </c>
      <c r="F25" s="177">
        <v>48.957380450460207</v>
      </c>
      <c r="G25" s="177">
        <v>10.19</v>
      </c>
      <c r="H25" s="177">
        <v>11.633264181134141</v>
      </c>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c r="CJ25" s="319"/>
      <c r="CK25" s="319"/>
      <c r="CL25" s="319"/>
      <c r="CM25" s="319"/>
      <c r="CN25" s="319"/>
      <c r="CO25" s="319"/>
      <c r="CP25" s="319"/>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c r="EU25" s="319"/>
      <c r="EV25" s="319"/>
      <c r="EW25" s="319"/>
      <c r="EX25" s="319"/>
      <c r="EY25" s="319"/>
      <c r="EZ25" s="319"/>
      <c r="FA25" s="319"/>
      <c r="FB25" s="319"/>
      <c r="FC25" s="319"/>
      <c r="FD25" s="319"/>
      <c r="FE25" s="319"/>
      <c r="FF25" s="319"/>
      <c r="FG25" s="319"/>
      <c r="FH25" s="319"/>
      <c r="FI25" s="319"/>
      <c r="FJ25" s="319"/>
      <c r="FK25" s="319"/>
      <c r="FL25" s="319"/>
      <c r="FM25" s="319"/>
      <c r="FN25" s="319"/>
      <c r="FO25" s="319"/>
      <c r="FP25" s="319"/>
      <c r="FQ25" s="319"/>
      <c r="FR25" s="319"/>
      <c r="FS25" s="319"/>
      <c r="FT25" s="319"/>
      <c r="FU25" s="319"/>
      <c r="FV25" s="319"/>
      <c r="FW25" s="319"/>
      <c r="FX25" s="319"/>
      <c r="FY25" s="319"/>
      <c r="FZ25" s="319"/>
      <c r="GA25" s="319"/>
      <c r="GB25" s="319"/>
      <c r="GC25" s="319"/>
      <c r="GD25" s="319"/>
      <c r="GE25" s="319"/>
      <c r="GF25" s="319"/>
      <c r="GG25" s="319"/>
      <c r="GH25" s="319"/>
      <c r="GI25" s="319"/>
      <c r="GJ25" s="319"/>
      <c r="GK25" s="319"/>
      <c r="GL25" s="319"/>
      <c r="GM25" s="319"/>
      <c r="GN25" s="319"/>
      <c r="GO25" s="319"/>
      <c r="GP25" s="319"/>
      <c r="GQ25" s="319"/>
      <c r="GR25" s="319"/>
      <c r="GS25" s="319"/>
      <c r="GT25" s="319"/>
      <c r="GU25" s="319"/>
    </row>
    <row r="26" spans="3:203">
      <c r="C26" s="153" t="s">
        <v>27</v>
      </c>
      <c r="D26" s="153" t="s">
        <v>28</v>
      </c>
      <c r="E26" s="177">
        <v>9.5720054318346595</v>
      </c>
      <c r="F26" s="177">
        <v>48.555806793690266</v>
      </c>
      <c r="G26" s="177">
        <v>11.24</v>
      </c>
      <c r="H26" s="177">
        <v>10.51830144359948</v>
      </c>
    </row>
    <row r="27" spans="3:203">
      <c r="C27" s="153" t="s">
        <v>488</v>
      </c>
      <c r="D27" s="153" t="s">
        <v>247</v>
      </c>
      <c r="E27" s="177">
        <v>7.6749300156902844</v>
      </c>
      <c r="F27" s="177">
        <v>48.453159433749583</v>
      </c>
      <c r="G27" s="177">
        <v>10.27</v>
      </c>
      <c r="H27" s="177">
        <v>9.4331875440555955</v>
      </c>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row>
    <row r="28" spans="3:203">
      <c r="C28" s="153" t="s">
        <v>23</v>
      </c>
      <c r="D28" s="153" t="s">
        <v>24</v>
      </c>
      <c r="E28" s="177">
        <v>14.188658981590436</v>
      </c>
      <c r="F28" s="177">
        <v>47.183482797259067</v>
      </c>
      <c r="G28" s="177">
        <v>12.3</v>
      </c>
      <c r="H28" s="177">
        <v>9.7789838251534036</v>
      </c>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row>
    <row r="29" spans="3:203">
      <c r="C29" s="153" t="s">
        <v>29</v>
      </c>
      <c r="D29" s="153" t="s">
        <v>30</v>
      </c>
      <c r="E29" s="177">
        <v>15.586948366228246</v>
      </c>
      <c r="F29" s="177">
        <v>47.889692794444969</v>
      </c>
      <c r="G29" s="177">
        <v>13.08</v>
      </c>
      <c r="H29" s="177">
        <v>9.8750461950807367</v>
      </c>
    </row>
    <row r="30" spans="3:203">
      <c r="C30" s="153" t="s">
        <v>27</v>
      </c>
      <c r="D30" s="153" t="s">
        <v>28</v>
      </c>
      <c r="E30" s="177">
        <v>14.856559058096893</v>
      </c>
      <c r="F30" s="177">
        <v>46.648191318029319</v>
      </c>
      <c r="G30" s="177">
        <v>13.12</v>
      </c>
      <c r="H30" s="177">
        <v>10.346595168722923</v>
      </c>
    </row>
    <row r="31" spans="3:203">
      <c r="C31" s="153" t="s">
        <v>487</v>
      </c>
      <c r="D31" s="153" t="s">
        <v>245</v>
      </c>
      <c r="E31" s="177">
        <v>14.570545527707365</v>
      </c>
      <c r="F31" s="177">
        <v>46.957590851809556</v>
      </c>
      <c r="G31" s="177">
        <v>13.01</v>
      </c>
      <c r="H31" s="177">
        <v>9.988221381748378</v>
      </c>
    </row>
    <row r="32" spans="3:203">
      <c r="C32" s="153" t="s">
        <v>23</v>
      </c>
      <c r="D32" s="153" t="s">
        <v>24</v>
      </c>
      <c r="E32" s="177">
        <v>13.565000537595079</v>
      </c>
      <c r="F32" s="177">
        <v>47.355327807373214</v>
      </c>
      <c r="G32" s="177">
        <v>12.53</v>
      </c>
      <c r="H32" s="177">
        <v>10.36106129273573</v>
      </c>
    </row>
    <row r="33" spans="3:51">
      <c r="C33" s="153" t="s">
        <v>29</v>
      </c>
      <c r="D33" s="153" t="s">
        <v>30</v>
      </c>
      <c r="E33" s="177">
        <v>15.160349935388535</v>
      </c>
      <c r="F33" s="177">
        <v>47.50220745894206</v>
      </c>
      <c r="G33" s="177">
        <v>13.2</v>
      </c>
      <c r="H33" s="177">
        <v>10.436582431572754</v>
      </c>
    </row>
    <row r="34" spans="3:51">
      <c r="C34" s="153" t="s">
        <v>27</v>
      </c>
      <c r="D34" s="153" t="s">
        <v>28</v>
      </c>
      <c r="E34" s="177">
        <v>13.485233876818373</v>
      </c>
      <c r="F34" s="177">
        <v>49.70147610360759</v>
      </c>
      <c r="G34" s="177">
        <v>13</v>
      </c>
      <c r="H34" s="177">
        <v>11.584651818112254</v>
      </c>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row>
    <row r="35" spans="3:51">
      <c r="C35" s="153" t="s">
        <v>338</v>
      </c>
      <c r="D35" s="153" t="s">
        <v>243</v>
      </c>
      <c r="E35" s="177">
        <v>15.680955112360733</v>
      </c>
      <c r="F35" s="177">
        <v>47.371569395134273</v>
      </c>
      <c r="G35" s="177">
        <v>13.79863325</v>
      </c>
      <c r="H35" s="177">
        <v>11.247986126306369</v>
      </c>
    </row>
    <row r="36" spans="3:51">
      <c r="C36" s="153" t="s">
        <v>23</v>
      </c>
      <c r="D36" s="153" t="s">
        <v>24</v>
      </c>
      <c r="E36" s="177">
        <v>14.402107568644007</v>
      </c>
      <c r="F36" s="177">
        <v>48.170062550059356</v>
      </c>
      <c r="G36" s="177">
        <v>13.757699969999999</v>
      </c>
      <c r="H36" s="177">
        <v>11.528879216267507</v>
      </c>
    </row>
    <row r="37" spans="3:51">
      <c r="C37" s="153" t="s">
        <v>29</v>
      </c>
      <c r="D37" s="153" t="s">
        <v>30</v>
      </c>
      <c r="E37" s="177">
        <v>12.544467263994196</v>
      </c>
      <c r="F37" s="177">
        <v>47.794369352423239</v>
      </c>
      <c r="G37" s="177">
        <v>12.70606173</v>
      </c>
      <c r="H37" s="177">
        <v>11.211671203051171</v>
      </c>
    </row>
    <row r="38" spans="3:51">
      <c r="C38" s="153" t="s">
        <v>27</v>
      </c>
      <c r="D38" s="153" t="s">
        <v>28</v>
      </c>
      <c r="E38" s="177">
        <v>11.913722207279735</v>
      </c>
      <c r="F38" s="177">
        <v>48.643989782601793</v>
      </c>
      <c r="G38" s="177">
        <v>12.996696930000001</v>
      </c>
      <c r="H38" s="177">
        <v>12.476913483466248</v>
      </c>
    </row>
    <row r="39" spans="3:51">
      <c r="C39" s="153" t="s">
        <v>337</v>
      </c>
      <c r="D39" s="153" t="s">
        <v>241</v>
      </c>
      <c r="E39" s="177">
        <v>14.534610907624298</v>
      </c>
      <c r="F39" s="177">
        <v>47.297799220534415</v>
      </c>
      <c r="G39" s="177">
        <v>14.270185550000001</v>
      </c>
      <c r="H39" s="177">
        <v>11.878316293598139</v>
      </c>
    </row>
    <row r="40" spans="3:51">
      <c r="C40" s="153" t="s">
        <v>23</v>
      </c>
      <c r="D40" s="153" t="s">
        <v>24</v>
      </c>
      <c r="E40" s="177">
        <v>16.068578414858127</v>
      </c>
      <c r="F40" s="177">
        <v>46.319912353152134</v>
      </c>
      <c r="G40" s="177">
        <v>14.78834267</v>
      </c>
      <c r="H40" s="177">
        <v>11.761451009052674</v>
      </c>
    </row>
    <row r="41" spans="3:51">
      <c r="C41" s="153" t="s">
        <v>29</v>
      </c>
      <c r="D41" s="153" t="s">
        <v>30</v>
      </c>
      <c r="E41" s="177">
        <v>18.027114228854153</v>
      </c>
      <c r="F41" s="177">
        <v>46.68332074717074</v>
      </c>
      <c r="G41" s="177">
        <v>14.69901962</v>
      </c>
      <c r="H41" s="177">
        <v>12.641443470588287</v>
      </c>
    </row>
    <row r="42" spans="3:51">
      <c r="C42" s="153" t="s">
        <v>27</v>
      </c>
      <c r="D42" s="153" t="s">
        <v>28</v>
      </c>
      <c r="E42" s="177">
        <v>20.668579832799971</v>
      </c>
      <c r="F42" s="177">
        <v>46.876014884865768</v>
      </c>
      <c r="G42" s="177">
        <v>15.795086319999999</v>
      </c>
      <c r="H42" s="177">
        <v>13.52064780766789</v>
      </c>
    </row>
    <row r="43" spans="3:51">
      <c r="C43" s="153" t="s">
        <v>336</v>
      </c>
      <c r="D43" s="153" t="s">
        <v>239</v>
      </c>
      <c r="E43" s="177">
        <v>19.525508450701999</v>
      </c>
      <c r="F43" s="177">
        <v>46.112154671072815</v>
      </c>
      <c r="G43" s="177">
        <v>15.637144019999999</v>
      </c>
      <c r="H43" s="177">
        <v>12.93119806992914</v>
      </c>
    </row>
    <row r="44" spans="3:51">
      <c r="C44" s="153" t="s">
        <v>23</v>
      </c>
      <c r="D44" s="153" t="s">
        <v>24</v>
      </c>
      <c r="E44" s="177">
        <v>20.524446694743609</v>
      </c>
      <c r="F44" s="177">
        <v>46.312663961415709</v>
      </c>
      <c r="G44" s="177">
        <v>16.526159119999999</v>
      </c>
      <c r="H44" s="177">
        <v>14.427136996457794</v>
      </c>
    </row>
    <row r="45" spans="3:51">
      <c r="C45" s="153" t="s">
        <v>29</v>
      </c>
      <c r="D45" s="153" t="s">
        <v>30</v>
      </c>
      <c r="E45" s="177">
        <v>20.868620356250236</v>
      </c>
      <c r="F45" s="177">
        <v>46.407397283414625</v>
      </c>
      <c r="G45" s="177">
        <v>16.453195560000001</v>
      </c>
      <c r="H45" s="177">
        <v>15.010475956619313</v>
      </c>
    </row>
    <row r="46" spans="3:51">
      <c r="C46" s="153" t="s">
        <v>27</v>
      </c>
      <c r="D46" s="153" t="s">
        <v>28</v>
      </c>
      <c r="E46" s="177">
        <v>23.200916877493174</v>
      </c>
      <c r="F46" s="177">
        <v>45.295309289582228</v>
      </c>
      <c r="G46" s="177">
        <v>17.398682350000001</v>
      </c>
      <c r="H46" s="177">
        <v>16.900373619090566</v>
      </c>
    </row>
    <row r="47" spans="3:51">
      <c r="C47" s="153" t="s">
        <v>335</v>
      </c>
      <c r="D47" s="153" t="s">
        <v>237</v>
      </c>
      <c r="E47" s="177">
        <v>22.63454965906428</v>
      </c>
      <c r="F47" s="177">
        <v>45.127200070396121</v>
      </c>
      <c r="G47" s="177">
        <v>21.350338950000001</v>
      </c>
      <c r="H47" s="177">
        <v>16.404549680822306</v>
      </c>
    </row>
    <row r="48" spans="3:51">
      <c r="C48" s="153" t="s">
        <v>23</v>
      </c>
      <c r="D48" s="153" t="s">
        <v>24</v>
      </c>
      <c r="E48" s="177">
        <v>24.165769277355263</v>
      </c>
      <c r="F48" s="177">
        <v>46.025211867722973</v>
      </c>
      <c r="G48" s="177">
        <v>19.44509931</v>
      </c>
      <c r="H48" s="177">
        <v>18.093769780428197</v>
      </c>
    </row>
    <row r="49" spans="3:8">
      <c r="C49" s="153" t="s">
        <v>29</v>
      </c>
      <c r="D49" s="153" t="s">
        <v>30</v>
      </c>
      <c r="E49" s="177">
        <v>25.070603743507725</v>
      </c>
      <c r="F49" s="177">
        <v>43.725985255095807</v>
      </c>
      <c r="G49" s="177">
        <v>19.815262990000001</v>
      </c>
      <c r="H49" s="177">
        <v>17.69374665944791</v>
      </c>
    </row>
    <row r="50" spans="3:8">
      <c r="C50" s="153" t="s">
        <v>27</v>
      </c>
      <c r="D50" s="153" t="s">
        <v>28</v>
      </c>
      <c r="E50" s="177">
        <v>27.125644576514631</v>
      </c>
      <c r="F50" s="177">
        <v>43.132651109492315</v>
      </c>
      <c r="G50" s="177">
        <v>19.202412989999999</v>
      </c>
      <c r="H50" s="177">
        <v>19.348013698525147</v>
      </c>
    </row>
    <row r="51" spans="3:8">
      <c r="C51" s="153" t="s">
        <v>334</v>
      </c>
      <c r="D51" s="153" t="s">
        <v>235</v>
      </c>
      <c r="E51" s="177">
        <v>28.27030896237126</v>
      </c>
      <c r="F51" s="177">
        <v>40.875368577992319</v>
      </c>
      <c r="G51" s="177">
        <v>19.997317049999999</v>
      </c>
      <c r="H51" s="177">
        <v>20.046257091872565</v>
      </c>
    </row>
    <row r="52" spans="3:8">
      <c r="C52" s="153" t="s">
        <v>23</v>
      </c>
      <c r="D52" s="153" t="s">
        <v>24</v>
      </c>
      <c r="E52" s="177">
        <v>27.764279505795376</v>
      </c>
      <c r="F52" s="177">
        <v>39.705961091448209</v>
      </c>
      <c r="G52" s="177">
        <v>20.858169119999999</v>
      </c>
      <c r="H52" s="177">
        <v>21.1931797240191</v>
      </c>
    </row>
    <row r="53" spans="3:8">
      <c r="C53" s="153" t="s">
        <v>29</v>
      </c>
      <c r="D53" s="153" t="s">
        <v>30</v>
      </c>
      <c r="E53" s="177">
        <v>29.289292693223288</v>
      </c>
      <c r="F53" s="177">
        <v>40.046754356044204</v>
      </c>
      <c r="G53" s="177">
        <v>20.668713369999999</v>
      </c>
      <c r="H53" s="177">
        <v>22.329439475901026</v>
      </c>
    </row>
    <row r="54" spans="3:8">
      <c r="C54" s="153" t="s">
        <v>27</v>
      </c>
      <c r="D54" s="153" t="s">
        <v>28</v>
      </c>
      <c r="E54" s="177">
        <v>28.768481062637608</v>
      </c>
      <c r="F54" s="177">
        <v>37.74413906761238</v>
      </c>
      <c r="G54" s="177">
        <v>20.169692390000002</v>
      </c>
      <c r="H54" s="177">
        <v>25.412813722035725</v>
      </c>
    </row>
    <row r="55" spans="3:8">
      <c r="C55" s="153" t="s">
        <v>333</v>
      </c>
      <c r="D55" s="153" t="s">
        <v>233</v>
      </c>
      <c r="E55" s="177">
        <v>26.831878525998082</v>
      </c>
      <c r="F55" s="177">
        <v>37.233534465624281</v>
      </c>
      <c r="G55" s="177">
        <v>20.439166279999998</v>
      </c>
      <c r="H55" s="177">
        <v>24.195678440347841</v>
      </c>
    </row>
    <row r="56" spans="3:8">
      <c r="C56" s="153" t="s">
        <v>23</v>
      </c>
      <c r="D56" s="153" t="s">
        <v>24</v>
      </c>
      <c r="E56" s="177">
        <v>28.010201384236659</v>
      </c>
      <c r="F56" s="177">
        <v>37.497184026841097</v>
      </c>
      <c r="G56" s="177">
        <v>21.174588910000001</v>
      </c>
      <c r="H56" s="177">
        <v>26.342334397659172</v>
      </c>
    </row>
    <row r="58" spans="3:8">
      <c r="E58" s="177"/>
      <c r="F58" s="177"/>
      <c r="G58" s="177"/>
      <c r="H58" s="177"/>
    </row>
    <row r="59" spans="3:8">
      <c r="E59" s="177"/>
      <c r="F59" s="177"/>
      <c r="G59" s="177"/>
      <c r="H59" s="177"/>
    </row>
    <row r="60" spans="3:8">
      <c r="E60" s="177"/>
      <c r="F60" s="177"/>
      <c r="G60" s="177"/>
      <c r="H60" s="177"/>
    </row>
    <row r="61" spans="3:8">
      <c r="E61" s="177"/>
      <c r="F61" s="177"/>
      <c r="G61" s="177"/>
      <c r="H61" s="177"/>
    </row>
    <row r="62" spans="3:8">
      <c r="E62" s="177"/>
      <c r="F62" s="177"/>
      <c r="G62" s="177"/>
      <c r="H62" s="177"/>
    </row>
    <row r="63" spans="3:8">
      <c r="E63" s="177"/>
      <c r="F63" s="177"/>
      <c r="G63" s="177"/>
      <c r="H63" s="177"/>
    </row>
    <row r="64" spans="3:8">
      <c r="E64" s="177"/>
      <c r="F64" s="177"/>
      <c r="G64" s="177"/>
      <c r="H64" s="177"/>
    </row>
    <row r="65" spans="5:8">
      <c r="E65" s="177"/>
      <c r="F65" s="177"/>
      <c r="G65" s="177"/>
      <c r="H65" s="177"/>
    </row>
    <row r="66" spans="5:8">
      <c r="E66" s="177"/>
      <c r="F66" s="177"/>
      <c r="G66" s="177"/>
      <c r="H66" s="177"/>
    </row>
    <row r="67" spans="5:8">
      <c r="E67" s="177"/>
      <c r="F67" s="177"/>
      <c r="G67" s="177"/>
      <c r="H67" s="177"/>
    </row>
    <row r="68" spans="5:8">
      <c r="E68" s="177"/>
      <c r="F68" s="177"/>
      <c r="G68" s="177"/>
      <c r="H68" s="177"/>
    </row>
    <row r="69" spans="5:8">
      <c r="E69" s="177"/>
      <c r="F69" s="177"/>
      <c r="G69" s="177"/>
      <c r="H69" s="177"/>
    </row>
    <row r="70" spans="5:8">
      <c r="E70" s="177"/>
      <c r="F70" s="177"/>
      <c r="G70" s="177"/>
      <c r="H70" s="177"/>
    </row>
    <row r="71" spans="5:8">
      <c r="E71" s="177"/>
      <c r="F71" s="177"/>
      <c r="G71" s="177"/>
      <c r="H71" s="177"/>
    </row>
    <row r="72" spans="5:8">
      <c r="E72" s="177"/>
      <c r="F72" s="177"/>
      <c r="G72" s="177"/>
      <c r="H72" s="177"/>
    </row>
    <row r="73" spans="5:8">
      <c r="E73" s="177"/>
      <c r="F73" s="177"/>
      <c r="G73" s="177"/>
      <c r="H73" s="177"/>
    </row>
    <row r="74" spans="5:8">
      <c r="E74" s="177"/>
      <c r="F74" s="177"/>
      <c r="G74" s="177"/>
      <c r="H74" s="177"/>
    </row>
    <row r="75" spans="5:8">
      <c r="E75" s="177"/>
      <c r="F75" s="177"/>
      <c r="G75" s="177"/>
      <c r="H75" s="177"/>
    </row>
    <row r="76" spans="5:8">
      <c r="E76" s="177"/>
      <c r="F76" s="177"/>
      <c r="G76" s="177"/>
      <c r="H76" s="177"/>
    </row>
    <row r="77" spans="5:8">
      <c r="E77" s="177"/>
      <c r="F77" s="177"/>
      <c r="G77" s="177"/>
      <c r="H77" s="177"/>
    </row>
    <row r="78" spans="5:8">
      <c r="E78" s="177"/>
      <c r="F78" s="177"/>
      <c r="G78" s="177"/>
      <c r="H78" s="177"/>
    </row>
    <row r="79" spans="5:8">
      <c r="E79" s="177"/>
      <c r="F79" s="177"/>
      <c r="G79" s="177"/>
      <c r="H79" s="177"/>
    </row>
    <row r="80" spans="5:8">
      <c r="E80" s="177"/>
      <c r="F80" s="177"/>
      <c r="G80" s="177"/>
      <c r="H80" s="177"/>
    </row>
    <row r="81" spans="5:8">
      <c r="E81" s="177"/>
      <c r="F81" s="177"/>
      <c r="G81" s="177"/>
      <c r="H81" s="177"/>
    </row>
    <row r="82" spans="5:8">
      <c r="E82" s="177"/>
      <c r="F82" s="177"/>
      <c r="G82" s="177"/>
      <c r="H82" s="177"/>
    </row>
    <row r="83" spans="5:8">
      <c r="E83" s="177"/>
      <c r="F83" s="177"/>
      <c r="G83" s="177"/>
      <c r="H83" s="177"/>
    </row>
    <row r="84" spans="5:8">
      <c r="E84" s="177"/>
      <c r="F84" s="177"/>
      <c r="G84" s="177"/>
      <c r="H84" s="177"/>
    </row>
    <row r="85" spans="5:8">
      <c r="E85" s="177"/>
      <c r="F85" s="177"/>
      <c r="G85" s="177"/>
      <c r="H85" s="177"/>
    </row>
    <row r="86" spans="5:8">
      <c r="E86" s="177"/>
      <c r="F86" s="177"/>
      <c r="G86" s="177"/>
      <c r="H86" s="177"/>
    </row>
    <row r="87" spans="5:8">
      <c r="E87" s="177"/>
      <c r="F87" s="177"/>
      <c r="G87" s="177"/>
      <c r="H87" s="177"/>
    </row>
    <row r="88" spans="5:8">
      <c r="E88" s="177"/>
      <c r="F88" s="177"/>
      <c r="G88" s="177"/>
      <c r="H88" s="177"/>
    </row>
    <row r="89" spans="5:8">
      <c r="E89" s="177"/>
      <c r="F89" s="177"/>
      <c r="G89" s="177"/>
      <c r="H89" s="177"/>
    </row>
    <row r="90" spans="5:8">
      <c r="E90" s="177"/>
      <c r="F90" s="177"/>
      <c r="G90" s="177"/>
      <c r="H90" s="177"/>
    </row>
    <row r="91" spans="5:8">
      <c r="E91" s="177"/>
      <c r="F91" s="177"/>
      <c r="G91" s="177"/>
      <c r="H91" s="177"/>
    </row>
    <row r="92" spans="5:8">
      <c r="E92" s="177"/>
      <c r="F92" s="177"/>
      <c r="G92" s="177"/>
      <c r="H92" s="177"/>
    </row>
    <row r="93" spans="5:8">
      <c r="E93" s="177"/>
      <c r="F93" s="177"/>
      <c r="G93" s="177"/>
      <c r="H93" s="177"/>
    </row>
    <row r="94" spans="5:8">
      <c r="E94" s="177"/>
      <c r="F94" s="177"/>
      <c r="G94" s="177"/>
      <c r="H94" s="177"/>
    </row>
    <row r="95" spans="5:8">
      <c r="E95" s="177"/>
      <c r="F95" s="177"/>
      <c r="G95" s="177"/>
      <c r="H95" s="177"/>
    </row>
    <row r="96" spans="5:8">
      <c r="E96" s="177"/>
      <c r="F96" s="177"/>
      <c r="G96" s="177"/>
      <c r="H96" s="177"/>
    </row>
    <row r="97" spans="5:8">
      <c r="E97" s="177"/>
      <c r="F97" s="177"/>
      <c r="G97" s="177"/>
      <c r="H97" s="177"/>
    </row>
    <row r="98" spans="5:8">
      <c r="E98" s="177"/>
      <c r="F98" s="177"/>
      <c r="G98" s="177"/>
      <c r="H98" s="177"/>
    </row>
    <row r="99" spans="5:8">
      <c r="E99" s="177"/>
      <c r="F99" s="177"/>
      <c r="G99" s="177"/>
      <c r="H99" s="177"/>
    </row>
    <row r="100" spans="5:8">
      <c r="E100" s="177"/>
      <c r="F100" s="177"/>
      <c r="G100" s="177"/>
      <c r="H100" s="177"/>
    </row>
    <row r="101" spans="5:8">
      <c r="E101" s="177"/>
      <c r="F101" s="177"/>
      <c r="G101" s="177"/>
      <c r="H101" s="177"/>
    </row>
    <row r="102" spans="5:8">
      <c r="E102" s="177"/>
      <c r="F102" s="177"/>
      <c r="G102" s="177"/>
      <c r="H102" s="177"/>
    </row>
    <row r="103" spans="5:8">
      <c r="E103" s="177"/>
      <c r="F103" s="177"/>
      <c r="G103" s="177"/>
      <c r="H103" s="177"/>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296"/>
  <sheetViews>
    <sheetView showGridLines="0" zoomScale="75" zoomScaleNormal="75" workbookViewId="0">
      <selection activeCell="B4" sqref="B4"/>
    </sheetView>
  </sheetViews>
  <sheetFormatPr defaultRowHeight="15.75"/>
  <cols>
    <col min="1" max="1" width="13.140625" style="633" bestFit="1" customWidth="1"/>
    <col min="2" max="2" width="115" style="633" customWidth="1"/>
    <col min="3" max="3" width="17.28515625" style="633" customWidth="1"/>
    <col min="4" max="4" width="39.42578125" style="633" bestFit="1" customWidth="1"/>
    <col min="5" max="5" width="43.7109375" style="633" bestFit="1" customWidth="1"/>
    <col min="6" max="6" width="34.42578125" style="633" bestFit="1" customWidth="1"/>
    <col min="7" max="16384" width="9.140625" style="475"/>
  </cols>
  <sheetData>
    <row r="1" spans="1:6">
      <c r="A1" s="464" t="s">
        <v>22</v>
      </c>
      <c r="B1" s="626" t="s">
        <v>727</v>
      </c>
      <c r="C1" s="626"/>
      <c r="D1" s="626"/>
      <c r="E1" s="626"/>
      <c r="F1" s="626"/>
    </row>
    <row r="2" spans="1:6">
      <c r="A2" s="464" t="s">
        <v>20</v>
      </c>
      <c r="B2" s="175" t="s">
        <v>1019</v>
      </c>
      <c r="C2" s="175"/>
      <c r="D2" s="175"/>
      <c r="E2" s="175"/>
      <c r="F2" s="175"/>
    </row>
    <row r="3" spans="1:6">
      <c r="A3" s="464" t="s">
        <v>18</v>
      </c>
      <c r="B3" s="629" t="s">
        <v>270</v>
      </c>
      <c r="C3" s="629"/>
      <c r="D3" s="629"/>
      <c r="E3" s="629"/>
      <c r="F3" s="629"/>
    </row>
    <row r="4" spans="1:6">
      <c r="A4" s="464" t="s">
        <v>16</v>
      </c>
      <c r="B4" s="629" t="s">
        <v>270</v>
      </c>
      <c r="C4" s="629"/>
      <c r="D4" s="629"/>
      <c r="E4" s="629"/>
      <c r="F4" s="629"/>
    </row>
    <row r="5" spans="1:6">
      <c r="A5" s="467" t="s">
        <v>14</v>
      </c>
      <c r="B5" s="632"/>
      <c r="C5" s="632"/>
      <c r="D5" s="632"/>
      <c r="E5" s="632"/>
      <c r="F5" s="632"/>
    </row>
    <row r="6" spans="1:6">
      <c r="A6" s="467" t="s">
        <v>12</v>
      </c>
      <c r="B6" s="632"/>
      <c r="C6" s="632"/>
      <c r="D6" s="632"/>
      <c r="E6" s="632"/>
      <c r="F6" s="632"/>
    </row>
    <row r="7" spans="1:6">
      <c r="A7" s="467"/>
      <c r="B7" s="632"/>
      <c r="C7" s="632"/>
      <c r="D7" s="632"/>
      <c r="E7" s="632"/>
      <c r="F7" s="632"/>
    </row>
    <row r="8" spans="1:6">
      <c r="A8" s="467"/>
      <c r="B8" s="632"/>
      <c r="C8" s="632"/>
      <c r="D8" s="632"/>
      <c r="E8" s="632"/>
      <c r="F8" s="632"/>
    </row>
    <row r="9" spans="1:6">
      <c r="A9" s="467"/>
      <c r="B9" s="632"/>
      <c r="C9" s="632"/>
      <c r="D9" s="632"/>
      <c r="E9" s="632"/>
      <c r="F9" s="632"/>
    </row>
    <row r="10" spans="1:6">
      <c r="A10" s="464"/>
      <c r="B10" s="629"/>
      <c r="C10" s="629"/>
      <c r="D10" s="693" t="s">
        <v>725</v>
      </c>
      <c r="E10" s="693" t="s">
        <v>726</v>
      </c>
      <c r="F10" s="693" t="s">
        <v>1018</v>
      </c>
    </row>
    <row r="11" spans="1:6">
      <c r="A11" s="464"/>
      <c r="B11" s="629"/>
      <c r="C11" s="629"/>
      <c r="D11" s="693" t="s">
        <v>724</v>
      </c>
      <c r="E11" s="693" t="s">
        <v>723</v>
      </c>
      <c r="F11" s="693" t="s">
        <v>722</v>
      </c>
    </row>
    <row r="12" spans="1:6">
      <c r="A12" s="467"/>
      <c r="C12" s="659" t="s">
        <v>721</v>
      </c>
      <c r="D12" s="660">
        <v>10.229460510255745</v>
      </c>
      <c r="E12" s="660">
        <v>5.1204976082821032</v>
      </c>
      <c r="F12" s="660">
        <v>5.1089629019736416</v>
      </c>
    </row>
    <row r="13" spans="1:6">
      <c r="A13" s="467"/>
      <c r="C13" s="661">
        <v>38411</v>
      </c>
      <c r="D13" s="660">
        <v>9.9852013199178238</v>
      </c>
      <c r="E13" s="660">
        <v>4.9482544066501513</v>
      </c>
      <c r="F13" s="660">
        <v>5.0369469132676725</v>
      </c>
    </row>
    <row r="14" spans="1:6">
      <c r="C14" s="661">
        <v>38442</v>
      </c>
      <c r="D14" s="660">
        <v>9.6546414810457364</v>
      </c>
      <c r="E14" s="660">
        <v>4.5299422989524754</v>
      </c>
      <c r="F14" s="660">
        <v>5.124699182093261</v>
      </c>
    </row>
    <row r="15" spans="1:6">
      <c r="C15" s="661">
        <v>38472</v>
      </c>
      <c r="D15" s="660">
        <v>9.3614798792548513</v>
      </c>
      <c r="E15" s="660">
        <v>4.2497986803781194</v>
      </c>
      <c r="F15" s="660">
        <v>5.1116811988767319</v>
      </c>
    </row>
    <row r="16" spans="1:6">
      <c r="C16" s="661">
        <v>38503</v>
      </c>
      <c r="D16" s="660">
        <v>9.136959378479121</v>
      </c>
      <c r="E16" s="660">
        <v>4.0250787436714122</v>
      </c>
      <c r="F16" s="660">
        <v>5.1118806348077088</v>
      </c>
    </row>
    <row r="17" spans="3:6">
      <c r="C17" s="661">
        <v>38533</v>
      </c>
      <c r="D17" s="660">
        <v>9.0668364792505436</v>
      </c>
      <c r="E17" s="660">
        <v>3.8705474377395741</v>
      </c>
      <c r="F17" s="660">
        <v>5.196289041510969</v>
      </c>
    </row>
    <row r="18" spans="3:6">
      <c r="C18" s="661">
        <v>38564</v>
      </c>
      <c r="D18" s="660">
        <v>8.9286713245861922</v>
      </c>
      <c r="E18" s="660">
        <v>3.7066013782747</v>
      </c>
      <c r="F18" s="660">
        <v>5.2220699463114926</v>
      </c>
    </row>
    <row r="19" spans="3:6">
      <c r="C19" s="661">
        <v>38595</v>
      </c>
      <c r="D19" s="660">
        <v>8.7130939546409891</v>
      </c>
      <c r="E19" s="660">
        <v>3.5205694416376447</v>
      </c>
      <c r="F19" s="660">
        <v>5.1925245130033444</v>
      </c>
    </row>
    <row r="20" spans="3:6">
      <c r="C20" s="661">
        <v>38625</v>
      </c>
      <c r="D20" s="660">
        <v>8.4460753813922622</v>
      </c>
      <c r="E20" s="660">
        <v>3.3293717342532201</v>
      </c>
      <c r="F20" s="660">
        <v>5.1167036471390421</v>
      </c>
    </row>
    <row r="21" spans="3:6">
      <c r="C21" s="661">
        <v>38656</v>
      </c>
      <c r="D21" s="660">
        <v>8.326560597277707</v>
      </c>
      <c r="E21" s="660">
        <v>3.2297110099910959</v>
      </c>
      <c r="F21" s="660">
        <v>5.0968495872866111</v>
      </c>
    </row>
    <row r="22" spans="3:6">
      <c r="C22" s="661">
        <v>38686</v>
      </c>
      <c r="D22" s="660">
        <v>8.2078603377312032</v>
      </c>
      <c r="E22" s="660">
        <v>3.251286064624753</v>
      </c>
      <c r="F22" s="660">
        <v>4.9565742731064502</v>
      </c>
    </row>
    <row r="23" spans="3:6">
      <c r="C23" s="661">
        <v>38717</v>
      </c>
      <c r="D23" s="660">
        <v>8.1634190417619905</v>
      </c>
      <c r="E23" s="660">
        <v>3.2410122828563748</v>
      </c>
      <c r="F23" s="660">
        <v>4.9224067589056162</v>
      </c>
    </row>
    <row r="24" spans="3:6">
      <c r="C24" s="662">
        <v>38748</v>
      </c>
      <c r="D24" s="660">
        <v>7.8408577848831529</v>
      </c>
      <c r="E24" s="660">
        <v>3.3591861146705493</v>
      </c>
      <c r="F24" s="660">
        <v>4.481671670212604</v>
      </c>
    </row>
    <row r="25" spans="3:6">
      <c r="C25" s="661">
        <v>38776</v>
      </c>
      <c r="D25" s="660">
        <v>7.8102018363314665</v>
      </c>
      <c r="E25" s="660">
        <v>3.354707265653007</v>
      </c>
      <c r="F25" s="660">
        <v>4.455494570678459</v>
      </c>
    </row>
    <row r="26" spans="3:6">
      <c r="C26" s="661">
        <v>38807</v>
      </c>
      <c r="D26" s="660">
        <v>7.7621184313367984</v>
      </c>
      <c r="E26" s="660">
        <v>3.3472117345406205</v>
      </c>
      <c r="F26" s="660">
        <v>4.4149066967961783</v>
      </c>
    </row>
    <row r="27" spans="3:6">
      <c r="C27" s="661">
        <v>38837</v>
      </c>
      <c r="D27" s="660">
        <v>7.738141699214431</v>
      </c>
      <c r="E27" s="660">
        <v>3.4141287803629927</v>
      </c>
      <c r="F27" s="660">
        <v>4.3240129188514382</v>
      </c>
    </row>
    <row r="28" spans="3:6">
      <c r="C28" s="661">
        <v>38868</v>
      </c>
      <c r="D28" s="660">
        <v>7.7258285168537455</v>
      </c>
      <c r="E28" s="660">
        <v>3.4824648484482248</v>
      </c>
      <c r="F28" s="660">
        <v>4.2433636684055207</v>
      </c>
    </row>
    <row r="29" spans="3:6">
      <c r="C29" s="661">
        <v>38898</v>
      </c>
      <c r="D29" s="660">
        <v>7.7135781826116201</v>
      </c>
      <c r="E29" s="660">
        <v>3.486871962509285</v>
      </c>
      <c r="F29" s="660">
        <v>4.2267062201023347</v>
      </c>
    </row>
    <row r="30" spans="3:6">
      <c r="C30" s="661">
        <v>38929</v>
      </c>
      <c r="D30" s="660">
        <v>7.8464456151181308</v>
      </c>
      <c r="E30" s="660">
        <v>3.6437923301180168</v>
      </c>
      <c r="F30" s="660">
        <v>4.2026532850001139</v>
      </c>
    </row>
    <row r="31" spans="3:6">
      <c r="C31" s="661">
        <v>38960</v>
      </c>
      <c r="D31" s="660">
        <v>7.9323824400398353</v>
      </c>
      <c r="E31" s="660">
        <v>3.9182099522428202</v>
      </c>
      <c r="F31" s="660">
        <v>4.0141724877970155</v>
      </c>
    </row>
    <row r="32" spans="3:6">
      <c r="C32" s="661">
        <v>38990</v>
      </c>
      <c r="D32" s="660">
        <v>8.1391117465874814</v>
      </c>
      <c r="E32" s="660">
        <v>4.0212711417842852</v>
      </c>
      <c r="F32" s="660">
        <v>4.1178406048031961</v>
      </c>
    </row>
    <row r="33" spans="3:6">
      <c r="C33" s="661">
        <v>39021</v>
      </c>
      <c r="D33" s="660">
        <v>8.4047095147116497</v>
      </c>
      <c r="E33" s="660">
        <v>4.2762730663212745</v>
      </c>
      <c r="F33" s="660">
        <v>4.1284364483903753</v>
      </c>
    </row>
    <row r="34" spans="3:6">
      <c r="C34" s="661">
        <v>39051</v>
      </c>
      <c r="D34" s="660">
        <v>8.498450477043523</v>
      </c>
      <c r="E34" s="660">
        <v>4.3714652637681723</v>
      </c>
      <c r="F34" s="660">
        <v>4.1269852132753506</v>
      </c>
    </row>
    <row r="35" spans="3:6">
      <c r="C35" s="661">
        <v>39082</v>
      </c>
      <c r="D35" s="660">
        <v>8.5916505883628407</v>
      </c>
      <c r="E35" s="660">
        <v>4.4617194684564128</v>
      </c>
      <c r="F35" s="660">
        <v>4.1299311199064279</v>
      </c>
    </row>
    <row r="36" spans="3:6">
      <c r="C36" s="662">
        <v>39113</v>
      </c>
      <c r="D36" s="660">
        <v>8.5945572295837529</v>
      </c>
      <c r="E36" s="660">
        <v>4.5728474346558405</v>
      </c>
      <c r="F36" s="660">
        <v>4.0217097949279124</v>
      </c>
    </row>
    <row r="37" spans="3:6">
      <c r="C37" s="661">
        <v>39141</v>
      </c>
      <c r="D37" s="660">
        <v>8.6134401922167001</v>
      </c>
      <c r="E37" s="660">
        <v>4.6001150224427008</v>
      </c>
      <c r="F37" s="660">
        <v>4.0133251697739993</v>
      </c>
    </row>
    <row r="38" spans="3:6">
      <c r="C38" s="661">
        <v>39172</v>
      </c>
      <c r="D38" s="660">
        <v>8.6969089301338034</v>
      </c>
      <c r="E38" s="660">
        <v>4.6354364690285363</v>
      </c>
      <c r="F38" s="660">
        <v>4.0614724611052671</v>
      </c>
    </row>
    <row r="39" spans="3:6">
      <c r="C39" s="661">
        <v>39202</v>
      </c>
      <c r="D39" s="660">
        <v>8.6783238865122296</v>
      </c>
      <c r="E39" s="660">
        <v>4.6652549325746824</v>
      </c>
      <c r="F39" s="660">
        <v>4.0130689539375473</v>
      </c>
    </row>
    <row r="40" spans="3:6">
      <c r="C40" s="661">
        <v>39233</v>
      </c>
      <c r="D40" s="660">
        <v>8.6370017526752942</v>
      </c>
      <c r="E40" s="660">
        <v>4.6475105675624651</v>
      </c>
      <c r="F40" s="660">
        <v>3.9894911851128292</v>
      </c>
    </row>
    <row r="41" spans="3:6">
      <c r="C41" s="661">
        <v>39263</v>
      </c>
      <c r="D41" s="660">
        <v>8.6543093828518405</v>
      </c>
      <c r="E41" s="660">
        <v>4.6802656416007098</v>
      </c>
      <c r="F41" s="660">
        <v>3.9740437412511307</v>
      </c>
    </row>
    <row r="42" spans="3:6">
      <c r="C42" s="661">
        <v>39294</v>
      </c>
      <c r="D42" s="660">
        <v>8.5624500560801007</v>
      </c>
      <c r="E42" s="660">
        <v>4.6575687086896567</v>
      </c>
      <c r="F42" s="660">
        <v>3.904881347390444</v>
      </c>
    </row>
    <row r="43" spans="3:6">
      <c r="C43" s="661">
        <v>39325</v>
      </c>
      <c r="D43" s="660">
        <v>8.5220895249809097</v>
      </c>
      <c r="E43" s="660">
        <v>4.8113646192089279</v>
      </c>
      <c r="F43" s="660">
        <v>3.7107249057719818</v>
      </c>
    </row>
    <row r="44" spans="3:6">
      <c r="C44" s="661">
        <v>39355</v>
      </c>
      <c r="D44" s="660">
        <v>8.5702843450209851</v>
      </c>
      <c r="E44" s="660">
        <v>4.9439334026471435</v>
      </c>
      <c r="F44" s="660">
        <v>3.6263509423738416</v>
      </c>
    </row>
    <row r="45" spans="3:6">
      <c r="C45" s="661">
        <v>39386</v>
      </c>
      <c r="D45" s="660">
        <v>8.5320263812377295</v>
      </c>
      <c r="E45" s="660">
        <v>4.8688755262607524</v>
      </c>
      <c r="F45" s="660">
        <v>3.6631508549769771</v>
      </c>
    </row>
    <row r="46" spans="3:6">
      <c r="C46" s="661">
        <v>39416</v>
      </c>
      <c r="D46" s="660">
        <v>8.4364338051512853</v>
      </c>
      <c r="E46" s="660">
        <v>4.7824884662723335</v>
      </c>
      <c r="F46" s="660">
        <v>3.6539453388789518</v>
      </c>
    </row>
    <row r="47" spans="3:6">
      <c r="C47" s="661">
        <v>39447</v>
      </c>
      <c r="D47" s="660">
        <v>8.4573243333338066</v>
      </c>
      <c r="E47" s="660">
        <v>4.904099315340483</v>
      </c>
      <c r="F47" s="660">
        <v>3.5532250179933236</v>
      </c>
    </row>
    <row r="48" spans="3:6">
      <c r="C48" s="662">
        <v>39478</v>
      </c>
      <c r="D48" s="660">
        <v>8.429202508432013</v>
      </c>
      <c r="E48" s="660">
        <v>4.5133262344340279</v>
      </c>
      <c r="F48" s="660">
        <v>3.9158762739979851</v>
      </c>
    </row>
    <row r="49" spans="3:6">
      <c r="C49" s="661">
        <v>39507</v>
      </c>
      <c r="D49" s="660">
        <v>8.3569913035833316</v>
      </c>
      <c r="E49" s="660">
        <v>4.5359401432345283</v>
      </c>
      <c r="F49" s="660">
        <v>3.8210511603488033</v>
      </c>
    </row>
    <row r="50" spans="3:6">
      <c r="C50" s="661">
        <v>39538</v>
      </c>
      <c r="D50" s="660">
        <v>8.4132409681974778</v>
      </c>
      <c r="E50" s="660">
        <v>4.7549279879587782</v>
      </c>
      <c r="F50" s="660">
        <v>3.6583129802386996</v>
      </c>
    </row>
    <row r="51" spans="3:6">
      <c r="C51" s="661">
        <v>39568</v>
      </c>
      <c r="D51" s="660">
        <v>8.5739179921327153</v>
      </c>
      <c r="E51" s="660">
        <v>4.900619956377942</v>
      </c>
      <c r="F51" s="660">
        <v>3.6732980357547733</v>
      </c>
    </row>
    <row r="52" spans="3:6">
      <c r="C52" s="661">
        <v>39599</v>
      </c>
      <c r="D52" s="660">
        <v>8.7702126323315195</v>
      </c>
      <c r="E52" s="660">
        <v>5.0147988822353158</v>
      </c>
      <c r="F52" s="660">
        <v>3.7554137500962037</v>
      </c>
    </row>
    <row r="53" spans="3:6">
      <c r="C53" s="661">
        <v>39629</v>
      </c>
      <c r="D53" s="660">
        <v>8.9417557784633939</v>
      </c>
      <c r="E53" s="660">
        <v>5.1186921751886949</v>
      </c>
      <c r="F53" s="660">
        <v>3.823063603274699</v>
      </c>
    </row>
    <row r="54" spans="3:6">
      <c r="C54" s="661">
        <v>39660</v>
      </c>
      <c r="D54" s="660">
        <v>9.005520413822568</v>
      </c>
      <c r="E54" s="660">
        <v>5.2072692645072349</v>
      </c>
      <c r="F54" s="660">
        <v>3.798251149315333</v>
      </c>
    </row>
    <row r="55" spans="3:6">
      <c r="C55" s="661">
        <v>39691</v>
      </c>
      <c r="D55" s="660">
        <v>9.0001418426039184</v>
      </c>
      <c r="E55" s="660">
        <v>5.2619365041267745</v>
      </c>
      <c r="F55" s="660">
        <v>3.7382053384771439</v>
      </c>
    </row>
    <row r="56" spans="3:6">
      <c r="C56" s="661">
        <v>39721</v>
      </c>
      <c r="D56" s="660">
        <v>9.0268635250486398</v>
      </c>
      <c r="E56" s="660">
        <v>5.4952233709486134</v>
      </c>
      <c r="F56" s="660">
        <v>3.5316401541000264</v>
      </c>
    </row>
    <row r="57" spans="3:6">
      <c r="C57" s="661">
        <v>39752</v>
      </c>
      <c r="D57" s="660">
        <v>9.0526264852155052</v>
      </c>
      <c r="E57" s="660">
        <v>5.575880245381228</v>
      </c>
      <c r="F57" s="660">
        <v>3.4767462398342772</v>
      </c>
    </row>
    <row r="58" spans="3:6">
      <c r="C58" s="661">
        <v>39782</v>
      </c>
      <c r="D58" s="660">
        <v>9.3421719147118871</v>
      </c>
      <c r="E58" s="660">
        <v>5.4756605425834595</v>
      </c>
      <c r="F58" s="660">
        <v>3.8665113721284277</v>
      </c>
    </row>
    <row r="59" spans="3:6">
      <c r="C59" s="661">
        <v>39813</v>
      </c>
      <c r="D59" s="660">
        <v>8.9630854573592629</v>
      </c>
      <c r="E59" s="660">
        <v>5.1345822955787099</v>
      </c>
      <c r="F59" s="660">
        <v>3.8285031617805529</v>
      </c>
    </row>
    <row r="60" spans="3:6">
      <c r="C60" s="662">
        <v>39844</v>
      </c>
      <c r="D60" s="660">
        <v>8.5677349291202969</v>
      </c>
      <c r="E60" s="660">
        <v>4.7831292552022955</v>
      </c>
      <c r="F60" s="660">
        <v>3.7846056739180014</v>
      </c>
    </row>
    <row r="61" spans="3:6">
      <c r="C61" s="661">
        <v>39872</v>
      </c>
      <c r="D61" s="660">
        <v>8.4919705230410525</v>
      </c>
      <c r="E61" s="660">
        <v>4.7101115149631063</v>
      </c>
      <c r="F61" s="660">
        <v>3.7818590080779462</v>
      </c>
    </row>
    <row r="62" spans="3:6">
      <c r="C62" s="661">
        <v>39903</v>
      </c>
      <c r="D62" s="660">
        <v>8.2952983035568391</v>
      </c>
      <c r="E62" s="660">
        <v>4.5616720665046024</v>
      </c>
      <c r="F62" s="660">
        <v>3.7336262370522366</v>
      </c>
    </row>
    <row r="63" spans="3:6">
      <c r="C63" s="661">
        <v>39933</v>
      </c>
      <c r="D63" s="660">
        <v>8.4928913066931209</v>
      </c>
      <c r="E63" s="660">
        <v>4.7330918857330229</v>
      </c>
      <c r="F63" s="660">
        <v>3.759799420960098</v>
      </c>
    </row>
    <row r="64" spans="3:6">
      <c r="C64" s="661">
        <v>39964</v>
      </c>
      <c r="D64" s="660">
        <v>8.6288543626694327</v>
      </c>
      <c r="E64" s="660">
        <v>4.8439229321401314</v>
      </c>
      <c r="F64" s="660">
        <v>3.7849314305293014</v>
      </c>
    </row>
    <row r="65" spans="3:6">
      <c r="C65" s="661">
        <v>39994</v>
      </c>
      <c r="D65" s="660">
        <v>8.7688652379366356</v>
      </c>
      <c r="E65" s="660">
        <v>4.8719458540038847</v>
      </c>
      <c r="F65" s="660">
        <v>3.8969193839327509</v>
      </c>
    </row>
    <row r="66" spans="3:6">
      <c r="C66" s="661">
        <v>40025</v>
      </c>
      <c r="D66" s="660">
        <v>8.7398248315157794</v>
      </c>
      <c r="E66" s="660">
        <v>4.8891902206483593</v>
      </c>
      <c r="F66" s="660">
        <v>3.8506346108674201</v>
      </c>
    </row>
    <row r="67" spans="3:6">
      <c r="C67" s="661">
        <v>40056</v>
      </c>
      <c r="D67" s="660">
        <v>8.6005402713304946</v>
      </c>
      <c r="E67" s="660">
        <v>4.755732145606042</v>
      </c>
      <c r="F67" s="660">
        <v>3.8448081257244526</v>
      </c>
    </row>
    <row r="68" spans="3:6">
      <c r="C68" s="661">
        <v>40086</v>
      </c>
      <c r="D68" s="660">
        <v>8.5502836384748893</v>
      </c>
      <c r="E68" s="660">
        <v>4.6743273723319527</v>
      </c>
      <c r="F68" s="660">
        <v>3.8759562661429365</v>
      </c>
    </row>
    <row r="69" spans="3:6">
      <c r="C69" s="661">
        <v>40117</v>
      </c>
      <c r="D69" s="660">
        <v>8.3744969059438095</v>
      </c>
      <c r="E69" s="660">
        <v>4.4159412832319846</v>
      </c>
      <c r="F69" s="660">
        <v>3.9585556227118248</v>
      </c>
    </row>
    <row r="70" spans="3:6">
      <c r="C70" s="661">
        <v>40147</v>
      </c>
      <c r="D70" s="660">
        <v>8.2829987783632451</v>
      </c>
      <c r="E70" s="660">
        <v>4.2204357316839642</v>
      </c>
      <c r="F70" s="660">
        <v>4.0625630466792808</v>
      </c>
    </row>
    <row r="71" spans="3:6">
      <c r="C71" s="661">
        <v>40178</v>
      </c>
      <c r="D71" s="660">
        <v>8.0930905387042671</v>
      </c>
      <c r="E71" s="660">
        <v>3.9012595648395569</v>
      </c>
      <c r="F71" s="660">
        <v>4.1918309738647102</v>
      </c>
    </row>
    <row r="72" spans="3:6">
      <c r="C72" s="662">
        <v>40209</v>
      </c>
      <c r="D72" s="660">
        <v>8.1011489855274537</v>
      </c>
      <c r="E72" s="660">
        <v>3.6026744393727048</v>
      </c>
      <c r="F72" s="660">
        <v>4.4984745461547488</v>
      </c>
    </row>
    <row r="73" spans="3:6">
      <c r="C73" s="661">
        <v>40237</v>
      </c>
      <c r="D73" s="660">
        <v>8.0089796341562707</v>
      </c>
      <c r="E73" s="660">
        <v>3.3687768807418794</v>
      </c>
      <c r="F73" s="660">
        <v>4.6402027534143908</v>
      </c>
    </row>
    <row r="74" spans="3:6">
      <c r="C74" s="661">
        <v>40268</v>
      </c>
      <c r="D74" s="660">
        <v>8.0055629210814345</v>
      </c>
      <c r="E74" s="660">
        <v>3.1141527673073766</v>
      </c>
      <c r="F74" s="660">
        <v>4.891410153774058</v>
      </c>
    </row>
    <row r="75" spans="3:6">
      <c r="C75" s="661">
        <v>40298</v>
      </c>
      <c r="D75" s="660">
        <v>7.9344054715911447</v>
      </c>
      <c r="E75" s="660">
        <v>2.9474412272819182</v>
      </c>
      <c r="F75" s="660">
        <v>4.9869642443092266</v>
      </c>
    </row>
    <row r="76" spans="3:6">
      <c r="C76" s="661">
        <v>40329</v>
      </c>
      <c r="D76" s="660">
        <v>7.8625340162145267</v>
      </c>
      <c r="E76" s="660">
        <v>2.7596191944402797</v>
      </c>
      <c r="F76" s="660">
        <v>5.102914821774247</v>
      </c>
    </row>
    <row r="77" spans="3:6">
      <c r="C77" s="661">
        <v>40359</v>
      </c>
      <c r="D77" s="660">
        <v>7.6519499078035</v>
      </c>
      <c r="E77" s="660">
        <v>2.6398147200671107</v>
      </c>
      <c r="F77" s="660">
        <v>5.0121351877363889</v>
      </c>
    </row>
    <row r="78" spans="3:6">
      <c r="C78" s="661">
        <v>40390</v>
      </c>
      <c r="D78" s="660">
        <v>7.7209079246541963</v>
      </c>
      <c r="E78" s="660">
        <v>2.7462556577236419</v>
      </c>
      <c r="F78" s="660">
        <v>4.9746522669305548</v>
      </c>
    </row>
    <row r="79" spans="3:6">
      <c r="C79" s="661">
        <v>40421</v>
      </c>
      <c r="D79" s="660">
        <v>7.7114738901531892</v>
      </c>
      <c r="E79" s="660">
        <v>2.7974533117395355</v>
      </c>
      <c r="F79" s="660">
        <v>4.9140205784136537</v>
      </c>
    </row>
    <row r="80" spans="3:6">
      <c r="C80" s="661">
        <v>40451</v>
      </c>
      <c r="D80" s="660">
        <v>7.7796046170150088</v>
      </c>
      <c r="E80" s="660">
        <v>2.8079516659131802</v>
      </c>
      <c r="F80" s="660">
        <v>4.971652951101829</v>
      </c>
    </row>
    <row r="81" spans="3:6">
      <c r="C81" s="661">
        <v>40482</v>
      </c>
      <c r="D81" s="660">
        <v>7.8079689105769932</v>
      </c>
      <c r="E81" s="660">
        <v>2.894705538716452</v>
      </c>
      <c r="F81" s="660">
        <v>4.9132633718605412</v>
      </c>
    </row>
    <row r="82" spans="3:6">
      <c r="C82" s="661">
        <v>40512</v>
      </c>
      <c r="D82" s="660">
        <v>7.7517236406585743</v>
      </c>
      <c r="E82" s="660">
        <v>2.9219188436560999</v>
      </c>
      <c r="F82" s="660">
        <v>4.829804797002474</v>
      </c>
    </row>
    <row r="83" spans="3:6">
      <c r="C83" s="661">
        <v>40543</v>
      </c>
      <c r="D83" s="660">
        <v>7.8485291407741098</v>
      </c>
      <c r="E83" s="660">
        <v>2.9760278599305501</v>
      </c>
      <c r="F83" s="660">
        <v>4.8725012808435597</v>
      </c>
    </row>
    <row r="84" spans="3:6">
      <c r="C84" s="662">
        <v>40574</v>
      </c>
      <c r="D84" s="660">
        <v>7.9781852122318391</v>
      </c>
      <c r="E84" s="660">
        <v>3.0669066353348158</v>
      </c>
      <c r="F84" s="660">
        <v>4.9112785768970237</v>
      </c>
    </row>
    <row r="85" spans="3:6">
      <c r="C85" s="661">
        <v>40602</v>
      </c>
      <c r="D85" s="660">
        <v>8.0223517289637343</v>
      </c>
      <c r="E85" s="660">
        <v>3.1729327541545445</v>
      </c>
      <c r="F85" s="660">
        <v>4.8494189748091898</v>
      </c>
    </row>
    <row r="86" spans="3:6">
      <c r="C86" s="661">
        <v>40633</v>
      </c>
      <c r="D86" s="660">
        <v>8.1588689192347115</v>
      </c>
      <c r="E86" s="660">
        <v>3.2452125110216086</v>
      </c>
      <c r="F86" s="660">
        <v>4.9136564082131029</v>
      </c>
    </row>
    <row r="87" spans="3:6">
      <c r="C87" s="661">
        <v>40663</v>
      </c>
      <c r="D87" s="660">
        <v>8.2098310863192676</v>
      </c>
      <c r="E87" s="660">
        <v>3.3239227595898604</v>
      </c>
      <c r="F87" s="660">
        <v>4.8859083267294068</v>
      </c>
    </row>
    <row r="88" spans="3:6">
      <c r="C88" s="661">
        <v>40694</v>
      </c>
      <c r="D88" s="660">
        <v>8.1692935375260252</v>
      </c>
      <c r="E88" s="660">
        <v>3.2961608329940852</v>
      </c>
      <c r="F88" s="660">
        <v>4.8731327045319404</v>
      </c>
    </row>
    <row r="89" spans="3:6">
      <c r="C89" s="661">
        <v>40724</v>
      </c>
      <c r="D89" s="660">
        <v>8.2572003410437844</v>
      </c>
      <c r="E89" s="660">
        <v>3.3380118466213462</v>
      </c>
      <c r="F89" s="660">
        <v>4.9191884944224382</v>
      </c>
    </row>
    <row r="90" spans="3:6">
      <c r="C90" s="661">
        <v>40755</v>
      </c>
      <c r="D90" s="660">
        <v>8.1652859995711289</v>
      </c>
      <c r="E90" s="660">
        <v>3.3066422823129318</v>
      </c>
      <c r="F90" s="660">
        <v>4.8586437172581967</v>
      </c>
    </row>
    <row r="91" spans="3:6">
      <c r="C91" s="661">
        <v>40786</v>
      </c>
      <c r="D91" s="660">
        <v>8.1938565717020015</v>
      </c>
      <c r="E91" s="660">
        <v>3.2976691463155698</v>
      </c>
      <c r="F91" s="660">
        <v>4.8961874253864313</v>
      </c>
    </row>
    <row r="92" spans="3:6">
      <c r="C92" s="661">
        <v>40816</v>
      </c>
      <c r="D92" s="660">
        <v>8.0987789957507008</v>
      </c>
      <c r="E92" s="660">
        <v>3.3488324347516563</v>
      </c>
      <c r="F92" s="660">
        <v>4.7499465609990441</v>
      </c>
    </row>
    <row r="93" spans="3:6">
      <c r="C93" s="661">
        <v>40847</v>
      </c>
      <c r="D93" s="660">
        <v>8.0877937680889609</v>
      </c>
      <c r="E93" s="660">
        <v>3.4487008421716241</v>
      </c>
      <c r="F93" s="660">
        <v>4.6390929259173372</v>
      </c>
    </row>
    <row r="94" spans="3:6">
      <c r="C94" s="661">
        <v>40877</v>
      </c>
      <c r="D94" s="660">
        <v>8.1412731816154889</v>
      </c>
      <c r="E94" s="660">
        <v>3.5529035431989606</v>
      </c>
      <c r="F94" s="660">
        <v>4.5883696384165287</v>
      </c>
    </row>
    <row r="95" spans="3:6">
      <c r="C95" s="661">
        <v>40908</v>
      </c>
      <c r="D95" s="660">
        <v>8.268614355453332</v>
      </c>
      <c r="E95" s="660">
        <v>3.6813411776059843</v>
      </c>
      <c r="F95" s="660">
        <v>4.5872731778473472</v>
      </c>
    </row>
    <row r="96" spans="3:6">
      <c r="C96" s="662">
        <v>40939</v>
      </c>
      <c r="D96" s="660">
        <v>8.4992331961832939</v>
      </c>
      <c r="E96" s="660">
        <v>3.7895659982266436</v>
      </c>
      <c r="F96" s="660">
        <v>4.7096671979566498</v>
      </c>
    </row>
    <row r="97" spans="3:6">
      <c r="C97" s="661">
        <v>40968</v>
      </c>
      <c r="D97" s="660">
        <v>8.5954088611897213</v>
      </c>
      <c r="E97" s="660">
        <v>3.9157418768858343</v>
      </c>
      <c r="F97" s="660">
        <v>4.6796669843038874</v>
      </c>
    </row>
    <row r="98" spans="3:6">
      <c r="C98" s="661">
        <v>40999</v>
      </c>
      <c r="D98" s="660">
        <v>8.5236311828226423</v>
      </c>
      <c r="E98" s="660">
        <v>3.934288995112885</v>
      </c>
      <c r="F98" s="660">
        <v>4.5893421877097573</v>
      </c>
    </row>
    <row r="99" spans="3:6">
      <c r="C99" s="661">
        <v>41029</v>
      </c>
      <c r="D99" s="660">
        <v>8.5753223736216704</v>
      </c>
      <c r="E99" s="660">
        <v>4.0491788107600204</v>
      </c>
      <c r="F99" s="660">
        <v>4.52614356286165</v>
      </c>
    </row>
    <row r="100" spans="3:6">
      <c r="C100" s="661">
        <v>41060</v>
      </c>
      <c r="D100" s="660">
        <v>8.5172922298704119</v>
      </c>
      <c r="E100" s="660">
        <v>4.1781996234648719</v>
      </c>
      <c r="F100" s="660">
        <v>4.33909260640554</v>
      </c>
    </row>
    <row r="101" spans="3:6">
      <c r="C101" s="661">
        <v>41090</v>
      </c>
      <c r="D101" s="660">
        <v>8.6154716342545168</v>
      </c>
      <c r="E101" s="660">
        <v>4.1801876902987747</v>
      </c>
      <c r="F101" s="660">
        <v>4.4352839439557421</v>
      </c>
    </row>
    <row r="102" spans="3:6">
      <c r="C102" s="661">
        <v>41121</v>
      </c>
      <c r="D102" s="660">
        <v>8.7052324165580099</v>
      </c>
      <c r="E102" s="660">
        <v>4.1546343009208879</v>
      </c>
      <c r="F102" s="660">
        <v>4.550598115637122</v>
      </c>
    </row>
    <row r="103" spans="3:6">
      <c r="C103" s="661">
        <v>41152</v>
      </c>
      <c r="D103" s="660">
        <v>8.6819499271678673</v>
      </c>
      <c r="E103" s="660">
        <v>4.193640046960458</v>
      </c>
      <c r="F103" s="660">
        <v>4.4883098802074093</v>
      </c>
    </row>
    <row r="104" spans="3:6">
      <c r="C104" s="661">
        <v>41182</v>
      </c>
      <c r="D104" s="660">
        <v>8.6200998352619767</v>
      </c>
      <c r="E104" s="660">
        <v>3.9901183438336343</v>
      </c>
      <c r="F104" s="660">
        <v>4.6299814914283424</v>
      </c>
    </row>
    <row r="105" spans="3:6">
      <c r="C105" s="661">
        <v>41213</v>
      </c>
      <c r="D105" s="660">
        <v>8.5392651839890057</v>
      </c>
      <c r="E105" s="660">
        <v>3.8882905072201188</v>
      </c>
      <c r="F105" s="660">
        <v>4.6509746767688869</v>
      </c>
    </row>
    <row r="106" spans="3:6">
      <c r="C106" s="661">
        <v>41243</v>
      </c>
      <c r="D106" s="660">
        <v>8.5077515320126871</v>
      </c>
      <c r="E106" s="660">
        <v>3.7604126904975743</v>
      </c>
      <c r="F106" s="660">
        <v>4.7473388415151128</v>
      </c>
    </row>
    <row r="107" spans="3:6">
      <c r="C107" s="661">
        <v>41274</v>
      </c>
      <c r="D107" s="660">
        <v>8.3187732463804149</v>
      </c>
      <c r="E107" s="660">
        <v>3.6369479927446799</v>
      </c>
      <c r="F107" s="660">
        <v>4.6818252536357345</v>
      </c>
    </row>
    <row r="108" spans="3:6">
      <c r="C108" s="662">
        <v>41305</v>
      </c>
      <c r="D108" s="660">
        <v>8.2063062981623727</v>
      </c>
      <c r="E108" s="660">
        <v>3.4956298032944604</v>
      </c>
      <c r="F108" s="660">
        <v>4.7106764948679123</v>
      </c>
    </row>
    <row r="109" spans="3:6">
      <c r="C109" s="661">
        <v>41333</v>
      </c>
      <c r="D109" s="660">
        <v>8.1142746093766096</v>
      </c>
      <c r="E109" s="660">
        <v>3.2839118425427469</v>
      </c>
      <c r="F109" s="660">
        <v>4.8303627668338631</v>
      </c>
    </row>
    <row r="110" spans="3:6">
      <c r="C110" s="661">
        <v>41364</v>
      </c>
      <c r="D110" s="660">
        <v>7.9571431685447154</v>
      </c>
      <c r="E110" s="660">
        <v>3.0695974463790394</v>
      </c>
      <c r="F110" s="660">
        <v>4.887545722165676</v>
      </c>
    </row>
    <row r="111" spans="3:6">
      <c r="C111" s="661">
        <v>41394</v>
      </c>
      <c r="D111" s="660">
        <v>7.9197272124114004</v>
      </c>
      <c r="E111" s="660">
        <v>2.9288931943989165</v>
      </c>
      <c r="F111" s="660">
        <v>4.9908340180124835</v>
      </c>
    </row>
    <row r="112" spans="3:6">
      <c r="C112" s="661">
        <v>41425</v>
      </c>
      <c r="D112" s="660">
        <v>7.8766194871918742</v>
      </c>
      <c r="E112" s="660">
        <v>2.7144722286507204</v>
      </c>
      <c r="F112" s="660">
        <v>5.1621472585411539</v>
      </c>
    </row>
    <row r="113" spans="3:6">
      <c r="C113" s="661">
        <v>41455</v>
      </c>
      <c r="D113" s="660">
        <v>7.7927039611154267</v>
      </c>
      <c r="E113" s="660">
        <v>2.5681236208918339</v>
      </c>
      <c r="F113" s="660">
        <v>5.2245803402235929</v>
      </c>
    </row>
    <row r="114" spans="3:6">
      <c r="C114" s="661">
        <v>41486</v>
      </c>
      <c r="D114" s="660">
        <v>7.694565718705654</v>
      </c>
      <c r="E114" s="660">
        <v>2.380595719831784</v>
      </c>
      <c r="F114" s="660">
        <v>5.31396999887387</v>
      </c>
    </row>
    <row r="115" spans="3:6">
      <c r="C115" s="661">
        <v>41517</v>
      </c>
      <c r="D115" s="660">
        <v>7.5665944477056319</v>
      </c>
      <c r="E115" s="660">
        <v>2.1988060825046554</v>
      </c>
      <c r="F115" s="660">
        <v>5.3677883652009761</v>
      </c>
    </row>
    <row r="116" spans="3:6">
      <c r="C116" s="661">
        <v>41547</v>
      </c>
      <c r="D116" s="660">
        <v>7.4299977766772329</v>
      </c>
      <c r="E116" s="660">
        <v>1.9561458333435211</v>
      </c>
      <c r="F116" s="660">
        <v>5.4738519433337114</v>
      </c>
    </row>
    <row r="117" spans="3:6">
      <c r="C117" s="661">
        <v>41578</v>
      </c>
      <c r="D117" s="660">
        <v>7.3612199242387781</v>
      </c>
      <c r="E117" s="660">
        <v>1.8886538353759703</v>
      </c>
      <c r="F117" s="660">
        <v>5.4725660888628074</v>
      </c>
    </row>
    <row r="118" spans="3:6">
      <c r="C118" s="661">
        <v>41608</v>
      </c>
      <c r="D118" s="660">
        <v>7.2745853032912562</v>
      </c>
      <c r="E118" s="660">
        <v>1.8031079069162066</v>
      </c>
      <c r="F118" s="660">
        <v>5.4714773963750494</v>
      </c>
    </row>
    <row r="119" spans="3:6">
      <c r="C119" s="661">
        <v>41639</v>
      </c>
      <c r="D119" s="660">
        <v>7.2177853604984028</v>
      </c>
      <c r="E119" s="660">
        <v>1.7016776854309623</v>
      </c>
      <c r="F119" s="660">
        <v>5.51610767506744</v>
      </c>
    </row>
    <row r="120" spans="3:6">
      <c r="C120" s="662">
        <v>41670</v>
      </c>
      <c r="D120" s="660">
        <v>7.1096828929031108</v>
      </c>
      <c r="E120" s="660">
        <v>1.653413289852701</v>
      </c>
      <c r="F120" s="660">
        <v>5.4562696030504103</v>
      </c>
    </row>
    <row r="121" spans="3:6">
      <c r="C121" s="661">
        <v>41698</v>
      </c>
      <c r="D121" s="660">
        <v>7.0534368274203523</v>
      </c>
      <c r="E121" s="660">
        <v>1.600785265357247</v>
      </c>
      <c r="F121" s="660">
        <v>5.4526515620631049</v>
      </c>
    </row>
    <row r="122" spans="3:6">
      <c r="C122" s="661">
        <v>41729</v>
      </c>
      <c r="D122" s="660">
        <v>7.0337543641370859</v>
      </c>
      <c r="E122" s="660">
        <v>1.5033795678428283</v>
      </c>
      <c r="F122" s="660">
        <v>5.5303747962942573</v>
      </c>
    </row>
    <row r="123" spans="3:6">
      <c r="C123" s="661">
        <v>41759</v>
      </c>
      <c r="D123" s="660">
        <v>6.9102900924303468</v>
      </c>
      <c r="E123" s="660">
        <v>1.456104652222479</v>
      </c>
      <c r="F123" s="660">
        <v>5.4541854402078673</v>
      </c>
    </row>
    <row r="124" spans="3:6">
      <c r="C124" s="661">
        <v>41790</v>
      </c>
      <c r="D124" s="660">
        <v>6.9260879019285566</v>
      </c>
      <c r="E124" s="660">
        <v>1.3306464719753484</v>
      </c>
      <c r="F124" s="660">
        <v>5.5954414299532083</v>
      </c>
    </row>
    <row r="125" spans="3:6">
      <c r="C125" s="661">
        <v>41820</v>
      </c>
      <c r="D125" s="660">
        <v>6.8234092777340587</v>
      </c>
      <c r="E125" s="660">
        <v>1.2161235451999346</v>
      </c>
      <c r="F125" s="660">
        <v>5.6072857325341241</v>
      </c>
    </row>
    <row r="126" spans="3:6">
      <c r="C126" s="661">
        <v>41851</v>
      </c>
      <c r="D126" s="660">
        <v>6.7471189186834781</v>
      </c>
      <c r="E126" s="660">
        <v>1.1514959643383258</v>
      </c>
      <c r="F126" s="660">
        <v>5.5956229543451528</v>
      </c>
    </row>
    <row r="127" spans="3:6">
      <c r="C127" s="661">
        <v>41882</v>
      </c>
      <c r="D127" s="660">
        <v>6.6994845117045303</v>
      </c>
      <c r="E127" s="660">
        <v>1.0431131085718279</v>
      </c>
      <c r="F127" s="660">
        <v>5.6563714031327024</v>
      </c>
    </row>
    <row r="128" spans="3:6">
      <c r="C128" s="661">
        <v>41912</v>
      </c>
      <c r="D128" s="660">
        <v>6.6331211535471573</v>
      </c>
      <c r="E128" s="660">
        <v>0.96726536003809205</v>
      </c>
      <c r="F128" s="660">
        <v>5.6658557935090652</v>
      </c>
    </row>
    <row r="129" spans="3:6">
      <c r="C129" s="661">
        <v>41943</v>
      </c>
      <c r="D129" s="660">
        <v>6.566342512754165</v>
      </c>
      <c r="E129" s="660">
        <v>0.92569251301998545</v>
      </c>
      <c r="F129" s="660">
        <v>5.6406499997341797</v>
      </c>
    </row>
    <row r="130" spans="3:6">
      <c r="C130" s="661">
        <v>41973</v>
      </c>
      <c r="D130" s="660">
        <v>6.5835644896956209</v>
      </c>
      <c r="E130" s="660">
        <v>0.90073276797269386</v>
      </c>
      <c r="F130" s="660">
        <v>5.6828317217229269</v>
      </c>
    </row>
    <row r="131" spans="3:6">
      <c r="C131" s="661">
        <v>42004</v>
      </c>
      <c r="D131" s="660">
        <v>6.4053674862199621</v>
      </c>
      <c r="E131" s="660">
        <v>0.88364207792095573</v>
      </c>
      <c r="F131" s="660">
        <v>5.5217254082990062</v>
      </c>
    </row>
    <row r="132" spans="3:6">
      <c r="C132" s="662">
        <v>42035</v>
      </c>
      <c r="D132" s="660">
        <v>6.2436497893750671</v>
      </c>
      <c r="E132" s="660">
        <v>0.78138611114625178</v>
      </c>
      <c r="F132" s="660">
        <v>5.4622636782288154</v>
      </c>
    </row>
    <row r="133" spans="3:6">
      <c r="C133" s="661">
        <v>42063</v>
      </c>
      <c r="D133" s="660">
        <v>6.0503617609145834</v>
      </c>
      <c r="E133" s="660">
        <v>0.75716080685318943</v>
      </c>
      <c r="F133" s="660">
        <v>5.293200954061394</v>
      </c>
    </row>
    <row r="134" spans="3:6">
      <c r="C134" s="661">
        <v>42094</v>
      </c>
      <c r="D134" s="660">
        <v>6.061155357247082</v>
      </c>
      <c r="E134" s="660">
        <v>0.78197283317164035</v>
      </c>
      <c r="F134" s="660">
        <v>5.2791825240754413</v>
      </c>
    </row>
    <row r="135" spans="3:6">
      <c r="C135" s="661">
        <v>42124</v>
      </c>
      <c r="D135" s="660">
        <v>5.9652368606537944</v>
      </c>
      <c r="E135" s="660">
        <v>0.73869442633369498</v>
      </c>
      <c r="F135" s="660">
        <v>5.2265424343200992</v>
      </c>
    </row>
    <row r="136" spans="3:6">
      <c r="C136" s="661">
        <v>42155</v>
      </c>
      <c r="D136" s="660">
        <v>5.8917299283746587</v>
      </c>
      <c r="E136" s="660">
        <v>0.67753560868851803</v>
      </c>
      <c r="F136" s="660">
        <v>5.2141943196861407</v>
      </c>
    </row>
    <row r="137" spans="3:6">
      <c r="C137" s="661">
        <v>42185</v>
      </c>
      <c r="D137" s="660">
        <v>5.8454809797870189</v>
      </c>
      <c r="E137" s="660">
        <v>0.62351992767846076</v>
      </c>
      <c r="F137" s="660">
        <v>5.2219610521085578</v>
      </c>
    </row>
    <row r="138" spans="3:6">
      <c r="C138" s="661">
        <v>42216</v>
      </c>
      <c r="D138" s="660">
        <v>5.7467659086401186</v>
      </c>
      <c r="E138" s="660">
        <v>0.58844015569401875</v>
      </c>
      <c r="F138" s="660">
        <v>5.1583257529460997</v>
      </c>
    </row>
    <row r="139" spans="3:6">
      <c r="C139" s="661">
        <v>42247</v>
      </c>
      <c r="D139" s="660">
        <v>5.6638472750494397</v>
      </c>
      <c r="E139" s="660">
        <v>0.56891106428105509</v>
      </c>
      <c r="F139" s="660">
        <v>5.0949362107683847</v>
      </c>
    </row>
    <row r="140" spans="3:6">
      <c r="C140" s="661">
        <v>42277</v>
      </c>
      <c r="D140" s="660">
        <v>5.6349208315319936</v>
      </c>
      <c r="E140" s="660">
        <v>0.59069780718395337</v>
      </c>
      <c r="F140" s="660">
        <v>5.0442230243480406</v>
      </c>
    </row>
    <row r="141" spans="3:6">
      <c r="C141" s="661">
        <v>42308</v>
      </c>
      <c r="D141" s="660">
        <v>5.5531074906191691</v>
      </c>
      <c r="E141" s="660">
        <v>0.56262578919324246</v>
      </c>
      <c r="F141" s="660">
        <v>4.9904817014259262</v>
      </c>
    </row>
    <row r="142" spans="3:6">
      <c r="C142" s="661">
        <v>42338</v>
      </c>
      <c r="D142" s="660">
        <v>5.5042276157262595</v>
      </c>
      <c r="E142" s="660">
        <v>0.50892444680584437</v>
      </c>
      <c r="F142" s="660">
        <v>4.9953031689204153</v>
      </c>
    </row>
    <row r="143" spans="3:6">
      <c r="C143" s="661">
        <v>42369</v>
      </c>
      <c r="D143" s="660">
        <v>5.5304827592377652</v>
      </c>
      <c r="E143" s="660">
        <v>0.50265626382384965</v>
      </c>
      <c r="F143" s="660">
        <v>5.0278264954139154</v>
      </c>
    </row>
    <row r="144" spans="3:6">
      <c r="C144" s="662">
        <v>42400</v>
      </c>
      <c r="D144" s="660">
        <v>5.5165488624126819</v>
      </c>
      <c r="E144" s="660">
        <v>0.53063563933436386</v>
      </c>
      <c r="F144" s="660">
        <v>4.9859132230783185</v>
      </c>
    </row>
    <row r="145" spans="3:6">
      <c r="C145" s="661">
        <v>42428</v>
      </c>
      <c r="D145" s="660">
        <v>5.4977940898000446</v>
      </c>
      <c r="E145" s="660">
        <v>0.4884940291996826</v>
      </c>
      <c r="F145" s="660">
        <v>5.0093000606003617</v>
      </c>
    </row>
    <row r="146" spans="3:6">
      <c r="C146" s="661">
        <v>42460</v>
      </c>
      <c r="D146" s="660">
        <v>5.394444138836799</v>
      </c>
      <c r="E146" s="660">
        <v>0.51269182236034738</v>
      </c>
      <c r="F146" s="660">
        <v>4.8817523164764518</v>
      </c>
    </row>
    <row r="147" spans="3:6">
      <c r="C147" s="661">
        <v>42490</v>
      </c>
      <c r="D147" s="660">
        <v>5.356416879428024</v>
      </c>
      <c r="E147" s="660">
        <v>0.4770878444736496</v>
      </c>
      <c r="F147" s="660">
        <v>4.8793290349543748</v>
      </c>
    </row>
    <row r="148" spans="3:6">
      <c r="C148" s="661">
        <v>42521</v>
      </c>
      <c r="D148" s="660">
        <v>5.3457945184097149</v>
      </c>
      <c r="E148" s="660">
        <v>0.45701242134732861</v>
      </c>
      <c r="F148" s="660">
        <v>4.8887820970623865</v>
      </c>
    </row>
    <row r="149" spans="3:6">
      <c r="C149" s="661">
        <v>42551</v>
      </c>
      <c r="D149" s="660">
        <v>5.2724288835539994</v>
      </c>
      <c r="E149" s="660">
        <v>0.4280730614883298</v>
      </c>
      <c r="F149" s="660">
        <v>4.8443558220656699</v>
      </c>
    </row>
    <row r="150" spans="3:6">
      <c r="C150" s="661">
        <v>42582</v>
      </c>
      <c r="D150" s="660">
        <v>5.2113219503984594</v>
      </c>
      <c r="E150" s="660">
        <v>0.40077075354348823</v>
      </c>
      <c r="F150" s="660">
        <v>4.8105511968549708</v>
      </c>
    </row>
    <row r="152" spans="3:6">
      <c r="C152" s="629"/>
    </row>
    <row r="153" spans="3:6">
      <c r="C153" s="663"/>
      <c r="D153" s="664"/>
      <c r="E153" s="664"/>
      <c r="F153" s="664"/>
    </row>
    <row r="154" spans="3:6">
      <c r="C154" s="663"/>
      <c r="D154" s="664"/>
      <c r="E154" s="664"/>
      <c r="F154" s="664"/>
    </row>
    <row r="155" spans="3:6">
      <c r="C155" s="663"/>
      <c r="D155" s="664"/>
      <c r="E155" s="664"/>
      <c r="F155" s="664"/>
    </row>
    <row r="156" spans="3:6">
      <c r="C156" s="663"/>
      <c r="D156" s="664"/>
      <c r="E156" s="664"/>
      <c r="F156" s="664"/>
    </row>
    <row r="157" spans="3:6">
      <c r="C157" s="663"/>
      <c r="D157" s="664"/>
      <c r="E157" s="664"/>
      <c r="F157" s="664"/>
    </row>
    <row r="158" spans="3:6">
      <c r="C158" s="663"/>
      <c r="D158" s="664"/>
      <c r="E158" s="664"/>
      <c r="F158" s="664"/>
    </row>
    <row r="159" spans="3:6">
      <c r="C159" s="663"/>
      <c r="D159" s="664"/>
      <c r="E159" s="664"/>
      <c r="F159" s="664"/>
    </row>
    <row r="160" spans="3:6">
      <c r="C160" s="663"/>
      <c r="D160" s="664"/>
      <c r="E160" s="664"/>
      <c r="F160" s="664"/>
    </row>
    <row r="161" spans="3:6">
      <c r="C161" s="663"/>
      <c r="D161" s="664"/>
      <c r="E161" s="664"/>
      <c r="F161" s="664"/>
    </row>
    <row r="162" spans="3:6">
      <c r="C162" s="663"/>
      <c r="D162" s="664"/>
      <c r="E162" s="664"/>
      <c r="F162" s="664"/>
    </row>
    <row r="163" spans="3:6">
      <c r="C163" s="663"/>
      <c r="D163" s="664"/>
      <c r="E163" s="664"/>
      <c r="F163" s="664"/>
    </row>
    <row r="164" spans="3:6">
      <c r="C164" s="663"/>
      <c r="D164" s="664"/>
      <c r="E164" s="664"/>
      <c r="F164" s="664"/>
    </row>
    <row r="165" spans="3:6">
      <c r="C165" s="663"/>
      <c r="D165" s="664"/>
      <c r="E165" s="664"/>
      <c r="F165" s="664"/>
    </row>
    <row r="166" spans="3:6">
      <c r="C166" s="663"/>
      <c r="D166" s="664"/>
      <c r="E166" s="664"/>
      <c r="F166" s="664"/>
    </row>
    <row r="167" spans="3:6">
      <c r="C167" s="663"/>
      <c r="D167" s="664"/>
      <c r="E167" s="664"/>
      <c r="F167" s="664"/>
    </row>
    <row r="168" spans="3:6">
      <c r="C168" s="663"/>
      <c r="D168" s="664"/>
      <c r="E168" s="664"/>
      <c r="F168" s="664"/>
    </row>
    <row r="169" spans="3:6">
      <c r="C169" s="663"/>
      <c r="D169" s="664"/>
      <c r="E169" s="664"/>
      <c r="F169" s="664"/>
    </row>
    <row r="170" spans="3:6">
      <c r="C170" s="663"/>
      <c r="D170" s="664"/>
      <c r="E170" s="664"/>
      <c r="F170" s="664"/>
    </row>
    <row r="171" spans="3:6">
      <c r="C171" s="663"/>
      <c r="D171" s="664"/>
      <c r="E171" s="664"/>
      <c r="F171" s="664"/>
    </row>
    <row r="172" spans="3:6">
      <c r="C172" s="663"/>
      <c r="D172" s="664"/>
      <c r="E172" s="664"/>
      <c r="F172" s="664"/>
    </row>
    <row r="173" spans="3:6">
      <c r="C173" s="663"/>
      <c r="D173" s="664"/>
      <c r="E173" s="664"/>
      <c r="F173" s="664"/>
    </row>
    <row r="174" spans="3:6">
      <c r="C174" s="663"/>
      <c r="D174" s="664"/>
      <c r="E174" s="664"/>
      <c r="F174" s="664"/>
    </row>
    <row r="175" spans="3:6">
      <c r="C175" s="663"/>
      <c r="D175" s="664"/>
      <c r="E175" s="664"/>
      <c r="F175" s="664"/>
    </row>
    <row r="176" spans="3:6">
      <c r="C176" s="663"/>
      <c r="D176" s="664"/>
      <c r="E176" s="664"/>
      <c r="F176" s="664"/>
    </row>
    <row r="177" spans="3:6">
      <c r="C177" s="663"/>
      <c r="D177" s="664"/>
      <c r="E177" s="664"/>
      <c r="F177" s="664"/>
    </row>
    <row r="178" spans="3:6">
      <c r="C178" s="663"/>
      <c r="D178" s="664"/>
      <c r="E178" s="664"/>
      <c r="F178" s="664"/>
    </row>
    <row r="179" spans="3:6">
      <c r="C179" s="663"/>
      <c r="D179" s="664"/>
      <c r="E179" s="664"/>
      <c r="F179" s="664"/>
    </row>
    <row r="180" spans="3:6">
      <c r="C180" s="663"/>
      <c r="D180" s="664"/>
      <c r="E180" s="664"/>
      <c r="F180" s="664"/>
    </row>
    <row r="181" spans="3:6">
      <c r="C181" s="663"/>
      <c r="D181" s="664"/>
      <c r="E181" s="664"/>
      <c r="F181" s="664"/>
    </row>
    <row r="182" spans="3:6">
      <c r="C182" s="663"/>
      <c r="D182" s="664"/>
      <c r="E182" s="664"/>
      <c r="F182" s="664"/>
    </row>
    <row r="183" spans="3:6">
      <c r="C183" s="663"/>
      <c r="D183" s="664"/>
      <c r="E183" s="664"/>
      <c r="F183" s="664"/>
    </row>
    <row r="184" spans="3:6">
      <c r="C184" s="663"/>
      <c r="D184" s="664"/>
      <c r="E184" s="664"/>
      <c r="F184" s="664"/>
    </row>
    <row r="185" spans="3:6">
      <c r="C185" s="663"/>
      <c r="D185" s="664"/>
      <c r="E185" s="664"/>
      <c r="F185" s="664"/>
    </row>
    <row r="186" spans="3:6">
      <c r="C186" s="663"/>
      <c r="D186" s="664"/>
      <c r="E186" s="664"/>
      <c r="F186" s="664"/>
    </row>
    <row r="187" spans="3:6">
      <c r="C187" s="663"/>
      <c r="D187" s="664"/>
      <c r="E187" s="664"/>
      <c r="F187" s="664"/>
    </row>
    <row r="188" spans="3:6">
      <c r="C188" s="663"/>
      <c r="D188" s="664"/>
      <c r="E188" s="664"/>
      <c r="F188" s="664"/>
    </row>
    <row r="189" spans="3:6">
      <c r="C189" s="663"/>
      <c r="D189" s="664"/>
      <c r="E189" s="664"/>
      <c r="F189" s="664"/>
    </row>
    <row r="190" spans="3:6">
      <c r="C190" s="663"/>
      <c r="D190" s="664"/>
      <c r="E190" s="664"/>
      <c r="F190" s="664"/>
    </row>
    <row r="191" spans="3:6">
      <c r="C191" s="663"/>
      <c r="D191" s="664"/>
      <c r="E191" s="664"/>
      <c r="F191" s="664"/>
    </row>
    <row r="192" spans="3:6">
      <c r="C192" s="663"/>
      <c r="D192" s="664"/>
      <c r="E192" s="664"/>
      <c r="F192" s="664"/>
    </row>
    <row r="193" spans="3:6">
      <c r="C193" s="663"/>
      <c r="D193" s="664"/>
      <c r="E193" s="664"/>
      <c r="F193" s="664"/>
    </row>
    <row r="194" spans="3:6">
      <c r="C194" s="663"/>
      <c r="D194" s="664"/>
      <c r="E194" s="664"/>
      <c r="F194" s="664"/>
    </row>
    <row r="195" spans="3:6">
      <c r="C195" s="663"/>
      <c r="D195" s="664"/>
      <c r="E195" s="664"/>
      <c r="F195" s="664"/>
    </row>
    <row r="196" spans="3:6">
      <c r="C196" s="663"/>
      <c r="D196" s="664"/>
      <c r="E196" s="664"/>
      <c r="F196" s="664"/>
    </row>
    <row r="197" spans="3:6">
      <c r="C197" s="663"/>
      <c r="D197" s="664"/>
      <c r="E197" s="664"/>
      <c r="F197" s="664"/>
    </row>
    <row r="198" spans="3:6">
      <c r="C198" s="663"/>
      <c r="D198" s="664"/>
      <c r="E198" s="664"/>
      <c r="F198" s="664"/>
    </row>
    <row r="199" spans="3:6">
      <c r="C199" s="663"/>
      <c r="D199" s="664"/>
      <c r="E199" s="664"/>
      <c r="F199" s="664"/>
    </row>
    <row r="200" spans="3:6">
      <c r="C200" s="663"/>
      <c r="D200" s="664"/>
      <c r="E200" s="664"/>
      <c r="F200" s="664"/>
    </row>
    <row r="201" spans="3:6">
      <c r="C201" s="663"/>
      <c r="D201" s="664"/>
      <c r="E201" s="664"/>
      <c r="F201" s="664"/>
    </row>
    <row r="202" spans="3:6">
      <c r="C202" s="663"/>
      <c r="D202" s="664"/>
      <c r="E202" s="664"/>
      <c r="F202" s="664"/>
    </row>
    <row r="203" spans="3:6">
      <c r="C203" s="663"/>
      <c r="D203" s="664"/>
      <c r="E203" s="664"/>
      <c r="F203" s="664"/>
    </row>
    <row r="204" spans="3:6">
      <c r="C204" s="663"/>
      <c r="D204" s="664"/>
      <c r="E204" s="664"/>
      <c r="F204" s="664"/>
    </row>
    <row r="205" spans="3:6">
      <c r="C205" s="663"/>
      <c r="D205" s="664"/>
      <c r="E205" s="664"/>
      <c r="F205" s="664"/>
    </row>
    <row r="206" spans="3:6">
      <c r="C206" s="663"/>
      <c r="D206" s="664"/>
      <c r="E206" s="664"/>
      <c r="F206" s="664"/>
    </row>
    <row r="207" spans="3:6">
      <c r="C207" s="663"/>
      <c r="D207" s="664"/>
      <c r="E207" s="664"/>
      <c r="F207" s="664"/>
    </row>
    <row r="208" spans="3:6">
      <c r="C208" s="663"/>
      <c r="D208" s="664"/>
      <c r="E208" s="664"/>
      <c r="F208" s="664"/>
    </row>
    <row r="209" spans="3:6">
      <c r="C209" s="663"/>
      <c r="D209" s="664"/>
      <c r="E209" s="664"/>
      <c r="F209" s="664"/>
    </row>
    <row r="210" spans="3:6">
      <c r="C210" s="663"/>
      <c r="D210" s="664"/>
      <c r="E210" s="664"/>
      <c r="F210" s="664"/>
    </row>
    <row r="211" spans="3:6">
      <c r="C211" s="663"/>
      <c r="D211" s="664"/>
      <c r="E211" s="664"/>
      <c r="F211" s="664"/>
    </row>
    <row r="212" spans="3:6">
      <c r="C212" s="663"/>
      <c r="D212" s="664"/>
      <c r="E212" s="664"/>
      <c r="F212" s="664"/>
    </row>
    <row r="213" spans="3:6">
      <c r="C213" s="663"/>
      <c r="D213" s="664"/>
      <c r="E213" s="664"/>
      <c r="F213" s="664"/>
    </row>
    <row r="214" spans="3:6">
      <c r="C214" s="663"/>
      <c r="D214" s="664"/>
      <c r="E214" s="664"/>
      <c r="F214" s="664"/>
    </row>
    <row r="215" spans="3:6">
      <c r="C215" s="663"/>
      <c r="D215" s="664"/>
      <c r="E215" s="664"/>
      <c r="F215" s="664"/>
    </row>
    <row r="216" spans="3:6">
      <c r="C216" s="663"/>
      <c r="D216" s="664"/>
      <c r="E216" s="664"/>
      <c r="F216" s="664"/>
    </row>
    <row r="217" spans="3:6">
      <c r="C217" s="663"/>
      <c r="D217" s="664"/>
      <c r="E217" s="664"/>
      <c r="F217" s="664"/>
    </row>
    <row r="218" spans="3:6">
      <c r="C218" s="663"/>
      <c r="D218" s="664"/>
      <c r="E218" s="664"/>
      <c r="F218" s="664"/>
    </row>
    <row r="219" spans="3:6">
      <c r="C219" s="663"/>
      <c r="D219" s="664"/>
      <c r="E219" s="664"/>
      <c r="F219" s="664"/>
    </row>
    <row r="220" spans="3:6">
      <c r="C220" s="663"/>
      <c r="D220" s="664"/>
      <c r="E220" s="664"/>
      <c r="F220" s="664"/>
    </row>
    <row r="221" spans="3:6">
      <c r="C221" s="663"/>
      <c r="D221" s="664"/>
      <c r="E221" s="664"/>
      <c r="F221" s="664"/>
    </row>
    <row r="222" spans="3:6">
      <c r="C222" s="663"/>
      <c r="D222" s="664"/>
      <c r="E222" s="664"/>
      <c r="F222" s="664"/>
    </row>
    <row r="223" spans="3:6">
      <c r="C223" s="663"/>
      <c r="D223" s="664"/>
      <c r="E223" s="664"/>
      <c r="F223" s="664"/>
    </row>
    <row r="224" spans="3:6">
      <c r="C224" s="663"/>
      <c r="D224" s="664"/>
      <c r="E224" s="664"/>
      <c r="F224" s="664"/>
    </row>
    <row r="225" spans="3:6">
      <c r="C225" s="663"/>
      <c r="D225" s="664"/>
      <c r="E225" s="664"/>
      <c r="F225" s="664"/>
    </row>
    <row r="226" spans="3:6">
      <c r="C226" s="663"/>
      <c r="D226" s="664"/>
      <c r="E226" s="664"/>
      <c r="F226" s="664"/>
    </row>
    <row r="227" spans="3:6">
      <c r="C227" s="663"/>
      <c r="D227" s="664"/>
      <c r="E227" s="664"/>
      <c r="F227" s="664"/>
    </row>
    <row r="228" spans="3:6">
      <c r="C228" s="663"/>
      <c r="D228" s="664"/>
      <c r="E228" s="664"/>
      <c r="F228" s="664"/>
    </row>
    <row r="229" spans="3:6">
      <c r="C229" s="663"/>
      <c r="D229" s="664"/>
      <c r="E229" s="664"/>
      <c r="F229" s="664"/>
    </row>
    <row r="230" spans="3:6">
      <c r="C230" s="663"/>
      <c r="D230" s="664"/>
      <c r="E230" s="664"/>
      <c r="F230" s="664"/>
    </row>
    <row r="231" spans="3:6">
      <c r="C231" s="663"/>
      <c r="D231" s="664"/>
      <c r="E231" s="664"/>
      <c r="F231" s="664"/>
    </row>
    <row r="232" spans="3:6">
      <c r="C232" s="663"/>
      <c r="D232" s="664"/>
      <c r="E232" s="664"/>
      <c r="F232" s="664"/>
    </row>
    <row r="233" spans="3:6">
      <c r="C233" s="663"/>
      <c r="D233" s="664"/>
      <c r="E233" s="664"/>
      <c r="F233" s="664"/>
    </row>
    <row r="234" spans="3:6">
      <c r="C234" s="663"/>
      <c r="D234" s="664"/>
      <c r="E234" s="664"/>
      <c r="F234" s="664"/>
    </row>
    <row r="235" spans="3:6">
      <c r="C235" s="663"/>
      <c r="D235" s="664"/>
      <c r="E235" s="664"/>
      <c r="F235" s="664"/>
    </row>
    <row r="236" spans="3:6">
      <c r="C236" s="663"/>
      <c r="D236" s="664"/>
      <c r="E236" s="664"/>
      <c r="F236" s="664"/>
    </row>
    <row r="237" spans="3:6">
      <c r="C237" s="663"/>
      <c r="D237" s="664"/>
      <c r="E237" s="664"/>
      <c r="F237" s="664"/>
    </row>
    <row r="238" spans="3:6">
      <c r="C238" s="663"/>
      <c r="D238" s="664"/>
      <c r="E238" s="664"/>
      <c r="F238" s="664"/>
    </row>
    <row r="239" spans="3:6">
      <c r="C239" s="663"/>
      <c r="D239" s="664"/>
      <c r="E239" s="664"/>
      <c r="F239" s="664"/>
    </row>
    <row r="240" spans="3:6">
      <c r="C240" s="663"/>
      <c r="D240" s="664"/>
      <c r="E240" s="664"/>
      <c r="F240" s="664"/>
    </row>
    <row r="241" spans="3:6">
      <c r="C241" s="663"/>
      <c r="D241" s="664"/>
      <c r="E241" s="664"/>
      <c r="F241" s="664"/>
    </row>
    <row r="242" spans="3:6">
      <c r="C242" s="663"/>
      <c r="D242" s="664"/>
      <c r="E242" s="664"/>
      <c r="F242" s="664"/>
    </row>
    <row r="243" spans="3:6">
      <c r="C243" s="663"/>
      <c r="D243" s="664"/>
      <c r="E243" s="664"/>
      <c r="F243" s="664"/>
    </row>
    <row r="244" spans="3:6">
      <c r="C244" s="663"/>
      <c r="D244" s="664"/>
      <c r="E244" s="664"/>
      <c r="F244" s="664"/>
    </row>
    <row r="245" spans="3:6">
      <c r="C245" s="663"/>
      <c r="D245" s="664"/>
      <c r="E245" s="664"/>
      <c r="F245" s="664"/>
    </row>
    <row r="246" spans="3:6">
      <c r="C246" s="663"/>
      <c r="D246" s="664"/>
      <c r="E246" s="664"/>
      <c r="F246" s="664"/>
    </row>
    <row r="247" spans="3:6">
      <c r="C247" s="663"/>
      <c r="D247" s="664"/>
      <c r="E247" s="664"/>
      <c r="F247" s="664"/>
    </row>
    <row r="248" spans="3:6">
      <c r="C248" s="663"/>
      <c r="D248" s="664"/>
      <c r="E248" s="664"/>
      <c r="F248" s="664"/>
    </row>
    <row r="249" spans="3:6">
      <c r="C249" s="663"/>
      <c r="D249" s="664"/>
      <c r="E249" s="664"/>
      <c r="F249" s="664"/>
    </row>
    <row r="250" spans="3:6">
      <c r="C250" s="663"/>
      <c r="D250" s="664"/>
      <c r="E250" s="664"/>
      <c r="F250" s="664"/>
    </row>
    <row r="251" spans="3:6">
      <c r="C251" s="663"/>
      <c r="D251" s="664"/>
      <c r="E251" s="664"/>
      <c r="F251" s="664"/>
    </row>
    <row r="252" spans="3:6">
      <c r="C252" s="663"/>
      <c r="D252" s="664"/>
      <c r="E252" s="664"/>
      <c r="F252" s="664"/>
    </row>
    <row r="253" spans="3:6">
      <c r="C253" s="663"/>
      <c r="D253" s="664"/>
      <c r="E253" s="664"/>
      <c r="F253" s="664"/>
    </row>
    <row r="254" spans="3:6">
      <c r="C254" s="663"/>
      <c r="D254" s="664"/>
      <c r="E254" s="664"/>
      <c r="F254" s="664"/>
    </row>
    <row r="255" spans="3:6">
      <c r="C255" s="663"/>
      <c r="D255" s="664"/>
      <c r="E255" s="664"/>
      <c r="F255" s="664"/>
    </row>
    <row r="256" spans="3:6">
      <c r="C256" s="663"/>
      <c r="D256" s="664"/>
      <c r="E256" s="664"/>
      <c r="F256" s="664"/>
    </row>
    <row r="257" spans="3:6">
      <c r="C257" s="663"/>
      <c r="D257" s="664"/>
      <c r="E257" s="664"/>
      <c r="F257" s="664"/>
    </row>
    <row r="258" spans="3:6">
      <c r="C258" s="663"/>
      <c r="D258" s="664"/>
      <c r="E258" s="664"/>
      <c r="F258" s="664"/>
    </row>
    <row r="259" spans="3:6">
      <c r="C259" s="663"/>
      <c r="D259" s="664"/>
      <c r="E259" s="664"/>
      <c r="F259" s="664"/>
    </row>
    <row r="260" spans="3:6">
      <c r="C260" s="663"/>
      <c r="D260" s="664"/>
      <c r="E260" s="664"/>
      <c r="F260" s="664"/>
    </row>
    <row r="261" spans="3:6">
      <c r="C261" s="663"/>
      <c r="D261" s="664"/>
      <c r="E261" s="664"/>
      <c r="F261" s="664"/>
    </row>
    <row r="262" spans="3:6">
      <c r="C262" s="663"/>
      <c r="D262" s="664"/>
      <c r="E262" s="664"/>
      <c r="F262" s="664"/>
    </row>
    <row r="263" spans="3:6">
      <c r="C263" s="663"/>
      <c r="D263" s="664"/>
      <c r="E263" s="664"/>
      <c r="F263" s="664"/>
    </row>
    <row r="264" spans="3:6">
      <c r="C264" s="663"/>
      <c r="D264" s="664"/>
      <c r="E264" s="664"/>
      <c r="F264" s="664"/>
    </row>
    <row r="265" spans="3:6">
      <c r="C265" s="663"/>
      <c r="D265" s="664"/>
      <c r="E265" s="664"/>
      <c r="F265" s="664"/>
    </row>
    <row r="266" spans="3:6">
      <c r="C266" s="663"/>
      <c r="D266" s="664"/>
      <c r="E266" s="664"/>
      <c r="F266" s="664"/>
    </row>
    <row r="267" spans="3:6">
      <c r="C267" s="663"/>
      <c r="D267" s="664"/>
      <c r="E267" s="664"/>
      <c r="F267" s="664"/>
    </row>
    <row r="268" spans="3:6">
      <c r="C268" s="663"/>
      <c r="D268" s="664"/>
      <c r="E268" s="664"/>
      <c r="F268" s="664"/>
    </row>
    <row r="269" spans="3:6">
      <c r="C269" s="663"/>
      <c r="D269" s="664"/>
      <c r="E269" s="664"/>
      <c r="F269" s="664"/>
    </row>
    <row r="270" spans="3:6">
      <c r="C270" s="663"/>
      <c r="D270" s="664"/>
      <c r="E270" s="664"/>
      <c r="F270" s="664"/>
    </row>
    <row r="271" spans="3:6">
      <c r="C271" s="663"/>
      <c r="D271" s="664"/>
      <c r="E271" s="664"/>
      <c r="F271" s="664"/>
    </row>
    <row r="272" spans="3:6">
      <c r="C272" s="663"/>
      <c r="D272" s="664"/>
      <c r="E272" s="664"/>
      <c r="F272" s="664"/>
    </row>
    <row r="273" spans="3:6">
      <c r="C273" s="663"/>
      <c r="D273" s="664"/>
      <c r="E273" s="664"/>
      <c r="F273" s="664"/>
    </row>
    <row r="274" spans="3:6">
      <c r="C274" s="663"/>
      <c r="D274" s="664"/>
      <c r="E274" s="664"/>
      <c r="F274" s="664"/>
    </row>
    <row r="275" spans="3:6">
      <c r="C275" s="663"/>
      <c r="D275" s="664"/>
      <c r="E275" s="664"/>
      <c r="F275" s="664"/>
    </row>
    <row r="276" spans="3:6">
      <c r="C276" s="663"/>
      <c r="D276" s="664"/>
      <c r="E276" s="664"/>
      <c r="F276" s="664"/>
    </row>
    <row r="277" spans="3:6">
      <c r="C277" s="663"/>
      <c r="D277" s="664"/>
      <c r="E277" s="664"/>
      <c r="F277" s="664"/>
    </row>
    <row r="278" spans="3:6">
      <c r="C278" s="663"/>
      <c r="D278" s="664"/>
      <c r="E278" s="664"/>
      <c r="F278" s="664"/>
    </row>
    <row r="279" spans="3:6">
      <c r="C279" s="663"/>
      <c r="D279" s="664"/>
      <c r="E279" s="664"/>
      <c r="F279" s="664"/>
    </row>
    <row r="280" spans="3:6">
      <c r="C280" s="663"/>
      <c r="D280" s="664"/>
      <c r="E280" s="664"/>
      <c r="F280" s="664"/>
    </row>
    <row r="281" spans="3:6">
      <c r="C281" s="663"/>
      <c r="D281" s="664"/>
      <c r="E281" s="664"/>
      <c r="F281" s="664"/>
    </row>
    <row r="282" spans="3:6">
      <c r="C282" s="663"/>
      <c r="D282" s="664"/>
      <c r="E282" s="664"/>
      <c r="F282" s="664"/>
    </row>
    <row r="283" spans="3:6">
      <c r="C283" s="663"/>
      <c r="D283" s="664"/>
      <c r="E283" s="664"/>
      <c r="F283" s="664"/>
    </row>
    <row r="284" spans="3:6">
      <c r="C284" s="663"/>
      <c r="D284" s="664"/>
      <c r="E284" s="664"/>
      <c r="F284" s="664"/>
    </row>
    <row r="285" spans="3:6">
      <c r="C285" s="663"/>
      <c r="D285" s="664"/>
      <c r="E285" s="664"/>
      <c r="F285" s="664"/>
    </row>
    <row r="286" spans="3:6">
      <c r="C286" s="663"/>
      <c r="D286" s="664"/>
      <c r="E286" s="664"/>
      <c r="F286" s="664"/>
    </row>
    <row r="287" spans="3:6">
      <c r="C287" s="663"/>
      <c r="D287" s="664"/>
      <c r="E287" s="664"/>
      <c r="F287" s="664"/>
    </row>
    <row r="288" spans="3:6">
      <c r="C288" s="663"/>
      <c r="D288" s="664"/>
      <c r="E288" s="664"/>
      <c r="F288" s="664"/>
    </row>
    <row r="289" spans="3:6">
      <c r="C289" s="663"/>
      <c r="D289" s="664"/>
      <c r="E289" s="664"/>
      <c r="F289" s="664"/>
    </row>
    <row r="290" spans="3:6">
      <c r="C290" s="663"/>
      <c r="D290" s="664"/>
      <c r="E290" s="664"/>
      <c r="F290" s="664"/>
    </row>
    <row r="291" spans="3:6">
      <c r="C291" s="663"/>
      <c r="D291" s="664"/>
      <c r="E291" s="664"/>
      <c r="F291" s="664"/>
    </row>
    <row r="292" spans="3:6">
      <c r="C292" s="665"/>
    </row>
    <row r="293" spans="3:6">
      <c r="C293" s="665"/>
    </row>
    <row r="294" spans="3:6">
      <c r="C294" s="665"/>
    </row>
    <row r="295" spans="3:6">
      <c r="C295" s="665"/>
    </row>
    <row r="296" spans="3:6">
      <c r="C296" s="665"/>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F183"/>
  <sheetViews>
    <sheetView showGridLines="0" zoomScale="75" zoomScaleNormal="75" workbookViewId="0">
      <selection activeCell="B9" sqref="B9"/>
    </sheetView>
  </sheetViews>
  <sheetFormatPr defaultRowHeight="15" customHeight="1"/>
  <cols>
    <col min="1" max="1" width="13.85546875" style="318" bestFit="1" customWidth="1"/>
    <col min="2" max="2" width="108" style="318" customWidth="1"/>
    <col min="3" max="3" width="17.7109375" style="259" bestFit="1" customWidth="1"/>
    <col min="4" max="4" width="16.140625" style="259" bestFit="1" customWidth="1"/>
    <col min="5" max="5" width="17.7109375" style="259" bestFit="1" customWidth="1"/>
    <col min="6" max="6" width="16.140625" style="259" bestFit="1" customWidth="1"/>
    <col min="7" max="16384" width="9.140625" style="318"/>
  </cols>
  <sheetData>
    <row r="1" spans="1:6" ht="15" customHeight="1">
      <c r="A1" s="103" t="s">
        <v>22</v>
      </c>
      <c r="B1" s="176" t="s">
        <v>926</v>
      </c>
      <c r="C1" s="318"/>
      <c r="D1" s="318"/>
      <c r="E1" s="318"/>
      <c r="F1" s="318"/>
    </row>
    <row r="2" spans="1:6" ht="15" customHeight="1">
      <c r="A2" s="103" t="s">
        <v>20</v>
      </c>
      <c r="B2" s="175" t="s">
        <v>1020</v>
      </c>
      <c r="C2" s="318"/>
      <c r="D2" s="318"/>
      <c r="E2" s="318"/>
      <c r="F2" s="318"/>
    </row>
    <row r="3" spans="1:6" ht="15" customHeight="1">
      <c r="A3" s="103" t="s">
        <v>18</v>
      </c>
      <c r="B3" s="174" t="s">
        <v>270</v>
      </c>
      <c r="C3" s="318"/>
      <c r="D3" s="318"/>
      <c r="E3" s="318"/>
      <c r="F3" s="318"/>
    </row>
    <row r="4" spans="1:6" ht="15" customHeight="1">
      <c r="A4" s="103" t="s">
        <v>16</v>
      </c>
      <c r="B4" s="174" t="s">
        <v>270</v>
      </c>
      <c r="C4" s="318"/>
      <c r="D4" s="318"/>
      <c r="E4" s="318"/>
      <c r="F4" s="318"/>
    </row>
    <row r="5" spans="1:6" ht="15" customHeight="1">
      <c r="A5" s="100" t="s">
        <v>14</v>
      </c>
      <c r="B5" s="173"/>
      <c r="C5" s="318"/>
      <c r="D5" s="318"/>
      <c r="E5" s="318"/>
      <c r="F5" s="318"/>
    </row>
    <row r="6" spans="1:6" ht="15" customHeight="1">
      <c r="A6" s="100" t="s">
        <v>12</v>
      </c>
      <c r="B6" s="173"/>
      <c r="C6" s="318"/>
      <c r="D6" s="318"/>
      <c r="E6" s="318"/>
      <c r="F6" s="318"/>
    </row>
    <row r="7" spans="1:6" ht="15" customHeight="1">
      <c r="C7" s="318"/>
      <c r="D7" s="318"/>
      <c r="E7" s="318"/>
      <c r="F7" s="318"/>
    </row>
    <row r="8" spans="1:6" ht="15" customHeight="1">
      <c r="C8" s="318"/>
      <c r="D8" s="318"/>
      <c r="E8" s="318"/>
      <c r="F8" s="318"/>
    </row>
    <row r="9" spans="1:6" ht="15" customHeight="1">
      <c r="C9" s="318"/>
      <c r="D9" s="318"/>
      <c r="E9" s="318"/>
      <c r="F9" s="318"/>
    </row>
    <row r="10" spans="1:6" ht="15" customHeight="1">
      <c r="C10" s="262" t="s">
        <v>924</v>
      </c>
      <c r="D10" s="262" t="s">
        <v>925</v>
      </c>
      <c r="E10" s="262" t="s">
        <v>924</v>
      </c>
      <c r="F10" s="262" t="s">
        <v>925</v>
      </c>
    </row>
    <row r="11" spans="1:6" ht="15.75">
      <c r="C11" s="262" t="s">
        <v>923</v>
      </c>
      <c r="D11" s="262" t="s">
        <v>922</v>
      </c>
      <c r="E11" s="262" t="s">
        <v>923</v>
      </c>
      <c r="F11" s="262" t="s">
        <v>922</v>
      </c>
    </row>
    <row r="12" spans="1:6" ht="15.75">
      <c r="C12" s="260">
        <v>0.34449083300718086</v>
      </c>
      <c r="D12" s="261">
        <v>31.601753179446224</v>
      </c>
      <c r="E12" s="335">
        <v>1.8925642918447365</v>
      </c>
      <c r="F12" s="335">
        <v>118.77435284620475</v>
      </c>
    </row>
    <row r="13" spans="1:6" ht="15.75">
      <c r="C13" s="260">
        <v>0.76345100016416167</v>
      </c>
      <c r="D13" s="261">
        <v>77.079886659430059</v>
      </c>
      <c r="E13" s="335">
        <v>2.336845526270547</v>
      </c>
      <c r="F13" s="335">
        <v>96.229844460544143</v>
      </c>
    </row>
    <row r="14" spans="1:6" ht="15.75">
      <c r="C14" s="260">
        <v>0.90384644763409483</v>
      </c>
      <c r="D14" s="261">
        <v>78.079781295939441</v>
      </c>
      <c r="E14" s="335">
        <v>-1.7573030654499051</v>
      </c>
      <c r="F14" s="335">
        <v>95.737845129829395</v>
      </c>
    </row>
    <row r="15" spans="1:6" ht="15.75">
      <c r="C15" s="260">
        <v>0.74816849326361434</v>
      </c>
      <c r="D15" s="261">
        <v>58.039812098356094</v>
      </c>
      <c r="E15" s="335">
        <v>1.1302480262578201</v>
      </c>
      <c r="F15" s="335">
        <v>87.99494551492181</v>
      </c>
    </row>
    <row r="16" spans="1:6" ht="15.75">
      <c r="C16" s="260">
        <v>0.52470165761467735</v>
      </c>
      <c r="D16" s="261">
        <v>36.425529215339679</v>
      </c>
      <c r="E16" s="335">
        <v>1.8521435468145937</v>
      </c>
      <c r="F16" s="335">
        <v>86.109265078213326</v>
      </c>
    </row>
    <row r="17" spans="3:6" ht="15.75">
      <c r="C17" s="260">
        <v>0.67143812456513374</v>
      </c>
      <c r="D17" s="261">
        <v>37.248043581714022</v>
      </c>
      <c r="E17" s="335">
        <v>2.0381825959451745</v>
      </c>
      <c r="F17" s="335">
        <v>83.23146685348145</v>
      </c>
    </row>
    <row r="18" spans="3:6" ht="15.75">
      <c r="C18" s="260">
        <v>0.4798215364292307</v>
      </c>
      <c r="D18" s="261">
        <v>28.905719198377383</v>
      </c>
      <c r="E18" s="335">
        <v>2.0769283239537804</v>
      </c>
      <c r="F18" s="335">
        <v>81.469472251279939</v>
      </c>
    </row>
    <row r="19" spans="3:6" ht="15.75">
      <c r="C19" s="260">
        <v>0.86119873033597449</v>
      </c>
      <c r="D19" s="261">
        <v>53.253115322059564</v>
      </c>
      <c r="E19" s="335">
        <v>2.3657761262777246</v>
      </c>
      <c r="F19" s="335">
        <v>80.469224751470136</v>
      </c>
    </row>
    <row r="20" spans="3:6" ht="15.75">
      <c r="C20" s="260">
        <v>0.63982955874869918</v>
      </c>
      <c r="D20" s="261">
        <v>34.078257594708795</v>
      </c>
      <c r="E20" s="335">
        <v>2.7003646958470493</v>
      </c>
      <c r="F20" s="335">
        <v>79.957708859582468</v>
      </c>
    </row>
    <row r="21" spans="3:6" ht="15.75">
      <c r="C21" s="260">
        <v>0.29017576890725527</v>
      </c>
      <c r="D21" s="261">
        <v>27.613052196410298</v>
      </c>
      <c r="E21" s="335">
        <v>2.2111022878384858</v>
      </c>
      <c r="F21" s="335">
        <v>79.389939636977175</v>
      </c>
    </row>
    <row r="22" spans="3:6" ht="15.75">
      <c r="C22" s="260">
        <v>0.64309678137662807</v>
      </c>
      <c r="D22" s="261">
        <v>50.479053596119428</v>
      </c>
      <c r="E22" s="335">
        <v>1.087855634053768</v>
      </c>
      <c r="F22" s="335">
        <v>78.818258556338421</v>
      </c>
    </row>
    <row r="23" spans="3:6" ht="15.75">
      <c r="C23" s="260">
        <v>1.0447631111423243</v>
      </c>
      <c r="D23" s="261">
        <v>52.467390841172389</v>
      </c>
      <c r="E23" s="335">
        <v>2.6259659107698097</v>
      </c>
      <c r="F23" s="335">
        <v>75.057507395215168</v>
      </c>
    </row>
    <row r="24" spans="3:6" ht="15.75">
      <c r="C24" s="260">
        <v>-0.24365015118949021</v>
      </c>
      <c r="D24" s="261">
        <v>3.9803837438642296</v>
      </c>
      <c r="E24" s="335">
        <v>1.3387064473209789</v>
      </c>
      <c r="F24" s="335">
        <v>73.91848634687878</v>
      </c>
    </row>
    <row r="25" spans="3:6" ht="15.75">
      <c r="C25" s="260">
        <v>1.0282600390601713</v>
      </c>
      <c r="D25" s="261">
        <v>75.644036661268302</v>
      </c>
      <c r="E25" s="335">
        <v>1.8113543185958949</v>
      </c>
      <c r="F25" s="335">
        <v>73.709729730538939</v>
      </c>
    </row>
    <row r="26" spans="3:6" ht="15.75">
      <c r="C26" s="260">
        <v>0.63445490498595958</v>
      </c>
      <c r="D26" s="261">
        <v>62.526422427898133</v>
      </c>
      <c r="E26" s="335">
        <v>2.1998927072954291</v>
      </c>
      <c r="F26" s="335">
        <v>72.035902286777812</v>
      </c>
    </row>
    <row r="27" spans="3:6" ht="15.75">
      <c r="C27" s="260">
        <v>-1.1304185424608921E-2</v>
      </c>
      <c r="D27" s="261">
        <v>53.918446449499399</v>
      </c>
      <c r="E27" s="335">
        <v>2.1027687982295102</v>
      </c>
      <c r="F27" s="335">
        <v>71.879364520725673</v>
      </c>
    </row>
    <row r="28" spans="3:6" ht="15.75">
      <c r="C28" s="260">
        <v>0.4599039579259428</v>
      </c>
      <c r="D28" s="261">
        <v>65.01407482038222</v>
      </c>
      <c r="E28" s="335">
        <v>1.3078167906963849</v>
      </c>
      <c r="F28" s="335">
        <v>70.329802970615887</v>
      </c>
    </row>
    <row r="29" spans="3:6" ht="15.75">
      <c r="C29" s="260">
        <v>0.70054757238450893</v>
      </c>
      <c r="D29" s="261">
        <v>63.271111228663202</v>
      </c>
      <c r="E29" s="335">
        <v>4.3448004648639314E-2</v>
      </c>
      <c r="F29" s="335">
        <v>70.309422993269294</v>
      </c>
    </row>
    <row r="30" spans="3:6" ht="15.75">
      <c r="C30" s="260">
        <v>1.5645930691963624E-3</v>
      </c>
      <c r="D30" s="261">
        <v>58.929077653162253</v>
      </c>
      <c r="E30" s="335">
        <v>1.5982911992716768</v>
      </c>
      <c r="F30" s="335">
        <v>69.047724435867281</v>
      </c>
    </row>
    <row r="31" spans="3:6" ht="15.75">
      <c r="C31" s="260">
        <v>0.13255167608240923</v>
      </c>
      <c r="D31" s="261">
        <v>32.342671968250684</v>
      </c>
      <c r="E31" s="335">
        <v>1.9356946326048947</v>
      </c>
      <c r="F31" s="335">
        <v>68.732557240648163</v>
      </c>
    </row>
    <row r="32" spans="3:6" ht="15.75">
      <c r="C32" s="260">
        <v>0.54121656132685658</v>
      </c>
      <c r="D32" s="261">
        <v>63.640599319088977</v>
      </c>
      <c r="E32" s="335">
        <v>1.7851603359858601</v>
      </c>
      <c r="F32" s="335">
        <v>68.605380021797131</v>
      </c>
    </row>
    <row r="33" spans="3:6" ht="15.75">
      <c r="C33" s="260">
        <v>0.65672006640946134</v>
      </c>
      <c r="D33" s="261">
        <v>52.525930504316918</v>
      </c>
      <c r="E33" s="335">
        <v>3.4518606277434847</v>
      </c>
      <c r="F33" s="335">
        <v>68.398115053786341</v>
      </c>
    </row>
    <row r="34" spans="3:6" ht="15.75">
      <c r="C34" s="260">
        <v>0.1822420548543702</v>
      </c>
      <c r="D34" s="261">
        <v>54.894397399384928</v>
      </c>
      <c r="E34" s="335">
        <v>1.8129431900244772</v>
      </c>
      <c r="F34" s="335">
        <v>67.987206569012699</v>
      </c>
    </row>
    <row r="35" spans="3:6" ht="15.75">
      <c r="C35" s="260">
        <v>0.79495965793278511</v>
      </c>
      <c r="D35" s="261">
        <v>62.267428422717096</v>
      </c>
      <c r="E35" s="335">
        <v>0.83000153817283862</v>
      </c>
      <c r="F35" s="335">
        <v>67.061143828963694</v>
      </c>
    </row>
    <row r="36" spans="3:6" ht="15.75">
      <c r="C36" s="260">
        <v>0.73329471238087374</v>
      </c>
      <c r="D36" s="261">
        <v>56.254133256226538</v>
      </c>
      <c r="E36" s="335">
        <v>3.0717492190316968</v>
      </c>
      <c r="F36" s="335">
        <v>66.764947988558689</v>
      </c>
    </row>
    <row r="37" spans="3:6" ht="15.75">
      <c r="C37" s="260">
        <v>0.78036016700228994</v>
      </c>
      <c r="D37" s="261">
        <v>76.563623582906388</v>
      </c>
      <c r="E37" s="335">
        <v>0.71371111100655815</v>
      </c>
      <c r="F37" s="335">
        <v>66.458314182301763</v>
      </c>
    </row>
    <row r="38" spans="3:6" ht="15.75">
      <c r="C38" s="260">
        <v>-0.85638129837922861</v>
      </c>
      <c r="D38" s="261">
        <v>24.930363545893368</v>
      </c>
      <c r="E38" s="335">
        <v>-0.21493344599581027</v>
      </c>
      <c r="F38" s="335">
        <v>66.423866139011835</v>
      </c>
    </row>
    <row r="39" spans="3:6" ht="15.75">
      <c r="C39" s="260">
        <v>0.17607254745785011</v>
      </c>
      <c r="D39" s="261">
        <v>28.131222679544265</v>
      </c>
      <c r="E39" s="335">
        <v>2.6904378832404179</v>
      </c>
      <c r="F39" s="335">
        <v>66.276170771743352</v>
      </c>
    </row>
    <row r="40" spans="3:6" ht="15.75">
      <c r="C40" s="260">
        <v>0.60724524865050944</v>
      </c>
      <c r="D40" s="261">
        <v>47.891856829817122</v>
      </c>
      <c r="E40" s="335">
        <v>1.0705192851118037</v>
      </c>
      <c r="F40" s="335">
        <v>64.679860620229618</v>
      </c>
    </row>
    <row r="41" spans="3:6" ht="15.75">
      <c r="C41" s="260">
        <v>0.78001728035610451</v>
      </c>
      <c r="D41" s="261">
        <v>51.548967170624962</v>
      </c>
      <c r="E41" s="335">
        <v>-0.82165453874766536</v>
      </c>
      <c r="F41" s="335">
        <v>63.682099491758763</v>
      </c>
    </row>
    <row r="42" spans="3:6" ht="15.75">
      <c r="C42" s="260">
        <v>0.30007449292553173</v>
      </c>
      <c r="D42" s="261">
        <v>56.997214311173558</v>
      </c>
      <c r="E42" s="335">
        <v>1.4539739930382301</v>
      </c>
      <c r="F42" s="335">
        <v>63.197240232893613</v>
      </c>
    </row>
    <row r="43" spans="3:6" ht="15.75">
      <c r="C43" s="260">
        <v>8.0214501834555113E-2</v>
      </c>
      <c r="D43" s="261">
        <v>30.152738939474759</v>
      </c>
      <c r="E43" s="335">
        <v>2.3075281985466969</v>
      </c>
      <c r="F43" s="335">
        <v>62.115244303480765</v>
      </c>
    </row>
    <row r="44" spans="3:6" ht="15.75">
      <c r="C44" s="260">
        <v>0.14182667632920842</v>
      </c>
      <c r="D44" s="261">
        <v>34.757882740536623</v>
      </c>
      <c r="E44" s="335">
        <v>1.3832883116924404</v>
      </c>
      <c r="F44" s="335">
        <v>60.986080716204846</v>
      </c>
    </row>
    <row r="45" spans="3:6" ht="15.75">
      <c r="C45" s="260">
        <v>0.31595871855116225</v>
      </c>
      <c r="D45" s="261">
        <v>53.508919073787986</v>
      </c>
      <c r="E45" s="335">
        <v>3.2006850422527795</v>
      </c>
      <c r="F45" s="335">
        <v>60.684043304996635</v>
      </c>
    </row>
    <row r="46" spans="3:6" ht="15.75">
      <c r="C46" s="260">
        <v>0.79730078968949136</v>
      </c>
      <c r="D46" s="261">
        <v>68.701266766525691</v>
      </c>
      <c r="E46" s="335">
        <v>1.0614691809941319</v>
      </c>
      <c r="F46" s="335">
        <v>59.907899512432991</v>
      </c>
    </row>
    <row r="47" spans="3:6" ht="15.75">
      <c r="C47" s="260">
        <v>0.56471735171392823</v>
      </c>
      <c r="D47" s="261">
        <v>40.694863988559213</v>
      </c>
      <c r="E47" s="335">
        <v>1.8849062166076778</v>
      </c>
      <c r="F47" s="335">
        <v>59.707362490929107</v>
      </c>
    </row>
    <row r="48" spans="3:6" ht="15.75">
      <c r="C48" s="260">
        <v>0.23892710614739407</v>
      </c>
      <c r="D48" s="261">
        <v>47.629789815374188</v>
      </c>
      <c r="E48" s="335">
        <v>2.0016865502856511</v>
      </c>
      <c r="F48" s="335">
        <v>59.703007726256651</v>
      </c>
    </row>
    <row r="49" spans="3:6" ht="15.75">
      <c r="C49" s="260">
        <v>0.59445041228989837</v>
      </c>
      <c r="D49" s="261">
        <v>42.22553648853728</v>
      </c>
      <c r="E49" s="335">
        <v>1.5381893232505315</v>
      </c>
      <c r="F49" s="335">
        <v>59.693713945788843</v>
      </c>
    </row>
    <row r="50" spans="3:6" ht="15.75">
      <c r="C50" s="260">
        <v>1.0658016955052563</v>
      </c>
      <c r="D50" s="261">
        <v>68.775618269234229</v>
      </c>
      <c r="E50" s="335">
        <v>1.607571031454462</v>
      </c>
      <c r="F50" s="335">
        <v>59.090934200788546</v>
      </c>
    </row>
    <row r="51" spans="3:6" ht="15.75">
      <c r="C51" s="260">
        <v>1.0273146082636038</v>
      </c>
      <c r="D51" s="261">
        <v>67.636488998362111</v>
      </c>
      <c r="E51" s="335">
        <v>1.3859509575382356</v>
      </c>
      <c r="F51" s="335">
        <v>58.949889092352038</v>
      </c>
    </row>
    <row r="52" spans="3:6" ht="15.75">
      <c r="C52" s="260">
        <v>0.57414169690629568</v>
      </c>
      <c r="D52" s="261">
        <v>56.628436835755736</v>
      </c>
      <c r="E52" s="335">
        <v>2.1221373284702816</v>
      </c>
      <c r="F52" s="335">
        <v>58.915181416831253</v>
      </c>
    </row>
    <row r="53" spans="3:6" ht="15.75">
      <c r="C53" s="260">
        <v>0.50274972670271534</v>
      </c>
      <c r="D53" s="261">
        <v>42.368744649745985</v>
      </c>
      <c r="E53" s="335">
        <v>1.8729113765730232</v>
      </c>
      <c r="F53" s="335">
        <v>58.79596526436157</v>
      </c>
    </row>
    <row r="54" spans="3:6" ht="15.75">
      <c r="C54" s="260">
        <v>0.65476255988042709</v>
      </c>
      <c r="D54" s="261">
        <v>40.430238671325476</v>
      </c>
      <c r="E54" s="335">
        <v>1.3508292503148385</v>
      </c>
      <c r="F54" s="335">
        <v>57.835049098519654</v>
      </c>
    </row>
    <row r="55" spans="3:6" ht="15.75">
      <c r="C55" s="260">
        <v>0.70082414345547517</v>
      </c>
      <c r="D55" s="261">
        <v>38.641718974998597</v>
      </c>
      <c r="E55" s="335">
        <v>1.9273322159431703</v>
      </c>
      <c r="F55" s="335">
        <v>57.671961487322577</v>
      </c>
    </row>
    <row r="56" spans="3:6" ht="15.75">
      <c r="C56" s="260">
        <v>0.62814962731203017</v>
      </c>
      <c r="D56" s="261">
        <v>69.153910207911792</v>
      </c>
      <c r="E56" s="335">
        <v>2.3466092836119894</v>
      </c>
      <c r="F56" s="335">
        <v>57.637377634245233</v>
      </c>
    </row>
    <row r="57" spans="3:6" ht="15.75">
      <c r="C57" s="260">
        <v>-0.15265166239016367</v>
      </c>
      <c r="D57" s="261">
        <v>35.462585897789808</v>
      </c>
      <c r="E57" s="335">
        <v>1.0231735826235466</v>
      </c>
      <c r="F57" s="335">
        <v>57.626115815927889</v>
      </c>
    </row>
    <row r="58" spans="3:6" ht="15.75">
      <c r="C58" s="260">
        <v>-0.31881097624666727</v>
      </c>
      <c r="D58" s="261">
        <v>32.099025016187362</v>
      </c>
      <c r="E58" s="335">
        <v>1.44449886629307</v>
      </c>
      <c r="F58" s="335">
        <v>57.512140775456075</v>
      </c>
    </row>
    <row r="59" spans="3:6" ht="15.75">
      <c r="C59" s="260">
        <v>0.15946320512706411</v>
      </c>
      <c r="D59" s="261">
        <v>22.881938812649487</v>
      </c>
      <c r="E59" s="335">
        <v>2.2143006808382011</v>
      </c>
      <c r="F59" s="335">
        <v>56.712720594280242</v>
      </c>
    </row>
    <row r="60" spans="3:6" ht="15.75">
      <c r="C60" s="260">
        <v>9.556779274716766E-2</v>
      </c>
      <c r="D60" s="261">
        <v>24.993420101147304</v>
      </c>
      <c r="E60" s="335">
        <v>2.4263069262030124</v>
      </c>
      <c r="F60" s="335">
        <v>56.596175121969708</v>
      </c>
    </row>
    <row r="61" spans="3:6" ht="15.75">
      <c r="C61" s="260">
        <v>1.17539459239137</v>
      </c>
      <c r="D61" s="261">
        <v>43.811337440328025</v>
      </c>
      <c r="E61" s="335">
        <v>0.44394650122742813</v>
      </c>
      <c r="F61" s="335">
        <v>56.415365675896886</v>
      </c>
    </row>
    <row r="62" spans="3:6" ht="15.75">
      <c r="C62" s="260">
        <v>1.2052405538538709</v>
      </c>
      <c r="D62" s="261">
        <v>49.545691028159233</v>
      </c>
      <c r="E62" s="335">
        <v>1.6348897063824543</v>
      </c>
      <c r="F62" s="335">
        <v>55.957741624502667</v>
      </c>
    </row>
    <row r="63" spans="3:6" ht="15.75">
      <c r="C63" s="260">
        <v>0.19934438096697385</v>
      </c>
      <c r="D63" s="261">
        <v>37.023933867193406</v>
      </c>
      <c r="E63" s="335">
        <v>3.6604774068171246</v>
      </c>
      <c r="F63" s="335">
        <v>55.721111886802234</v>
      </c>
    </row>
    <row r="64" spans="3:6" ht="15.75">
      <c r="C64" s="260">
        <v>0.99522685281944379</v>
      </c>
      <c r="D64" s="261">
        <v>59.902881152418551</v>
      </c>
      <c r="E64" s="335">
        <v>1.4620604573018785</v>
      </c>
      <c r="F64" s="335">
        <v>55.640615842213023</v>
      </c>
    </row>
    <row r="65" spans="3:6" ht="15.75">
      <c r="C65" s="260">
        <v>0.15879538498370335</v>
      </c>
      <c r="D65" s="261">
        <v>35.663976411601006</v>
      </c>
      <c r="E65" s="335">
        <v>1.9844865084475398</v>
      </c>
      <c r="F65" s="335">
        <v>55.636525118933513</v>
      </c>
    </row>
    <row r="66" spans="3:6" ht="15.75">
      <c r="C66" s="260">
        <v>8.2865346038909882E-2</v>
      </c>
      <c r="D66" s="261">
        <v>33.970595684911011</v>
      </c>
      <c r="E66" s="335">
        <v>0.71397847755200583</v>
      </c>
      <c r="F66" s="335">
        <v>55.591632627522777</v>
      </c>
    </row>
    <row r="67" spans="3:6" ht="15.75">
      <c r="C67" s="260">
        <v>0.36864970395909669</v>
      </c>
      <c r="D67" s="261">
        <v>29.5127982947606</v>
      </c>
      <c r="E67" s="335">
        <v>1.3849170088244429</v>
      </c>
      <c r="F67" s="335">
        <v>55.011678696467328</v>
      </c>
    </row>
    <row r="68" spans="3:6" ht="15.75">
      <c r="C68" s="260">
        <v>0.67478081691579284</v>
      </c>
      <c r="D68" s="261">
        <v>65.273513860653622</v>
      </c>
      <c r="E68" s="335">
        <v>1.6387524826970805</v>
      </c>
      <c r="F68" s="335">
        <v>54.850369217180713</v>
      </c>
    </row>
    <row r="69" spans="3:6" ht="15.75">
      <c r="C69" s="260">
        <v>0.69243376385954714</v>
      </c>
      <c r="D69" s="261">
        <v>65.199965827709775</v>
      </c>
      <c r="E69" s="335">
        <v>1.3269235402655464</v>
      </c>
      <c r="F69" s="335">
        <v>54.817632960746735</v>
      </c>
    </row>
    <row r="70" spans="3:6" ht="15.75">
      <c r="C70" s="260">
        <v>0.149960890657722</v>
      </c>
      <c r="D70" s="261">
        <v>40.424331413885959</v>
      </c>
      <c r="E70" s="335">
        <v>1.9911152186705832</v>
      </c>
      <c r="F70" s="335">
        <v>54.611717550288787</v>
      </c>
    </row>
    <row r="71" spans="3:6" ht="15.75">
      <c r="C71" s="260">
        <v>0.82459602451840019</v>
      </c>
      <c r="D71" s="261">
        <v>61.449329204923131</v>
      </c>
      <c r="E71" s="335">
        <v>3.2966275452890819</v>
      </c>
      <c r="F71" s="335">
        <v>54.502426800223738</v>
      </c>
    </row>
    <row r="72" spans="3:6" ht="15.75">
      <c r="C72" s="260">
        <v>4.5519336620222818E-2</v>
      </c>
      <c r="D72" s="261">
        <v>13.001874542226854</v>
      </c>
      <c r="E72" s="335">
        <v>1.7218471369394823</v>
      </c>
      <c r="F72" s="335">
        <v>54.314138130736787</v>
      </c>
    </row>
    <row r="73" spans="3:6" ht="15.75">
      <c r="C73" s="260">
        <v>0.66634012735672543</v>
      </c>
      <c r="D73" s="261">
        <v>56.397715326704322</v>
      </c>
      <c r="E73" s="335">
        <v>2.6433494095805932</v>
      </c>
      <c r="F73" s="335">
        <v>54.207618912546685</v>
      </c>
    </row>
    <row r="74" spans="3:6" ht="15.75">
      <c r="C74" s="260">
        <v>0.60329746233610482</v>
      </c>
      <c r="D74" s="261">
        <v>40.411493584146669</v>
      </c>
      <c r="E74" s="335">
        <v>2.7464594382467449</v>
      </c>
      <c r="F74" s="335">
        <v>54.074467259131843</v>
      </c>
    </row>
    <row r="75" spans="3:6" ht="15.75">
      <c r="C75" s="260">
        <v>0.7053258934453186</v>
      </c>
      <c r="D75" s="261">
        <v>59.092563347351522</v>
      </c>
      <c r="E75" s="335">
        <v>1.7508158346133558</v>
      </c>
      <c r="F75" s="335">
        <v>53.853124006103634</v>
      </c>
    </row>
    <row r="76" spans="3:6" ht="15.75">
      <c r="C76" s="260">
        <v>0.92300708752540928</v>
      </c>
      <c r="D76" s="261">
        <v>49.476526128355772</v>
      </c>
      <c r="E76" s="335">
        <v>1.7945670840359289</v>
      </c>
      <c r="F76" s="335">
        <v>53.799889453076176</v>
      </c>
    </row>
    <row r="77" spans="3:6" ht="15.75">
      <c r="C77" s="260">
        <v>0.43416945257043216</v>
      </c>
      <c r="D77" s="261">
        <v>40.568940664594464</v>
      </c>
      <c r="E77" s="335">
        <v>2.0335387711480819</v>
      </c>
      <c r="F77" s="335">
        <v>53.706923385900417</v>
      </c>
    </row>
    <row r="78" spans="3:6" ht="15.75">
      <c r="C78" s="260">
        <v>0.60079581691068062</v>
      </c>
      <c r="D78" s="261">
        <v>47.358146764982436</v>
      </c>
      <c r="E78" s="335">
        <v>1.3946435396049328</v>
      </c>
      <c r="F78" s="335">
        <v>53.696838065668537</v>
      </c>
    </row>
    <row r="79" spans="3:6" ht="15.75">
      <c r="C79" s="260">
        <v>0.88717232313437444</v>
      </c>
      <c r="D79" s="261">
        <v>58.917390667432912</v>
      </c>
      <c r="E79" s="335">
        <v>1.6961689193241396</v>
      </c>
      <c r="F79" s="335">
        <v>53.374847569746734</v>
      </c>
    </row>
    <row r="80" spans="3:6" ht="15.75">
      <c r="C80" s="260">
        <v>0.52721655438975212</v>
      </c>
      <c r="D80" s="261">
        <v>34.010462036651276</v>
      </c>
      <c r="E80" s="335">
        <v>1.2317667851906984</v>
      </c>
      <c r="F80" s="335">
        <v>52.926197174706182</v>
      </c>
    </row>
    <row r="81" spans="3:6" ht="15.75">
      <c r="C81" s="260">
        <v>1.2981324780762926</v>
      </c>
      <c r="D81" s="261">
        <v>66.977931850788977</v>
      </c>
      <c r="E81" s="335">
        <v>1.1762532856183152</v>
      </c>
      <c r="F81" s="335">
        <v>51.633193170453929</v>
      </c>
    </row>
    <row r="82" spans="3:6" ht="15.75">
      <c r="C82" s="260">
        <v>0.64429944197613442</v>
      </c>
      <c r="D82" s="261">
        <v>51.205844561704353</v>
      </c>
      <c r="E82" s="335">
        <v>1.9248542092662191</v>
      </c>
      <c r="F82" s="335">
        <v>51.611035745788726</v>
      </c>
    </row>
    <row r="83" spans="3:6" ht="15.75">
      <c r="C83" s="260">
        <v>0.25805936656987227</v>
      </c>
      <c r="D83" s="261">
        <v>16.272807726173482</v>
      </c>
      <c r="E83" s="335">
        <v>0.76898181931515719</v>
      </c>
      <c r="F83" s="335">
        <v>51.570851369062929</v>
      </c>
    </row>
    <row r="84" spans="3:6" ht="15.75">
      <c r="C84" s="260">
        <v>0.21569752118509627</v>
      </c>
      <c r="D84" s="261">
        <v>38.939531652238244</v>
      </c>
      <c r="E84" s="335">
        <v>1.538539828292951</v>
      </c>
      <c r="F84" s="335">
        <v>51.502443112527644</v>
      </c>
    </row>
    <row r="85" spans="3:6" ht="15.75">
      <c r="C85" s="260">
        <v>3.8975935954788578E-2</v>
      </c>
      <c r="D85" s="261">
        <v>43.085909053334817</v>
      </c>
      <c r="E85" s="335">
        <v>1.7693308877979808</v>
      </c>
      <c r="F85" s="335">
        <v>51.106697201586336</v>
      </c>
    </row>
    <row r="86" spans="3:6" ht="15.75">
      <c r="C86" s="260">
        <v>0.78628254030719025</v>
      </c>
      <c r="D86" s="261">
        <v>82.212164608228477</v>
      </c>
      <c r="E86" s="335">
        <v>1.4601778605807791</v>
      </c>
      <c r="F86" s="335">
        <v>50.790586215867208</v>
      </c>
    </row>
    <row r="87" spans="3:6" ht="15.75">
      <c r="C87" s="260">
        <v>0.79548371274731444</v>
      </c>
      <c r="D87" s="261">
        <v>42.623004416628469</v>
      </c>
      <c r="E87" s="335">
        <v>2.2262485770699105</v>
      </c>
      <c r="F87" s="335">
        <v>50.271678322074855</v>
      </c>
    </row>
    <row r="88" spans="3:6" ht="15.75">
      <c r="C88" s="260">
        <v>-9.0833366266722171E-2</v>
      </c>
      <c r="D88" s="261">
        <v>31.567833035966299</v>
      </c>
      <c r="E88" s="335">
        <v>1.2055601048691358</v>
      </c>
      <c r="F88" s="335">
        <v>50.248376601333533</v>
      </c>
    </row>
    <row r="89" spans="3:6" ht="15.75">
      <c r="C89" s="260">
        <v>2.8848741122612001E-2</v>
      </c>
      <c r="D89" s="261">
        <v>26.912719625538923</v>
      </c>
      <c r="E89" s="335">
        <v>1.6972546140370595</v>
      </c>
      <c r="F89" s="335">
        <v>49.929082980961873</v>
      </c>
    </row>
    <row r="90" spans="3:6" ht="15.75">
      <c r="C90" s="260">
        <v>-0.70010307567644159</v>
      </c>
      <c r="D90" s="261">
        <v>30.425177915482227</v>
      </c>
      <c r="E90" s="335">
        <v>1.4140688801304913</v>
      </c>
      <c r="F90" s="335">
        <v>49.725322418756441</v>
      </c>
    </row>
    <row r="91" spans="3:6" ht="15.75">
      <c r="C91" s="260">
        <v>-0.71072568218374366</v>
      </c>
      <c r="D91" s="261">
        <v>89.817143627128431</v>
      </c>
      <c r="E91" s="335">
        <v>1.7136208561942323</v>
      </c>
      <c r="F91" s="335">
        <v>49.66774288526149</v>
      </c>
    </row>
    <row r="92" spans="3:6" ht="15.75">
      <c r="E92" s="335">
        <v>1.3436303204299738</v>
      </c>
      <c r="F92" s="335">
        <v>48.783300023986484</v>
      </c>
    </row>
    <row r="93" spans="3:6" ht="15.75">
      <c r="E93" s="335">
        <v>2.2885378302658603</v>
      </c>
      <c r="F93" s="335">
        <v>48.370275133305661</v>
      </c>
    </row>
    <row r="94" spans="3:6" ht="15.75">
      <c r="C94" s="261"/>
      <c r="D94" s="261"/>
      <c r="E94" s="335">
        <v>1.8798183433340234</v>
      </c>
      <c r="F94" s="335">
        <v>47.861026605312908</v>
      </c>
    </row>
    <row r="95" spans="3:6" ht="15.75">
      <c r="C95" s="261"/>
      <c r="D95" s="261"/>
      <c r="E95" s="335">
        <v>0.66990195520894347</v>
      </c>
      <c r="F95" s="335">
        <v>47.297753461100449</v>
      </c>
    </row>
    <row r="96" spans="3:6" ht="15.75">
      <c r="C96" s="261"/>
      <c r="D96" s="261"/>
      <c r="E96" s="335">
        <v>2.6599004218694779</v>
      </c>
      <c r="F96" s="335">
        <v>46.976872107583475</v>
      </c>
    </row>
    <row r="97" spans="3:6" ht="15.75">
      <c r="C97" s="261"/>
      <c r="D97" s="261"/>
      <c r="E97" s="335">
        <v>1.1033634690378675</v>
      </c>
      <c r="F97" s="335">
        <v>46.634275320065605</v>
      </c>
    </row>
    <row r="98" spans="3:6" ht="15.75">
      <c r="C98" s="261"/>
      <c r="D98" s="261"/>
      <c r="E98" s="335">
        <v>1.4781296864295645</v>
      </c>
      <c r="F98" s="335">
        <v>45.950333886883229</v>
      </c>
    </row>
    <row r="99" spans="3:6" ht="15.75">
      <c r="C99" s="261"/>
      <c r="D99" s="261"/>
      <c r="E99" s="335">
        <v>0.79182678287509323</v>
      </c>
      <c r="F99" s="335">
        <v>45.45042250600963</v>
      </c>
    </row>
    <row r="100" spans="3:6" ht="15.75">
      <c r="C100" s="261"/>
      <c r="D100" s="261"/>
      <c r="E100" s="335">
        <v>1.75010784064293</v>
      </c>
      <c r="F100" s="335">
        <v>45.196883455822039</v>
      </c>
    </row>
    <row r="101" spans="3:6" ht="15.75">
      <c r="C101" s="261"/>
      <c r="D101" s="261"/>
      <c r="E101" s="335">
        <v>2.3709081350837984</v>
      </c>
      <c r="F101" s="335">
        <v>44.515805508444387</v>
      </c>
    </row>
    <row r="102" spans="3:6" ht="15.75">
      <c r="C102" s="261"/>
      <c r="D102" s="261"/>
      <c r="E102" s="335">
        <v>1.0455803577887859</v>
      </c>
      <c r="F102" s="335">
        <v>44.204558128264452</v>
      </c>
    </row>
    <row r="103" spans="3:6" ht="15.75">
      <c r="C103" s="261"/>
      <c r="D103" s="261"/>
      <c r="E103" s="335">
        <v>1.9236138580936326</v>
      </c>
      <c r="F103" s="335">
        <v>43.963212391655759</v>
      </c>
    </row>
    <row r="104" spans="3:6" ht="15.75">
      <c r="C104" s="261"/>
      <c r="D104" s="261"/>
      <c r="E104" s="335">
        <v>1.796914716641538</v>
      </c>
      <c r="F104" s="335">
        <v>43.940426015520217</v>
      </c>
    </row>
    <row r="105" spans="3:6" ht="15.75">
      <c r="C105" s="261"/>
      <c r="D105" s="261"/>
      <c r="E105" s="335">
        <v>2.3469697997726455</v>
      </c>
      <c r="F105" s="335">
        <v>43.47321115644236</v>
      </c>
    </row>
    <row r="106" spans="3:6" ht="15.75">
      <c r="C106" s="261"/>
      <c r="D106" s="261"/>
      <c r="E106" s="335">
        <v>1.6572165630029465</v>
      </c>
      <c r="F106" s="335">
        <v>43.26007435023164</v>
      </c>
    </row>
    <row r="107" spans="3:6" ht="15.75">
      <c r="C107" s="261"/>
      <c r="D107" s="261"/>
      <c r="E107" s="335">
        <v>1.3868906134528316</v>
      </c>
      <c r="F107" s="335">
        <v>43.051389710368873</v>
      </c>
    </row>
    <row r="108" spans="3:6" ht="15.75">
      <c r="C108" s="261"/>
      <c r="D108" s="261"/>
      <c r="E108" s="335">
        <v>1.5472330723880645</v>
      </c>
      <c r="F108" s="335">
        <v>42.5977040997305</v>
      </c>
    </row>
    <row r="109" spans="3:6" ht="15.75">
      <c r="C109" s="261"/>
      <c r="D109" s="261"/>
      <c r="E109" s="335">
        <v>2.7488594787383867</v>
      </c>
      <c r="F109" s="335">
        <v>42.595681728816452</v>
      </c>
    </row>
    <row r="110" spans="3:6" ht="15.75">
      <c r="C110" s="261"/>
      <c r="D110" s="261"/>
      <c r="E110" s="335">
        <v>1.8852234697568429</v>
      </c>
      <c r="F110" s="335">
        <v>42.280621709727683</v>
      </c>
    </row>
    <row r="111" spans="3:6" ht="15.75">
      <c r="C111" s="261"/>
      <c r="D111" s="261"/>
      <c r="E111" s="335">
        <v>2.0621182946395025</v>
      </c>
      <c r="F111" s="335">
        <v>42.073554050315558</v>
      </c>
    </row>
    <row r="112" spans="3:6" ht="15.75">
      <c r="C112" s="261"/>
      <c r="D112" s="261"/>
      <c r="E112" s="335">
        <v>1.773485311071779</v>
      </c>
      <c r="F112" s="335">
        <v>41.571808607994029</v>
      </c>
    </row>
    <row r="113" spans="3:6" ht="15.75">
      <c r="C113" s="261"/>
      <c r="D113" s="261"/>
      <c r="E113" s="335">
        <v>0.89097914098096465</v>
      </c>
      <c r="F113" s="335">
        <v>41.189132750817905</v>
      </c>
    </row>
    <row r="114" spans="3:6" ht="15.75">
      <c r="C114" s="261"/>
      <c r="D114" s="261"/>
      <c r="E114" s="335">
        <v>1.6784415496684271</v>
      </c>
      <c r="F114" s="335">
        <v>41.108657396972895</v>
      </c>
    </row>
    <row r="115" spans="3:6" ht="15.75">
      <c r="C115" s="261"/>
      <c r="D115" s="261"/>
      <c r="E115" s="335">
        <v>1.7888197352987067</v>
      </c>
      <c r="F115" s="335">
        <v>40.875479122790168</v>
      </c>
    </row>
    <row r="116" spans="3:6" ht="15.75">
      <c r="C116" s="261"/>
      <c r="D116" s="261"/>
      <c r="E116" s="335">
        <v>0.85119921741907356</v>
      </c>
      <c r="F116" s="335">
        <v>40.821801246830766</v>
      </c>
    </row>
    <row r="117" spans="3:6" ht="15.75">
      <c r="C117" s="261"/>
      <c r="D117" s="261"/>
      <c r="E117" s="335">
        <v>1.736549545383036</v>
      </c>
      <c r="F117" s="335">
        <v>40.804725812772816</v>
      </c>
    </row>
    <row r="118" spans="3:6" ht="15.75">
      <c r="C118" s="261"/>
      <c r="D118" s="261"/>
      <c r="E118" s="335">
        <v>0.17577972734159675</v>
      </c>
      <c r="F118" s="335">
        <v>40.218529319320659</v>
      </c>
    </row>
    <row r="119" spans="3:6" ht="15.75">
      <c r="C119" s="261"/>
      <c r="D119" s="261"/>
      <c r="E119" s="335">
        <v>1.3205121870190468</v>
      </c>
      <c r="F119" s="335">
        <v>39.739491764368893</v>
      </c>
    </row>
    <row r="120" spans="3:6" ht="15.75">
      <c r="C120" s="261"/>
      <c r="D120" s="261"/>
      <c r="E120" s="335">
        <v>2.0554427836718334</v>
      </c>
      <c r="F120" s="335">
        <v>39.653045601085694</v>
      </c>
    </row>
    <row r="121" spans="3:6" ht="15.75">
      <c r="C121" s="261"/>
      <c r="D121" s="261"/>
      <c r="E121" s="335">
        <v>1.49796677988371</v>
      </c>
      <c r="F121" s="335">
        <v>39.483718994299487</v>
      </c>
    </row>
    <row r="122" spans="3:6" ht="15.75">
      <c r="C122" s="261"/>
      <c r="D122" s="261"/>
      <c r="E122" s="335">
        <v>1.4441732320396119</v>
      </c>
      <c r="F122" s="335">
        <v>39.439170297822024</v>
      </c>
    </row>
    <row r="123" spans="3:6" ht="15.75">
      <c r="C123" s="261"/>
      <c r="D123" s="261"/>
      <c r="E123" s="335">
        <v>1.62269146258468</v>
      </c>
      <c r="F123" s="335">
        <v>38.841807564801748</v>
      </c>
    </row>
    <row r="124" spans="3:6" ht="15.75">
      <c r="C124" s="261"/>
      <c r="D124" s="261"/>
      <c r="E124" s="335">
        <v>2.1391724301284785</v>
      </c>
      <c r="F124" s="335">
        <v>38.524921100156639</v>
      </c>
    </row>
    <row r="125" spans="3:6" ht="15.75">
      <c r="C125" s="261"/>
      <c r="D125" s="261"/>
      <c r="E125" s="335">
        <v>1.1728615168697685</v>
      </c>
      <c r="F125" s="335">
        <v>38.133495780825328</v>
      </c>
    </row>
    <row r="126" spans="3:6" ht="15.75">
      <c r="C126" s="261"/>
      <c r="D126" s="261"/>
      <c r="E126" s="335">
        <v>2.2380427654847952</v>
      </c>
      <c r="F126" s="335">
        <v>37.537278492216721</v>
      </c>
    </row>
    <row r="127" spans="3:6" ht="15.75">
      <c r="C127" s="261"/>
      <c r="D127" s="261"/>
      <c r="E127" s="335">
        <v>1.6538127947606531</v>
      </c>
      <c r="F127" s="335">
        <v>37.220699408450756</v>
      </c>
    </row>
    <row r="128" spans="3:6" ht="15.75">
      <c r="C128" s="261"/>
      <c r="D128" s="261"/>
      <c r="E128" s="335">
        <v>0.92066766039619208</v>
      </c>
      <c r="F128" s="335">
        <v>37.090648869043477</v>
      </c>
    </row>
    <row r="129" spans="3:6" ht="15.75">
      <c r="C129" s="261"/>
      <c r="D129" s="261"/>
      <c r="E129" s="335">
        <v>1.4020792051249185</v>
      </c>
      <c r="F129" s="335">
        <v>36.542618350504114</v>
      </c>
    </row>
    <row r="130" spans="3:6" ht="15.75">
      <c r="C130" s="261"/>
      <c r="D130" s="261"/>
      <c r="E130" s="335">
        <v>1.527436148498557</v>
      </c>
      <c r="F130" s="335">
        <v>36.313319019665919</v>
      </c>
    </row>
    <row r="131" spans="3:6" ht="15.75">
      <c r="C131" s="261"/>
      <c r="D131" s="261"/>
      <c r="E131" s="335">
        <v>0.70856556710878293</v>
      </c>
      <c r="F131" s="335">
        <v>36.201635292638905</v>
      </c>
    </row>
    <row r="132" spans="3:6" ht="15.75">
      <c r="C132" s="261"/>
      <c r="D132" s="261"/>
      <c r="E132" s="335">
        <v>3.4152221112891858</v>
      </c>
      <c r="F132" s="335">
        <v>36.134727775803235</v>
      </c>
    </row>
    <row r="133" spans="3:6" ht="15.75">
      <c r="C133" s="261"/>
      <c r="D133" s="261"/>
      <c r="E133" s="335">
        <v>1.2639239599460284</v>
      </c>
      <c r="F133" s="335">
        <v>36.129222278707104</v>
      </c>
    </row>
    <row r="134" spans="3:6" ht="15.75">
      <c r="C134" s="261"/>
      <c r="D134" s="261"/>
      <c r="E134" s="335">
        <v>1.4500617861540408</v>
      </c>
      <c r="F134" s="335">
        <v>36.081209286400707</v>
      </c>
    </row>
    <row r="135" spans="3:6" ht="15.75">
      <c r="E135" s="335">
        <v>1.6252481497737674</v>
      </c>
      <c r="F135" s="335">
        <v>35.625516187233956</v>
      </c>
    </row>
    <row r="136" spans="3:6" ht="15.75">
      <c r="E136" s="335">
        <v>2.061380419487409</v>
      </c>
      <c r="F136" s="335">
        <v>35.511262455981743</v>
      </c>
    </row>
    <row r="137" spans="3:6" ht="15.75">
      <c r="E137" s="335">
        <v>0.84896409912188919</v>
      </c>
      <c r="F137" s="335">
        <v>35.374257794041171</v>
      </c>
    </row>
    <row r="138" spans="3:6" ht="15.75">
      <c r="E138" s="335">
        <v>1.3149488449451963</v>
      </c>
      <c r="F138" s="335">
        <v>35.147067450485629</v>
      </c>
    </row>
    <row r="139" spans="3:6" ht="15.75">
      <c r="E139" s="335">
        <v>2.1843108556215811</v>
      </c>
      <c r="F139" s="335">
        <v>34.945737983148881</v>
      </c>
    </row>
    <row r="140" spans="3:6" ht="15.75">
      <c r="E140" s="335">
        <v>1.1954740099677938</v>
      </c>
      <c r="F140" s="335">
        <v>34.368488865816644</v>
      </c>
    </row>
    <row r="141" spans="3:6" ht="15.75">
      <c r="E141" s="335">
        <v>1.8418785788883076</v>
      </c>
      <c r="F141" s="335">
        <v>34.366513466688964</v>
      </c>
    </row>
    <row r="142" spans="3:6" ht="15.75">
      <c r="E142" s="335">
        <v>1.6162636158688757</v>
      </c>
      <c r="F142" s="335">
        <v>34.287824924614526</v>
      </c>
    </row>
    <row r="143" spans="3:6" ht="15.75">
      <c r="E143" s="335">
        <v>2.2278720688402363</v>
      </c>
      <c r="F143" s="335">
        <v>33.638833662654747</v>
      </c>
    </row>
    <row r="144" spans="3:6" ht="15.75">
      <c r="E144" s="335">
        <v>0.27367625058765754</v>
      </c>
      <c r="F144" s="335">
        <v>33.57321612390448</v>
      </c>
    </row>
    <row r="145" spans="5:6" ht="15.75">
      <c r="E145" s="335">
        <v>2.1379139009166672</v>
      </c>
      <c r="F145" s="335">
        <v>32.884133763549627</v>
      </c>
    </row>
    <row r="146" spans="5:6" ht="15.75">
      <c r="E146" s="335">
        <v>1.4162973281143587</v>
      </c>
      <c r="F146" s="335">
        <v>32.53205938693506</v>
      </c>
    </row>
    <row r="147" spans="5:6" ht="15.75">
      <c r="E147" s="335">
        <v>0.65998831583855544</v>
      </c>
      <c r="F147" s="335">
        <v>31.423520706454138</v>
      </c>
    </row>
    <row r="148" spans="5:6" ht="15.75">
      <c r="E148" s="335">
        <v>1.1840255832095887</v>
      </c>
      <c r="F148" s="335">
        <v>29.670850887883898</v>
      </c>
    </row>
    <row r="149" spans="5:6" ht="15.75">
      <c r="E149" s="335">
        <v>1.3276502559889976</v>
      </c>
      <c r="F149" s="335">
        <v>29.50004680524551</v>
      </c>
    </row>
    <row r="150" spans="5:6" ht="15.75">
      <c r="E150" s="335">
        <v>-0.39251980221544669</v>
      </c>
      <c r="F150" s="335">
        <v>29.481171421993285</v>
      </c>
    </row>
    <row r="151" spans="5:6" ht="15.75">
      <c r="E151" s="335">
        <v>1.3226773565542773</v>
      </c>
      <c r="F151" s="335">
        <v>29.257779021233983</v>
      </c>
    </row>
    <row r="152" spans="5:6" ht="15.75">
      <c r="E152" s="335">
        <v>1.6664579002927102</v>
      </c>
      <c r="F152" s="335">
        <v>28.489229056531396</v>
      </c>
    </row>
    <row r="153" spans="5:6" ht="15.75">
      <c r="E153" s="335">
        <v>2.9270173058501587</v>
      </c>
      <c r="F153" s="335">
        <v>27.348110170680833</v>
      </c>
    </row>
    <row r="154" spans="5:6" ht="15.75">
      <c r="E154" s="335">
        <v>0.20064018466907566</v>
      </c>
      <c r="F154" s="335">
        <v>27.029112217340213</v>
      </c>
    </row>
    <row r="155" spans="5:6" ht="15.75">
      <c r="E155" s="335">
        <v>1.4055607380587223</v>
      </c>
      <c r="F155" s="335">
        <v>25.196650851101843</v>
      </c>
    </row>
    <row r="156" spans="5:6" ht="15.75">
      <c r="E156" s="335">
        <v>-0.48306140894035293</v>
      </c>
      <c r="F156" s="335">
        <v>24.248957492888053</v>
      </c>
    </row>
    <row r="157" spans="5:6" ht="15.75">
      <c r="E157" s="335">
        <v>1.0348274525953856</v>
      </c>
      <c r="F157" s="335">
        <v>10.642461602209321</v>
      </c>
    </row>
    <row r="158" spans="5:6" ht="15.75">
      <c r="E158" s="335">
        <v>1.7527566175462381</v>
      </c>
      <c r="F158" s="335">
        <v>10.443469741312281</v>
      </c>
    </row>
    <row r="159" spans="5:6" ht="15.75">
      <c r="E159" s="335">
        <v>1.4549508617271529</v>
      </c>
      <c r="F159" s="335">
        <v>9.9707555257695155</v>
      </c>
    </row>
    <row r="160" spans="5:6"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F59"/>
  <sheetViews>
    <sheetView showGridLines="0" zoomScale="75" zoomScaleNormal="75" workbookViewId="0">
      <selection activeCell="C7" sqref="C7"/>
    </sheetView>
  </sheetViews>
  <sheetFormatPr defaultRowHeight="15.75"/>
  <cols>
    <col min="1" max="1" width="9.140625" style="153"/>
    <col min="2" max="2" width="110.7109375" style="153" customWidth="1"/>
    <col min="3" max="4" width="9.85546875" style="153" customWidth="1"/>
    <col min="5" max="5" width="34.85546875" style="153" bestFit="1" customWidth="1"/>
    <col min="6" max="6" width="52.5703125" style="153" bestFit="1" customWidth="1"/>
    <col min="7" max="7" width="39" style="153" bestFit="1" customWidth="1"/>
    <col min="8" max="16384" width="9.140625" style="153"/>
  </cols>
  <sheetData>
    <row r="1" spans="1:6">
      <c r="A1" s="103" t="s">
        <v>22</v>
      </c>
      <c r="B1" s="176" t="s">
        <v>740</v>
      </c>
    </row>
    <row r="2" spans="1:6">
      <c r="A2" s="103" t="s">
        <v>20</v>
      </c>
      <c r="B2" s="175" t="s">
        <v>1021</v>
      </c>
    </row>
    <row r="3" spans="1:6">
      <c r="A3" s="103" t="s">
        <v>18</v>
      </c>
      <c r="B3" s="174" t="s">
        <v>270</v>
      </c>
    </row>
    <row r="4" spans="1:6">
      <c r="A4" s="103" t="s">
        <v>16</v>
      </c>
      <c r="B4" s="174" t="s">
        <v>270</v>
      </c>
    </row>
    <row r="5" spans="1:6" ht="47.25">
      <c r="A5" s="467" t="s">
        <v>14</v>
      </c>
      <c r="B5" s="764" t="s">
        <v>1181</v>
      </c>
    </row>
    <row r="6" spans="1:6" ht="47.25">
      <c r="A6" s="467" t="s">
        <v>12</v>
      </c>
      <c r="B6" s="763" t="s">
        <v>1182</v>
      </c>
    </row>
    <row r="10" spans="1:6">
      <c r="E10" s="692" t="s">
        <v>741</v>
      </c>
      <c r="F10" s="692" t="s">
        <v>980</v>
      </c>
    </row>
    <row r="11" spans="1:6">
      <c r="E11" s="692" t="s">
        <v>739</v>
      </c>
      <c r="F11" s="692" t="s">
        <v>738</v>
      </c>
    </row>
    <row r="12" spans="1:6">
      <c r="C12" s="178" t="s">
        <v>620</v>
      </c>
      <c r="D12" s="178" t="s">
        <v>257</v>
      </c>
      <c r="E12" s="177">
        <v>47.639842779609822</v>
      </c>
      <c r="F12" s="177">
        <v>2.9610493912958336</v>
      </c>
    </row>
    <row r="13" spans="1:6">
      <c r="C13" s="178" t="s">
        <v>23</v>
      </c>
      <c r="D13" s="178" t="s">
        <v>24</v>
      </c>
      <c r="E13" s="177">
        <v>47.644732385749087</v>
      </c>
      <c r="F13" s="177">
        <v>2.9288472925387521</v>
      </c>
    </row>
    <row r="14" spans="1:6">
      <c r="C14" s="178" t="s">
        <v>29</v>
      </c>
      <c r="D14" s="178" t="s">
        <v>30</v>
      </c>
      <c r="E14" s="177">
        <v>48.013225251578476</v>
      </c>
      <c r="F14" s="177">
        <v>3.023050985885547</v>
      </c>
    </row>
    <row r="15" spans="1:6">
      <c r="C15" s="178" t="s">
        <v>27</v>
      </c>
      <c r="D15" s="178" t="s">
        <v>28</v>
      </c>
      <c r="E15" s="177">
        <v>48.304630731967649</v>
      </c>
      <c r="F15" s="177">
        <v>2.9357754788355277</v>
      </c>
    </row>
    <row r="16" spans="1:6">
      <c r="C16" s="178" t="s">
        <v>491</v>
      </c>
      <c r="D16" s="178" t="s">
        <v>257</v>
      </c>
      <c r="E16" s="177">
        <v>48.820570553306531</v>
      </c>
      <c r="F16" s="177">
        <v>2.9077012943717095</v>
      </c>
    </row>
    <row r="17" spans="3:6">
      <c r="C17" s="178" t="s">
        <v>23</v>
      </c>
      <c r="D17" s="178" t="s">
        <v>24</v>
      </c>
      <c r="E17" s="177">
        <v>48.156649309168998</v>
      </c>
      <c r="F17" s="177">
        <v>2.8049297166515652</v>
      </c>
    </row>
    <row r="18" spans="3:6">
      <c r="C18" s="178" t="s">
        <v>29</v>
      </c>
      <c r="D18" s="178" t="s">
        <v>30</v>
      </c>
      <c r="E18" s="177">
        <v>48.231014512606258</v>
      </c>
      <c r="F18" s="177">
        <v>2.7095621894506179</v>
      </c>
    </row>
    <row r="19" spans="3:6">
      <c r="C19" s="178" t="s">
        <v>27</v>
      </c>
      <c r="D19" s="178" t="s">
        <v>28</v>
      </c>
      <c r="E19" s="177">
        <v>48.857058956070141</v>
      </c>
      <c r="F19" s="177">
        <v>2.6921360742029257</v>
      </c>
    </row>
    <row r="20" spans="3:6">
      <c r="C20" s="178" t="s">
        <v>490</v>
      </c>
      <c r="D20" s="178" t="s">
        <v>253</v>
      </c>
      <c r="E20" s="177">
        <v>48.745578936086595</v>
      </c>
      <c r="F20" s="177">
        <v>2.6689862622660256</v>
      </c>
    </row>
    <row r="21" spans="3:6">
      <c r="C21" s="178" t="s">
        <v>23</v>
      </c>
      <c r="D21" s="178" t="s">
        <v>24</v>
      </c>
      <c r="E21" s="177">
        <v>49.785640688370052</v>
      </c>
      <c r="F21" s="177">
        <v>2.6944282760056231</v>
      </c>
    </row>
    <row r="22" spans="3:6">
      <c r="C22" s="178" t="s">
        <v>29</v>
      </c>
      <c r="D22" s="178" t="s">
        <v>30</v>
      </c>
      <c r="E22" s="177">
        <v>49.769398309459561</v>
      </c>
      <c r="F22" s="177">
        <v>2.6981511027767309</v>
      </c>
    </row>
    <row r="23" spans="3:6">
      <c r="C23" s="178" t="s">
        <v>27</v>
      </c>
      <c r="D23" s="178" t="s">
        <v>28</v>
      </c>
      <c r="E23" s="177">
        <v>49.464752001760814</v>
      </c>
      <c r="F23" s="177">
        <v>2.6341872673733944</v>
      </c>
    </row>
    <row r="24" spans="3:6">
      <c r="C24" s="178" t="s">
        <v>489</v>
      </c>
      <c r="D24" s="178" t="s">
        <v>251</v>
      </c>
      <c r="E24" s="177">
        <v>51.308490680631103</v>
      </c>
      <c r="F24" s="177">
        <v>2.5667121701786737</v>
      </c>
    </row>
    <row r="25" spans="3:6">
      <c r="C25" s="178" t="s">
        <v>23</v>
      </c>
      <c r="D25" s="178" t="s">
        <v>24</v>
      </c>
      <c r="E25" s="177">
        <v>52.061828700416321</v>
      </c>
      <c r="F25" s="177">
        <v>2.5210507062362955</v>
      </c>
    </row>
    <row r="26" spans="3:6">
      <c r="C26" s="178" t="s">
        <v>29</v>
      </c>
      <c r="D26" s="178" t="s">
        <v>30</v>
      </c>
      <c r="E26" s="177">
        <v>48.919632307836423</v>
      </c>
      <c r="F26" s="177">
        <v>2.4934887006932347</v>
      </c>
    </row>
    <row r="27" spans="3:6">
      <c r="C27" s="178" t="s">
        <v>27</v>
      </c>
      <c r="D27" s="178" t="s">
        <v>28</v>
      </c>
      <c r="E27" s="177">
        <v>50.359963853388976</v>
      </c>
      <c r="F27" s="177">
        <v>2.3724965538039688</v>
      </c>
    </row>
    <row r="28" spans="3:6">
      <c r="C28" s="178" t="s">
        <v>488</v>
      </c>
      <c r="D28" s="178" t="s">
        <v>247</v>
      </c>
      <c r="E28" s="177">
        <v>46.795414636909484</v>
      </c>
      <c r="F28" s="177">
        <v>2.2545901726819353</v>
      </c>
    </row>
    <row r="29" spans="3:6">
      <c r="C29" s="178" t="s">
        <v>23</v>
      </c>
      <c r="D29" s="178" t="s">
        <v>24</v>
      </c>
      <c r="E29" s="177">
        <v>44.322305591139852</v>
      </c>
      <c r="F29" s="177">
        <v>2.1346329662516577</v>
      </c>
    </row>
    <row r="30" spans="3:6">
      <c r="C30" s="178" t="s">
        <v>29</v>
      </c>
      <c r="D30" s="178" t="s">
        <v>30</v>
      </c>
      <c r="E30" s="177">
        <v>46.023080950944923</v>
      </c>
      <c r="F30" s="177">
        <v>2.0416601711975715</v>
      </c>
    </row>
    <row r="31" spans="3:6">
      <c r="C31" s="178" t="s">
        <v>27</v>
      </c>
      <c r="D31" s="178" t="s">
        <v>28</v>
      </c>
      <c r="E31" s="177">
        <v>43.189645921117368</v>
      </c>
      <c r="F31" s="177">
        <v>2.0317956796228525</v>
      </c>
    </row>
    <row r="32" spans="3:6">
      <c r="C32" s="178" t="s">
        <v>487</v>
      </c>
      <c r="D32" s="178" t="s">
        <v>245</v>
      </c>
      <c r="E32" s="177">
        <v>42.828591056724399</v>
      </c>
      <c r="F32" s="177">
        <v>2.0381288104580739</v>
      </c>
    </row>
    <row r="33" spans="3:6">
      <c r="C33" s="178" t="s">
        <v>23</v>
      </c>
      <c r="D33" s="178" t="s">
        <v>24</v>
      </c>
      <c r="E33" s="177">
        <v>41.868445124486506</v>
      </c>
      <c r="F33" s="177">
        <v>2.0297617176205498</v>
      </c>
    </row>
    <row r="34" spans="3:6">
      <c r="C34" s="178" t="s">
        <v>29</v>
      </c>
      <c r="D34" s="178" t="s">
        <v>30</v>
      </c>
      <c r="E34" s="177">
        <v>42.449513498284411</v>
      </c>
      <c r="F34" s="177">
        <v>2.0224325731766704</v>
      </c>
    </row>
    <row r="35" spans="3:6">
      <c r="C35" s="178" t="s">
        <v>27</v>
      </c>
      <c r="D35" s="178" t="s">
        <v>28</v>
      </c>
      <c r="E35" s="177">
        <v>44.16919655464558</v>
      </c>
      <c r="F35" s="177">
        <v>2.0758185887815781</v>
      </c>
    </row>
    <row r="36" spans="3:6">
      <c r="C36" s="178" t="s">
        <v>338</v>
      </c>
      <c r="D36" s="178" t="s">
        <v>243</v>
      </c>
      <c r="E36" s="177">
        <v>46.178903862922603</v>
      </c>
      <c r="F36" s="177">
        <v>2.0929417647924953</v>
      </c>
    </row>
    <row r="37" spans="3:6">
      <c r="C37" s="178" t="s">
        <v>23</v>
      </c>
      <c r="D37" s="178" t="s">
        <v>24</v>
      </c>
      <c r="E37" s="177">
        <v>45.90543850776546</v>
      </c>
      <c r="F37" s="177">
        <v>2.1153444051731221</v>
      </c>
    </row>
    <row r="38" spans="3:6">
      <c r="C38" s="178" t="s">
        <v>29</v>
      </c>
      <c r="D38" s="178" t="s">
        <v>30</v>
      </c>
      <c r="E38" s="177">
        <v>44.024314772337611</v>
      </c>
      <c r="F38" s="177">
        <v>2.1064438747207439</v>
      </c>
    </row>
    <row r="39" spans="3:6">
      <c r="C39" s="178" t="s">
        <v>27</v>
      </c>
      <c r="D39" s="178" t="s">
        <v>28</v>
      </c>
      <c r="E39" s="177">
        <v>42.033450290197258</v>
      </c>
      <c r="F39" s="177">
        <v>2.0256316883978314</v>
      </c>
    </row>
    <row r="40" spans="3:6">
      <c r="C40" s="178" t="s">
        <v>337</v>
      </c>
      <c r="D40" s="178" t="s">
        <v>241</v>
      </c>
      <c r="E40" s="177">
        <v>42.167958436134747</v>
      </c>
      <c r="F40" s="177">
        <v>2.0410122728197639</v>
      </c>
    </row>
    <row r="41" spans="3:6">
      <c r="C41" s="178" t="s">
        <v>23</v>
      </c>
      <c r="D41" s="178" t="s">
        <v>24</v>
      </c>
      <c r="E41" s="177">
        <v>45.74350576117331</v>
      </c>
      <c r="F41" s="177">
        <v>2.0568784478844822</v>
      </c>
    </row>
    <row r="42" spans="3:6">
      <c r="C42" s="178" t="s">
        <v>29</v>
      </c>
      <c r="D42" s="178" t="s">
        <v>30</v>
      </c>
      <c r="E42" s="177">
        <v>48.723890571127839</v>
      </c>
      <c r="F42" s="177">
        <v>2.1068180744562888</v>
      </c>
    </row>
    <row r="43" spans="3:6">
      <c r="C43" s="178" t="s">
        <v>27</v>
      </c>
      <c r="D43" s="178" t="s">
        <v>28</v>
      </c>
      <c r="E43" s="177">
        <v>52.110509982698481</v>
      </c>
      <c r="F43" s="177">
        <v>2.1589227014507451</v>
      </c>
    </row>
    <row r="44" spans="3:6">
      <c r="C44" s="178" t="s">
        <v>336</v>
      </c>
      <c r="D44" s="178" t="s">
        <v>239</v>
      </c>
      <c r="E44" s="177">
        <v>49.32760499529688</v>
      </c>
      <c r="F44" s="177">
        <v>2.1693591852148426</v>
      </c>
    </row>
    <row r="45" spans="3:6">
      <c r="C45" s="178" t="s">
        <v>23</v>
      </c>
      <c r="D45" s="178" t="s">
        <v>24</v>
      </c>
      <c r="E45" s="177">
        <v>48.361372274064209</v>
      </c>
      <c r="F45" s="177">
        <v>2.1843713545980572</v>
      </c>
    </row>
    <row r="46" spans="3:6">
      <c r="C46" s="178" t="s">
        <v>29</v>
      </c>
      <c r="D46" s="178" t="s">
        <v>30</v>
      </c>
      <c r="E46" s="177">
        <v>47.41713311680833</v>
      </c>
      <c r="F46" s="177">
        <v>2.1915417571814313</v>
      </c>
    </row>
    <row r="47" spans="3:6">
      <c r="C47" s="178" t="s">
        <v>27</v>
      </c>
      <c r="D47" s="178" t="s">
        <v>28</v>
      </c>
      <c r="E47" s="177">
        <v>43.988586754356476</v>
      </c>
      <c r="F47" s="177">
        <v>2.1804044220958376</v>
      </c>
    </row>
    <row r="48" spans="3:6">
      <c r="C48" s="178" t="s">
        <v>335</v>
      </c>
      <c r="D48" s="178" t="s">
        <v>237</v>
      </c>
      <c r="E48" s="177">
        <v>44.354602682052416</v>
      </c>
      <c r="F48" s="177">
        <v>2.1909065144982396</v>
      </c>
    </row>
    <row r="49" spans="3:6">
      <c r="C49" s="178" t="s">
        <v>23</v>
      </c>
      <c r="D49" s="178" t="s">
        <v>24</v>
      </c>
      <c r="E49" s="177">
        <v>42.863627003105783</v>
      </c>
      <c r="F49" s="177">
        <v>2.1986567141844175</v>
      </c>
    </row>
    <row r="50" spans="3:6">
      <c r="C50" s="178" t="s">
        <v>29</v>
      </c>
      <c r="D50" s="178" t="s">
        <v>30</v>
      </c>
      <c r="E50" s="177">
        <v>42.042225740957342</v>
      </c>
      <c r="F50" s="177">
        <v>2.1745187183584238</v>
      </c>
    </row>
    <row r="51" spans="3:6">
      <c r="C51" s="178" t="s">
        <v>27</v>
      </c>
      <c r="D51" s="178" t="s">
        <v>28</v>
      </c>
      <c r="E51" s="177">
        <v>45.214012292153591</v>
      </c>
      <c r="F51" s="177">
        <v>2.1793868167523605</v>
      </c>
    </row>
    <row r="52" spans="3:6">
      <c r="C52" s="178" t="s">
        <v>334</v>
      </c>
      <c r="D52" s="178" t="s">
        <v>235</v>
      </c>
      <c r="E52" s="177">
        <v>47.477455803162876</v>
      </c>
      <c r="F52" s="177">
        <v>2.134873890955558</v>
      </c>
    </row>
    <row r="53" spans="3:6">
      <c r="C53" s="178" t="s">
        <v>23</v>
      </c>
      <c r="D53" s="178" t="s">
        <v>24</v>
      </c>
      <c r="E53" s="177">
        <v>48.568636690479963</v>
      </c>
      <c r="F53" s="177">
        <v>2.1099220280483602</v>
      </c>
    </row>
    <row r="54" spans="3:6">
      <c r="C54" s="178" t="s">
        <v>29</v>
      </c>
      <c r="D54" s="178" t="s">
        <v>30</v>
      </c>
      <c r="E54" s="177">
        <v>50.554120415052985</v>
      </c>
      <c r="F54" s="177">
        <v>2.1181226861702198</v>
      </c>
    </row>
    <row r="55" spans="3:6">
      <c r="C55" s="178" t="s">
        <v>27</v>
      </c>
      <c r="D55" s="178" t="s">
        <v>28</v>
      </c>
      <c r="E55" s="177">
        <v>52.029304926987585</v>
      </c>
      <c r="F55" s="177">
        <v>2.2066768188524959</v>
      </c>
    </row>
    <row r="56" spans="3:6">
      <c r="C56" s="178" t="s">
        <v>333</v>
      </c>
      <c r="D56" s="178" t="s">
        <v>233</v>
      </c>
      <c r="E56" s="177">
        <v>49.24165739350719</v>
      </c>
      <c r="F56" s="177">
        <v>2.2224095883016557</v>
      </c>
    </row>
    <row r="57" spans="3:6">
      <c r="C57" s="178" t="s">
        <v>23</v>
      </c>
      <c r="D57" s="178" t="s">
        <v>24</v>
      </c>
      <c r="E57" s="177">
        <v>49.327533236361539</v>
      </c>
      <c r="F57" s="177">
        <v>2.2346442136489957</v>
      </c>
    </row>
    <row r="58" spans="3:6">
      <c r="D58" s="178"/>
    </row>
    <row r="59" spans="3:6">
      <c r="D59" s="178"/>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G35"/>
  <sheetViews>
    <sheetView showGridLines="0" zoomScale="75" zoomScaleNormal="75" workbookViewId="0">
      <selection activeCell="B5" sqref="B5"/>
    </sheetView>
  </sheetViews>
  <sheetFormatPr defaultRowHeight="15.75"/>
  <cols>
    <col min="1" max="1" width="9.140625" style="283"/>
    <col min="2" max="2" width="106.85546875" style="283" customWidth="1"/>
    <col min="3" max="4" width="19.42578125" style="283" customWidth="1"/>
    <col min="5" max="5" width="9.140625" style="283"/>
    <col min="6" max="6" width="25.42578125" style="283" bestFit="1" customWidth="1"/>
    <col min="7" max="7" width="26.85546875" style="283" bestFit="1" customWidth="1"/>
    <col min="8" max="16384" width="9.140625" style="283"/>
  </cols>
  <sheetData>
    <row r="1" spans="1:7">
      <c r="A1" s="281" t="s">
        <v>22</v>
      </c>
      <c r="B1" s="282" t="s">
        <v>736</v>
      </c>
    </row>
    <row r="2" spans="1:7">
      <c r="A2" s="281" t="s">
        <v>20</v>
      </c>
      <c r="B2" s="284" t="s">
        <v>737</v>
      </c>
    </row>
    <row r="3" spans="1:7">
      <c r="A3" s="281" t="s">
        <v>18</v>
      </c>
      <c r="B3" s="285" t="s">
        <v>55</v>
      </c>
    </row>
    <row r="4" spans="1:7">
      <c r="A4" s="281" t="s">
        <v>16</v>
      </c>
      <c r="B4" s="285" t="s">
        <v>54</v>
      </c>
    </row>
    <row r="5" spans="1:7">
      <c r="A5" s="286" t="s">
        <v>14</v>
      </c>
      <c r="B5" s="287"/>
    </row>
    <row r="6" spans="1:7">
      <c r="A6" s="286" t="s">
        <v>12</v>
      </c>
      <c r="B6" s="287"/>
    </row>
    <row r="7" spans="1:7">
      <c r="A7" s="286"/>
      <c r="B7" s="287"/>
    </row>
    <row r="8" spans="1:7">
      <c r="A8" s="286"/>
      <c r="B8" s="287"/>
      <c r="F8" s="696" t="s">
        <v>731</v>
      </c>
      <c r="G8" s="696" t="s">
        <v>730</v>
      </c>
    </row>
    <row r="9" spans="1:7">
      <c r="F9" s="696" t="s">
        <v>734</v>
      </c>
      <c r="G9" s="696" t="s">
        <v>735</v>
      </c>
    </row>
    <row r="10" spans="1:7">
      <c r="C10" s="283" t="s">
        <v>122</v>
      </c>
      <c r="D10" s="283" t="s">
        <v>123</v>
      </c>
      <c r="E10" s="283" t="s">
        <v>181</v>
      </c>
      <c r="F10" s="288">
        <v>-19.424292817007299</v>
      </c>
      <c r="G10" s="288">
        <v>-3.5116662738628293</v>
      </c>
    </row>
    <row r="11" spans="1:7">
      <c r="C11" s="283" t="s">
        <v>132</v>
      </c>
      <c r="D11" s="283" t="s">
        <v>132</v>
      </c>
      <c r="E11" s="283" t="s">
        <v>180</v>
      </c>
      <c r="F11" s="288">
        <v>-15.891065022043833</v>
      </c>
      <c r="G11" s="288">
        <v>-18.62835959221502</v>
      </c>
    </row>
    <row r="12" spans="1:7">
      <c r="C12" s="283" t="s">
        <v>90</v>
      </c>
      <c r="D12" s="283" t="s">
        <v>91</v>
      </c>
      <c r="E12" s="283" t="s">
        <v>179</v>
      </c>
      <c r="F12" s="288">
        <v>31.933935438294043</v>
      </c>
      <c r="G12" s="288">
        <v>-38.064083207515523</v>
      </c>
    </row>
    <row r="13" spans="1:7">
      <c r="C13" s="283" t="s">
        <v>130</v>
      </c>
      <c r="D13" s="283" t="s">
        <v>131</v>
      </c>
      <c r="E13" s="283" t="s">
        <v>178</v>
      </c>
      <c r="F13" s="288">
        <v>-22.957119398689713</v>
      </c>
      <c r="G13" s="288">
        <v>-39.003250270855908</v>
      </c>
    </row>
    <row r="14" spans="1:7">
      <c r="C14" s="283" t="s">
        <v>100</v>
      </c>
      <c r="D14" s="283" t="s">
        <v>101</v>
      </c>
      <c r="E14" s="283" t="s">
        <v>177</v>
      </c>
      <c r="F14" s="288">
        <v>31.553050619023566</v>
      </c>
      <c r="G14" s="288">
        <v>4.0642247867536412</v>
      </c>
    </row>
    <row r="15" spans="1:7">
      <c r="C15" s="283" t="s">
        <v>102</v>
      </c>
      <c r="D15" s="283" t="s">
        <v>103</v>
      </c>
      <c r="E15" s="283" t="s">
        <v>175</v>
      </c>
      <c r="F15" s="288">
        <v>-6.0759209530007183</v>
      </c>
      <c r="G15" s="288">
        <v>-49.224452554744524</v>
      </c>
    </row>
    <row r="16" spans="1:7">
      <c r="C16" s="283" t="s">
        <v>86</v>
      </c>
      <c r="D16" s="283" t="s">
        <v>87</v>
      </c>
      <c r="E16" s="283" t="s">
        <v>173</v>
      </c>
      <c r="F16" s="288">
        <v>5.1345849355349316</v>
      </c>
      <c r="G16" s="288">
        <v>-58.365758754863812</v>
      </c>
    </row>
    <row r="17" spans="3:7">
      <c r="C17" s="283" t="s">
        <v>108</v>
      </c>
      <c r="D17" s="283" t="s">
        <v>109</v>
      </c>
      <c r="E17" s="283" t="s">
        <v>172</v>
      </c>
      <c r="F17" s="288">
        <v>40.332325521529981</v>
      </c>
      <c r="G17" s="288">
        <v>-37.141148325358856</v>
      </c>
    </row>
    <row r="18" spans="3:7">
      <c r="C18" s="283" t="s">
        <v>126</v>
      </c>
      <c r="D18" s="283" t="s">
        <v>127</v>
      </c>
      <c r="E18" s="283" t="s">
        <v>171</v>
      </c>
      <c r="F18" s="288">
        <v>5.6995756736139214</v>
      </c>
      <c r="G18" s="288">
        <v>-4.8141485291509412</v>
      </c>
    </row>
    <row r="19" spans="3:7">
      <c r="C19" s="283" t="s">
        <v>114</v>
      </c>
      <c r="D19" s="283" t="s">
        <v>115</v>
      </c>
      <c r="E19" s="283" t="s">
        <v>176</v>
      </c>
      <c r="F19" s="288">
        <v>-2.8819774699844913</v>
      </c>
      <c r="G19" s="288">
        <v>-13.877716222711285</v>
      </c>
    </row>
    <row r="20" spans="3:7">
      <c r="C20" s="283" t="s">
        <v>139</v>
      </c>
      <c r="D20" s="283" t="s">
        <v>969</v>
      </c>
      <c r="E20" s="283" t="s">
        <v>169</v>
      </c>
      <c r="F20" s="288">
        <v>-16.938499739642737</v>
      </c>
      <c r="G20" s="288">
        <v>-37.930192824017574</v>
      </c>
    </row>
    <row r="21" spans="3:7">
      <c r="C21" s="283" t="s">
        <v>116</v>
      </c>
      <c r="D21" s="283" t="s">
        <v>117</v>
      </c>
      <c r="E21" s="283" t="s">
        <v>167</v>
      </c>
      <c r="F21" s="288">
        <v>-12.155285837277972</v>
      </c>
      <c r="G21" s="288">
        <v>-17.610241820768138</v>
      </c>
    </row>
    <row r="22" spans="3:7">
      <c r="C22" s="283" t="s">
        <v>133</v>
      </c>
      <c r="D22" s="283" t="s">
        <v>134</v>
      </c>
      <c r="E22" s="283" t="s">
        <v>166</v>
      </c>
      <c r="F22" s="288">
        <v>-37.232506592405137</v>
      </c>
      <c r="G22" s="288">
        <v>-24.58100558659217</v>
      </c>
    </row>
    <row r="23" spans="3:7">
      <c r="C23" s="283" t="s">
        <v>137</v>
      </c>
      <c r="D23" s="283" t="s">
        <v>138</v>
      </c>
      <c r="E23" s="283" t="s">
        <v>165</v>
      </c>
      <c r="F23" s="288">
        <v>6.1400055983614266</v>
      </c>
      <c r="G23" s="288">
        <v>-10.81096900699464</v>
      </c>
    </row>
    <row r="24" spans="3:7">
      <c r="C24" s="283" t="s">
        <v>732</v>
      </c>
      <c r="D24" s="283" t="s">
        <v>95</v>
      </c>
      <c r="E24" s="283" t="s">
        <v>162</v>
      </c>
      <c r="F24" s="288">
        <v>-6.6201959306706755</v>
      </c>
      <c r="G24" s="288">
        <v>-42.651593011305245</v>
      </c>
    </row>
    <row r="25" spans="3:7">
      <c r="C25" s="283" t="s">
        <v>88</v>
      </c>
      <c r="D25" s="283" t="s">
        <v>89</v>
      </c>
      <c r="E25" s="283" t="s">
        <v>163</v>
      </c>
      <c r="F25" s="288">
        <v>-21.154109260520244</v>
      </c>
      <c r="G25" s="288">
        <v>-3.0434782608695627</v>
      </c>
    </row>
    <row r="26" spans="3:7">
      <c r="C26" s="283" t="s">
        <v>112</v>
      </c>
      <c r="D26" s="283" t="s">
        <v>113</v>
      </c>
      <c r="E26" s="283" t="s">
        <v>161</v>
      </c>
      <c r="F26" s="288">
        <v>11.472639452455908</v>
      </c>
      <c r="G26" s="288">
        <v>-1.8018018018018012</v>
      </c>
    </row>
    <row r="27" spans="3:7">
      <c r="C27" s="283" t="s">
        <v>110</v>
      </c>
      <c r="D27" s="283" t="s">
        <v>111</v>
      </c>
      <c r="E27" s="283" t="s">
        <v>160</v>
      </c>
      <c r="F27" s="288">
        <v>12.204852848783389</v>
      </c>
      <c r="G27" s="288">
        <v>-48.436129786612106</v>
      </c>
    </row>
    <row r="28" spans="3:7">
      <c r="C28" s="283" t="s">
        <v>104</v>
      </c>
      <c r="D28" s="283" t="s">
        <v>105</v>
      </c>
      <c r="E28" s="283" t="s">
        <v>159</v>
      </c>
      <c r="F28" s="288">
        <v>50.170230151594865</v>
      </c>
      <c r="G28" s="288">
        <v>10.786743069536925</v>
      </c>
    </row>
    <row r="29" spans="3:7">
      <c r="C29" s="283" t="s">
        <v>135</v>
      </c>
      <c r="D29" s="283" t="s">
        <v>136</v>
      </c>
      <c r="E29" s="283" t="s">
        <v>158</v>
      </c>
      <c r="F29" s="288">
        <v>-6.7718779361224222</v>
      </c>
      <c r="G29" s="288">
        <v>-12.762973352033654</v>
      </c>
    </row>
    <row r="30" spans="3:7">
      <c r="C30" s="283" t="s">
        <v>96</v>
      </c>
      <c r="D30" s="283" t="s">
        <v>97</v>
      </c>
      <c r="E30" s="283" t="s">
        <v>157</v>
      </c>
      <c r="F30" s="288">
        <v>9.1637669056287621</v>
      </c>
      <c r="G30" s="288">
        <v>-32.922033898305074</v>
      </c>
    </row>
    <row r="31" spans="3:7">
      <c r="C31" s="283" t="s">
        <v>118</v>
      </c>
      <c r="D31" s="283" t="s">
        <v>107</v>
      </c>
      <c r="E31" s="283" t="s">
        <v>729</v>
      </c>
      <c r="F31" s="288">
        <v>5.4860546253279381</v>
      </c>
      <c r="G31" s="288">
        <v>2.6232114467408678</v>
      </c>
    </row>
    <row r="32" spans="3:7">
      <c r="C32" s="283" t="s">
        <v>106</v>
      </c>
      <c r="D32" s="283" t="s">
        <v>119</v>
      </c>
      <c r="E32" s="283" t="s">
        <v>200</v>
      </c>
      <c r="F32" s="288">
        <v>-15.111861495000326</v>
      </c>
      <c r="G32" s="288">
        <v>-15.616045845272211</v>
      </c>
    </row>
    <row r="33" spans="3:7">
      <c r="C33" s="283" t="s">
        <v>733</v>
      </c>
      <c r="D33" s="283" t="s">
        <v>129</v>
      </c>
      <c r="E33" s="283" t="s">
        <v>156</v>
      </c>
      <c r="F33" s="288">
        <v>-17.040970340601191</v>
      </c>
      <c r="G33" s="288">
        <v>-32.514924563117333</v>
      </c>
    </row>
    <row r="34" spans="3:7">
      <c r="C34" s="283" t="s">
        <v>98</v>
      </c>
      <c r="D34" s="283" t="s">
        <v>99</v>
      </c>
      <c r="E34" s="283" t="s">
        <v>728</v>
      </c>
      <c r="F34" s="288">
        <v>41.20872729977583</v>
      </c>
      <c r="G34" s="288">
        <v>-12.197530864197532</v>
      </c>
    </row>
    <row r="35" spans="3:7">
      <c r="C35" s="283" t="s">
        <v>124</v>
      </c>
      <c r="D35" s="283" t="s">
        <v>970</v>
      </c>
      <c r="E35" s="283" t="s">
        <v>125</v>
      </c>
      <c r="F35" s="288">
        <v>7.1982225651626948</v>
      </c>
      <c r="G35" s="288">
        <v>-12.704851533344154</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66"/>
  <sheetViews>
    <sheetView showGridLines="0" zoomScale="75" zoomScaleNormal="75" workbookViewId="0">
      <selection activeCell="C8" sqref="C8"/>
    </sheetView>
  </sheetViews>
  <sheetFormatPr defaultRowHeight="15.75"/>
  <cols>
    <col min="1" max="1" width="9.140625" style="289"/>
    <col min="2" max="2" width="114.42578125" style="289" customWidth="1"/>
    <col min="3" max="3" width="26.140625" style="289" customWidth="1"/>
    <col min="4" max="4" width="21.7109375" style="289" customWidth="1"/>
    <col min="5" max="12" width="9.140625" style="289"/>
    <col min="13" max="13" width="22.85546875" style="289" customWidth="1"/>
    <col min="14" max="15" width="14.42578125" style="289" customWidth="1"/>
    <col min="16" max="18" width="12.42578125" style="289" customWidth="1"/>
    <col min="19" max="16384" width="9.140625" style="289"/>
  </cols>
  <sheetData>
    <row r="1" spans="1:4">
      <c r="A1" s="281" t="s">
        <v>22</v>
      </c>
      <c r="B1" s="282" t="s">
        <v>928</v>
      </c>
    </row>
    <row r="2" spans="1:4">
      <c r="A2" s="281" t="s">
        <v>20</v>
      </c>
      <c r="B2" s="284" t="s">
        <v>1027</v>
      </c>
    </row>
    <row r="3" spans="1:4">
      <c r="A3" s="281" t="s">
        <v>18</v>
      </c>
      <c r="B3" s="285" t="s">
        <v>270</v>
      </c>
    </row>
    <row r="4" spans="1:4">
      <c r="A4" s="281" t="s">
        <v>16</v>
      </c>
      <c r="B4" s="285" t="s">
        <v>270</v>
      </c>
    </row>
    <row r="5" spans="1:4">
      <c r="A5" s="286" t="s">
        <v>14</v>
      </c>
      <c r="B5" s="287" t="s">
        <v>929</v>
      </c>
    </row>
    <row r="6" spans="1:4">
      <c r="A6" s="286" t="s">
        <v>12</v>
      </c>
      <c r="B6" s="287" t="s">
        <v>1026</v>
      </c>
    </row>
    <row r="11" spans="1:4" ht="31.5">
      <c r="C11" s="666" t="s">
        <v>950</v>
      </c>
      <c r="D11" s="666" t="s">
        <v>951</v>
      </c>
    </row>
    <row r="12" spans="1:4">
      <c r="C12" s="289" t="s">
        <v>927</v>
      </c>
      <c r="D12" s="289" t="s">
        <v>949</v>
      </c>
    </row>
    <row r="15" spans="1:4">
      <c r="C15" s="289">
        <v>8.8739374145625725</v>
      </c>
      <c r="D15" s="289">
        <v>4.266851073648211</v>
      </c>
    </row>
    <row r="17" spans="3:4">
      <c r="C17" s="289">
        <v>8.3482417423668434</v>
      </c>
      <c r="D17" s="289">
        <v>2.5663956629266353</v>
      </c>
    </row>
    <row r="18" spans="3:4">
      <c r="C18" s="289">
        <v>7.3921938997906915</v>
      </c>
      <c r="D18" s="289">
        <v>1.5395177012296419</v>
      </c>
    </row>
    <row r="20" spans="3:4">
      <c r="C20" s="289">
        <v>6.2293266705469819</v>
      </c>
      <c r="D20" s="289">
        <v>2.8804833425520147</v>
      </c>
    </row>
    <row r="21" spans="3:4">
      <c r="C21" s="289">
        <v>9.3886390252910896</v>
      </c>
      <c r="D21" s="289">
        <v>2.6175877901408198</v>
      </c>
    </row>
    <row r="23" spans="3:4">
      <c r="C23" s="289">
        <v>5.9137468777927999</v>
      </c>
      <c r="D23" s="289">
        <v>3.1223730431493917</v>
      </c>
    </row>
    <row r="24" spans="3:4">
      <c r="C24" s="289">
        <v>3.2429638570219943</v>
      </c>
      <c r="D24" s="289">
        <v>1.298359244394734</v>
      </c>
    </row>
    <row r="25" spans="3:4">
      <c r="C25" s="289">
        <v>0.56356308491017137</v>
      </c>
      <c r="D25" s="289">
        <v>1.9109452499565693</v>
      </c>
    </row>
    <row r="26" spans="3:4">
      <c r="C26" s="289">
        <v>7.6410692802018847</v>
      </c>
      <c r="D26" s="289">
        <v>2.943142871218146</v>
      </c>
    </row>
    <row r="28" spans="3:4">
      <c r="C28" s="289">
        <v>4.499187625589034</v>
      </c>
      <c r="D28" s="289">
        <v>1.5338999902797092</v>
      </c>
    </row>
    <row r="29" spans="3:4">
      <c r="C29" s="289">
        <v>4.4708185137968375</v>
      </c>
      <c r="D29" s="289">
        <v>2.3462515281629601</v>
      </c>
    </row>
    <row r="30" spans="3:4">
      <c r="C30" s="289">
        <v>2.5516083363513644</v>
      </c>
      <c r="D30" s="289">
        <v>2.9965329370975731</v>
      </c>
    </row>
    <row r="31" spans="3:4">
      <c r="C31" s="289">
        <v>8.2740004777912386</v>
      </c>
      <c r="D31" s="289">
        <v>1.8665813696336848</v>
      </c>
    </row>
    <row r="33" spans="3:4">
      <c r="C33" s="289">
        <v>13.254486133768351</v>
      </c>
      <c r="D33" s="289">
        <v>3.0416536069207858</v>
      </c>
    </row>
    <row r="34" spans="3:4">
      <c r="C34" s="289">
        <v>8.074230643561636</v>
      </c>
      <c r="D34" s="289">
        <v>1.4709857984449641</v>
      </c>
    </row>
    <row r="36" spans="3:4">
      <c r="C36" s="289">
        <v>7.3660714285714288</v>
      </c>
      <c r="D36" s="289">
        <v>2.2043319264815233</v>
      </c>
    </row>
    <row r="37" spans="3:4">
      <c r="C37" s="289">
        <v>0.86707618216108528</v>
      </c>
      <c r="D37" s="289">
        <v>2.2351178714253122</v>
      </c>
    </row>
    <row r="40" spans="3:4">
      <c r="C40" s="289">
        <v>4.7651741781504917</v>
      </c>
      <c r="D40" s="289">
        <v>3.2620729570199298</v>
      </c>
    </row>
    <row r="41" spans="3:4">
      <c r="C41" s="289">
        <v>7.7781247338689088</v>
      </c>
      <c r="D41" s="289">
        <v>3.355868809775552</v>
      </c>
    </row>
    <row r="43" spans="3:4">
      <c r="C43" s="289">
        <v>10.571275490568459</v>
      </c>
      <c r="D43" s="289">
        <v>2.0742783031460243</v>
      </c>
    </row>
    <row r="44" spans="3:4">
      <c r="C44" s="289">
        <v>14.928379227559093</v>
      </c>
      <c r="D44" s="289">
        <v>3.1589582532068845</v>
      </c>
    </row>
    <row r="45" spans="3:4" s="290" customFormat="1">
      <c r="C45" s="290">
        <v>2.7268797268591771</v>
      </c>
      <c r="D45" s="290">
        <v>1.166307346827675</v>
      </c>
    </row>
    <row r="46" spans="3:4" s="290" customFormat="1"/>
    <row r="47" spans="3:4" s="290" customFormat="1"/>
    <row r="48" spans="3:4" s="290" customFormat="1"/>
    <row r="49" s="290" customFormat="1"/>
    <row r="50" s="290" customFormat="1"/>
    <row r="51" s="290" customFormat="1"/>
    <row r="52" s="290" customFormat="1"/>
    <row r="53" s="290" customFormat="1"/>
    <row r="54" s="290" customFormat="1"/>
    <row r="55" s="290" customFormat="1"/>
    <row r="56" s="290" customFormat="1"/>
    <row r="57" s="290" customFormat="1"/>
    <row r="58" s="290" customFormat="1"/>
    <row r="59" s="290" customFormat="1"/>
    <row r="60" s="291" customFormat="1"/>
    <row r="61" s="291" customFormat="1"/>
    <row r="62" s="291" customFormat="1"/>
    <row r="63" s="290" customFormat="1"/>
    <row r="64" s="290" customFormat="1"/>
    <row r="65" s="290" customFormat="1"/>
    <row r="66" s="290" customFormat="1"/>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H37"/>
  <sheetViews>
    <sheetView showGridLines="0" zoomScale="75" zoomScaleNormal="75" workbookViewId="0"/>
  </sheetViews>
  <sheetFormatPr defaultRowHeight="15.75"/>
  <cols>
    <col min="1" max="1" width="16.42578125" style="38" customWidth="1"/>
    <col min="2" max="2" width="23.28515625" style="38" customWidth="1"/>
    <col min="3" max="3" width="26.28515625" style="38" customWidth="1"/>
    <col min="4" max="4" width="24" style="38" customWidth="1"/>
    <col min="5" max="5" width="24.85546875" style="38" customWidth="1"/>
    <col min="6" max="6" width="32.140625" style="38" customWidth="1"/>
    <col min="7" max="7" width="15.140625" style="38" customWidth="1"/>
    <col min="8" max="8" width="21.28515625" style="38" customWidth="1"/>
    <col min="9" max="243" width="9.140625" style="38"/>
    <col min="244" max="244" width="14.7109375" style="38" customWidth="1"/>
    <col min="245" max="245" width="100.7109375" style="38" customWidth="1"/>
    <col min="246" max="246" width="4.7109375" style="38" customWidth="1"/>
    <col min="247" max="247" width="9.140625" style="38"/>
    <col min="248" max="248" width="17.85546875" style="38" customWidth="1"/>
    <col min="249" max="249" width="35" style="38" customWidth="1"/>
    <col min="250" max="250" width="47.5703125" style="38" customWidth="1"/>
    <col min="251" max="499" width="9.140625" style="38"/>
    <col min="500" max="500" width="14.7109375" style="38" customWidth="1"/>
    <col min="501" max="501" width="100.7109375" style="38" customWidth="1"/>
    <col min="502" max="502" width="4.7109375" style="38" customWidth="1"/>
    <col min="503" max="503" width="9.140625" style="38"/>
    <col min="504" max="504" width="17.85546875" style="38" customWidth="1"/>
    <col min="505" max="505" width="35" style="38" customWidth="1"/>
    <col min="506" max="506" width="47.5703125" style="38" customWidth="1"/>
    <col min="507" max="755" width="9.140625" style="38"/>
    <col min="756" max="756" width="14.7109375" style="38" customWidth="1"/>
    <col min="757" max="757" width="100.7109375" style="38" customWidth="1"/>
    <col min="758" max="758" width="4.7109375" style="38" customWidth="1"/>
    <col min="759" max="759" width="9.140625" style="38"/>
    <col min="760" max="760" width="17.85546875" style="38" customWidth="1"/>
    <col min="761" max="761" width="35" style="38" customWidth="1"/>
    <col min="762" max="762" width="47.5703125" style="38" customWidth="1"/>
    <col min="763" max="1011" width="9.140625" style="38"/>
    <col min="1012" max="1012" width="14.7109375" style="38" customWidth="1"/>
    <col min="1013" max="1013" width="100.7109375" style="38" customWidth="1"/>
    <col min="1014" max="1014" width="4.7109375" style="38" customWidth="1"/>
    <col min="1015" max="1015" width="9.140625" style="38"/>
    <col min="1016" max="1016" width="17.85546875" style="38" customWidth="1"/>
    <col min="1017" max="1017" width="35" style="38" customWidth="1"/>
    <col min="1018" max="1018" width="47.5703125" style="38" customWidth="1"/>
    <col min="1019" max="1267" width="9.140625" style="38"/>
    <col min="1268" max="1268" width="14.7109375" style="38" customWidth="1"/>
    <col min="1269" max="1269" width="100.7109375" style="38" customWidth="1"/>
    <col min="1270" max="1270" width="4.7109375" style="38" customWidth="1"/>
    <col min="1271" max="1271" width="9.140625" style="38"/>
    <col min="1272" max="1272" width="17.85546875" style="38" customWidth="1"/>
    <col min="1273" max="1273" width="35" style="38" customWidth="1"/>
    <col min="1274" max="1274" width="47.5703125" style="38" customWidth="1"/>
    <col min="1275" max="1523" width="9.140625" style="38"/>
    <col min="1524" max="1524" width="14.7109375" style="38" customWidth="1"/>
    <col min="1525" max="1525" width="100.7109375" style="38" customWidth="1"/>
    <col min="1526" max="1526" width="4.7109375" style="38" customWidth="1"/>
    <col min="1527" max="1527" width="9.140625" style="38"/>
    <col min="1528" max="1528" width="17.85546875" style="38" customWidth="1"/>
    <col min="1529" max="1529" width="35" style="38" customWidth="1"/>
    <col min="1530" max="1530" width="47.5703125" style="38" customWidth="1"/>
    <col min="1531" max="1779" width="9.140625" style="38"/>
    <col min="1780" max="1780" width="14.7109375" style="38" customWidth="1"/>
    <col min="1781" max="1781" width="100.7109375" style="38" customWidth="1"/>
    <col min="1782" max="1782" width="4.7109375" style="38" customWidth="1"/>
    <col min="1783" max="1783" width="9.140625" style="38"/>
    <col min="1784" max="1784" width="17.85546875" style="38" customWidth="1"/>
    <col min="1785" max="1785" width="35" style="38" customWidth="1"/>
    <col min="1786" max="1786" width="47.5703125" style="38" customWidth="1"/>
    <col min="1787" max="2035" width="9.140625" style="38"/>
    <col min="2036" max="2036" width="14.7109375" style="38" customWidth="1"/>
    <col min="2037" max="2037" width="100.7109375" style="38" customWidth="1"/>
    <col min="2038" max="2038" width="4.7109375" style="38" customWidth="1"/>
    <col min="2039" max="2039" width="9.140625" style="38"/>
    <col min="2040" max="2040" width="17.85546875" style="38" customWidth="1"/>
    <col min="2041" max="2041" width="35" style="38" customWidth="1"/>
    <col min="2042" max="2042" width="47.5703125" style="38" customWidth="1"/>
    <col min="2043" max="2291" width="9.140625" style="38"/>
    <col min="2292" max="2292" width="14.7109375" style="38" customWidth="1"/>
    <col min="2293" max="2293" width="100.7109375" style="38" customWidth="1"/>
    <col min="2294" max="2294" width="4.7109375" style="38" customWidth="1"/>
    <col min="2295" max="2295" width="9.140625" style="38"/>
    <col min="2296" max="2296" width="17.85546875" style="38" customWidth="1"/>
    <col min="2297" max="2297" width="35" style="38" customWidth="1"/>
    <col min="2298" max="2298" width="47.5703125" style="38" customWidth="1"/>
    <col min="2299" max="2547" width="9.140625" style="38"/>
    <col min="2548" max="2548" width="14.7109375" style="38" customWidth="1"/>
    <col min="2549" max="2549" width="100.7109375" style="38" customWidth="1"/>
    <col min="2550" max="2550" width="4.7109375" style="38" customWidth="1"/>
    <col min="2551" max="2551" width="9.140625" style="38"/>
    <col min="2552" max="2552" width="17.85546875" style="38" customWidth="1"/>
    <col min="2553" max="2553" width="35" style="38" customWidth="1"/>
    <col min="2554" max="2554" width="47.5703125" style="38" customWidth="1"/>
    <col min="2555" max="2803" width="9.140625" style="38"/>
    <col min="2804" max="2804" width="14.7109375" style="38" customWidth="1"/>
    <col min="2805" max="2805" width="100.7109375" style="38" customWidth="1"/>
    <col min="2806" max="2806" width="4.7109375" style="38" customWidth="1"/>
    <col min="2807" max="2807" width="9.140625" style="38"/>
    <col min="2808" max="2808" width="17.85546875" style="38" customWidth="1"/>
    <col min="2809" max="2809" width="35" style="38" customWidth="1"/>
    <col min="2810" max="2810" width="47.5703125" style="38" customWidth="1"/>
    <col min="2811" max="3059" width="9.140625" style="38"/>
    <col min="3060" max="3060" width="14.7109375" style="38" customWidth="1"/>
    <col min="3061" max="3061" width="100.7109375" style="38" customWidth="1"/>
    <col min="3062" max="3062" width="4.7109375" style="38" customWidth="1"/>
    <col min="3063" max="3063" width="9.140625" style="38"/>
    <col min="3064" max="3064" width="17.85546875" style="38" customWidth="1"/>
    <col min="3065" max="3065" width="35" style="38" customWidth="1"/>
    <col min="3066" max="3066" width="47.5703125" style="38" customWidth="1"/>
    <col min="3067" max="3315" width="9.140625" style="38"/>
    <col min="3316" max="3316" width="14.7109375" style="38" customWidth="1"/>
    <col min="3317" max="3317" width="100.7109375" style="38" customWidth="1"/>
    <col min="3318" max="3318" width="4.7109375" style="38" customWidth="1"/>
    <col min="3319" max="3319" width="9.140625" style="38"/>
    <col min="3320" max="3320" width="17.85546875" style="38" customWidth="1"/>
    <col min="3321" max="3321" width="35" style="38" customWidth="1"/>
    <col min="3322" max="3322" width="47.5703125" style="38" customWidth="1"/>
    <col min="3323" max="3571" width="9.140625" style="38"/>
    <col min="3572" max="3572" width="14.7109375" style="38" customWidth="1"/>
    <col min="3573" max="3573" width="100.7109375" style="38" customWidth="1"/>
    <col min="3574" max="3574" width="4.7109375" style="38" customWidth="1"/>
    <col min="3575" max="3575" width="9.140625" style="38"/>
    <col min="3576" max="3576" width="17.85546875" style="38" customWidth="1"/>
    <col min="3577" max="3577" width="35" style="38" customWidth="1"/>
    <col min="3578" max="3578" width="47.5703125" style="38" customWidth="1"/>
    <col min="3579" max="3827" width="9.140625" style="38"/>
    <col min="3828" max="3828" width="14.7109375" style="38" customWidth="1"/>
    <col min="3829" max="3829" width="100.7109375" style="38" customWidth="1"/>
    <col min="3830" max="3830" width="4.7109375" style="38" customWidth="1"/>
    <col min="3831" max="3831" width="9.140625" style="38"/>
    <col min="3832" max="3832" width="17.85546875" style="38" customWidth="1"/>
    <col min="3833" max="3833" width="35" style="38" customWidth="1"/>
    <col min="3834" max="3834" width="47.5703125" style="38" customWidth="1"/>
    <col min="3835" max="4083" width="9.140625" style="38"/>
    <col min="4084" max="4084" width="14.7109375" style="38" customWidth="1"/>
    <col min="4085" max="4085" width="100.7109375" style="38" customWidth="1"/>
    <col min="4086" max="4086" width="4.7109375" style="38" customWidth="1"/>
    <col min="4087" max="4087" width="9.140625" style="38"/>
    <col min="4088" max="4088" width="17.85546875" style="38" customWidth="1"/>
    <col min="4089" max="4089" width="35" style="38" customWidth="1"/>
    <col min="4090" max="4090" width="47.5703125" style="38" customWidth="1"/>
    <col min="4091" max="4339" width="9.140625" style="38"/>
    <col min="4340" max="4340" width="14.7109375" style="38" customWidth="1"/>
    <col min="4341" max="4341" width="100.7109375" style="38" customWidth="1"/>
    <col min="4342" max="4342" width="4.7109375" style="38" customWidth="1"/>
    <col min="4343" max="4343" width="9.140625" style="38"/>
    <col min="4344" max="4344" width="17.85546875" style="38" customWidth="1"/>
    <col min="4345" max="4345" width="35" style="38" customWidth="1"/>
    <col min="4346" max="4346" width="47.5703125" style="38" customWidth="1"/>
    <col min="4347" max="4595" width="9.140625" style="38"/>
    <col min="4596" max="4596" width="14.7109375" style="38" customWidth="1"/>
    <col min="4597" max="4597" width="100.7109375" style="38" customWidth="1"/>
    <col min="4598" max="4598" width="4.7109375" style="38" customWidth="1"/>
    <col min="4599" max="4599" width="9.140625" style="38"/>
    <col min="4600" max="4600" width="17.85546875" style="38" customWidth="1"/>
    <col min="4601" max="4601" width="35" style="38" customWidth="1"/>
    <col min="4602" max="4602" width="47.5703125" style="38" customWidth="1"/>
    <col min="4603" max="4851" width="9.140625" style="38"/>
    <col min="4852" max="4852" width="14.7109375" style="38" customWidth="1"/>
    <col min="4853" max="4853" width="100.7109375" style="38" customWidth="1"/>
    <col min="4854" max="4854" width="4.7109375" style="38" customWidth="1"/>
    <col min="4855" max="4855" width="9.140625" style="38"/>
    <col min="4856" max="4856" width="17.85546875" style="38" customWidth="1"/>
    <col min="4857" max="4857" width="35" style="38" customWidth="1"/>
    <col min="4858" max="4858" width="47.5703125" style="38" customWidth="1"/>
    <col min="4859" max="5107" width="9.140625" style="38"/>
    <col min="5108" max="5108" width="14.7109375" style="38" customWidth="1"/>
    <col min="5109" max="5109" width="100.7109375" style="38" customWidth="1"/>
    <col min="5110" max="5110" width="4.7109375" style="38" customWidth="1"/>
    <col min="5111" max="5111" width="9.140625" style="38"/>
    <col min="5112" max="5112" width="17.85546875" style="38" customWidth="1"/>
    <col min="5113" max="5113" width="35" style="38" customWidth="1"/>
    <col min="5114" max="5114" width="47.5703125" style="38" customWidth="1"/>
    <col min="5115" max="5363" width="9.140625" style="38"/>
    <col min="5364" max="5364" width="14.7109375" style="38" customWidth="1"/>
    <col min="5365" max="5365" width="100.7109375" style="38" customWidth="1"/>
    <col min="5366" max="5366" width="4.7109375" style="38" customWidth="1"/>
    <col min="5367" max="5367" width="9.140625" style="38"/>
    <col min="5368" max="5368" width="17.85546875" style="38" customWidth="1"/>
    <col min="5369" max="5369" width="35" style="38" customWidth="1"/>
    <col min="5370" max="5370" width="47.5703125" style="38" customWidth="1"/>
    <col min="5371" max="5619" width="9.140625" style="38"/>
    <col min="5620" max="5620" width="14.7109375" style="38" customWidth="1"/>
    <col min="5621" max="5621" width="100.7109375" style="38" customWidth="1"/>
    <col min="5622" max="5622" width="4.7109375" style="38" customWidth="1"/>
    <col min="5623" max="5623" width="9.140625" style="38"/>
    <col min="5624" max="5624" width="17.85546875" style="38" customWidth="1"/>
    <col min="5625" max="5625" width="35" style="38" customWidth="1"/>
    <col min="5626" max="5626" width="47.5703125" style="38" customWidth="1"/>
    <col min="5627" max="5875" width="9.140625" style="38"/>
    <col min="5876" max="5876" width="14.7109375" style="38" customWidth="1"/>
    <col min="5877" max="5877" width="100.7109375" style="38" customWidth="1"/>
    <col min="5878" max="5878" width="4.7109375" style="38" customWidth="1"/>
    <col min="5879" max="5879" width="9.140625" style="38"/>
    <col min="5880" max="5880" width="17.85546875" style="38" customWidth="1"/>
    <col min="5881" max="5881" width="35" style="38" customWidth="1"/>
    <col min="5882" max="5882" width="47.5703125" style="38" customWidth="1"/>
    <col min="5883" max="6131" width="9.140625" style="38"/>
    <col min="6132" max="6132" width="14.7109375" style="38" customWidth="1"/>
    <col min="6133" max="6133" width="100.7109375" style="38" customWidth="1"/>
    <col min="6134" max="6134" width="4.7109375" style="38" customWidth="1"/>
    <col min="6135" max="6135" width="9.140625" style="38"/>
    <col min="6136" max="6136" width="17.85546875" style="38" customWidth="1"/>
    <col min="6137" max="6137" width="35" style="38" customWidth="1"/>
    <col min="6138" max="6138" width="47.5703125" style="38" customWidth="1"/>
    <col min="6139" max="6387" width="9.140625" style="38"/>
    <col min="6388" max="6388" width="14.7109375" style="38" customWidth="1"/>
    <col min="6389" max="6389" width="100.7109375" style="38" customWidth="1"/>
    <col min="6390" max="6390" width="4.7109375" style="38" customWidth="1"/>
    <col min="6391" max="6391" width="9.140625" style="38"/>
    <col min="6392" max="6392" width="17.85546875" style="38" customWidth="1"/>
    <col min="6393" max="6393" width="35" style="38" customWidth="1"/>
    <col min="6394" max="6394" width="47.5703125" style="38" customWidth="1"/>
    <col min="6395" max="6643" width="9.140625" style="38"/>
    <col min="6644" max="6644" width="14.7109375" style="38" customWidth="1"/>
    <col min="6645" max="6645" width="100.7109375" style="38" customWidth="1"/>
    <col min="6646" max="6646" width="4.7109375" style="38" customWidth="1"/>
    <col min="6647" max="6647" width="9.140625" style="38"/>
    <col min="6648" max="6648" width="17.85546875" style="38" customWidth="1"/>
    <col min="6649" max="6649" width="35" style="38" customWidth="1"/>
    <col min="6650" max="6650" width="47.5703125" style="38" customWidth="1"/>
    <col min="6651" max="6899" width="9.140625" style="38"/>
    <col min="6900" max="6900" width="14.7109375" style="38" customWidth="1"/>
    <col min="6901" max="6901" width="100.7109375" style="38" customWidth="1"/>
    <col min="6902" max="6902" width="4.7109375" style="38" customWidth="1"/>
    <col min="6903" max="6903" width="9.140625" style="38"/>
    <col min="6904" max="6904" width="17.85546875" style="38" customWidth="1"/>
    <col min="6905" max="6905" width="35" style="38" customWidth="1"/>
    <col min="6906" max="6906" width="47.5703125" style="38" customWidth="1"/>
    <col min="6907" max="7155" width="9.140625" style="38"/>
    <col min="7156" max="7156" width="14.7109375" style="38" customWidth="1"/>
    <col min="7157" max="7157" width="100.7109375" style="38" customWidth="1"/>
    <col min="7158" max="7158" width="4.7109375" style="38" customWidth="1"/>
    <col min="7159" max="7159" width="9.140625" style="38"/>
    <col min="7160" max="7160" width="17.85546875" style="38" customWidth="1"/>
    <col min="7161" max="7161" width="35" style="38" customWidth="1"/>
    <col min="7162" max="7162" width="47.5703125" style="38" customWidth="1"/>
    <col min="7163" max="7411" width="9.140625" style="38"/>
    <col min="7412" max="7412" width="14.7109375" style="38" customWidth="1"/>
    <col min="7413" max="7413" width="100.7109375" style="38" customWidth="1"/>
    <col min="7414" max="7414" width="4.7109375" style="38" customWidth="1"/>
    <col min="7415" max="7415" width="9.140625" style="38"/>
    <col min="7416" max="7416" width="17.85546875" style="38" customWidth="1"/>
    <col min="7417" max="7417" width="35" style="38" customWidth="1"/>
    <col min="7418" max="7418" width="47.5703125" style="38" customWidth="1"/>
    <col min="7419" max="7667" width="9.140625" style="38"/>
    <col min="7668" max="7668" width="14.7109375" style="38" customWidth="1"/>
    <col min="7669" max="7669" width="100.7109375" style="38" customWidth="1"/>
    <col min="7670" max="7670" width="4.7109375" style="38" customWidth="1"/>
    <col min="7671" max="7671" width="9.140625" style="38"/>
    <col min="7672" max="7672" width="17.85546875" style="38" customWidth="1"/>
    <col min="7673" max="7673" width="35" style="38" customWidth="1"/>
    <col min="7674" max="7674" width="47.5703125" style="38" customWidth="1"/>
    <col min="7675" max="7923" width="9.140625" style="38"/>
    <col min="7924" max="7924" width="14.7109375" style="38" customWidth="1"/>
    <col min="7925" max="7925" width="100.7109375" style="38" customWidth="1"/>
    <col min="7926" max="7926" width="4.7109375" style="38" customWidth="1"/>
    <col min="7927" max="7927" width="9.140625" style="38"/>
    <col min="7928" max="7928" width="17.85546875" style="38" customWidth="1"/>
    <col min="7929" max="7929" width="35" style="38" customWidth="1"/>
    <col min="7930" max="7930" width="47.5703125" style="38" customWidth="1"/>
    <col min="7931" max="8179" width="9.140625" style="38"/>
    <col min="8180" max="8180" width="14.7109375" style="38" customWidth="1"/>
    <col min="8181" max="8181" width="100.7109375" style="38" customWidth="1"/>
    <col min="8182" max="8182" width="4.7109375" style="38" customWidth="1"/>
    <col min="8183" max="8183" width="9.140625" style="38"/>
    <col min="8184" max="8184" width="17.85546875" style="38" customWidth="1"/>
    <col min="8185" max="8185" width="35" style="38" customWidth="1"/>
    <col min="8186" max="8186" width="47.5703125" style="38" customWidth="1"/>
    <col min="8187" max="8435" width="9.140625" style="38"/>
    <col min="8436" max="8436" width="14.7109375" style="38" customWidth="1"/>
    <col min="8437" max="8437" width="100.7109375" style="38" customWidth="1"/>
    <col min="8438" max="8438" width="4.7109375" style="38" customWidth="1"/>
    <col min="8439" max="8439" width="9.140625" style="38"/>
    <col min="8440" max="8440" width="17.85546875" style="38" customWidth="1"/>
    <col min="8441" max="8441" width="35" style="38" customWidth="1"/>
    <col min="8442" max="8442" width="47.5703125" style="38" customWidth="1"/>
    <col min="8443" max="8691" width="9.140625" style="38"/>
    <col min="8692" max="8692" width="14.7109375" style="38" customWidth="1"/>
    <col min="8693" max="8693" width="100.7109375" style="38" customWidth="1"/>
    <col min="8694" max="8694" width="4.7109375" style="38" customWidth="1"/>
    <col min="8695" max="8695" width="9.140625" style="38"/>
    <col min="8696" max="8696" width="17.85546875" style="38" customWidth="1"/>
    <col min="8697" max="8697" width="35" style="38" customWidth="1"/>
    <col min="8698" max="8698" width="47.5703125" style="38" customWidth="1"/>
    <col min="8699" max="8947" width="9.140625" style="38"/>
    <col min="8948" max="8948" width="14.7109375" style="38" customWidth="1"/>
    <col min="8949" max="8949" width="100.7109375" style="38" customWidth="1"/>
    <col min="8950" max="8950" width="4.7109375" style="38" customWidth="1"/>
    <col min="8951" max="8951" width="9.140625" style="38"/>
    <col min="8952" max="8952" width="17.85546875" style="38" customWidth="1"/>
    <col min="8953" max="8953" width="35" style="38" customWidth="1"/>
    <col min="8954" max="8954" width="47.5703125" style="38" customWidth="1"/>
    <col min="8955" max="9203" width="9.140625" style="38"/>
    <col min="9204" max="9204" width="14.7109375" style="38" customWidth="1"/>
    <col min="9205" max="9205" width="100.7109375" style="38" customWidth="1"/>
    <col min="9206" max="9206" width="4.7109375" style="38" customWidth="1"/>
    <col min="9207" max="9207" width="9.140625" style="38"/>
    <col min="9208" max="9208" width="17.85546875" style="38" customWidth="1"/>
    <col min="9209" max="9209" width="35" style="38" customWidth="1"/>
    <col min="9210" max="9210" width="47.5703125" style="38" customWidth="1"/>
    <col min="9211" max="9459" width="9.140625" style="38"/>
    <col min="9460" max="9460" width="14.7109375" style="38" customWidth="1"/>
    <col min="9461" max="9461" width="100.7109375" style="38" customWidth="1"/>
    <col min="9462" max="9462" width="4.7109375" style="38" customWidth="1"/>
    <col min="9463" max="9463" width="9.140625" style="38"/>
    <col min="9464" max="9464" width="17.85546875" style="38" customWidth="1"/>
    <col min="9465" max="9465" width="35" style="38" customWidth="1"/>
    <col min="9466" max="9466" width="47.5703125" style="38" customWidth="1"/>
    <col min="9467" max="9715" width="9.140625" style="38"/>
    <col min="9716" max="9716" width="14.7109375" style="38" customWidth="1"/>
    <col min="9717" max="9717" width="100.7109375" style="38" customWidth="1"/>
    <col min="9718" max="9718" width="4.7109375" style="38" customWidth="1"/>
    <col min="9719" max="9719" width="9.140625" style="38"/>
    <col min="9720" max="9720" width="17.85546875" style="38" customWidth="1"/>
    <col min="9721" max="9721" width="35" style="38" customWidth="1"/>
    <col min="9722" max="9722" width="47.5703125" style="38" customWidth="1"/>
    <col min="9723" max="9971" width="9.140625" style="38"/>
    <col min="9972" max="9972" width="14.7109375" style="38" customWidth="1"/>
    <col min="9973" max="9973" width="100.7109375" style="38" customWidth="1"/>
    <col min="9974" max="9974" width="4.7109375" style="38" customWidth="1"/>
    <col min="9975" max="9975" width="9.140625" style="38"/>
    <col min="9976" max="9976" width="17.85546875" style="38" customWidth="1"/>
    <col min="9977" max="9977" width="35" style="38" customWidth="1"/>
    <col min="9978" max="9978" width="47.5703125" style="38" customWidth="1"/>
    <col min="9979" max="10227" width="9.140625" style="38"/>
    <col min="10228" max="10228" width="14.7109375" style="38" customWidth="1"/>
    <col min="10229" max="10229" width="100.7109375" style="38" customWidth="1"/>
    <col min="10230" max="10230" width="4.7109375" style="38" customWidth="1"/>
    <col min="10231" max="10231" width="9.140625" style="38"/>
    <col min="10232" max="10232" width="17.85546875" style="38" customWidth="1"/>
    <col min="10233" max="10233" width="35" style="38" customWidth="1"/>
    <col min="10234" max="10234" width="47.5703125" style="38" customWidth="1"/>
    <col min="10235" max="10483" width="9.140625" style="38"/>
    <col min="10484" max="10484" width="14.7109375" style="38" customWidth="1"/>
    <col min="10485" max="10485" width="100.7109375" style="38" customWidth="1"/>
    <col min="10486" max="10486" width="4.7109375" style="38" customWidth="1"/>
    <col min="10487" max="10487" width="9.140625" style="38"/>
    <col min="10488" max="10488" width="17.85546875" style="38" customWidth="1"/>
    <col min="10489" max="10489" width="35" style="38" customWidth="1"/>
    <col min="10490" max="10490" width="47.5703125" style="38" customWidth="1"/>
    <col min="10491" max="10739" width="9.140625" style="38"/>
    <col min="10740" max="10740" width="14.7109375" style="38" customWidth="1"/>
    <col min="10741" max="10741" width="100.7109375" style="38" customWidth="1"/>
    <col min="10742" max="10742" width="4.7109375" style="38" customWidth="1"/>
    <col min="10743" max="10743" width="9.140625" style="38"/>
    <col min="10744" max="10744" width="17.85546875" style="38" customWidth="1"/>
    <col min="10745" max="10745" width="35" style="38" customWidth="1"/>
    <col min="10746" max="10746" width="47.5703125" style="38" customWidth="1"/>
    <col min="10747" max="10995" width="9.140625" style="38"/>
    <col min="10996" max="10996" width="14.7109375" style="38" customWidth="1"/>
    <col min="10997" max="10997" width="100.7109375" style="38" customWidth="1"/>
    <col min="10998" max="10998" width="4.7109375" style="38" customWidth="1"/>
    <col min="10999" max="10999" width="9.140625" style="38"/>
    <col min="11000" max="11000" width="17.85546875" style="38" customWidth="1"/>
    <col min="11001" max="11001" width="35" style="38" customWidth="1"/>
    <col min="11002" max="11002" width="47.5703125" style="38" customWidth="1"/>
    <col min="11003" max="11251" width="9.140625" style="38"/>
    <col min="11252" max="11252" width="14.7109375" style="38" customWidth="1"/>
    <col min="11253" max="11253" width="100.7109375" style="38" customWidth="1"/>
    <col min="11254" max="11254" width="4.7109375" style="38" customWidth="1"/>
    <col min="11255" max="11255" width="9.140625" style="38"/>
    <col min="11256" max="11256" width="17.85546875" style="38" customWidth="1"/>
    <col min="11257" max="11257" width="35" style="38" customWidth="1"/>
    <col min="11258" max="11258" width="47.5703125" style="38" customWidth="1"/>
    <col min="11259" max="11507" width="9.140625" style="38"/>
    <col min="11508" max="11508" width="14.7109375" style="38" customWidth="1"/>
    <col min="11509" max="11509" width="100.7109375" style="38" customWidth="1"/>
    <col min="11510" max="11510" width="4.7109375" style="38" customWidth="1"/>
    <col min="11511" max="11511" width="9.140625" style="38"/>
    <col min="11512" max="11512" width="17.85546875" style="38" customWidth="1"/>
    <col min="11513" max="11513" width="35" style="38" customWidth="1"/>
    <col min="11514" max="11514" width="47.5703125" style="38" customWidth="1"/>
    <col min="11515" max="11763" width="9.140625" style="38"/>
    <col min="11764" max="11764" width="14.7109375" style="38" customWidth="1"/>
    <col min="11765" max="11765" width="100.7109375" style="38" customWidth="1"/>
    <col min="11766" max="11766" width="4.7109375" style="38" customWidth="1"/>
    <col min="11767" max="11767" width="9.140625" style="38"/>
    <col min="11768" max="11768" width="17.85546875" style="38" customWidth="1"/>
    <col min="11769" max="11769" width="35" style="38" customWidth="1"/>
    <col min="11770" max="11770" width="47.5703125" style="38" customWidth="1"/>
    <col min="11771" max="12019" width="9.140625" style="38"/>
    <col min="12020" max="12020" width="14.7109375" style="38" customWidth="1"/>
    <col min="12021" max="12021" width="100.7109375" style="38" customWidth="1"/>
    <col min="12022" max="12022" width="4.7109375" style="38" customWidth="1"/>
    <col min="12023" max="12023" width="9.140625" style="38"/>
    <col min="12024" max="12024" width="17.85546875" style="38" customWidth="1"/>
    <col min="12025" max="12025" width="35" style="38" customWidth="1"/>
    <col min="12026" max="12026" width="47.5703125" style="38" customWidth="1"/>
    <col min="12027" max="12275" width="9.140625" style="38"/>
    <col min="12276" max="12276" width="14.7109375" style="38" customWidth="1"/>
    <col min="12277" max="12277" width="100.7109375" style="38" customWidth="1"/>
    <col min="12278" max="12278" width="4.7109375" style="38" customWidth="1"/>
    <col min="12279" max="12279" width="9.140625" style="38"/>
    <col min="12280" max="12280" width="17.85546875" style="38" customWidth="1"/>
    <col min="12281" max="12281" width="35" style="38" customWidth="1"/>
    <col min="12282" max="12282" width="47.5703125" style="38" customWidth="1"/>
    <col min="12283" max="12531" width="9.140625" style="38"/>
    <col min="12532" max="12532" width="14.7109375" style="38" customWidth="1"/>
    <col min="12533" max="12533" width="100.7109375" style="38" customWidth="1"/>
    <col min="12534" max="12534" width="4.7109375" style="38" customWidth="1"/>
    <col min="12535" max="12535" width="9.140625" style="38"/>
    <col min="12536" max="12536" width="17.85546875" style="38" customWidth="1"/>
    <col min="12537" max="12537" width="35" style="38" customWidth="1"/>
    <col min="12538" max="12538" width="47.5703125" style="38" customWidth="1"/>
    <col min="12539" max="12787" width="9.140625" style="38"/>
    <col min="12788" max="12788" width="14.7109375" style="38" customWidth="1"/>
    <col min="12789" max="12789" width="100.7109375" style="38" customWidth="1"/>
    <col min="12790" max="12790" width="4.7109375" style="38" customWidth="1"/>
    <col min="12791" max="12791" width="9.140625" style="38"/>
    <col min="12792" max="12792" width="17.85546875" style="38" customWidth="1"/>
    <col min="12793" max="12793" width="35" style="38" customWidth="1"/>
    <col min="12794" max="12794" width="47.5703125" style="38" customWidth="1"/>
    <col min="12795" max="13043" width="9.140625" style="38"/>
    <col min="13044" max="13044" width="14.7109375" style="38" customWidth="1"/>
    <col min="13045" max="13045" width="100.7109375" style="38" customWidth="1"/>
    <col min="13046" max="13046" width="4.7109375" style="38" customWidth="1"/>
    <col min="13047" max="13047" width="9.140625" style="38"/>
    <col min="13048" max="13048" width="17.85546875" style="38" customWidth="1"/>
    <col min="13049" max="13049" width="35" style="38" customWidth="1"/>
    <col min="13050" max="13050" width="47.5703125" style="38" customWidth="1"/>
    <col min="13051" max="13299" width="9.140625" style="38"/>
    <col min="13300" max="13300" width="14.7109375" style="38" customWidth="1"/>
    <col min="13301" max="13301" width="100.7109375" style="38" customWidth="1"/>
    <col min="13302" max="13302" width="4.7109375" style="38" customWidth="1"/>
    <col min="13303" max="13303" width="9.140625" style="38"/>
    <col min="13304" max="13304" width="17.85546875" style="38" customWidth="1"/>
    <col min="13305" max="13305" width="35" style="38" customWidth="1"/>
    <col min="13306" max="13306" width="47.5703125" style="38" customWidth="1"/>
    <col min="13307" max="13555" width="9.140625" style="38"/>
    <col min="13556" max="13556" width="14.7109375" style="38" customWidth="1"/>
    <col min="13557" max="13557" width="100.7109375" style="38" customWidth="1"/>
    <col min="13558" max="13558" width="4.7109375" style="38" customWidth="1"/>
    <col min="13559" max="13559" width="9.140625" style="38"/>
    <col min="13560" max="13560" width="17.85546875" style="38" customWidth="1"/>
    <col min="13561" max="13561" width="35" style="38" customWidth="1"/>
    <col min="13562" max="13562" width="47.5703125" style="38" customWidth="1"/>
    <col min="13563" max="13811" width="9.140625" style="38"/>
    <col min="13812" max="13812" width="14.7109375" style="38" customWidth="1"/>
    <col min="13813" max="13813" width="100.7109375" style="38" customWidth="1"/>
    <col min="13814" max="13814" width="4.7109375" style="38" customWidth="1"/>
    <col min="13815" max="13815" width="9.140625" style="38"/>
    <col min="13816" max="13816" width="17.85546875" style="38" customWidth="1"/>
    <col min="13817" max="13817" width="35" style="38" customWidth="1"/>
    <col min="13818" max="13818" width="47.5703125" style="38" customWidth="1"/>
    <col min="13819" max="14067" width="9.140625" style="38"/>
    <col min="14068" max="14068" width="14.7109375" style="38" customWidth="1"/>
    <col min="14069" max="14069" width="100.7109375" style="38" customWidth="1"/>
    <col min="14070" max="14070" width="4.7109375" style="38" customWidth="1"/>
    <col min="14071" max="14071" width="9.140625" style="38"/>
    <col min="14072" max="14072" width="17.85546875" style="38" customWidth="1"/>
    <col min="14073" max="14073" width="35" style="38" customWidth="1"/>
    <col min="14074" max="14074" width="47.5703125" style="38" customWidth="1"/>
    <col min="14075" max="14323" width="9.140625" style="38"/>
    <col min="14324" max="14324" width="14.7109375" style="38" customWidth="1"/>
    <col min="14325" max="14325" width="100.7109375" style="38" customWidth="1"/>
    <col min="14326" max="14326" width="4.7109375" style="38" customWidth="1"/>
    <col min="14327" max="14327" width="9.140625" style="38"/>
    <col min="14328" max="14328" width="17.85546875" style="38" customWidth="1"/>
    <col min="14329" max="14329" width="35" style="38" customWidth="1"/>
    <col min="14330" max="14330" width="47.5703125" style="38" customWidth="1"/>
    <col min="14331" max="14579" width="9.140625" style="38"/>
    <col min="14580" max="14580" width="14.7109375" style="38" customWidth="1"/>
    <col min="14581" max="14581" width="100.7109375" style="38" customWidth="1"/>
    <col min="14582" max="14582" width="4.7109375" style="38" customWidth="1"/>
    <col min="14583" max="14583" width="9.140625" style="38"/>
    <col min="14584" max="14584" width="17.85546875" style="38" customWidth="1"/>
    <col min="14585" max="14585" width="35" style="38" customWidth="1"/>
    <col min="14586" max="14586" width="47.5703125" style="38" customWidth="1"/>
    <col min="14587" max="14835" width="9.140625" style="38"/>
    <col min="14836" max="14836" width="14.7109375" style="38" customWidth="1"/>
    <col min="14837" max="14837" width="100.7109375" style="38" customWidth="1"/>
    <col min="14838" max="14838" width="4.7109375" style="38" customWidth="1"/>
    <col min="14839" max="14839" width="9.140625" style="38"/>
    <col min="14840" max="14840" width="17.85546875" style="38" customWidth="1"/>
    <col min="14841" max="14841" width="35" style="38" customWidth="1"/>
    <col min="14842" max="14842" width="47.5703125" style="38" customWidth="1"/>
    <col min="14843" max="15091" width="9.140625" style="38"/>
    <col min="15092" max="15092" width="14.7109375" style="38" customWidth="1"/>
    <col min="15093" max="15093" width="100.7109375" style="38" customWidth="1"/>
    <col min="15094" max="15094" width="4.7109375" style="38" customWidth="1"/>
    <col min="15095" max="15095" width="9.140625" style="38"/>
    <col min="15096" max="15096" width="17.85546875" style="38" customWidth="1"/>
    <col min="15097" max="15097" width="35" style="38" customWidth="1"/>
    <col min="15098" max="15098" width="47.5703125" style="38" customWidth="1"/>
    <col min="15099" max="15347" width="9.140625" style="38"/>
    <col min="15348" max="15348" width="14.7109375" style="38" customWidth="1"/>
    <col min="15349" max="15349" width="100.7109375" style="38" customWidth="1"/>
    <col min="15350" max="15350" width="4.7109375" style="38" customWidth="1"/>
    <col min="15351" max="15351" width="9.140625" style="38"/>
    <col min="15352" max="15352" width="17.85546875" style="38" customWidth="1"/>
    <col min="15353" max="15353" width="35" style="38" customWidth="1"/>
    <col min="15354" max="15354" width="47.5703125" style="38" customWidth="1"/>
    <col min="15355" max="15603" width="9.140625" style="38"/>
    <col min="15604" max="15604" width="14.7109375" style="38" customWidth="1"/>
    <col min="15605" max="15605" width="100.7109375" style="38" customWidth="1"/>
    <col min="15606" max="15606" width="4.7109375" style="38" customWidth="1"/>
    <col min="15607" max="15607" width="9.140625" style="38"/>
    <col min="15608" max="15608" width="17.85546875" style="38" customWidth="1"/>
    <col min="15609" max="15609" width="35" style="38" customWidth="1"/>
    <col min="15610" max="15610" width="47.5703125" style="38" customWidth="1"/>
    <col min="15611" max="15859" width="9.140625" style="38"/>
    <col min="15860" max="15860" width="14.7109375" style="38" customWidth="1"/>
    <col min="15861" max="15861" width="100.7109375" style="38" customWidth="1"/>
    <col min="15862" max="15862" width="4.7109375" style="38" customWidth="1"/>
    <col min="15863" max="15863" width="9.140625" style="38"/>
    <col min="15864" max="15864" width="17.85546875" style="38" customWidth="1"/>
    <col min="15865" max="15865" width="35" style="38" customWidth="1"/>
    <col min="15866" max="15866" width="47.5703125" style="38" customWidth="1"/>
    <col min="15867" max="16115" width="9.140625" style="38"/>
    <col min="16116" max="16116" width="14.7109375" style="38" customWidth="1"/>
    <col min="16117" max="16117" width="100.7109375" style="38" customWidth="1"/>
    <col min="16118" max="16118" width="4.7109375" style="38" customWidth="1"/>
    <col min="16119" max="16119" width="9.140625" style="38"/>
    <col min="16120" max="16120" width="17.85546875" style="38" customWidth="1"/>
    <col min="16121" max="16121" width="35" style="38" customWidth="1"/>
    <col min="16122" max="16122" width="47.5703125" style="38" customWidth="1"/>
    <col min="16123" max="16384" width="9.140625" style="38"/>
  </cols>
  <sheetData>
    <row r="1" spans="1:8">
      <c r="A1" s="5" t="s">
        <v>22</v>
      </c>
      <c r="B1" s="7" t="s">
        <v>1137</v>
      </c>
    </row>
    <row r="2" spans="1:8">
      <c r="A2" s="5" t="s">
        <v>20</v>
      </c>
      <c r="B2" s="6" t="s">
        <v>231</v>
      </c>
    </row>
    <row r="3" spans="1:8">
      <c r="A3" s="45" t="s">
        <v>18</v>
      </c>
      <c r="B3" s="38" t="s">
        <v>230</v>
      </c>
    </row>
    <row r="4" spans="1:8">
      <c r="A4" s="45" t="s">
        <v>16</v>
      </c>
      <c r="B4" s="38" t="s">
        <v>230</v>
      </c>
    </row>
    <row r="5" spans="1:8">
      <c r="A5" s="44" t="s">
        <v>14</v>
      </c>
    </row>
    <row r="6" spans="1:8">
      <c r="A6" s="44" t="s">
        <v>12</v>
      </c>
    </row>
    <row r="7" spans="1:8">
      <c r="E7" s="42"/>
      <c r="F7" s="43"/>
      <c r="G7" s="42"/>
      <c r="H7" s="42"/>
    </row>
    <row r="8" spans="1:8">
      <c r="E8" s="42"/>
      <c r="F8" s="43"/>
      <c r="G8" s="42"/>
      <c r="H8" s="42"/>
    </row>
    <row r="9" spans="1:8">
      <c r="B9" s="773"/>
      <c r="C9" s="774"/>
      <c r="D9" s="774"/>
      <c r="E9" s="774"/>
      <c r="F9" s="774"/>
      <c r="G9" s="42"/>
      <c r="H9" s="42"/>
    </row>
    <row r="10" spans="1:8" ht="84">
      <c r="B10" s="752" t="s">
        <v>229</v>
      </c>
      <c r="C10" s="752" t="s">
        <v>228</v>
      </c>
      <c r="D10" s="752" t="s">
        <v>227</v>
      </c>
      <c r="E10" s="752" t="s">
        <v>226</v>
      </c>
      <c r="F10" s="752" t="s">
        <v>225</v>
      </c>
      <c r="G10" s="39"/>
      <c r="H10" s="39"/>
    </row>
    <row r="11" spans="1:8" ht="21">
      <c r="B11" s="751" t="s">
        <v>224</v>
      </c>
      <c r="C11" s="745">
        <v>-9.9</v>
      </c>
      <c r="D11" s="745">
        <v>4.7</v>
      </c>
      <c r="E11" s="745">
        <v>-1.7</v>
      </c>
      <c r="F11" s="745">
        <v>0.9</v>
      </c>
      <c r="G11" s="39"/>
      <c r="H11" s="39"/>
    </row>
    <row r="12" spans="1:8" ht="42">
      <c r="B12" s="746" t="s">
        <v>124</v>
      </c>
      <c r="C12" s="745">
        <v>-27</v>
      </c>
      <c r="D12" s="745">
        <v>-0.1</v>
      </c>
      <c r="E12" s="745">
        <v>-1.7</v>
      </c>
      <c r="F12" s="744">
        <v>1</v>
      </c>
      <c r="G12" s="39"/>
      <c r="H12" s="39"/>
    </row>
    <row r="13" spans="1:8" ht="21">
      <c r="B13" s="746" t="s">
        <v>114</v>
      </c>
      <c r="C13" s="745">
        <v>-6.1</v>
      </c>
      <c r="D13" s="748">
        <v>13.3</v>
      </c>
      <c r="E13" s="745">
        <v>-1.8</v>
      </c>
      <c r="F13" s="744">
        <v>0</v>
      </c>
      <c r="G13" s="39"/>
      <c r="H13" s="39"/>
    </row>
    <row r="14" spans="1:8" ht="21">
      <c r="B14" s="746" t="s">
        <v>126</v>
      </c>
      <c r="C14" s="745">
        <v>-0.6</v>
      </c>
      <c r="D14" s="745">
        <v>-11.2</v>
      </c>
      <c r="E14" s="744">
        <v>1</v>
      </c>
      <c r="F14" s="750">
        <v>4.0999999999999996</v>
      </c>
      <c r="G14" s="39"/>
      <c r="H14" s="39"/>
    </row>
    <row r="15" spans="1:8" ht="21">
      <c r="B15" s="746" t="s">
        <v>137</v>
      </c>
      <c r="C15" s="745">
        <v>-13.7</v>
      </c>
      <c r="D15" s="745">
        <v>-15.4</v>
      </c>
      <c r="E15" s="745">
        <v>-0.1</v>
      </c>
      <c r="F15" s="744">
        <v>2</v>
      </c>
      <c r="G15" s="39"/>
      <c r="H15" s="39"/>
    </row>
    <row r="16" spans="1:8" ht="21">
      <c r="B16" s="746" t="s">
        <v>223</v>
      </c>
      <c r="C16" s="749">
        <v>4.0999999999999996</v>
      </c>
      <c r="D16" s="748">
        <v>15.6</v>
      </c>
      <c r="E16" s="744">
        <v>-2</v>
      </c>
      <c r="F16" s="744">
        <v>0.8</v>
      </c>
      <c r="G16" s="39"/>
      <c r="H16" s="39"/>
    </row>
    <row r="17" spans="1:8" ht="21">
      <c r="B17" s="746" t="s">
        <v>222</v>
      </c>
      <c r="C17" s="748">
        <v>30.1</v>
      </c>
      <c r="D17" s="745">
        <v>-1.9</v>
      </c>
      <c r="E17" s="749">
        <v>5.4</v>
      </c>
      <c r="F17" s="747">
        <v>8.6999999999999993</v>
      </c>
      <c r="G17" s="39"/>
      <c r="H17" s="39"/>
    </row>
    <row r="18" spans="1:8" ht="21">
      <c r="B18" s="746" t="s">
        <v>221</v>
      </c>
      <c r="C18" s="749">
        <v>4.5999999999999996</v>
      </c>
      <c r="D18" s="746">
        <v>-25.6</v>
      </c>
      <c r="E18" s="748">
        <v>7.4</v>
      </c>
      <c r="F18" s="747">
        <v>9.1999999999999993</v>
      </c>
      <c r="G18" s="39"/>
      <c r="H18" s="39"/>
    </row>
    <row r="19" spans="1:8" ht="42">
      <c r="B19" s="746" t="s">
        <v>945</v>
      </c>
      <c r="C19" s="745">
        <v>-11.4</v>
      </c>
      <c r="D19" s="745">
        <v>8.8000000000000007</v>
      </c>
      <c r="E19" s="745">
        <v>0.1</v>
      </c>
      <c r="F19" s="744">
        <v>1.5</v>
      </c>
      <c r="G19" s="39"/>
      <c r="H19" s="39"/>
    </row>
    <row r="20" spans="1:8" ht="21">
      <c r="B20" s="775" t="s">
        <v>220</v>
      </c>
      <c r="C20" s="743" t="s">
        <v>219</v>
      </c>
      <c r="D20" s="743" t="s">
        <v>218</v>
      </c>
      <c r="E20" s="743" t="s">
        <v>207</v>
      </c>
      <c r="F20" s="743" t="s">
        <v>207</v>
      </c>
      <c r="G20" s="39"/>
      <c r="H20" s="39"/>
    </row>
    <row r="21" spans="1:8" ht="21">
      <c r="B21" s="776"/>
      <c r="C21" s="741" t="s">
        <v>1136</v>
      </c>
      <c r="D21" s="742"/>
      <c r="E21" s="741" t="s">
        <v>206</v>
      </c>
      <c r="F21" s="741" t="s">
        <v>206</v>
      </c>
      <c r="G21" s="39"/>
      <c r="H21" s="39"/>
    </row>
    <row r="22" spans="1:8" ht="21">
      <c r="B22" s="700"/>
      <c r="C22" s="701"/>
      <c r="D22" s="701"/>
      <c r="E22" s="701"/>
      <c r="F22" s="701"/>
      <c r="G22" s="39"/>
      <c r="H22" s="39"/>
    </row>
    <row r="23" spans="1:8" ht="21">
      <c r="A23" s="41"/>
      <c r="B23" s="700"/>
      <c r="C23" s="701"/>
      <c r="D23" s="701"/>
      <c r="E23" s="701"/>
      <c r="F23" s="701"/>
      <c r="G23" s="39"/>
      <c r="H23" s="39"/>
    </row>
    <row r="24" spans="1:8" ht="84" customHeight="1">
      <c r="B24" s="752" t="s">
        <v>217</v>
      </c>
      <c r="C24" s="752" t="s">
        <v>216</v>
      </c>
      <c r="D24" s="752" t="s">
        <v>215</v>
      </c>
      <c r="E24" s="752" t="s">
        <v>214</v>
      </c>
      <c r="F24" s="752" t="s">
        <v>213</v>
      </c>
      <c r="G24" s="39"/>
      <c r="H24" s="39"/>
    </row>
    <row r="25" spans="1:8" ht="21">
      <c r="B25" s="751" t="s">
        <v>2</v>
      </c>
      <c r="C25" s="745">
        <v>-9.9</v>
      </c>
      <c r="D25" s="745">
        <v>4.7</v>
      </c>
      <c r="E25" s="745">
        <v>-1.7</v>
      </c>
      <c r="F25" s="745">
        <v>0.9</v>
      </c>
      <c r="G25" s="39"/>
      <c r="H25" s="39"/>
    </row>
    <row r="26" spans="1:8" ht="21">
      <c r="B26" s="746" t="s">
        <v>125</v>
      </c>
      <c r="C26" s="745">
        <v>-27</v>
      </c>
      <c r="D26" s="745">
        <v>-0.1</v>
      </c>
      <c r="E26" s="745">
        <v>-1.7</v>
      </c>
      <c r="F26" s="744">
        <v>1</v>
      </c>
      <c r="G26" s="39"/>
      <c r="H26" s="39"/>
    </row>
    <row r="27" spans="1:8" ht="21">
      <c r="B27" s="746" t="s">
        <v>115</v>
      </c>
      <c r="C27" s="745">
        <v>-6.1</v>
      </c>
      <c r="D27" s="748">
        <v>13.3</v>
      </c>
      <c r="E27" s="745">
        <v>-1.8</v>
      </c>
      <c r="F27" s="744">
        <v>0</v>
      </c>
      <c r="G27" s="39"/>
      <c r="H27" s="39"/>
    </row>
    <row r="28" spans="1:8" ht="21">
      <c r="B28" s="746" t="s">
        <v>127</v>
      </c>
      <c r="C28" s="745">
        <v>-0.6</v>
      </c>
      <c r="D28" s="745">
        <v>-11.2</v>
      </c>
      <c r="E28" s="744">
        <v>1</v>
      </c>
      <c r="F28" s="750">
        <v>4.0999999999999996</v>
      </c>
      <c r="G28" s="39"/>
      <c r="H28" s="39"/>
    </row>
    <row r="29" spans="1:8" ht="21">
      <c r="B29" s="746" t="s">
        <v>138</v>
      </c>
      <c r="C29" s="745">
        <v>-13.7</v>
      </c>
      <c r="D29" s="745">
        <v>-15.4</v>
      </c>
      <c r="E29" s="745">
        <v>-0.1</v>
      </c>
      <c r="F29" s="744">
        <v>2</v>
      </c>
      <c r="G29" s="39"/>
      <c r="H29" s="39"/>
    </row>
    <row r="30" spans="1:8" ht="21">
      <c r="B30" s="746" t="s">
        <v>212</v>
      </c>
      <c r="C30" s="749">
        <v>4.0999999999999996</v>
      </c>
      <c r="D30" s="748">
        <v>15.6</v>
      </c>
      <c r="E30" s="744">
        <v>-2</v>
      </c>
      <c r="F30" s="744">
        <v>0.8</v>
      </c>
      <c r="G30" s="39"/>
      <c r="H30" s="39"/>
    </row>
    <row r="31" spans="1:8" ht="21">
      <c r="B31" s="746" t="s">
        <v>211</v>
      </c>
      <c r="C31" s="748">
        <v>30.1</v>
      </c>
      <c r="D31" s="745">
        <v>-1.9</v>
      </c>
      <c r="E31" s="749">
        <v>5.4</v>
      </c>
      <c r="F31" s="747">
        <v>8.6999999999999993</v>
      </c>
      <c r="G31" s="39"/>
      <c r="H31" s="39"/>
    </row>
    <row r="32" spans="1:8" ht="21">
      <c r="B32" s="746" t="s">
        <v>210</v>
      </c>
      <c r="C32" s="749">
        <v>4.5999999999999996</v>
      </c>
      <c r="D32" s="746">
        <v>-25.6</v>
      </c>
      <c r="E32" s="748">
        <v>7.4</v>
      </c>
      <c r="F32" s="747">
        <v>9.1999999999999993</v>
      </c>
      <c r="G32" s="39"/>
      <c r="H32" s="39"/>
    </row>
    <row r="33" spans="2:8" ht="42">
      <c r="B33" s="746" t="s">
        <v>981</v>
      </c>
      <c r="C33" s="745">
        <v>-11.4</v>
      </c>
      <c r="D33" s="745">
        <v>8.8000000000000007</v>
      </c>
      <c r="E33" s="745">
        <v>0.1</v>
      </c>
      <c r="F33" s="744">
        <v>1.5</v>
      </c>
      <c r="G33" s="39"/>
      <c r="H33" s="39"/>
    </row>
    <row r="34" spans="2:8" ht="21">
      <c r="B34" s="775" t="s">
        <v>946</v>
      </c>
      <c r="C34" s="743" t="s">
        <v>209</v>
      </c>
      <c r="D34" s="743" t="s">
        <v>208</v>
      </c>
      <c r="E34" s="743" t="s">
        <v>207</v>
      </c>
      <c r="F34" s="743" t="s">
        <v>207</v>
      </c>
      <c r="G34" s="39"/>
      <c r="H34" s="39"/>
    </row>
    <row r="35" spans="2:8" ht="42">
      <c r="B35" s="776"/>
      <c r="C35" s="741" t="s">
        <v>1135</v>
      </c>
      <c r="D35" s="742"/>
      <c r="E35" s="741" t="s">
        <v>206</v>
      </c>
      <c r="F35" s="741" t="s">
        <v>206</v>
      </c>
      <c r="G35" s="39"/>
      <c r="H35" s="39"/>
    </row>
    <row r="36" spans="2:8">
      <c r="C36" s="40"/>
      <c r="E36" s="39"/>
      <c r="F36" s="39"/>
      <c r="G36" s="39"/>
      <c r="H36" s="39"/>
    </row>
    <row r="37" spans="2:8">
      <c r="C37" s="40"/>
      <c r="E37" s="39"/>
      <c r="F37" s="39"/>
      <c r="G37" s="39"/>
      <c r="H37" s="39"/>
    </row>
  </sheetData>
  <mergeCells count="3">
    <mergeCell ref="B9:F9"/>
    <mergeCell ref="B20:B21"/>
    <mergeCell ref="B34:B35"/>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M38"/>
  <sheetViews>
    <sheetView showGridLines="0" tabSelected="1" zoomScale="75" zoomScaleNormal="75" workbookViewId="0">
      <selection activeCell="B4" sqref="B4"/>
    </sheetView>
  </sheetViews>
  <sheetFormatPr defaultRowHeight="15.75"/>
  <cols>
    <col min="1" max="1" width="13.85546875" style="158" bestFit="1" customWidth="1"/>
    <col min="2" max="2" width="13.85546875" style="158" customWidth="1"/>
    <col min="3" max="3" width="16.140625" style="158" customWidth="1"/>
    <col min="4" max="4" width="23.85546875" style="158" customWidth="1"/>
    <col min="5" max="8" width="13.5703125" style="158" customWidth="1"/>
    <col min="9" max="9" width="9.140625" style="158" customWidth="1"/>
    <col min="10" max="10" width="8.85546875" style="158" customWidth="1"/>
    <col min="11" max="16384" width="9.140625" style="158"/>
  </cols>
  <sheetData>
    <row r="1" spans="1:13">
      <c r="A1" s="165" t="s">
        <v>22</v>
      </c>
      <c r="B1" s="167" t="s">
        <v>643</v>
      </c>
    </row>
    <row r="2" spans="1:13">
      <c r="A2" s="165" t="s">
        <v>20</v>
      </c>
      <c r="B2" s="166" t="s">
        <v>642</v>
      </c>
    </row>
    <row r="3" spans="1:13">
      <c r="A3" s="165" t="s">
        <v>18</v>
      </c>
      <c r="B3" s="158" t="s">
        <v>270</v>
      </c>
    </row>
    <row r="4" spans="1:13">
      <c r="A4" s="165" t="s">
        <v>16</v>
      </c>
      <c r="B4" s="158" t="s">
        <v>270</v>
      </c>
    </row>
    <row r="5" spans="1:13">
      <c r="A5" s="164" t="s">
        <v>14</v>
      </c>
      <c r="B5" s="164"/>
    </row>
    <row r="6" spans="1:13">
      <c r="A6" s="164" t="s">
        <v>12</v>
      </c>
      <c r="B6" s="164"/>
    </row>
    <row r="7" spans="1:13" ht="16.5" thickBot="1"/>
    <row r="8" spans="1:13">
      <c r="D8" s="160"/>
      <c r="E8" s="781" t="s">
        <v>613</v>
      </c>
      <c r="F8" s="782"/>
      <c r="G8" s="781" t="s">
        <v>641</v>
      </c>
      <c r="H8" s="782"/>
      <c r="K8" s="159"/>
      <c r="L8" s="159"/>
      <c r="M8" s="159"/>
    </row>
    <row r="9" spans="1:13" ht="32.25" thickBot="1">
      <c r="D9" s="160"/>
      <c r="E9" s="295" t="s">
        <v>609</v>
      </c>
      <c r="F9" s="296" t="s">
        <v>608</v>
      </c>
      <c r="G9" s="295" t="s">
        <v>609</v>
      </c>
      <c r="H9" s="296" t="s">
        <v>608</v>
      </c>
      <c r="K9" s="159"/>
      <c r="L9" s="159"/>
      <c r="M9" s="159"/>
    </row>
    <row r="10" spans="1:13" ht="31.5">
      <c r="C10" s="779" t="s">
        <v>640</v>
      </c>
      <c r="D10" s="297" t="s">
        <v>638</v>
      </c>
      <c r="E10" s="298">
        <v>0</v>
      </c>
      <c r="F10" s="299">
        <v>0</v>
      </c>
      <c r="G10" s="298">
        <v>0</v>
      </c>
      <c r="H10" s="299">
        <v>0</v>
      </c>
      <c r="K10" s="159"/>
      <c r="L10" s="152"/>
      <c r="M10" s="152"/>
    </row>
    <row r="11" spans="1:13" ht="48" thickBot="1">
      <c r="C11" s="783"/>
      <c r="D11" s="300" t="s">
        <v>637</v>
      </c>
      <c r="E11" s="301">
        <v>1892</v>
      </c>
      <c r="F11" s="302">
        <v>2251</v>
      </c>
      <c r="G11" s="301">
        <v>1755</v>
      </c>
      <c r="H11" s="302">
        <v>1927</v>
      </c>
      <c r="I11" s="786"/>
      <c r="J11" s="163"/>
      <c r="K11" s="163"/>
      <c r="L11" s="152"/>
      <c r="M11" s="152"/>
    </row>
    <row r="12" spans="1:13" ht="31.5">
      <c r="C12" s="779" t="s">
        <v>639</v>
      </c>
      <c r="D12" s="303" t="s">
        <v>638</v>
      </c>
      <c r="E12" s="304">
        <v>0</v>
      </c>
      <c r="F12" s="305">
        <v>0</v>
      </c>
      <c r="G12" s="304">
        <v>0</v>
      </c>
      <c r="H12" s="305">
        <v>0</v>
      </c>
      <c r="J12" s="159"/>
      <c r="K12" s="159"/>
    </row>
    <row r="13" spans="1:13" ht="48" thickBot="1">
      <c r="C13" s="780"/>
      <c r="D13" s="306" t="s">
        <v>637</v>
      </c>
      <c r="E13" s="307">
        <v>1592</v>
      </c>
      <c r="F13" s="308">
        <v>1952</v>
      </c>
      <c r="G13" s="307">
        <v>1448</v>
      </c>
      <c r="H13" s="308">
        <v>1619</v>
      </c>
      <c r="I13" s="786"/>
      <c r="J13" s="163"/>
      <c r="K13" s="163"/>
    </row>
    <row r="14" spans="1:13">
      <c r="D14" s="309"/>
      <c r="E14" s="310"/>
      <c r="F14" s="310"/>
      <c r="G14" s="310"/>
      <c r="H14" s="310"/>
      <c r="K14" s="159"/>
    </row>
    <row r="15" spans="1:13">
      <c r="D15" s="309"/>
      <c r="E15" s="310"/>
      <c r="F15" s="310"/>
      <c r="G15" s="310"/>
      <c r="H15" s="310"/>
      <c r="K15" s="159"/>
    </row>
    <row r="16" spans="1:13" ht="16.5" thickBot="1">
      <c r="D16" s="160"/>
      <c r="E16" s="311"/>
      <c r="F16" s="311"/>
      <c r="G16" s="312"/>
      <c r="H16" s="159"/>
      <c r="K16" s="159"/>
      <c r="L16" s="159"/>
      <c r="M16" s="159"/>
    </row>
    <row r="17" spans="3:13">
      <c r="D17" s="160"/>
      <c r="E17" s="781" t="s">
        <v>636</v>
      </c>
      <c r="F17" s="782"/>
      <c r="G17" s="781" t="s">
        <v>635</v>
      </c>
      <c r="H17" s="782"/>
      <c r="K17" s="159"/>
      <c r="L17" s="159"/>
      <c r="M17" s="159"/>
    </row>
    <row r="18" spans="3:13" s="161" customFormat="1" ht="32.25" thickBot="1">
      <c r="C18" s="158"/>
      <c r="D18" s="160"/>
      <c r="E18" s="295" t="s">
        <v>611</v>
      </c>
      <c r="F18" s="296" t="s">
        <v>610</v>
      </c>
      <c r="G18" s="295" t="s">
        <v>611</v>
      </c>
      <c r="H18" s="296" t="s">
        <v>610</v>
      </c>
      <c r="K18" s="162"/>
      <c r="L18" s="162"/>
      <c r="M18" s="162"/>
    </row>
    <row r="19" spans="3:13" s="161" customFormat="1" ht="31.5">
      <c r="C19" s="777" t="s">
        <v>947</v>
      </c>
      <c r="D19" s="297" t="s">
        <v>634</v>
      </c>
      <c r="E19" s="298">
        <v>0</v>
      </c>
      <c r="F19" s="299">
        <v>0</v>
      </c>
      <c r="G19" s="298">
        <v>0</v>
      </c>
      <c r="H19" s="299">
        <v>0</v>
      </c>
      <c r="K19" s="162"/>
      <c r="L19" s="162"/>
      <c r="M19" s="162"/>
    </row>
    <row r="20" spans="3:13" s="161" customFormat="1" ht="48" thickBot="1">
      <c r="C20" s="778"/>
      <c r="D20" s="300" t="s">
        <v>633</v>
      </c>
      <c r="E20" s="301">
        <v>1892</v>
      </c>
      <c r="F20" s="302">
        <v>2251</v>
      </c>
      <c r="G20" s="301">
        <v>1755</v>
      </c>
      <c r="H20" s="302">
        <v>1927</v>
      </c>
      <c r="K20" s="162"/>
      <c r="L20" s="162"/>
      <c r="M20" s="162"/>
    </row>
    <row r="21" spans="3:13" ht="31.5">
      <c r="C21" s="779" t="s">
        <v>948</v>
      </c>
      <c r="D21" s="303" t="s">
        <v>634</v>
      </c>
      <c r="E21" s="304">
        <v>0</v>
      </c>
      <c r="F21" s="305">
        <v>0</v>
      </c>
      <c r="G21" s="304">
        <v>0</v>
      </c>
      <c r="H21" s="305">
        <v>0</v>
      </c>
      <c r="K21" s="159"/>
      <c r="L21" s="159"/>
      <c r="M21" s="159"/>
    </row>
    <row r="22" spans="3:13" ht="48" thickBot="1">
      <c r="C22" s="780"/>
      <c r="D22" s="306" t="s">
        <v>633</v>
      </c>
      <c r="E22" s="307">
        <v>1592</v>
      </c>
      <c r="F22" s="308">
        <v>1952</v>
      </c>
      <c r="G22" s="307">
        <v>1448</v>
      </c>
      <c r="H22" s="308">
        <v>1619</v>
      </c>
      <c r="I22" s="160"/>
      <c r="J22" s="160"/>
      <c r="K22" s="159"/>
      <c r="L22" s="159"/>
      <c r="M22" s="159"/>
    </row>
    <row r="23" spans="3:13">
      <c r="D23" s="159"/>
      <c r="E23" s="159"/>
      <c r="F23" s="159"/>
      <c r="G23" s="159"/>
      <c r="H23" s="159"/>
      <c r="I23" s="160"/>
      <c r="J23" s="160"/>
      <c r="K23" s="159"/>
      <c r="L23" s="159"/>
      <c r="M23" s="159"/>
    </row>
    <row r="24" spans="3:13">
      <c r="D24" s="159"/>
      <c r="E24" s="159"/>
      <c r="F24" s="159"/>
      <c r="G24" s="159"/>
      <c r="H24" s="159"/>
      <c r="I24" s="160"/>
      <c r="J24" s="160"/>
      <c r="K24" s="159"/>
      <c r="L24" s="159"/>
      <c r="M24" s="159"/>
    </row>
    <row r="25" spans="3:13">
      <c r="D25" s="159"/>
      <c r="E25" s="159"/>
      <c r="F25" s="159"/>
      <c r="G25" s="159"/>
      <c r="H25" s="159"/>
      <c r="I25" s="159"/>
      <c r="J25" s="159"/>
      <c r="K25" s="159"/>
      <c r="L25" s="159"/>
      <c r="M25" s="159"/>
    </row>
    <row r="26" spans="3:13">
      <c r="D26" s="159"/>
      <c r="E26" s="159"/>
      <c r="F26" s="159"/>
      <c r="G26" s="159"/>
      <c r="H26" s="159"/>
      <c r="I26" s="159"/>
      <c r="J26" s="159"/>
      <c r="K26" s="159"/>
      <c r="L26" s="159"/>
      <c r="M26" s="159"/>
    </row>
    <row r="27" spans="3:13">
      <c r="D27" s="159"/>
      <c r="E27" s="159"/>
      <c r="F27" s="159"/>
      <c r="G27" s="159"/>
      <c r="H27" s="159"/>
      <c r="I27" s="159"/>
      <c r="J27" s="159"/>
      <c r="K27" s="159"/>
      <c r="L27" s="159"/>
      <c r="M27" s="159"/>
    </row>
    <row r="28" spans="3:13">
      <c r="D28" s="159"/>
      <c r="E28" s="159"/>
      <c r="F28" s="159"/>
      <c r="G28" s="159"/>
      <c r="H28" s="159"/>
      <c r="I28" s="159"/>
      <c r="J28" s="159"/>
      <c r="K28" s="159"/>
      <c r="L28" s="159"/>
      <c r="M28" s="159"/>
    </row>
    <row r="29" spans="3:13">
      <c r="D29" s="159"/>
      <c r="E29" s="159"/>
      <c r="F29" s="159"/>
      <c r="G29" s="159"/>
      <c r="H29" s="159"/>
      <c r="I29" s="159"/>
      <c r="J29" s="159"/>
      <c r="K29" s="159"/>
      <c r="L29" s="159"/>
      <c r="M29" s="159"/>
    </row>
    <row r="30" spans="3:13">
      <c r="D30" s="313"/>
      <c r="E30" s="314"/>
      <c r="F30" s="314"/>
      <c r="G30" s="314"/>
      <c r="H30" s="159"/>
      <c r="I30" s="159"/>
      <c r="J30" s="159"/>
      <c r="K30" s="159"/>
      <c r="L30" s="159"/>
      <c r="M30" s="159"/>
    </row>
    <row r="31" spans="3:13">
      <c r="D31" s="315"/>
      <c r="E31" s="311"/>
      <c r="F31" s="311"/>
      <c r="G31" s="311"/>
      <c r="H31" s="159"/>
      <c r="I31" s="159"/>
      <c r="J31" s="159"/>
      <c r="K31" s="159"/>
      <c r="L31" s="159"/>
      <c r="M31" s="159"/>
    </row>
    <row r="32" spans="3:13">
      <c r="D32" s="315"/>
      <c r="E32" s="311"/>
      <c r="F32" s="311"/>
      <c r="G32" s="311"/>
      <c r="H32" s="159"/>
      <c r="I32" s="159"/>
      <c r="J32" s="159"/>
      <c r="K32" s="159"/>
      <c r="L32" s="159"/>
      <c r="M32" s="159"/>
    </row>
    <row r="33" spans="4:13">
      <c r="D33" s="316"/>
      <c r="E33" s="317"/>
      <c r="F33" s="317"/>
      <c r="G33" s="317"/>
      <c r="H33" s="159"/>
      <c r="I33" s="159"/>
      <c r="J33" s="159"/>
      <c r="K33" s="159"/>
      <c r="L33" s="159"/>
      <c r="M33" s="159"/>
    </row>
    <row r="34" spans="4:13">
      <c r="D34" s="161"/>
      <c r="E34" s="161"/>
      <c r="F34" s="161"/>
      <c r="G34" s="161"/>
      <c r="H34" s="159"/>
      <c r="I34" s="159"/>
      <c r="J34" s="159"/>
      <c r="K34" s="159"/>
      <c r="L34" s="159"/>
      <c r="M34" s="159"/>
    </row>
    <row r="35" spans="4:13">
      <c r="D35" s="161"/>
      <c r="E35" s="161"/>
      <c r="F35" s="161"/>
      <c r="G35" s="161"/>
      <c r="H35" s="159"/>
      <c r="I35" s="159"/>
      <c r="J35" s="159"/>
      <c r="K35" s="159"/>
      <c r="L35" s="159"/>
      <c r="M35" s="159"/>
    </row>
    <row r="36" spans="4:13">
      <c r="D36" s="159"/>
      <c r="E36" s="159"/>
      <c r="F36" s="159"/>
      <c r="G36" s="159"/>
      <c r="H36" s="159"/>
      <c r="I36" s="159"/>
      <c r="J36" s="159"/>
      <c r="K36" s="159"/>
      <c r="L36" s="159"/>
      <c r="M36" s="159"/>
    </row>
    <row r="37" spans="4:13">
      <c r="D37" s="159"/>
      <c r="E37" s="159"/>
      <c r="F37" s="159"/>
      <c r="G37" s="159"/>
      <c r="H37" s="159"/>
      <c r="I37" s="159"/>
      <c r="J37" s="159"/>
      <c r="K37" s="159"/>
      <c r="L37" s="159"/>
      <c r="M37" s="159"/>
    </row>
    <row r="38" spans="4:13">
      <c r="D38" s="159"/>
      <c r="E38" s="159"/>
      <c r="F38" s="159"/>
      <c r="G38" s="159"/>
      <c r="H38" s="159"/>
      <c r="I38" s="159"/>
      <c r="J38" s="159"/>
      <c r="K38" s="159"/>
      <c r="L38" s="159"/>
      <c r="M38" s="159"/>
    </row>
  </sheetData>
  <mergeCells count="8">
    <mergeCell ref="C19:C20"/>
    <mergeCell ref="C21:C22"/>
    <mergeCell ref="E8:F8"/>
    <mergeCell ref="E17:F17"/>
    <mergeCell ref="G8:H8"/>
    <mergeCell ref="G17:H17"/>
    <mergeCell ref="C10:C11"/>
    <mergeCell ref="C12:C1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J703"/>
  <sheetViews>
    <sheetView showGridLines="0" zoomScale="75" zoomScaleNormal="75" workbookViewId="0">
      <selection activeCell="B2" sqref="B2"/>
    </sheetView>
  </sheetViews>
  <sheetFormatPr defaultRowHeight="15.75"/>
  <cols>
    <col min="1" max="1" width="16.7109375" style="186" customWidth="1"/>
    <col min="2" max="2" width="25" style="186" customWidth="1"/>
    <col min="3" max="4" width="13.28515625" style="186" customWidth="1"/>
    <col min="5" max="5" width="25.5703125" style="186" customWidth="1"/>
    <col min="6" max="7" width="13.28515625" style="186" customWidth="1"/>
    <col min="8" max="8" width="18.140625" style="186" customWidth="1"/>
    <col min="9" max="16384" width="9.140625" style="186"/>
  </cols>
  <sheetData>
    <row r="1" spans="1:8">
      <c r="A1" s="184" t="s">
        <v>22</v>
      </c>
      <c r="B1" s="185" t="s">
        <v>828</v>
      </c>
    </row>
    <row r="2" spans="1:8">
      <c r="A2" s="184" t="s">
        <v>20</v>
      </c>
      <c r="B2" s="185" t="s">
        <v>827</v>
      </c>
    </row>
    <row r="3" spans="1:8">
      <c r="A3" s="184" t="s">
        <v>18</v>
      </c>
      <c r="B3" s="187" t="s">
        <v>270</v>
      </c>
      <c r="C3" s="188"/>
    </row>
    <row r="4" spans="1:8">
      <c r="A4" s="184" t="s">
        <v>16</v>
      </c>
      <c r="B4" s="187" t="s">
        <v>270</v>
      </c>
    </row>
    <row r="5" spans="1:8">
      <c r="A5" s="189" t="s">
        <v>14</v>
      </c>
      <c r="B5" s="190"/>
    </row>
    <row r="6" spans="1:8">
      <c r="A6" s="189" t="s">
        <v>12</v>
      </c>
      <c r="B6" s="190"/>
    </row>
    <row r="7" spans="1:8" ht="16.5" thickBot="1">
      <c r="A7" s="191"/>
      <c r="B7" s="192"/>
      <c r="F7" s="188"/>
      <c r="G7" s="188"/>
      <c r="H7" s="188"/>
    </row>
    <row r="8" spans="1:8" s="198" customFormat="1">
      <c r="A8" s="193"/>
      <c r="B8" s="194" t="s">
        <v>826</v>
      </c>
      <c r="C8" s="195"/>
      <c r="D8" s="196"/>
      <c r="E8" s="197" t="s">
        <v>825</v>
      </c>
      <c r="F8" s="195"/>
      <c r="G8" s="196"/>
      <c r="H8" s="188"/>
    </row>
    <row r="9" spans="1:8" s="198" customFormat="1" ht="36.75" customHeight="1" thickBot="1">
      <c r="A9" s="193"/>
      <c r="B9" s="199" t="s">
        <v>824</v>
      </c>
      <c r="C9" s="200" t="s">
        <v>823</v>
      </c>
      <c r="D9" s="201" t="s">
        <v>822</v>
      </c>
      <c r="E9" s="202" t="s">
        <v>824</v>
      </c>
      <c r="F9" s="200" t="s">
        <v>823</v>
      </c>
      <c r="G9" s="201" t="s">
        <v>822</v>
      </c>
      <c r="H9" s="203"/>
    </row>
    <row r="10" spans="1:8" s="198" customFormat="1" ht="31.5">
      <c r="A10" s="204"/>
      <c r="B10" s="205" t="s">
        <v>821</v>
      </c>
      <c r="C10" s="206">
        <v>0.15</v>
      </c>
      <c r="D10" s="207" t="s">
        <v>806</v>
      </c>
      <c r="E10" s="208" t="s">
        <v>820</v>
      </c>
      <c r="F10" s="209">
        <v>0.1</v>
      </c>
      <c r="G10" s="210" t="s">
        <v>796</v>
      </c>
      <c r="H10" s="203"/>
    </row>
    <row r="11" spans="1:8" s="198" customFormat="1" ht="31.5">
      <c r="A11" s="204"/>
      <c r="B11" s="211" t="s">
        <v>819</v>
      </c>
      <c r="C11" s="212" t="s">
        <v>818</v>
      </c>
      <c r="D11" s="213" t="s">
        <v>801</v>
      </c>
      <c r="E11" s="205" t="s">
        <v>817</v>
      </c>
      <c r="F11" s="206">
        <v>0.15</v>
      </c>
      <c r="G11" s="214" t="s">
        <v>796</v>
      </c>
      <c r="H11" s="203"/>
    </row>
    <row r="12" spans="1:8" s="198" customFormat="1" ht="32.25" thickBot="1">
      <c r="A12" s="204"/>
      <c r="B12" s="205" t="s">
        <v>816</v>
      </c>
      <c r="C12" s="215">
        <v>0.2</v>
      </c>
      <c r="D12" s="214" t="s">
        <v>796</v>
      </c>
      <c r="E12" s="216" t="s">
        <v>815</v>
      </c>
      <c r="F12" s="217">
        <v>0.3</v>
      </c>
      <c r="G12" s="218" t="s">
        <v>796</v>
      </c>
      <c r="H12" s="203"/>
    </row>
    <row r="13" spans="1:8" s="198" customFormat="1" ht="32.25" thickBot="1">
      <c r="A13" s="204"/>
      <c r="B13" s="219" t="s">
        <v>814</v>
      </c>
      <c r="C13" s="220">
        <v>0.3</v>
      </c>
      <c r="D13" s="218" t="s">
        <v>796</v>
      </c>
      <c r="E13" s="221"/>
      <c r="F13" s="221"/>
      <c r="G13" s="221"/>
      <c r="H13" s="203"/>
    </row>
    <row r="14" spans="1:8" s="198" customFormat="1">
      <c r="A14" s="204"/>
      <c r="B14" s="222"/>
      <c r="C14" s="222"/>
      <c r="D14" s="222"/>
      <c r="E14" s="222"/>
      <c r="F14" s="222"/>
      <c r="G14" s="222"/>
      <c r="H14" s="203"/>
    </row>
    <row r="15" spans="1:8" s="198" customFormat="1">
      <c r="A15" s="204"/>
      <c r="H15" s="203"/>
    </row>
    <row r="16" spans="1:8" s="198" customFormat="1">
      <c r="A16" s="204"/>
      <c r="H16" s="203"/>
    </row>
    <row r="17" spans="1:10" s="198" customFormat="1">
      <c r="A17" s="204"/>
      <c r="H17" s="203"/>
    </row>
    <row r="18" spans="1:10" s="198" customFormat="1" ht="16.5" thickBot="1">
      <c r="A18" s="204"/>
      <c r="H18" s="203"/>
      <c r="J18" s="223"/>
    </row>
    <row r="19" spans="1:10" s="198" customFormat="1">
      <c r="A19" s="204"/>
      <c r="B19" s="224" t="s">
        <v>813</v>
      </c>
      <c r="C19" s="225"/>
      <c r="D19" s="226"/>
      <c r="E19" s="227" t="s">
        <v>812</v>
      </c>
      <c r="F19" s="225"/>
      <c r="G19" s="226"/>
      <c r="H19" s="203"/>
      <c r="J19" s="223"/>
    </row>
    <row r="20" spans="1:10" ht="32.25" thickBot="1">
      <c r="A20" s="228"/>
      <c r="B20" s="229" t="s">
        <v>810</v>
      </c>
      <c r="C20" s="230" t="s">
        <v>811</v>
      </c>
      <c r="D20" s="231" t="s">
        <v>808</v>
      </c>
      <c r="E20" s="232" t="s">
        <v>810</v>
      </c>
      <c r="F20" s="230" t="s">
        <v>809</v>
      </c>
      <c r="G20" s="231" t="s">
        <v>808</v>
      </c>
      <c r="H20" s="233"/>
      <c r="J20" s="234"/>
    </row>
    <row r="21" spans="1:10" ht="31.5">
      <c r="A21" s="228"/>
      <c r="B21" s="235" t="s">
        <v>807</v>
      </c>
      <c r="C21" s="236" t="s">
        <v>799</v>
      </c>
      <c r="D21" s="237" t="s">
        <v>806</v>
      </c>
      <c r="E21" s="238" t="s">
        <v>805</v>
      </c>
      <c r="F21" s="239" t="s">
        <v>804</v>
      </c>
      <c r="G21" s="240" t="s">
        <v>796</v>
      </c>
      <c r="H21" s="233"/>
      <c r="J21" s="234"/>
    </row>
    <row r="22" spans="1:10" ht="47.25">
      <c r="A22" s="228"/>
      <c r="B22" s="235" t="s">
        <v>803</v>
      </c>
      <c r="C22" s="236" t="s">
        <v>802</v>
      </c>
      <c r="D22" s="237" t="s">
        <v>801</v>
      </c>
      <c r="E22" s="235" t="s">
        <v>800</v>
      </c>
      <c r="F22" s="236" t="s">
        <v>799</v>
      </c>
      <c r="G22" s="241" t="s">
        <v>796</v>
      </c>
      <c r="H22" s="233"/>
      <c r="J22" s="234"/>
    </row>
    <row r="23" spans="1:10" ht="32.25" thickBot="1">
      <c r="A23" s="228"/>
      <c r="B23" s="242" t="s">
        <v>768</v>
      </c>
      <c r="C23" s="243" t="s">
        <v>798</v>
      </c>
      <c r="D23" s="210" t="s">
        <v>796</v>
      </c>
      <c r="E23" s="244" t="s">
        <v>766</v>
      </c>
      <c r="F23" s="245" t="s">
        <v>797</v>
      </c>
      <c r="G23" s="246" t="s">
        <v>796</v>
      </c>
      <c r="H23" s="233"/>
      <c r="J23" s="234"/>
    </row>
    <row r="24" spans="1:10" ht="32.25" thickBot="1">
      <c r="A24" s="228"/>
      <c r="B24" s="216" t="s">
        <v>767</v>
      </c>
      <c r="C24" s="220" t="s">
        <v>797</v>
      </c>
      <c r="D24" s="218" t="s">
        <v>796</v>
      </c>
      <c r="E24" s="247"/>
      <c r="F24" s="233"/>
      <c r="G24" s="233"/>
      <c r="H24" s="233"/>
      <c r="J24" s="234"/>
    </row>
    <row r="25" spans="1:10">
      <c r="A25" s="228"/>
      <c r="B25" s="192"/>
      <c r="D25" s="228"/>
      <c r="E25" s="247"/>
      <c r="F25" s="233"/>
      <c r="G25" s="233"/>
      <c r="H25" s="233"/>
      <c r="J25" s="234"/>
    </row>
    <row r="26" spans="1:10">
      <c r="A26" s="228"/>
      <c r="B26" s="192"/>
      <c r="D26" s="228"/>
      <c r="E26" s="247"/>
      <c r="F26" s="233"/>
      <c r="G26" s="233"/>
      <c r="H26" s="233"/>
      <c r="J26" s="234"/>
    </row>
    <row r="27" spans="1:10">
      <c r="A27" s="228"/>
      <c r="B27" s="192"/>
      <c r="D27" s="228"/>
      <c r="E27" s="247"/>
      <c r="F27" s="233"/>
      <c r="G27" s="233"/>
      <c r="H27" s="233"/>
      <c r="J27" s="234"/>
    </row>
    <row r="28" spans="1:10">
      <c r="A28" s="228"/>
      <c r="B28" s="192"/>
      <c r="D28" s="228"/>
      <c r="E28" s="247"/>
      <c r="F28" s="233"/>
      <c r="G28" s="233"/>
      <c r="H28" s="233"/>
      <c r="J28" s="234"/>
    </row>
    <row r="29" spans="1:10">
      <c r="A29" s="228"/>
      <c r="B29" s="192"/>
      <c r="D29" s="228"/>
      <c r="E29" s="247"/>
      <c r="F29" s="233"/>
      <c r="G29" s="233"/>
      <c r="H29" s="233"/>
    </row>
    <row r="30" spans="1:10">
      <c r="A30" s="228"/>
      <c r="B30" s="192"/>
      <c r="D30" s="228"/>
      <c r="E30" s="247"/>
      <c r="F30" s="233"/>
      <c r="G30" s="233"/>
      <c r="H30" s="233"/>
    </row>
    <row r="31" spans="1:10">
      <c r="A31" s="228"/>
      <c r="B31" s="192"/>
      <c r="D31" s="228"/>
      <c r="E31" s="247"/>
      <c r="F31" s="233"/>
      <c r="G31" s="233"/>
      <c r="H31" s="233"/>
    </row>
    <row r="32" spans="1:10">
      <c r="A32" s="228"/>
      <c r="B32" s="192"/>
      <c r="D32" s="228"/>
      <c r="E32" s="247"/>
      <c r="F32" s="233"/>
      <c r="G32" s="233"/>
      <c r="H32" s="233"/>
    </row>
    <row r="33" spans="1:8">
      <c r="A33" s="228"/>
      <c r="B33" s="192"/>
      <c r="D33" s="228"/>
      <c r="E33" s="247"/>
      <c r="F33" s="233"/>
      <c r="G33" s="233"/>
      <c r="H33" s="233"/>
    </row>
    <row r="34" spans="1:8">
      <c r="A34" s="228"/>
      <c r="B34" s="192"/>
      <c r="D34" s="228"/>
      <c r="E34" s="247"/>
      <c r="F34" s="233"/>
      <c r="G34" s="233"/>
      <c r="H34" s="233"/>
    </row>
    <row r="35" spans="1:8">
      <c r="A35" s="228"/>
      <c r="B35" s="192"/>
      <c r="D35" s="228"/>
      <c r="E35" s="247"/>
      <c r="F35" s="233"/>
      <c r="G35" s="233"/>
      <c r="H35" s="233"/>
    </row>
    <row r="36" spans="1:8">
      <c r="A36" s="228"/>
      <c r="B36" s="192"/>
      <c r="D36" s="228"/>
      <c r="E36" s="247"/>
      <c r="F36" s="233"/>
      <c r="G36" s="233"/>
      <c r="H36" s="233"/>
    </row>
    <row r="37" spans="1:8">
      <c r="A37" s="228"/>
      <c r="B37" s="192"/>
      <c r="D37" s="228"/>
      <c r="E37" s="247"/>
      <c r="F37" s="233"/>
      <c r="G37" s="233"/>
      <c r="H37" s="233"/>
    </row>
    <row r="38" spans="1:8">
      <c r="A38" s="228"/>
      <c r="B38" s="192"/>
      <c r="D38" s="228"/>
      <c r="E38" s="247"/>
      <c r="F38" s="233"/>
      <c r="G38" s="233"/>
      <c r="H38" s="233"/>
    </row>
    <row r="39" spans="1:8">
      <c r="A39" s="228"/>
      <c r="B39" s="192"/>
      <c r="D39" s="228"/>
      <c r="E39" s="247"/>
      <c r="F39" s="233"/>
      <c r="G39" s="233"/>
      <c r="H39" s="233"/>
    </row>
    <row r="40" spans="1:8">
      <c r="A40" s="228"/>
      <c r="B40" s="192"/>
      <c r="D40" s="228"/>
      <c r="E40" s="247"/>
      <c r="F40" s="233"/>
      <c r="G40" s="233"/>
      <c r="H40" s="233"/>
    </row>
    <row r="41" spans="1:8">
      <c r="A41" s="228"/>
      <c r="B41" s="192"/>
      <c r="D41" s="228"/>
      <c r="E41" s="247"/>
      <c r="F41" s="233"/>
      <c r="G41" s="233"/>
      <c r="H41" s="233"/>
    </row>
    <row r="42" spans="1:8">
      <c r="A42" s="228"/>
      <c r="B42" s="192"/>
      <c r="D42" s="228"/>
      <c r="E42" s="247"/>
      <c r="F42" s="233"/>
      <c r="G42" s="233"/>
      <c r="H42" s="233"/>
    </row>
    <row r="43" spans="1:8">
      <c r="A43" s="228"/>
      <c r="B43" s="192"/>
      <c r="D43" s="228"/>
      <c r="E43" s="247"/>
      <c r="F43" s="233"/>
      <c r="G43" s="233"/>
      <c r="H43" s="233"/>
    </row>
    <row r="44" spans="1:8">
      <c r="A44" s="228"/>
      <c r="B44" s="192"/>
      <c r="D44" s="228"/>
      <c r="E44" s="247"/>
      <c r="F44" s="233"/>
      <c r="G44" s="233"/>
      <c r="H44" s="233"/>
    </row>
    <row r="45" spans="1:8">
      <c r="A45" s="228"/>
      <c r="B45" s="192"/>
      <c r="D45" s="228"/>
      <c r="E45" s="247"/>
      <c r="F45" s="233"/>
      <c r="G45" s="233"/>
      <c r="H45" s="233"/>
    </row>
    <row r="46" spans="1:8">
      <c r="A46" s="228"/>
      <c r="B46" s="192"/>
      <c r="D46" s="228"/>
      <c r="E46" s="247"/>
      <c r="F46" s="233"/>
      <c r="G46" s="233"/>
      <c r="H46" s="233"/>
    </row>
    <row r="47" spans="1:8">
      <c r="A47" s="228"/>
      <c r="B47" s="192"/>
      <c r="D47" s="228"/>
      <c r="E47" s="247"/>
      <c r="F47" s="233"/>
      <c r="G47" s="233"/>
      <c r="H47" s="233"/>
    </row>
    <row r="48" spans="1:8">
      <c r="A48" s="228"/>
      <c r="B48" s="192"/>
      <c r="D48" s="228"/>
      <c r="E48" s="247"/>
      <c r="F48" s="233"/>
      <c r="G48" s="233"/>
      <c r="H48" s="233"/>
    </row>
    <row r="49" spans="1:8">
      <c r="A49" s="228"/>
      <c r="B49" s="192"/>
      <c r="D49" s="228"/>
      <c r="E49" s="247"/>
      <c r="F49" s="233"/>
      <c r="G49" s="233"/>
      <c r="H49" s="233"/>
    </row>
    <row r="50" spans="1:8">
      <c r="A50" s="228"/>
      <c r="B50" s="192"/>
      <c r="D50" s="228"/>
      <c r="E50" s="247"/>
      <c r="F50" s="233"/>
      <c r="G50" s="233"/>
      <c r="H50" s="233"/>
    </row>
    <row r="51" spans="1:8">
      <c r="A51" s="228"/>
      <c r="B51" s="248"/>
      <c r="D51" s="228"/>
      <c r="E51" s="247"/>
      <c r="F51" s="233"/>
      <c r="G51" s="233"/>
      <c r="H51" s="233"/>
    </row>
    <row r="52" spans="1:8">
      <c r="A52" s="228"/>
      <c r="B52" s="248"/>
      <c r="D52" s="228"/>
      <c r="E52" s="247"/>
      <c r="F52" s="233"/>
      <c r="G52" s="233"/>
      <c r="H52" s="233"/>
    </row>
    <row r="53" spans="1:8">
      <c r="A53" s="228"/>
      <c r="B53" s="192"/>
      <c r="D53" s="228"/>
      <c r="E53" s="247"/>
      <c r="F53" s="233"/>
      <c r="G53" s="233"/>
      <c r="H53" s="233"/>
    </row>
    <row r="54" spans="1:8">
      <c r="A54" s="228"/>
      <c r="B54" s="192"/>
      <c r="D54" s="228"/>
      <c r="E54" s="247"/>
      <c r="F54" s="233"/>
      <c r="G54" s="233"/>
      <c r="H54" s="233"/>
    </row>
    <row r="55" spans="1:8">
      <c r="A55" s="228"/>
      <c r="B55" s="192"/>
      <c r="D55" s="228"/>
      <c r="E55" s="247"/>
      <c r="F55" s="233"/>
      <c r="G55" s="233"/>
      <c r="H55" s="233"/>
    </row>
    <row r="56" spans="1:8">
      <c r="A56" s="228"/>
      <c r="B56" s="192"/>
      <c r="D56" s="228"/>
      <c r="E56" s="247"/>
      <c r="F56" s="233"/>
      <c r="G56" s="233"/>
      <c r="H56" s="233"/>
    </row>
    <row r="57" spans="1:8">
      <c r="A57" s="228"/>
      <c r="B57" s="192"/>
      <c r="D57" s="228"/>
      <c r="E57" s="249"/>
      <c r="F57" s="233"/>
      <c r="G57" s="233"/>
      <c r="H57" s="233"/>
    </row>
    <row r="58" spans="1:8">
      <c r="A58" s="228"/>
      <c r="B58" s="192"/>
      <c r="D58" s="228"/>
      <c r="E58" s="247"/>
      <c r="F58" s="233"/>
      <c r="G58" s="233"/>
      <c r="H58" s="233"/>
    </row>
    <row r="59" spans="1:8">
      <c r="A59" s="228"/>
      <c r="B59" s="192"/>
      <c r="D59" s="228"/>
      <c r="E59" s="247"/>
      <c r="F59" s="233"/>
      <c r="G59" s="233"/>
      <c r="H59" s="233"/>
    </row>
    <row r="60" spans="1:8">
      <c r="A60" s="228"/>
      <c r="B60" s="192"/>
      <c r="D60" s="228"/>
      <c r="E60" s="247"/>
      <c r="F60" s="233"/>
      <c r="G60" s="233"/>
      <c r="H60" s="233"/>
    </row>
    <row r="61" spans="1:8">
      <c r="A61" s="228"/>
      <c r="B61" s="192"/>
      <c r="D61" s="228"/>
      <c r="E61" s="247"/>
      <c r="F61" s="233"/>
      <c r="G61" s="233"/>
      <c r="H61" s="233"/>
    </row>
    <row r="62" spans="1:8">
      <c r="A62" s="228"/>
      <c r="B62" s="192"/>
      <c r="D62" s="228"/>
      <c r="E62" s="247"/>
      <c r="F62" s="233"/>
      <c r="G62" s="233"/>
      <c r="H62" s="233"/>
    </row>
    <row r="63" spans="1:8">
      <c r="A63" s="228"/>
      <c r="B63" s="192"/>
      <c r="D63" s="228"/>
      <c r="E63" s="247"/>
      <c r="F63" s="233"/>
      <c r="G63" s="233"/>
      <c r="H63" s="233"/>
    </row>
    <row r="64" spans="1:8">
      <c r="A64" s="228"/>
      <c r="B64" s="192"/>
      <c r="D64" s="228"/>
      <c r="E64" s="247"/>
      <c r="F64" s="233"/>
      <c r="G64" s="233"/>
      <c r="H64" s="233"/>
    </row>
    <row r="65" spans="1:8">
      <c r="A65" s="228"/>
      <c r="B65" s="192"/>
      <c r="D65" s="228"/>
      <c r="E65" s="247"/>
      <c r="F65" s="233"/>
      <c r="G65" s="233"/>
      <c r="H65" s="233"/>
    </row>
    <row r="66" spans="1:8">
      <c r="A66" s="228"/>
      <c r="B66" s="192"/>
      <c r="D66" s="228"/>
      <c r="E66" s="247"/>
      <c r="F66" s="233"/>
      <c r="G66" s="233"/>
      <c r="H66" s="233"/>
    </row>
    <row r="67" spans="1:8">
      <c r="A67" s="228"/>
      <c r="B67" s="192"/>
      <c r="D67" s="228"/>
      <c r="E67" s="247"/>
      <c r="F67" s="233"/>
      <c r="G67" s="233"/>
      <c r="H67" s="233"/>
    </row>
    <row r="68" spans="1:8">
      <c r="A68" s="228"/>
      <c r="B68" s="192"/>
      <c r="D68" s="228"/>
      <c r="E68" s="247"/>
      <c r="F68" s="233"/>
      <c r="G68" s="233"/>
      <c r="H68" s="233"/>
    </row>
    <row r="69" spans="1:8">
      <c r="A69" s="228"/>
      <c r="B69" s="192"/>
      <c r="D69" s="228"/>
      <c r="E69" s="247"/>
      <c r="F69" s="233"/>
      <c r="G69" s="233"/>
      <c r="H69" s="233"/>
    </row>
    <row r="70" spans="1:8">
      <c r="A70" s="228"/>
      <c r="B70" s="192"/>
      <c r="D70" s="228"/>
      <c r="E70" s="247"/>
      <c r="F70" s="233"/>
      <c r="G70" s="233"/>
      <c r="H70" s="233"/>
    </row>
    <row r="71" spans="1:8">
      <c r="A71" s="228"/>
      <c r="B71" s="192"/>
      <c r="D71" s="228"/>
      <c r="E71" s="247"/>
      <c r="F71" s="233"/>
      <c r="G71" s="233"/>
      <c r="H71" s="233"/>
    </row>
    <row r="72" spans="1:8">
      <c r="A72" s="228"/>
      <c r="B72" s="192"/>
      <c r="D72" s="228"/>
      <c r="E72" s="247"/>
      <c r="F72" s="233"/>
      <c r="G72" s="233"/>
      <c r="H72" s="233"/>
    </row>
    <row r="73" spans="1:8">
      <c r="A73" s="228"/>
      <c r="B73" s="192"/>
      <c r="D73" s="228"/>
      <c r="E73" s="247"/>
      <c r="F73" s="233"/>
      <c r="G73" s="233"/>
      <c r="H73" s="233"/>
    </row>
    <row r="74" spans="1:8">
      <c r="A74" s="228"/>
      <c r="B74" s="192"/>
      <c r="D74" s="228"/>
      <c r="E74" s="247"/>
      <c r="F74" s="233"/>
      <c r="G74" s="233"/>
      <c r="H74" s="233"/>
    </row>
    <row r="75" spans="1:8">
      <c r="A75" s="228"/>
      <c r="B75" s="192"/>
      <c r="D75" s="228"/>
      <c r="E75" s="247"/>
      <c r="F75" s="233"/>
      <c r="G75" s="233"/>
      <c r="H75" s="233"/>
    </row>
    <row r="76" spans="1:8">
      <c r="A76" s="228"/>
      <c r="B76" s="192"/>
      <c r="D76" s="228"/>
      <c r="E76" s="247"/>
      <c r="F76" s="233"/>
      <c r="G76" s="233"/>
      <c r="H76" s="233"/>
    </row>
    <row r="77" spans="1:8">
      <c r="A77" s="228"/>
      <c r="B77" s="192"/>
      <c r="D77" s="228"/>
      <c r="E77" s="247"/>
      <c r="F77" s="233"/>
      <c r="G77" s="233"/>
      <c r="H77" s="233"/>
    </row>
    <row r="78" spans="1:8">
      <c r="A78" s="228"/>
      <c r="B78" s="192"/>
      <c r="D78" s="228"/>
      <c r="E78" s="247"/>
      <c r="F78" s="233"/>
      <c r="G78" s="233"/>
      <c r="H78" s="233"/>
    </row>
    <row r="79" spans="1:8">
      <c r="A79" s="228"/>
      <c r="B79" s="192"/>
      <c r="D79" s="228"/>
      <c r="E79" s="247"/>
      <c r="F79" s="233"/>
      <c r="G79" s="233"/>
      <c r="H79" s="233"/>
    </row>
    <row r="80" spans="1:8">
      <c r="A80" s="228"/>
      <c r="B80" s="192"/>
      <c r="D80" s="228"/>
      <c r="E80" s="247"/>
      <c r="F80" s="233"/>
      <c r="G80" s="233"/>
      <c r="H80" s="233"/>
    </row>
    <row r="81" spans="1:8">
      <c r="A81" s="228"/>
      <c r="B81" s="192"/>
      <c r="D81" s="228"/>
      <c r="E81" s="247"/>
      <c r="F81" s="233"/>
      <c r="G81" s="233"/>
      <c r="H81" s="233"/>
    </row>
    <row r="82" spans="1:8">
      <c r="A82" s="228"/>
      <c r="B82" s="192"/>
      <c r="D82" s="228"/>
      <c r="E82" s="247"/>
      <c r="F82" s="233"/>
      <c r="G82" s="233"/>
      <c r="H82" s="233"/>
    </row>
    <row r="83" spans="1:8">
      <c r="A83" s="228"/>
      <c r="B83" s="192"/>
      <c r="D83" s="228"/>
      <c r="E83" s="247"/>
      <c r="F83" s="233"/>
      <c r="G83" s="233"/>
      <c r="H83" s="233"/>
    </row>
    <row r="84" spans="1:8">
      <c r="A84" s="228"/>
      <c r="B84" s="192"/>
      <c r="D84" s="228"/>
      <c r="E84" s="247"/>
      <c r="F84" s="233"/>
      <c r="G84" s="233"/>
      <c r="H84" s="233"/>
    </row>
    <row r="85" spans="1:8">
      <c r="A85" s="228"/>
      <c r="B85" s="192"/>
      <c r="D85" s="228"/>
      <c r="E85" s="247"/>
      <c r="F85" s="233"/>
      <c r="G85" s="233"/>
      <c r="H85" s="233"/>
    </row>
    <row r="86" spans="1:8">
      <c r="A86" s="228"/>
      <c r="B86" s="192"/>
      <c r="D86" s="228"/>
      <c r="E86" s="247"/>
      <c r="F86" s="233"/>
      <c r="G86" s="233"/>
      <c r="H86" s="233"/>
    </row>
    <row r="87" spans="1:8">
      <c r="A87" s="228"/>
      <c r="B87" s="192"/>
      <c r="D87" s="228"/>
      <c r="E87" s="247"/>
      <c r="F87" s="233"/>
      <c r="G87" s="233"/>
      <c r="H87" s="233"/>
    </row>
    <row r="88" spans="1:8">
      <c r="A88" s="228"/>
      <c r="B88" s="192"/>
      <c r="D88" s="228"/>
      <c r="E88" s="247"/>
      <c r="F88" s="233"/>
      <c r="G88" s="233"/>
      <c r="H88" s="233"/>
    </row>
    <row r="89" spans="1:8">
      <c r="A89" s="228"/>
      <c r="B89" s="192"/>
      <c r="D89" s="228"/>
      <c r="E89" s="247"/>
      <c r="F89" s="233"/>
      <c r="G89" s="233"/>
      <c r="H89" s="233"/>
    </row>
    <row r="90" spans="1:8">
      <c r="A90" s="228"/>
      <c r="B90" s="192"/>
      <c r="D90" s="228"/>
      <c r="E90" s="247"/>
      <c r="F90" s="233"/>
      <c r="G90" s="233"/>
      <c r="H90" s="233"/>
    </row>
    <row r="91" spans="1:8">
      <c r="A91" s="228"/>
      <c r="B91" s="192"/>
      <c r="D91" s="228"/>
      <c r="E91" s="247"/>
      <c r="F91" s="233"/>
      <c r="G91" s="233"/>
      <c r="H91" s="233"/>
    </row>
    <row r="92" spans="1:8">
      <c r="A92" s="228"/>
      <c r="B92" s="192"/>
      <c r="D92" s="228"/>
      <c r="E92" s="247"/>
      <c r="F92" s="233"/>
      <c r="G92" s="233"/>
      <c r="H92" s="233"/>
    </row>
    <row r="93" spans="1:8">
      <c r="A93" s="228"/>
      <c r="B93" s="192"/>
      <c r="D93" s="228"/>
      <c r="E93" s="247"/>
      <c r="F93" s="233"/>
      <c r="G93" s="233"/>
      <c r="H93" s="233"/>
    </row>
    <row r="94" spans="1:8">
      <c r="A94" s="228"/>
      <c r="B94" s="192"/>
      <c r="D94" s="228"/>
      <c r="E94" s="247"/>
      <c r="F94" s="233"/>
      <c r="G94" s="233"/>
      <c r="H94" s="233"/>
    </row>
    <row r="95" spans="1:8">
      <c r="A95" s="228"/>
      <c r="B95" s="192"/>
      <c r="D95" s="228"/>
      <c r="E95" s="247"/>
      <c r="F95" s="233"/>
      <c r="G95" s="233"/>
      <c r="H95" s="233"/>
    </row>
    <row r="96" spans="1:8">
      <c r="A96" s="228"/>
      <c r="B96" s="192"/>
      <c r="D96" s="228"/>
      <c r="E96" s="247"/>
      <c r="F96" s="233"/>
      <c r="G96" s="233"/>
      <c r="H96" s="233"/>
    </row>
    <row r="97" spans="1:8">
      <c r="A97" s="228"/>
      <c r="B97" s="192"/>
      <c r="D97" s="228"/>
      <c r="E97" s="247"/>
      <c r="F97" s="233"/>
      <c r="G97" s="233"/>
      <c r="H97" s="233"/>
    </row>
    <row r="98" spans="1:8">
      <c r="A98" s="228"/>
      <c r="B98" s="192"/>
      <c r="D98" s="228"/>
      <c r="E98" s="247"/>
      <c r="F98" s="233"/>
      <c r="G98" s="233"/>
      <c r="H98" s="233"/>
    </row>
    <row r="99" spans="1:8">
      <c r="A99" s="228"/>
      <c r="B99" s="192"/>
      <c r="D99" s="228"/>
      <c r="E99" s="247"/>
      <c r="F99" s="233"/>
      <c r="G99" s="233"/>
      <c r="H99" s="233"/>
    </row>
    <row r="100" spans="1:8">
      <c r="A100" s="228"/>
      <c r="B100" s="192"/>
      <c r="D100" s="228"/>
      <c r="E100" s="247"/>
      <c r="F100" s="233"/>
      <c r="G100" s="233"/>
      <c r="H100" s="233"/>
    </row>
    <row r="101" spans="1:8">
      <c r="A101" s="228"/>
      <c r="B101" s="192"/>
      <c r="D101" s="228"/>
      <c r="E101" s="247"/>
      <c r="F101" s="233"/>
      <c r="G101" s="233"/>
      <c r="H101" s="233"/>
    </row>
    <row r="102" spans="1:8">
      <c r="A102" s="228"/>
      <c r="B102" s="192"/>
      <c r="D102" s="228"/>
      <c r="E102" s="247"/>
      <c r="F102" s="233"/>
      <c r="G102" s="233"/>
      <c r="H102" s="233"/>
    </row>
    <row r="103" spans="1:8">
      <c r="A103" s="228"/>
      <c r="B103" s="192"/>
      <c r="D103" s="228"/>
      <c r="E103" s="247"/>
      <c r="F103" s="233"/>
      <c r="G103" s="233"/>
      <c r="H103" s="233"/>
    </row>
    <row r="104" spans="1:8">
      <c r="A104" s="228"/>
      <c r="B104" s="192"/>
      <c r="D104" s="228"/>
      <c r="E104" s="247"/>
      <c r="F104" s="233"/>
      <c r="G104" s="233"/>
      <c r="H104" s="233"/>
    </row>
    <row r="105" spans="1:8">
      <c r="A105" s="228"/>
      <c r="B105" s="192"/>
      <c r="D105" s="228"/>
      <c r="E105" s="247"/>
      <c r="F105" s="233"/>
      <c r="G105" s="233"/>
      <c r="H105" s="233"/>
    </row>
    <row r="106" spans="1:8">
      <c r="A106" s="228"/>
      <c r="B106" s="192"/>
      <c r="D106" s="228"/>
      <c r="E106" s="247"/>
      <c r="F106" s="233"/>
      <c r="G106" s="233"/>
      <c r="H106" s="233"/>
    </row>
    <row r="107" spans="1:8">
      <c r="A107" s="228"/>
      <c r="B107" s="192"/>
      <c r="D107" s="228"/>
      <c r="E107" s="247"/>
      <c r="F107" s="233"/>
      <c r="G107" s="233"/>
      <c r="H107" s="233"/>
    </row>
    <row r="108" spans="1:8">
      <c r="A108" s="228"/>
      <c r="B108" s="192"/>
      <c r="D108" s="228"/>
      <c r="E108" s="247"/>
      <c r="F108" s="233"/>
      <c r="G108" s="233"/>
      <c r="H108" s="233"/>
    </row>
    <row r="109" spans="1:8">
      <c r="A109" s="228"/>
      <c r="B109" s="192"/>
      <c r="D109" s="228"/>
      <c r="E109" s="247"/>
      <c r="F109" s="233"/>
      <c r="G109" s="233"/>
      <c r="H109" s="233"/>
    </row>
    <row r="110" spans="1:8">
      <c r="A110" s="228"/>
      <c r="B110" s="192"/>
      <c r="D110" s="228"/>
      <c r="E110" s="247"/>
      <c r="F110" s="233"/>
      <c r="G110" s="233"/>
      <c r="H110" s="233"/>
    </row>
    <row r="111" spans="1:8">
      <c r="A111" s="228"/>
      <c r="B111" s="192"/>
      <c r="D111" s="228"/>
      <c r="E111" s="247"/>
      <c r="F111" s="233"/>
      <c r="G111" s="233"/>
      <c r="H111" s="233"/>
    </row>
    <row r="112" spans="1:8">
      <c r="A112" s="228"/>
      <c r="B112" s="192"/>
      <c r="D112" s="228"/>
      <c r="E112" s="247"/>
      <c r="F112" s="233"/>
      <c r="G112" s="233"/>
      <c r="H112" s="233"/>
    </row>
    <row r="113" spans="1:8">
      <c r="A113" s="228"/>
      <c r="B113" s="192"/>
      <c r="D113" s="228"/>
      <c r="E113" s="247"/>
      <c r="F113" s="233"/>
      <c r="G113" s="233"/>
      <c r="H113" s="233"/>
    </row>
    <row r="114" spans="1:8">
      <c r="A114" s="228"/>
      <c r="B114" s="192"/>
      <c r="D114" s="228"/>
      <c r="E114" s="247"/>
      <c r="F114" s="233"/>
      <c r="G114" s="233"/>
      <c r="H114" s="233"/>
    </row>
    <row r="115" spans="1:8">
      <c r="A115" s="228"/>
      <c r="B115" s="192"/>
      <c r="D115" s="228"/>
      <c r="E115" s="247"/>
      <c r="F115" s="233"/>
      <c r="G115" s="233"/>
      <c r="H115" s="233"/>
    </row>
    <row r="116" spans="1:8">
      <c r="A116" s="228"/>
      <c r="B116" s="192"/>
      <c r="D116" s="228"/>
      <c r="E116" s="247"/>
      <c r="F116" s="233"/>
      <c r="G116" s="233"/>
      <c r="H116" s="233"/>
    </row>
    <row r="117" spans="1:8">
      <c r="A117" s="228"/>
      <c r="B117" s="192"/>
      <c r="D117" s="228"/>
      <c r="E117" s="247"/>
      <c r="F117" s="233"/>
      <c r="G117" s="233"/>
      <c r="H117" s="233"/>
    </row>
    <row r="118" spans="1:8">
      <c r="A118" s="228"/>
      <c r="B118" s="192"/>
      <c r="D118" s="228"/>
      <c r="E118" s="247"/>
      <c r="F118" s="233"/>
      <c r="G118" s="233"/>
      <c r="H118" s="233"/>
    </row>
    <row r="119" spans="1:8">
      <c r="A119" s="228"/>
      <c r="B119" s="192"/>
      <c r="D119" s="228"/>
      <c r="E119" s="247"/>
      <c r="F119" s="233"/>
      <c r="G119" s="233"/>
      <c r="H119" s="233"/>
    </row>
    <row r="120" spans="1:8">
      <c r="A120" s="228"/>
      <c r="B120" s="192"/>
      <c r="D120" s="228"/>
      <c r="E120" s="247"/>
      <c r="F120" s="233"/>
      <c r="G120" s="233"/>
      <c r="H120" s="233"/>
    </row>
    <row r="121" spans="1:8">
      <c r="A121" s="228"/>
      <c r="B121" s="192"/>
      <c r="D121" s="228"/>
      <c r="E121" s="247"/>
      <c r="F121" s="233"/>
      <c r="G121" s="233"/>
      <c r="H121" s="233"/>
    </row>
    <row r="122" spans="1:8">
      <c r="A122" s="228"/>
      <c r="B122" s="192"/>
      <c r="D122" s="228"/>
      <c r="E122" s="247"/>
      <c r="F122" s="233"/>
      <c r="G122" s="233"/>
      <c r="H122" s="233"/>
    </row>
    <row r="123" spans="1:8">
      <c r="A123" s="228"/>
      <c r="B123" s="192"/>
      <c r="D123" s="228"/>
      <c r="E123" s="247"/>
      <c r="F123" s="233"/>
      <c r="G123" s="233"/>
      <c r="H123" s="233"/>
    </row>
    <row r="124" spans="1:8">
      <c r="A124" s="228"/>
      <c r="B124" s="192"/>
      <c r="D124" s="228"/>
      <c r="E124" s="247"/>
      <c r="F124" s="233"/>
      <c r="G124" s="233"/>
      <c r="H124" s="233"/>
    </row>
    <row r="125" spans="1:8">
      <c r="A125" s="228"/>
      <c r="B125" s="192"/>
      <c r="D125" s="228"/>
      <c r="E125" s="247"/>
      <c r="F125" s="233"/>
      <c r="G125" s="233"/>
      <c r="H125" s="233"/>
    </row>
    <row r="126" spans="1:8">
      <c r="A126" s="228"/>
      <c r="B126" s="192"/>
      <c r="D126" s="228"/>
      <c r="E126" s="247"/>
      <c r="F126" s="233"/>
      <c r="G126" s="233"/>
      <c r="H126" s="233"/>
    </row>
    <row r="127" spans="1:8">
      <c r="A127" s="228"/>
      <c r="B127" s="192"/>
      <c r="D127" s="228"/>
      <c r="E127" s="247"/>
      <c r="F127" s="233"/>
      <c r="G127" s="233"/>
      <c r="H127" s="233"/>
    </row>
    <row r="128" spans="1:8">
      <c r="A128" s="228"/>
      <c r="B128" s="192"/>
      <c r="D128" s="228"/>
      <c r="E128" s="247"/>
      <c r="F128" s="233"/>
      <c r="G128" s="233"/>
      <c r="H128" s="233"/>
    </row>
    <row r="129" spans="1:8">
      <c r="A129" s="228"/>
      <c r="B129" s="192"/>
      <c r="D129" s="228"/>
      <c r="E129" s="247"/>
      <c r="F129" s="233"/>
      <c r="G129" s="233"/>
      <c r="H129" s="233"/>
    </row>
    <row r="130" spans="1:8">
      <c r="A130" s="228"/>
      <c r="B130" s="192"/>
      <c r="D130" s="228"/>
      <c r="E130" s="247"/>
      <c r="F130" s="233"/>
      <c r="G130" s="233"/>
      <c r="H130" s="233"/>
    </row>
    <row r="131" spans="1:8">
      <c r="A131" s="228"/>
      <c r="B131" s="192"/>
      <c r="D131" s="228"/>
      <c r="E131" s="247"/>
      <c r="F131" s="233"/>
      <c r="G131" s="233"/>
      <c r="H131" s="233"/>
    </row>
    <row r="132" spans="1:8">
      <c r="A132" s="228"/>
      <c r="B132" s="192"/>
      <c r="D132" s="228"/>
      <c r="E132" s="247"/>
      <c r="F132" s="233"/>
      <c r="G132" s="233"/>
      <c r="H132" s="233"/>
    </row>
    <row r="133" spans="1:8">
      <c r="A133" s="228"/>
      <c r="B133" s="192"/>
      <c r="D133" s="228"/>
      <c r="E133" s="247"/>
      <c r="F133" s="233"/>
      <c r="G133" s="233"/>
      <c r="H133" s="233"/>
    </row>
    <row r="134" spans="1:8">
      <c r="A134" s="228"/>
      <c r="B134" s="192"/>
      <c r="D134" s="228"/>
      <c r="E134" s="247"/>
      <c r="F134" s="233"/>
      <c r="G134" s="233"/>
      <c r="H134" s="233"/>
    </row>
    <row r="135" spans="1:8">
      <c r="A135" s="228"/>
      <c r="B135" s="192"/>
      <c r="D135" s="228"/>
      <c r="E135" s="247"/>
      <c r="F135" s="233"/>
      <c r="G135" s="233"/>
      <c r="H135" s="233"/>
    </row>
    <row r="136" spans="1:8">
      <c r="A136" s="228"/>
      <c r="B136" s="192"/>
      <c r="D136" s="228"/>
      <c r="E136" s="247"/>
      <c r="F136" s="233"/>
      <c r="G136" s="233"/>
      <c r="H136" s="233"/>
    </row>
    <row r="137" spans="1:8">
      <c r="A137" s="228"/>
      <c r="B137" s="192"/>
      <c r="D137" s="228"/>
      <c r="E137" s="247"/>
      <c r="F137" s="233"/>
      <c r="G137" s="233"/>
      <c r="H137" s="233"/>
    </row>
    <row r="138" spans="1:8">
      <c r="A138" s="228"/>
      <c r="B138" s="192"/>
      <c r="D138" s="228"/>
      <c r="E138" s="247"/>
      <c r="F138" s="233"/>
      <c r="G138" s="233"/>
      <c r="H138" s="233"/>
    </row>
    <row r="139" spans="1:8">
      <c r="A139" s="228"/>
      <c r="B139" s="192"/>
      <c r="D139" s="228"/>
      <c r="E139" s="247"/>
      <c r="F139" s="233"/>
      <c r="G139" s="233"/>
      <c r="H139" s="233"/>
    </row>
    <row r="140" spans="1:8">
      <c r="A140" s="228"/>
      <c r="B140" s="192"/>
      <c r="D140" s="228"/>
      <c r="E140" s="247"/>
      <c r="F140" s="233"/>
      <c r="G140" s="233"/>
      <c r="H140" s="233"/>
    </row>
    <row r="141" spans="1:8">
      <c r="A141" s="228"/>
      <c r="B141" s="192"/>
      <c r="D141" s="228"/>
      <c r="E141" s="247"/>
      <c r="F141" s="233"/>
      <c r="G141" s="233"/>
      <c r="H141" s="233"/>
    </row>
    <row r="142" spans="1:8">
      <c r="A142" s="228"/>
      <c r="B142" s="192"/>
      <c r="D142" s="228"/>
      <c r="E142" s="247"/>
      <c r="F142" s="233"/>
      <c r="G142" s="233"/>
      <c r="H142" s="233"/>
    </row>
    <row r="143" spans="1:8">
      <c r="A143" s="228"/>
      <c r="B143" s="192"/>
      <c r="D143" s="228"/>
      <c r="E143" s="247"/>
      <c r="F143" s="233"/>
      <c r="G143" s="233"/>
      <c r="H143" s="233"/>
    </row>
    <row r="144" spans="1:8">
      <c r="A144" s="228"/>
      <c r="B144" s="192"/>
      <c r="D144" s="228"/>
      <c r="E144" s="247"/>
      <c r="F144" s="233"/>
      <c r="G144" s="233"/>
      <c r="H144" s="233"/>
    </row>
    <row r="145" spans="1:8">
      <c r="A145" s="228"/>
      <c r="B145" s="192"/>
      <c r="D145" s="228"/>
      <c r="E145" s="247"/>
      <c r="F145" s="233"/>
      <c r="G145" s="233"/>
      <c r="H145" s="233"/>
    </row>
    <row r="146" spans="1:8">
      <c r="A146" s="228"/>
      <c r="B146" s="192"/>
      <c r="D146" s="228"/>
      <c r="E146" s="247"/>
      <c r="F146" s="233"/>
      <c r="G146" s="233"/>
      <c r="H146" s="233"/>
    </row>
    <row r="147" spans="1:8">
      <c r="A147" s="228"/>
      <c r="B147" s="192"/>
      <c r="D147" s="228"/>
      <c r="E147" s="247"/>
      <c r="F147" s="233"/>
      <c r="G147" s="233"/>
      <c r="H147" s="233"/>
    </row>
    <row r="148" spans="1:8">
      <c r="A148" s="228"/>
      <c r="B148" s="192"/>
      <c r="D148" s="228"/>
      <c r="E148" s="247"/>
      <c r="F148" s="233"/>
      <c r="G148" s="233"/>
      <c r="H148" s="233"/>
    </row>
    <row r="149" spans="1:8">
      <c r="A149" s="228"/>
      <c r="B149" s="192"/>
      <c r="D149" s="228"/>
      <c r="E149" s="247"/>
      <c r="F149" s="233"/>
      <c r="G149" s="233"/>
      <c r="H149" s="233"/>
    </row>
    <row r="150" spans="1:8">
      <c r="A150" s="228"/>
      <c r="B150" s="192"/>
      <c r="D150" s="228"/>
      <c r="E150" s="247"/>
      <c r="F150" s="233"/>
      <c r="G150" s="233"/>
      <c r="H150" s="233"/>
    </row>
    <row r="151" spans="1:8">
      <c r="A151" s="228"/>
      <c r="B151" s="192"/>
      <c r="D151" s="228"/>
      <c r="E151" s="247"/>
      <c r="F151" s="233"/>
      <c r="G151" s="233"/>
      <c r="H151" s="233"/>
    </row>
    <row r="152" spans="1:8">
      <c r="A152" s="228"/>
      <c r="B152" s="192"/>
      <c r="D152" s="228"/>
      <c r="E152" s="247"/>
      <c r="F152" s="233"/>
      <c r="G152" s="233"/>
      <c r="H152" s="233"/>
    </row>
    <row r="153" spans="1:8">
      <c r="A153" s="228"/>
      <c r="B153" s="192"/>
      <c r="D153" s="228"/>
      <c r="E153" s="247"/>
      <c r="F153" s="233"/>
      <c r="G153" s="233"/>
      <c r="H153" s="233"/>
    </row>
    <row r="154" spans="1:8">
      <c r="A154" s="228"/>
      <c r="B154" s="192"/>
      <c r="D154" s="228"/>
      <c r="E154" s="247"/>
      <c r="F154" s="233"/>
      <c r="G154" s="233"/>
      <c r="H154" s="233"/>
    </row>
    <row r="155" spans="1:8">
      <c r="A155" s="228"/>
      <c r="B155" s="192"/>
      <c r="D155" s="228"/>
      <c r="E155" s="247"/>
      <c r="F155" s="233"/>
      <c r="G155" s="233"/>
      <c r="H155" s="233"/>
    </row>
    <row r="156" spans="1:8">
      <c r="A156" s="228"/>
      <c r="B156" s="192"/>
      <c r="D156" s="228"/>
      <c r="E156" s="247"/>
      <c r="F156" s="233"/>
      <c r="G156" s="233"/>
      <c r="H156" s="233"/>
    </row>
    <row r="157" spans="1:8">
      <c r="A157" s="228"/>
      <c r="B157" s="192"/>
      <c r="D157" s="228"/>
      <c r="E157" s="247"/>
      <c r="F157" s="233"/>
      <c r="G157" s="233"/>
      <c r="H157" s="233"/>
    </row>
    <row r="158" spans="1:8">
      <c r="A158" s="228"/>
      <c r="B158" s="192"/>
      <c r="D158" s="228"/>
      <c r="E158" s="247"/>
      <c r="F158" s="233"/>
      <c r="G158" s="233"/>
      <c r="H158" s="233"/>
    </row>
    <row r="159" spans="1:8">
      <c r="A159" s="228"/>
      <c r="B159" s="192"/>
      <c r="D159" s="228"/>
      <c r="E159" s="247"/>
      <c r="F159" s="233"/>
      <c r="G159" s="233"/>
      <c r="H159" s="233"/>
    </row>
    <row r="160" spans="1:8">
      <c r="A160" s="228"/>
      <c r="B160" s="192"/>
      <c r="D160" s="228"/>
      <c r="E160" s="247"/>
      <c r="F160" s="233"/>
      <c r="G160" s="233"/>
      <c r="H160" s="233"/>
    </row>
    <row r="161" spans="1:8">
      <c r="A161" s="228"/>
      <c r="B161" s="192"/>
      <c r="D161" s="228"/>
      <c r="E161" s="247"/>
      <c r="F161" s="233"/>
      <c r="G161" s="233"/>
      <c r="H161" s="233"/>
    </row>
    <row r="162" spans="1:8">
      <c r="A162" s="228"/>
      <c r="B162" s="192"/>
      <c r="D162" s="228"/>
      <c r="E162" s="247"/>
      <c r="F162" s="233"/>
      <c r="G162" s="233"/>
      <c r="H162" s="233"/>
    </row>
    <row r="163" spans="1:8">
      <c r="A163" s="228"/>
      <c r="B163" s="192"/>
      <c r="D163" s="228"/>
      <c r="E163" s="247"/>
      <c r="F163" s="233"/>
      <c r="G163" s="233"/>
      <c r="H163" s="233"/>
    </row>
    <row r="164" spans="1:8">
      <c r="A164" s="228"/>
      <c r="B164" s="192"/>
      <c r="D164" s="228"/>
      <c r="E164" s="247"/>
      <c r="F164" s="233"/>
      <c r="G164" s="233"/>
      <c r="H164" s="233"/>
    </row>
    <row r="165" spans="1:8">
      <c r="A165" s="228"/>
      <c r="B165" s="192"/>
      <c r="D165" s="228"/>
      <c r="E165" s="247"/>
      <c r="F165" s="233"/>
      <c r="G165" s="233"/>
      <c r="H165" s="233"/>
    </row>
    <row r="166" spans="1:8">
      <c r="A166" s="228"/>
      <c r="B166" s="192"/>
      <c r="D166" s="228"/>
      <c r="E166" s="247"/>
      <c r="F166" s="233"/>
      <c r="G166" s="233"/>
      <c r="H166" s="233"/>
    </row>
    <row r="167" spans="1:8">
      <c r="A167" s="228"/>
      <c r="B167" s="192"/>
      <c r="D167" s="228"/>
      <c r="E167" s="247"/>
      <c r="F167" s="233"/>
      <c r="G167" s="233"/>
      <c r="H167" s="233"/>
    </row>
    <row r="168" spans="1:8">
      <c r="A168" s="228"/>
      <c r="B168" s="192"/>
      <c r="D168" s="228"/>
      <c r="E168" s="247"/>
      <c r="F168" s="233"/>
      <c r="G168" s="233"/>
      <c r="H168" s="233"/>
    </row>
    <row r="169" spans="1:8">
      <c r="A169" s="228"/>
      <c r="B169" s="192"/>
      <c r="D169" s="228"/>
      <c r="E169" s="247"/>
      <c r="F169" s="233"/>
      <c r="G169" s="233"/>
      <c r="H169" s="233"/>
    </row>
    <row r="170" spans="1:8">
      <c r="A170" s="228"/>
      <c r="B170" s="192"/>
      <c r="D170" s="228"/>
      <c r="E170" s="247"/>
      <c r="F170" s="233"/>
      <c r="G170" s="233"/>
      <c r="H170" s="233"/>
    </row>
    <row r="171" spans="1:8">
      <c r="A171" s="228"/>
      <c r="B171" s="192"/>
      <c r="D171" s="228"/>
      <c r="E171" s="247"/>
      <c r="F171" s="233"/>
      <c r="G171" s="233"/>
      <c r="H171" s="233"/>
    </row>
    <row r="172" spans="1:8">
      <c r="A172" s="228"/>
      <c r="B172" s="192"/>
      <c r="D172" s="228"/>
      <c r="E172" s="247"/>
      <c r="F172" s="233"/>
      <c r="G172" s="233"/>
      <c r="H172" s="233"/>
    </row>
    <row r="173" spans="1:8">
      <c r="A173" s="228"/>
      <c r="B173" s="192"/>
      <c r="D173" s="228"/>
      <c r="E173" s="247"/>
      <c r="F173" s="233"/>
      <c r="G173" s="233"/>
      <c r="H173" s="233"/>
    </row>
    <row r="174" spans="1:8">
      <c r="A174" s="228"/>
      <c r="B174" s="192"/>
      <c r="D174" s="228"/>
      <c r="E174" s="247"/>
      <c r="F174" s="233"/>
      <c r="G174" s="233"/>
      <c r="H174" s="233"/>
    </row>
    <row r="175" spans="1:8">
      <c r="A175" s="228"/>
      <c r="B175" s="192"/>
      <c r="D175" s="228"/>
      <c r="E175" s="247"/>
      <c r="F175" s="233"/>
      <c r="G175" s="233"/>
      <c r="H175" s="233"/>
    </row>
    <row r="176" spans="1:8">
      <c r="A176" s="228"/>
      <c r="B176" s="192"/>
      <c r="D176" s="228"/>
      <c r="E176" s="247"/>
      <c r="F176" s="233"/>
      <c r="G176" s="233"/>
      <c r="H176" s="233"/>
    </row>
    <row r="177" spans="1:8">
      <c r="A177" s="228"/>
      <c r="B177" s="192"/>
      <c r="D177" s="228"/>
      <c r="E177" s="247"/>
      <c r="F177" s="233"/>
      <c r="G177" s="233"/>
      <c r="H177" s="233"/>
    </row>
    <row r="178" spans="1:8">
      <c r="A178" s="228"/>
      <c r="B178" s="192"/>
      <c r="D178" s="228"/>
      <c r="E178" s="247"/>
      <c r="F178" s="233"/>
      <c r="G178" s="233"/>
      <c r="H178" s="233"/>
    </row>
    <row r="179" spans="1:8">
      <c r="A179" s="228"/>
      <c r="B179" s="192"/>
      <c r="D179" s="228"/>
      <c r="E179" s="247"/>
      <c r="F179" s="233"/>
      <c r="G179" s="233"/>
      <c r="H179" s="233"/>
    </row>
    <row r="180" spans="1:8">
      <c r="A180" s="228"/>
      <c r="B180" s="192"/>
      <c r="D180" s="228"/>
      <c r="E180" s="247"/>
      <c r="F180" s="233"/>
      <c r="G180" s="233"/>
      <c r="H180" s="233"/>
    </row>
    <row r="181" spans="1:8">
      <c r="A181" s="228"/>
      <c r="B181" s="192"/>
      <c r="D181" s="228"/>
      <c r="E181" s="247"/>
      <c r="F181" s="233"/>
      <c r="G181" s="233"/>
      <c r="H181" s="233"/>
    </row>
    <row r="182" spans="1:8">
      <c r="A182" s="228"/>
      <c r="B182" s="192"/>
      <c r="D182" s="228"/>
      <c r="E182" s="247"/>
      <c r="F182" s="233"/>
      <c r="G182" s="233"/>
      <c r="H182" s="233"/>
    </row>
    <row r="183" spans="1:8">
      <c r="A183" s="228"/>
      <c r="B183" s="192"/>
      <c r="D183" s="228"/>
      <c r="E183" s="247"/>
      <c r="F183" s="233"/>
      <c r="G183" s="233"/>
      <c r="H183" s="233"/>
    </row>
    <row r="184" spans="1:8">
      <c r="A184" s="228"/>
      <c r="B184" s="192"/>
      <c r="D184" s="228"/>
      <c r="E184" s="247"/>
      <c r="F184" s="233"/>
      <c r="G184" s="233"/>
      <c r="H184" s="233"/>
    </row>
    <row r="185" spans="1:8">
      <c r="A185" s="228"/>
      <c r="B185" s="192"/>
      <c r="D185" s="228"/>
      <c r="E185" s="247"/>
      <c r="F185" s="233"/>
      <c r="G185" s="233"/>
      <c r="H185" s="233"/>
    </row>
    <row r="186" spans="1:8">
      <c r="A186" s="228"/>
      <c r="B186" s="192"/>
      <c r="D186" s="228"/>
      <c r="E186" s="247"/>
      <c r="F186" s="233"/>
      <c r="G186" s="233"/>
      <c r="H186" s="233"/>
    </row>
    <row r="187" spans="1:8">
      <c r="A187" s="228"/>
      <c r="B187" s="192"/>
      <c r="D187" s="228"/>
      <c r="E187" s="247"/>
      <c r="F187" s="233"/>
      <c r="G187" s="233"/>
      <c r="H187" s="233"/>
    </row>
    <row r="188" spans="1:8">
      <c r="A188" s="228"/>
      <c r="B188" s="192"/>
      <c r="D188" s="228"/>
      <c r="E188" s="247"/>
      <c r="F188" s="233"/>
      <c r="G188" s="233"/>
      <c r="H188" s="233"/>
    </row>
    <row r="189" spans="1:8">
      <c r="A189" s="228"/>
      <c r="B189" s="192"/>
      <c r="D189" s="228"/>
      <c r="E189" s="247"/>
      <c r="F189" s="233"/>
      <c r="G189" s="233"/>
      <c r="H189" s="233"/>
    </row>
    <row r="190" spans="1:8">
      <c r="A190" s="228"/>
      <c r="B190" s="192"/>
      <c r="D190" s="228"/>
      <c r="E190" s="247"/>
      <c r="F190" s="233"/>
      <c r="G190" s="233"/>
      <c r="H190" s="233"/>
    </row>
    <row r="191" spans="1:8">
      <c r="A191" s="228"/>
      <c r="B191" s="192"/>
      <c r="D191" s="228"/>
      <c r="E191" s="247"/>
      <c r="F191" s="233"/>
      <c r="G191" s="233"/>
      <c r="H191" s="233"/>
    </row>
    <row r="192" spans="1:8">
      <c r="A192" s="228"/>
      <c r="B192" s="192"/>
      <c r="D192" s="228"/>
      <c r="E192" s="247"/>
      <c r="F192" s="233"/>
      <c r="G192" s="233"/>
      <c r="H192" s="233"/>
    </row>
    <row r="193" spans="1:8">
      <c r="A193" s="228"/>
      <c r="B193" s="192"/>
      <c r="D193" s="228"/>
      <c r="E193" s="247"/>
      <c r="F193" s="233"/>
      <c r="G193" s="233"/>
      <c r="H193" s="233"/>
    </row>
    <row r="194" spans="1:8">
      <c r="A194" s="228"/>
      <c r="B194" s="192"/>
      <c r="D194" s="228"/>
      <c r="E194" s="247"/>
      <c r="F194" s="233"/>
      <c r="G194" s="233"/>
      <c r="H194" s="233"/>
    </row>
    <row r="195" spans="1:8">
      <c r="A195" s="228"/>
      <c r="B195" s="192"/>
      <c r="D195" s="228"/>
      <c r="E195" s="247"/>
      <c r="F195" s="233"/>
      <c r="G195" s="233"/>
      <c r="H195" s="233"/>
    </row>
    <row r="196" spans="1:8">
      <c r="A196" s="228"/>
      <c r="B196" s="192"/>
      <c r="D196" s="228"/>
      <c r="E196" s="247"/>
      <c r="F196" s="233"/>
      <c r="G196" s="233"/>
      <c r="H196" s="233"/>
    </row>
    <row r="197" spans="1:8">
      <c r="A197" s="228"/>
      <c r="B197" s="192"/>
      <c r="D197" s="228"/>
      <c r="E197" s="247"/>
      <c r="F197" s="233"/>
      <c r="G197" s="233"/>
      <c r="H197" s="233"/>
    </row>
    <row r="198" spans="1:8">
      <c r="A198" s="228"/>
      <c r="B198" s="192"/>
      <c r="D198" s="228"/>
      <c r="E198" s="247"/>
      <c r="F198" s="233"/>
      <c r="G198" s="233"/>
      <c r="H198" s="233"/>
    </row>
    <row r="199" spans="1:8">
      <c r="A199" s="228"/>
      <c r="B199" s="192"/>
      <c r="D199" s="228"/>
      <c r="E199" s="247"/>
      <c r="F199" s="233"/>
      <c r="G199" s="233"/>
      <c r="H199" s="233"/>
    </row>
    <row r="200" spans="1:8">
      <c r="A200" s="228"/>
      <c r="B200" s="192"/>
      <c r="D200" s="228"/>
      <c r="E200" s="247"/>
      <c r="F200" s="233"/>
      <c r="G200" s="233"/>
      <c r="H200" s="233"/>
    </row>
    <row r="201" spans="1:8">
      <c r="A201" s="228"/>
      <c r="B201" s="192"/>
      <c r="D201" s="228"/>
      <c r="E201" s="247"/>
      <c r="F201" s="233"/>
      <c r="G201" s="233"/>
      <c r="H201" s="233"/>
    </row>
    <row r="202" spans="1:8">
      <c r="A202" s="228"/>
      <c r="B202" s="192"/>
      <c r="D202" s="228"/>
      <c r="E202" s="247"/>
      <c r="F202" s="233"/>
      <c r="G202" s="233"/>
      <c r="H202" s="233"/>
    </row>
    <row r="203" spans="1:8">
      <c r="A203" s="228"/>
      <c r="B203" s="192"/>
      <c r="D203" s="228"/>
      <c r="E203" s="247"/>
      <c r="F203" s="233"/>
      <c r="G203" s="233"/>
      <c r="H203" s="233"/>
    </row>
    <row r="204" spans="1:8">
      <c r="A204" s="228"/>
      <c r="B204" s="192"/>
      <c r="D204" s="228"/>
      <c r="E204" s="247"/>
      <c r="F204" s="233"/>
      <c r="G204" s="233"/>
      <c r="H204" s="233"/>
    </row>
    <row r="205" spans="1:8">
      <c r="A205" s="228"/>
      <c r="B205" s="192"/>
      <c r="D205" s="228"/>
      <c r="E205" s="247"/>
      <c r="F205" s="233"/>
      <c r="G205" s="233"/>
      <c r="H205" s="233"/>
    </row>
    <row r="206" spans="1:8">
      <c r="A206" s="228"/>
      <c r="B206" s="192"/>
      <c r="D206" s="228"/>
      <c r="E206" s="247"/>
      <c r="F206" s="233"/>
      <c r="G206" s="233"/>
      <c r="H206" s="233"/>
    </row>
    <row r="207" spans="1:8">
      <c r="A207" s="228"/>
      <c r="B207" s="192"/>
      <c r="D207" s="228"/>
      <c r="E207" s="247"/>
      <c r="F207" s="233"/>
      <c r="G207" s="233"/>
      <c r="H207" s="233"/>
    </row>
    <row r="208" spans="1:8">
      <c r="A208" s="228"/>
      <c r="B208" s="192"/>
      <c r="D208" s="228"/>
      <c r="E208" s="247"/>
      <c r="F208" s="233"/>
      <c r="G208" s="233"/>
      <c r="H208" s="233"/>
    </row>
    <row r="209" spans="1:8">
      <c r="A209" s="228"/>
      <c r="B209" s="192"/>
      <c r="D209" s="228"/>
      <c r="E209" s="247"/>
      <c r="F209" s="233"/>
      <c r="G209" s="233"/>
      <c r="H209" s="233"/>
    </row>
    <row r="210" spans="1:8">
      <c r="A210" s="228"/>
      <c r="B210" s="192"/>
      <c r="D210" s="228"/>
      <c r="E210" s="247"/>
      <c r="F210" s="233"/>
      <c r="G210" s="233"/>
      <c r="H210" s="233"/>
    </row>
    <row r="211" spans="1:8">
      <c r="A211" s="228"/>
      <c r="B211" s="192"/>
      <c r="D211" s="228"/>
      <c r="E211" s="247"/>
      <c r="F211" s="233"/>
      <c r="G211" s="233"/>
      <c r="H211" s="233"/>
    </row>
    <row r="212" spans="1:8">
      <c r="A212" s="228"/>
      <c r="B212" s="192"/>
      <c r="D212" s="228"/>
      <c r="E212" s="247"/>
      <c r="F212" s="233"/>
      <c r="G212" s="233"/>
      <c r="H212" s="233"/>
    </row>
    <row r="213" spans="1:8">
      <c r="A213" s="228"/>
      <c r="B213" s="192"/>
      <c r="D213" s="228"/>
      <c r="E213" s="247"/>
      <c r="F213" s="233"/>
      <c r="G213" s="233"/>
      <c r="H213" s="233"/>
    </row>
    <row r="214" spans="1:8">
      <c r="A214" s="228"/>
      <c r="B214" s="192"/>
      <c r="D214" s="228"/>
      <c r="E214" s="247"/>
      <c r="F214" s="233"/>
      <c r="G214" s="233"/>
      <c r="H214" s="233"/>
    </row>
    <row r="215" spans="1:8">
      <c r="A215" s="228"/>
      <c r="B215" s="192"/>
      <c r="D215" s="228"/>
      <c r="E215" s="247"/>
      <c r="F215" s="233"/>
      <c r="G215" s="233"/>
      <c r="H215" s="233"/>
    </row>
    <row r="216" spans="1:8">
      <c r="A216" s="228"/>
      <c r="B216" s="192"/>
      <c r="D216" s="228"/>
      <c r="E216" s="247"/>
      <c r="F216" s="233"/>
      <c r="G216" s="233"/>
      <c r="H216" s="233"/>
    </row>
    <row r="217" spans="1:8">
      <c r="A217" s="228"/>
      <c r="B217" s="192"/>
      <c r="D217" s="228"/>
      <c r="E217" s="247"/>
      <c r="F217" s="233"/>
      <c r="G217" s="233"/>
      <c r="H217" s="233"/>
    </row>
    <row r="218" spans="1:8">
      <c r="A218" s="228"/>
      <c r="B218" s="192"/>
      <c r="D218" s="228"/>
      <c r="E218" s="247"/>
      <c r="F218" s="233"/>
      <c r="G218" s="233"/>
      <c r="H218" s="233"/>
    </row>
    <row r="219" spans="1:8">
      <c r="A219" s="228"/>
      <c r="B219" s="192"/>
      <c r="D219" s="228"/>
      <c r="E219" s="247"/>
      <c r="F219" s="233"/>
      <c r="G219" s="233"/>
      <c r="H219" s="233"/>
    </row>
    <row r="220" spans="1:8">
      <c r="A220" s="228"/>
      <c r="B220" s="192"/>
      <c r="D220" s="228"/>
      <c r="E220" s="247"/>
      <c r="F220" s="233"/>
      <c r="G220" s="233"/>
      <c r="H220" s="233"/>
    </row>
    <row r="221" spans="1:8">
      <c r="A221" s="228"/>
      <c r="B221" s="192"/>
      <c r="D221" s="228"/>
      <c r="E221" s="247"/>
      <c r="F221" s="233"/>
      <c r="G221" s="233"/>
      <c r="H221" s="233"/>
    </row>
    <row r="222" spans="1:8">
      <c r="A222" s="228"/>
      <c r="B222" s="192"/>
      <c r="D222" s="228"/>
      <c r="E222" s="247"/>
      <c r="F222" s="233"/>
      <c r="G222" s="233"/>
      <c r="H222" s="233"/>
    </row>
    <row r="223" spans="1:8">
      <c r="A223" s="228"/>
      <c r="B223" s="192"/>
      <c r="D223" s="228"/>
      <c r="E223" s="247"/>
      <c r="F223" s="233"/>
      <c r="G223" s="233"/>
      <c r="H223" s="233"/>
    </row>
    <row r="224" spans="1:8">
      <c r="A224" s="228"/>
      <c r="B224" s="192"/>
      <c r="D224" s="228"/>
      <c r="E224" s="247"/>
      <c r="F224" s="233"/>
      <c r="G224" s="233"/>
      <c r="H224" s="233"/>
    </row>
    <row r="225" spans="1:8">
      <c r="A225" s="228"/>
      <c r="B225" s="192"/>
      <c r="D225" s="228"/>
      <c r="E225" s="247"/>
      <c r="F225" s="233"/>
      <c r="G225" s="233"/>
      <c r="H225" s="233"/>
    </row>
    <row r="226" spans="1:8">
      <c r="A226" s="228"/>
      <c r="B226" s="192"/>
      <c r="D226" s="228"/>
      <c r="E226" s="247"/>
      <c r="F226" s="233"/>
      <c r="G226" s="233"/>
      <c r="H226" s="233"/>
    </row>
    <row r="227" spans="1:8">
      <c r="A227" s="228"/>
      <c r="B227" s="192"/>
      <c r="D227" s="228"/>
      <c r="E227" s="247"/>
      <c r="F227" s="233"/>
      <c r="G227" s="233"/>
      <c r="H227" s="233"/>
    </row>
    <row r="228" spans="1:8">
      <c r="A228" s="228"/>
      <c r="B228" s="192"/>
      <c r="D228" s="228"/>
      <c r="E228" s="247"/>
      <c r="F228" s="233"/>
      <c r="G228" s="233"/>
      <c r="H228" s="233"/>
    </row>
    <row r="229" spans="1:8">
      <c r="A229" s="228"/>
      <c r="B229" s="192"/>
      <c r="D229" s="228"/>
      <c r="E229" s="247"/>
      <c r="F229" s="233"/>
      <c r="G229" s="233"/>
      <c r="H229" s="233"/>
    </row>
    <row r="230" spans="1:8">
      <c r="A230" s="228"/>
      <c r="B230" s="192"/>
      <c r="D230" s="228"/>
      <c r="E230" s="247"/>
      <c r="F230" s="233"/>
      <c r="G230" s="233"/>
      <c r="H230" s="233"/>
    </row>
    <row r="231" spans="1:8">
      <c r="A231" s="228"/>
      <c r="B231" s="192"/>
      <c r="D231" s="228"/>
      <c r="E231" s="247"/>
      <c r="F231" s="233"/>
      <c r="G231" s="233"/>
      <c r="H231" s="233"/>
    </row>
    <row r="232" spans="1:8">
      <c r="A232" s="228"/>
      <c r="B232" s="192"/>
      <c r="D232" s="228"/>
      <c r="E232" s="247"/>
      <c r="F232" s="233"/>
      <c r="G232" s="233"/>
      <c r="H232" s="233"/>
    </row>
    <row r="233" spans="1:8">
      <c r="A233" s="228"/>
      <c r="B233" s="192"/>
      <c r="D233" s="228"/>
      <c r="E233" s="247"/>
      <c r="F233" s="233"/>
      <c r="G233" s="233"/>
      <c r="H233" s="233"/>
    </row>
    <row r="234" spans="1:8">
      <c r="A234" s="228"/>
      <c r="B234" s="192"/>
      <c r="D234" s="228"/>
      <c r="E234" s="247"/>
      <c r="F234" s="233"/>
      <c r="G234" s="233"/>
      <c r="H234" s="233"/>
    </row>
    <row r="235" spans="1:8">
      <c r="A235" s="228"/>
      <c r="B235" s="192"/>
      <c r="D235" s="228"/>
      <c r="E235" s="247"/>
      <c r="F235" s="233"/>
      <c r="G235" s="233"/>
      <c r="H235" s="233"/>
    </row>
    <row r="236" spans="1:8">
      <c r="A236" s="228"/>
      <c r="B236" s="192"/>
      <c r="D236" s="228"/>
      <c r="E236" s="247"/>
      <c r="F236" s="233"/>
      <c r="G236" s="233"/>
      <c r="H236" s="233"/>
    </row>
    <row r="237" spans="1:8">
      <c r="A237" s="228"/>
      <c r="B237" s="192"/>
      <c r="D237" s="228"/>
      <c r="E237" s="247"/>
      <c r="F237" s="233"/>
      <c r="G237" s="233"/>
      <c r="H237" s="233"/>
    </row>
    <row r="238" spans="1:8">
      <c r="A238" s="228"/>
      <c r="B238" s="192"/>
      <c r="D238" s="228"/>
      <c r="E238" s="247"/>
      <c r="F238" s="233"/>
      <c r="G238" s="233"/>
      <c r="H238" s="233"/>
    </row>
    <row r="239" spans="1:8">
      <c r="A239" s="228"/>
      <c r="B239" s="192"/>
      <c r="D239" s="228"/>
      <c r="E239" s="247"/>
      <c r="F239" s="233"/>
      <c r="G239" s="233"/>
      <c r="H239" s="233"/>
    </row>
    <row r="240" spans="1:8">
      <c r="A240" s="228"/>
      <c r="B240" s="192"/>
      <c r="D240" s="228"/>
      <c r="E240" s="247"/>
      <c r="F240" s="233"/>
      <c r="G240" s="233"/>
      <c r="H240" s="233"/>
    </row>
    <row r="241" spans="1:8">
      <c r="A241" s="228"/>
      <c r="B241" s="192"/>
      <c r="D241" s="228"/>
      <c r="E241" s="247"/>
      <c r="F241" s="233"/>
      <c r="G241" s="233"/>
      <c r="H241" s="233"/>
    </row>
    <row r="242" spans="1:8">
      <c r="A242" s="228"/>
      <c r="B242" s="192"/>
      <c r="D242" s="228"/>
      <c r="E242" s="247"/>
      <c r="F242" s="233"/>
      <c r="G242" s="233"/>
      <c r="H242" s="233"/>
    </row>
    <row r="243" spans="1:8">
      <c r="A243" s="191"/>
      <c r="B243" s="192"/>
      <c r="D243" s="228"/>
      <c r="E243" s="247"/>
      <c r="F243" s="233"/>
      <c r="G243" s="233"/>
      <c r="H243" s="233"/>
    </row>
    <row r="244" spans="1:8">
      <c r="A244" s="191"/>
      <c r="B244" s="192"/>
      <c r="D244" s="228"/>
      <c r="E244" s="247"/>
      <c r="F244" s="233"/>
      <c r="G244" s="233"/>
      <c r="H244" s="233"/>
    </row>
    <row r="245" spans="1:8">
      <c r="A245" s="191"/>
      <c r="B245" s="192"/>
      <c r="D245" s="228"/>
      <c r="E245" s="247"/>
      <c r="F245" s="233"/>
      <c r="G245" s="233"/>
      <c r="H245" s="233"/>
    </row>
    <row r="246" spans="1:8">
      <c r="A246" s="191"/>
      <c r="B246" s="192"/>
      <c r="D246" s="228"/>
      <c r="E246" s="247"/>
      <c r="F246" s="233"/>
      <c r="G246" s="233"/>
      <c r="H246" s="233"/>
    </row>
    <row r="247" spans="1:8">
      <c r="A247" s="191"/>
      <c r="B247" s="192"/>
      <c r="D247" s="228"/>
      <c r="E247" s="247"/>
      <c r="F247" s="233"/>
      <c r="G247" s="233"/>
      <c r="H247" s="233"/>
    </row>
    <row r="248" spans="1:8">
      <c r="A248" s="191"/>
      <c r="B248" s="192"/>
      <c r="D248" s="191"/>
      <c r="E248" s="250"/>
      <c r="F248" s="233"/>
      <c r="G248" s="233"/>
      <c r="H248" s="233"/>
    </row>
    <row r="249" spans="1:8">
      <c r="A249" s="191"/>
      <c r="B249" s="192"/>
      <c r="D249" s="191"/>
      <c r="E249" s="250"/>
      <c r="F249" s="233"/>
      <c r="G249" s="233"/>
      <c r="H249" s="233"/>
    </row>
    <row r="250" spans="1:8">
      <c r="A250" s="191"/>
      <c r="B250" s="192"/>
      <c r="D250" s="191"/>
      <c r="E250" s="250"/>
      <c r="F250" s="233"/>
      <c r="G250" s="233"/>
      <c r="H250" s="233"/>
    </row>
    <row r="251" spans="1:8">
      <c r="A251" s="191"/>
      <c r="B251" s="192"/>
      <c r="D251" s="191"/>
      <c r="E251" s="250"/>
      <c r="F251" s="233"/>
      <c r="G251" s="233"/>
      <c r="H251" s="233"/>
    </row>
    <row r="252" spans="1:8">
      <c r="A252" s="191"/>
      <c r="B252" s="192"/>
      <c r="D252" s="191"/>
      <c r="E252" s="250"/>
      <c r="F252" s="233"/>
      <c r="G252" s="233"/>
      <c r="H252" s="233"/>
    </row>
    <row r="253" spans="1:8">
      <c r="A253" s="191"/>
      <c r="B253" s="251"/>
      <c r="D253" s="191"/>
      <c r="E253" s="250"/>
      <c r="F253" s="233"/>
      <c r="G253" s="233"/>
      <c r="H253" s="233"/>
    </row>
    <row r="254" spans="1:8">
      <c r="A254" s="191"/>
      <c r="B254" s="251"/>
      <c r="D254" s="191"/>
      <c r="E254" s="250"/>
      <c r="F254" s="233"/>
      <c r="G254" s="233"/>
      <c r="H254" s="233"/>
    </row>
    <row r="255" spans="1:8">
      <c r="A255" s="191"/>
      <c r="B255" s="251"/>
      <c r="D255" s="191"/>
      <c r="E255" s="250"/>
      <c r="F255" s="233"/>
      <c r="G255" s="233"/>
      <c r="H255" s="233"/>
    </row>
    <row r="256" spans="1:8">
      <c r="A256" s="191"/>
      <c r="B256" s="251"/>
      <c r="D256" s="191"/>
      <c r="E256" s="250"/>
      <c r="F256" s="233"/>
      <c r="G256" s="233"/>
      <c r="H256" s="233"/>
    </row>
    <row r="257" spans="1:8">
      <c r="A257" s="191"/>
      <c r="B257" s="251"/>
      <c r="D257" s="191"/>
      <c r="E257" s="250"/>
      <c r="F257" s="233"/>
      <c r="G257" s="233"/>
      <c r="H257" s="233"/>
    </row>
    <row r="258" spans="1:8">
      <c r="A258" s="191"/>
      <c r="B258" s="251"/>
      <c r="D258" s="191"/>
      <c r="E258" s="250"/>
      <c r="F258" s="233"/>
      <c r="G258" s="233"/>
      <c r="H258" s="233"/>
    </row>
    <row r="259" spans="1:8">
      <c r="A259" s="191"/>
      <c r="B259" s="251"/>
      <c r="D259" s="191"/>
      <c r="E259" s="250"/>
      <c r="F259" s="233"/>
      <c r="G259" s="233"/>
      <c r="H259" s="233"/>
    </row>
    <row r="260" spans="1:8">
      <c r="A260" s="191"/>
      <c r="B260" s="251"/>
      <c r="D260" s="191"/>
      <c r="E260" s="250"/>
      <c r="F260" s="233"/>
      <c r="G260" s="233"/>
      <c r="H260" s="233"/>
    </row>
    <row r="261" spans="1:8">
      <c r="A261" s="191"/>
      <c r="B261" s="251"/>
      <c r="D261" s="191"/>
      <c r="E261" s="250"/>
      <c r="F261" s="233"/>
      <c r="G261" s="233"/>
      <c r="H261" s="233"/>
    </row>
    <row r="262" spans="1:8">
      <c r="A262" s="191"/>
      <c r="B262" s="251"/>
      <c r="D262" s="191"/>
      <c r="E262" s="250"/>
      <c r="F262" s="233"/>
      <c r="G262" s="233"/>
      <c r="H262" s="233"/>
    </row>
    <row r="263" spans="1:8">
      <c r="A263" s="228"/>
      <c r="B263" s="251"/>
      <c r="D263" s="191"/>
      <c r="E263" s="250"/>
      <c r="F263" s="233"/>
      <c r="G263" s="233"/>
      <c r="H263" s="233"/>
    </row>
    <row r="264" spans="1:8">
      <c r="A264" s="228"/>
      <c r="B264" s="251"/>
      <c r="D264" s="191"/>
      <c r="E264" s="250"/>
      <c r="F264" s="233"/>
      <c r="G264" s="233"/>
      <c r="H264" s="233"/>
    </row>
    <row r="265" spans="1:8">
      <c r="A265" s="228"/>
      <c r="B265" s="251"/>
      <c r="D265" s="191"/>
      <c r="E265" s="250"/>
      <c r="F265" s="233"/>
      <c r="G265" s="233"/>
      <c r="H265" s="233"/>
    </row>
    <row r="266" spans="1:8">
      <c r="A266" s="228"/>
      <c r="B266" s="251"/>
      <c r="D266" s="191"/>
      <c r="E266" s="250"/>
      <c r="F266" s="233"/>
      <c r="G266" s="233"/>
      <c r="H266" s="233"/>
    </row>
    <row r="267" spans="1:8">
      <c r="A267" s="228"/>
      <c r="B267" s="251"/>
      <c r="D267" s="191"/>
      <c r="E267" s="250"/>
      <c r="F267" s="233"/>
      <c r="G267" s="233"/>
      <c r="H267" s="233"/>
    </row>
    <row r="268" spans="1:8">
      <c r="A268" s="228"/>
      <c r="B268" s="251"/>
      <c r="D268" s="228"/>
      <c r="E268" s="252"/>
      <c r="F268" s="233"/>
      <c r="G268" s="233"/>
      <c r="H268" s="233"/>
    </row>
    <row r="269" spans="1:8">
      <c r="A269" s="228"/>
      <c r="B269" s="251"/>
      <c r="D269" s="228"/>
      <c r="E269" s="252"/>
      <c r="F269" s="233"/>
      <c r="G269" s="233"/>
      <c r="H269" s="233"/>
    </row>
    <row r="270" spans="1:8">
      <c r="A270" s="228"/>
      <c r="B270" s="251"/>
      <c r="D270" s="228"/>
      <c r="E270" s="252"/>
      <c r="F270" s="233"/>
      <c r="G270" s="233"/>
      <c r="H270" s="233"/>
    </row>
    <row r="271" spans="1:8">
      <c r="A271" s="228"/>
      <c r="B271" s="251"/>
      <c r="D271" s="228"/>
      <c r="E271" s="252"/>
      <c r="F271" s="233"/>
      <c r="G271" s="233"/>
      <c r="H271" s="233"/>
    </row>
    <row r="272" spans="1:8">
      <c r="A272" s="228"/>
      <c r="B272" s="251"/>
      <c r="D272" s="228"/>
      <c r="E272" s="252"/>
      <c r="F272" s="233"/>
      <c r="G272" s="233"/>
      <c r="H272" s="233"/>
    </row>
    <row r="273" spans="1:8">
      <c r="A273" s="228"/>
      <c r="B273" s="251"/>
      <c r="D273" s="228"/>
      <c r="E273" s="252"/>
      <c r="F273" s="233"/>
      <c r="G273" s="233"/>
      <c r="H273" s="233"/>
    </row>
    <row r="274" spans="1:8">
      <c r="A274" s="228"/>
      <c r="B274" s="251"/>
      <c r="D274" s="228"/>
      <c r="E274" s="252"/>
      <c r="F274" s="233"/>
      <c r="G274" s="233"/>
      <c r="H274" s="233"/>
    </row>
    <row r="275" spans="1:8">
      <c r="A275" s="228"/>
      <c r="B275" s="251"/>
      <c r="D275" s="228"/>
      <c r="E275" s="252"/>
      <c r="F275" s="233"/>
      <c r="G275" s="233"/>
      <c r="H275" s="233"/>
    </row>
    <row r="276" spans="1:8">
      <c r="A276" s="228"/>
      <c r="B276" s="251"/>
      <c r="D276" s="228"/>
      <c r="E276" s="252"/>
      <c r="F276" s="233"/>
      <c r="G276" s="233"/>
      <c r="H276" s="233"/>
    </row>
    <row r="277" spans="1:8">
      <c r="A277" s="228"/>
      <c r="B277" s="251"/>
      <c r="D277" s="228"/>
      <c r="E277" s="252"/>
      <c r="F277" s="233"/>
      <c r="G277" s="233"/>
      <c r="H277" s="233"/>
    </row>
    <row r="278" spans="1:8">
      <c r="A278" s="228"/>
      <c r="B278" s="251"/>
      <c r="D278" s="228"/>
      <c r="E278" s="252"/>
      <c r="F278" s="233"/>
      <c r="G278" s="233"/>
      <c r="H278" s="233"/>
    </row>
    <row r="279" spans="1:8">
      <c r="A279" s="228"/>
      <c r="B279" s="251"/>
      <c r="D279" s="228"/>
      <c r="E279" s="252"/>
      <c r="F279" s="233"/>
      <c r="G279" s="233"/>
      <c r="H279" s="233"/>
    </row>
    <row r="280" spans="1:8">
      <c r="A280" s="228"/>
      <c r="B280" s="251"/>
      <c r="D280" s="228"/>
      <c r="E280" s="252"/>
      <c r="F280" s="233"/>
      <c r="G280" s="233"/>
      <c r="H280" s="233"/>
    </row>
    <row r="281" spans="1:8">
      <c r="A281" s="228"/>
      <c r="B281" s="251"/>
      <c r="D281" s="228"/>
      <c r="E281" s="252"/>
      <c r="F281" s="233"/>
      <c r="G281" s="233"/>
      <c r="H281" s="233"/>
    </row>
    <row r="282" spans="1:8">
      <c r="A282" s="228"/>
      <c r="B282" s="251"/>
      <c r="D282" s="228"/>
      <c r="E282" s="252"/>
      <c r="F282" s="233"/>
      <c r="G282" s="233"/>
      <c r="H282" s="233"/>
    </row>
    <row r="283" spans="1:8">
      <c r="A283" s="228"/>
      <c r="B283" s="251"/>
      <c r="D283" s="228"/>
      <c r="E283" s="252"/>
      <c r="F283" s="233"/>
      <c r="G283" s="233"/>
      <c r="H283" s="233"/>
    </row>
    <row r="284" spans="1:8">
      <c r="A284" s="228"/>
      <c r="B284" s="251"/>
      <c r="D284" s="228"/>
      <c r="E284" s="252"/>
      <c r="F284" s="233"/>
      <c r="G284" s="233"/>
      <c r="H284" s="233"/>
    </row>
    <row r="285" spans="1:8">
      <c r="A285" s="228"/>
      <c r="B285" s="251"/>
      <c r="D285" s="228"/>
      <c r="E285" s="252"/>
      <c r="F285" s="233"/>
      <c r="G285" s="233"/>
      <c r="H285" s="233"/>
    </row>
    <row r="286" spans="1:8">
      <c r="A286" s="228"/>
      <c r="B286" s="251"/>
      <c r="D286" s="228"/>
      <c r="E286" s="252"/>
      <c r="F286" s="233"/>
      <c r="G286" s="233"/>
      <c r="H286" s="233"/>
    </row>
    <row r="287" spans="1:8">
      <c r="A287" s="228"/>
      <c r="B287" s="251"/>
      <c r="D287" s="228"/>
      <c r="E287" s="252"/>
      <c r="F287" s="233"/>
      <c r="G287" s="233"/>
      <c r="H287" s="233"/>
    </row>
    <row r="288" spans="1:8">
      <c r="A288" s="228"/>
      <c r="B288" s="251"/>
      <c r="D288" s="228"/>
      <c r="E288" s="252"/>
      <c r="F288" s="233"/>
      <c r="G288" s="233"/>
      <c r="H288" s="233"/>
    </row>
    <row r="289" spans="1:8">
      <c r="A289" s="228"/>
      <c r="B289" s="251"/>
      <c r="D289" s="228"/>
      <c r="E289" s="252"/>
      <c r="F289" s="233"/>
      <c r="G289" s="233"/>
      <c r="H289" s="233"/>
    </row>
    <row r="290" spans="1:8">
      <c r="A290" s="228"/>
      <c r="B290" s="251"/>
      <c r="D290" s="228"/>
      <c r="E290" s="252"/>
      <c r="F290" s="233"/>
      <c r="G290" s="233"/>
      <c r="H290" s="233"/>
    </row>
    <row r="291" spans="1:8">
      <c r="A291" s="228"/>
      <c r="B291" s="251"/>
      <c r="D291" s="228"/>
      <c r="E291" s="252"/>
      <c r="F291" s="233"/>
      <c r="G291" s="233"/>
      <c r="H291" s="233"/>
    </row>
    <row r="292" spans="1:8">
      <c r="A292" s="228"/>
      <c r="B292" s="251"/>
      <c r="D292" s="228"/>
      <c r="E292" s="252"/>
      <c r="F292" s="233"/>
      <c r="G292" s="233"/>
      <c r="H292" s="233"/>
    </row>
    <row r="293" spans="1:8">
      <c r="A293" s="228"/>
      <c r="B293" s="251"/>
      <c r="D293" s="228"/>
      <c r="E293" s="252"/>
      <c r="F293" s="233"/>
      <c r="G293" s="233"/>
      <c r="H293" s="233"/>
    </row>
    <row r="294" spans="1:8">
      <c r="A294" s="228"/>
      <c r="B294" s="251"/>
      <c r="D294" s="228"/>
      <c r="E294" s="252"/>
      <c r="F294" s="233"/>
      <c r="G294" s="233"/>
      <c r="H294" s="233"/>
    </row>
    <row r="295" spans="1:8">
      <c r="A295" s="228"/>
      <c r="B295" s="251"/>
      <c r="D295" s="228"/>
      <c r="E295" s="252"/>
      <c r="F295" s="233"/>
      <c r="G295" s="233"/>
      <c r="H295" s="233"/>
    </row>
    <row r="296" spans="1:8">
      <c r="A296" s="228"/>
      <c r="B296" s="251"/>
      <c r="D296" s="228"/>
      <c r="E296" s="252"/>
      <c r="F296" s="233"/>
      <c r="G296" s="233"/>
      <c r="H296" s="233"/>
    </row>
    <row r="297" spans="1:8">
      <c r="A297" s="228"/>
      <c r="B297" s="251"/>
      <c r="D297" s="228"/>
      <c r="E297" s="252"/>
      <c r="F297" s="233"/>
      <c r="G297" s="233"/>
      <c r="H297" s="233"/>
    </row>
    <row r="298" spans="1:8">
      <c r="A298" s="228"/>
      <c r="B298" s="251"/>
      <c r="D298" s="228"/>
      <c r="E298" s="252"/>
      <c r="F298" s="233"/>
      <c r="G298" s="233"/>
      <c r="H298" s="233"/>
    </row>
    <row r="299" spans="1:8">
      <c r="A299" s="228"/>
      <c r="B299" s="251"/>
      <c r="D299" s="228"/>
      <c r="E299" s="252"/>
      <c r="F299" s="233"/>
      <c r="G299" s="233"/>
      <c r="H299" s="233"/>
    </row>
    <row r="300" spans="1:8">
      <c r="A300" s="228"/>
      <c r="B300" s="251"/>
      <c r="D300" s="228"/>
      <c r="E300" s="252"/>
      <c r="F300" s="233"/>
      <c r="G300" s="233"/>
      <c r="H300" s="233"/>
    </row>
    <row r="301" spans="1:8">
      <c r="A301" s="228"/>
      <c r="B301" s="251"/>
      <c r="D301" s="228"/>
      <c r="E301" s="252"/>
      <c r="F301" s="233"/>
      <c r="G301" s="233"/>
      <c r="H301" s="233"/>
    </row>
    <row r="302" spans="1:8">
      <c r="A302" s="228"/>
      <c r="B302" s="251"/>
      <c r="D302" s="228"/>
      <c r="E302" s="252"/>
      <c r="F302" s="233"/>
      <c r="G302" s="233"/>
      <c r="H302" s="233"/>
    </row>
    <row r="303" spans="1:8">
      <c r="A303" s="228"/>
      <c r="B303" s="251"/>
      <c r="D303" s="228"/>
      <c r="E303" s="252"/>
      <c r="F303" s="233"/>
      <c r="G303" s="233"/>
      <c r="H303" s="233"/>
    </row>
    <row r="304" spans="1:8">
      <c r="A304" s="228"/>
      <c r="B304" s="251"/>
      <c r="D304" s="228"/>
      <c r="E304" s="252"/>
      <c r="F304" s="233"/>
      <c r="G304" s="233"/>
      <c r="H304" s="233"/>
    </row>
    <row r="305" spans="1:8">
      <c r="A305" s="228"/>
      <c r="B305" s="251"/>
      <c r="D305" s="228"/>
      <c r="E305" s="252"/>
      <c r="F305" s="233"/>
      <c r="G305" s="233"/>
      <c r="H305" s="233"/>
    </row>
    <row r="306" spans="1:8">
      <c r="A306" s="228"/>
      <c r="B306" s="251"/>
      <c r="D306" s="228"/>
      <c r="E306" s="252"/>
      <c r="F306" s="233"/>
      <c r="G306" s="233"/>
      <c r="H306" s="233"/>
    </row>
    <row r="307" spans="1:8">
      <c r="A307" s="228"/>
      <c r="B307" s="251"/>
      <c r="D307" s="228"/>
      <c r="E307" s="252"/>
      <c r="F307" s="233"/>
      <c r="G307" s="233"/>
      <c r="H307" s="233"/>
    </row>
    <row r="308" spans="1:8">
      <c r="A308" s="228"/>
      <c r="B308" s="251"/>
      <c r="D308" s="228"/>
      <c r="E308" s="252"/>
      <c r="F308" s="233"/>
      <c r="G308" s="233"/>
      <c r="H308" s="233"/>
    </row>
    <row r="309" spans="1:8">
      <c r="A309" s="228"/>
      <c r="B309" s="251"/>
      <c r="D309" s="228"/>
      <c r="E309" s="252"/>
      <c r="F309" s="233"/>
      <c r="G309" s="233"/>
      <c r="H309" s="233"/>
    </row>
    <row r="310" spans="1:8">
      <c r="A310" s="228"/>
      <c r="B310" s="251"/>
      <c r="D310" s="228"/>
      <c r="E310" s="252"/>
      <c r="F310" s="233"/>
      <c r="G310" s="233"/>
      <c r="H310" s="233"/>
    </row>
    <row r="311" spans="1:8">
      <c r="A311" s="228"/>
      <c r="B311" s="251"/>
      <c r="D311" s="228"/>
      <c r="E311" s="252"/>
      <c r="F311" s="233"/>
      <c r="G311" s="233"/>
      <c r="H311" s="233"/>
    </row>
    <row r="312" spans="1:8">
      <c r="A312" s="228"/>
      <c r="B312" s="251"/>
      <c r="D312" s="228"/>
      <c r="E312" s="252"/>
      <c r="F312" s="233"/>
      <c r="G312" s="233"/>
      <c r="H312" s="233"/>
    </row>
    <row r="313" spans="1:8">
      <c r="A313" s="228"/>
      <c r="B313" s="251"/>
      <c r="D313" s="228"/>
      <c r="E313" s="252"/>
      <c r="F313" s="233"/>
      <c r="G313" s="233"/>
      <c r="H313" s="233"/>
    </row>
    <row r="314" spans="1:8">
      <c r="A314" s="228"/>
      <c r="B314" s="251"/>
      <c r="D314" s="228"/>
      <c r="E314" s="252"/>
      <c r="F314" s="233"/>
      <c r="G314" s="233"/>
      <c r="H314" s="233"/>
    </row>
    <row r="315" spans="1:8">
      <c r="A315" s="228"/>
      <c r="B315" s="251"/>
      <c r="D315" s="228"/>
      <c r="E315" s="252"/>
      <c r="F315" s="233"/>
      <c r="G315" s="233"/>
      <c r="H315" s="233"/>
    </row>
    <row r="316" spans="1:8">
      <c r="A316" s="228"/>
      <c r="B316" s="251"/>
      <c r="D316" s="228"/>
      <c r="E316" s="252"/>
      <c r="F316" s="233"/>
      <c r="G316" s="233"/>
      <c r="H316" s="233"/>
    </row>
    <row r="317" spans="1:8">
      <c r="A317" s="228"/>
      <c r="B317" s="251"/>
      <c r="D317" s="228"/>
      <c r="E317" s="252"/>
      <c r="F317" s="233"/>
      <c r="G317" s="233"/>
      <c r="H317" s="233"/>
    </row>
    <row r="318" spans="1:8">
      <c r="A318" s="228"/>
      <c r="B318" s="251"/>
      <c r="D318" s="228"/>
      <c r="E318" s="252"/>
      <c r="F318" s="233"/>
      <c r="G318" s="233"/>
      <c r="H318" s="233"/>
    </row>
    <row r="319" spans="1:8">
      <c r="A319" s="228"/>
      <c r="B319" s="251"/>
      <c r="D319" s="228"/>
      <c r="E319" s="252"/>
      <c r="F319" s="233"/>
      <c r="G319" s="233"/>
      <c r="H319" s="233"/>
    </row>
    <row r="320" spans="1:8">
      <c r="A320" s="228"/>
      <c r="B320" s="251"/>
      <c r="D320" s="228"/>
      <c r="E320" s="252"/>
      <c r="F320" s="233"/>
      <c r="G320" s="233"/>
      <c r="H320" s="233"/>
    </row>
    <row r="321" spans="1:8">
      <c r="A321" s="228"/>
      <c r="B321" s="251"/>
      <c r="D321" s="228"/>
      <c r="E321" s="252"/>
      <c r="F321" s="233"/>
      <c r="G321" s="233"/>
      <c r="H321" s="233"/>
    </row>
    <row r="322" spans="1:8">
      <c r="A322" s="228"/>
      <c r="B322" s="251"/>
      <c r="D322" s="228"/>
      <c r="E322" s="252"/>
      <c r="F322" s="233"/>
      <c r="G322" s="233"/>
      <c r="H322" s="233"/>
    </row>
    <row r="323" spans="1:8">
      <c r="A323" s="228"/>
      <c r="B323" s="251"/>
      <c r="D323" s="228"/>
      <c r="E323" s="252"/>
      <c r="F323" s="233"/>
      <c r="G323" s="233"/>
      <c r="H323" s="233"/>
    </row>
    <row r="324" spans="1:8">
      <c r="A324" s="228"/>
      <c r="B324" s="251"/>
      <c r="D324" s="228"/>
      <c r="E324" s="252"/>
      <c r="F324" s="233"/>
      <c r="G324" s="233"/>
      <c r="H324" s="233"/>
    </row>
    <row r="325" spans="1:8">
      <c r="A325" s="228"/>
      <c r="B325" s="251"/>
      <c r="D325" s="228"/>
      <c r="E325" s="252"/>
      <c r="F325" s="233"/>
      <c r="G325" s="233"/>
      <c r="H325" s="233"/>
    </row>
    <row r="326" spans="1:8">
      <c r="A326" s="228"/>
      <c r="B326" s="251"/>
      <c r="D326" s="228"/>
      <c r="E326" s="252"/>
      <c r="F326" s="233"/>
      <c r="G326" s="233"/>
      <c r="H326" s="233"/>
    </row>
    <row r="327" spans="1:8">
      <c r="A327" s="228"/>
      <c r="B327" s="251"/>
      <c r="D327" s="228"/>
      <c r="E327" s="252"/>
      <c r="F327" s="233"/>
      <c r="G327" s="233"/>
      <c r="H327" s="233"/>
    </row>
    <row r="328" spans="1:8">
      <c r="A328" s="228"/>
      <c r="B328" s="251"/>
      <c r="D328" s="228"/>
      <c r="E328" s="252"/>
      <c r="F328" s="233"/>
      <c r="G328" s="233"/>
      <c r="H328" s="233"/>
    </row>
    <row r="329" spans="1:8">
      <c r="A329" s="228"/>
      <c r="B329" s="251"/>
      <c r="D329" s="228"/>
      <c r="E329" s="252"/>
      <c r="F329" s="233"/>
      <c r="G329" s="233"/>
      <c r="H329" s="233"/>
    </row>
    <row r="330" spans="1:8">
      <c r="A330" s="228"/>
      <c r="B330" s="251"/>
      <c r="D330" s="228"/>
      <c r="E330" s="252"/>
      <c r="F330" s="233"/>
      <c r="G330" s="233"/>
      <c r="H330" s="233"/>
    </row>
    <row r="331" spans="1:8">
      <c r="A331" s="228"/>
      <c r="B331" s="251"/>
      <c r="D331" s="228"/>
      <c r="E331" s="252"/>
      <c r="F331" s="233"/>
      <c r="G331" s="233"/>
      <c r="H331" s="233"/>
    </row>
    <row r="332" spans="1:8">
      <c r="A332" s="228"/>
      <c r="B332" s="251"/>
      <c r="D332" s="228"/>
      <c r="E332" s="252"/>
      <c r="F332" s="233"/>
      <c r="G332" s="233"/>
      <c r="H332" s="233"/>
    </row>
    <row r="333" spans="1:8">
      <c r="A333" s="228"/>
      <c r="B333" s="251"/>
      <c r="D333" s="228"/>
      <c r="E333" s="252"/>
      <c r="F333" s="233"/>
      <c r="G333" s="233"/>
      <c r="H333" s="233"/>
    </row>
    <row r="334" spans="1:8">
      <c r="A334" s="228"/>
      <c r="B334" s="251"/>
      <c r="D334" s="228"/>
      <c r="E334" s="252"/>
      <c r="F334" s="233"/>
      <c r="G334" s="233"/>
      <c r="H334" s="233"/>
    </row>
    <row r="335" spans="1:8">
      <c r="A335" s="228"/>
      <c r="B335" s="251"/>
      <c r="D335" s="228"/>
      <c r="E335" s="252"/>
      <c r="F335" s="233"/>
      <c r="G335" s="233"/>
      <c r="H335" s="233"/>
    </row>
    <row r="336" spans="1:8">
      <c r="A336" s="228"/>
      <c r="B336" s="251"/>
      <c r="D336" s="228"/>
      <c r="E336" s="252"/>
      <c r="F336" s="233"/>
      <c r="G336" s="233"/>
      <c r="H336" s="233"/>
    </row>
    <row r="337" spans="1:8">
      <c r="A337" s="228"/>
      <c r="B337" s="251"/>
      <c r="D337" s="228"/>
      <c r="E337" s="252"/>
      <c r="F337" s="233"/>
      <c r="G337" s="233"/>
      <c r="H337" s="233"/>
    </row>
    <row r="338" spans="1:8">
      <c r="A338" s="228"/>
      <c r="B338" s="251"/>
      <c r="D338" s="228"/>
      <c r="E338" s="252"/>
      <c r="F338" s="233"/>
      <c r="G338" s="233"/>
      <c r="H338" s="233"/>
    </row>
    <row r="339" spans="1:8">
      <c r="A339" s="228"/>
      <c r="B339" s="251"/>
      <c r="D339" s="228"/>
      <c r="E339" s="252"/>
      <c r="F339" s="233"/>
      <c r="G339" s="233"/>
      <c r="H339" s="233"/>
    </row>
    <row r="340" spans="1:8">
      <c r="A340" s="228"/>
      <c r="B340" s="251"/>
      <c r="D340" s="228"/>
      <c r="E340" s="252"/>
      <c r="F340" s="233"/>
      <c r="G340" s="233"/>
      <c r="H340" s="233"/>
    </row>
    <row r="341" spans="1:8">
      <c r="A341" s="228"/>
      <c r="B341" s="251"/>
      <c r="D341" s="228"/>
      <c r="E341" s="252"/>
      <c r="F341" s="233"/>
      <c r="G341" s="233"/>
      <c r="H341" s="233"/>
    </row>
    <row r="342" spans="1:8">
      <c r="A342" s="228"/>
      <c r="B342" s="251"/>
      <c r="D342" s="228"/>
      <c r="E342" s="252"/>
      <c r="F342" s="233"/>
      <c r="G342" s="233"/>
      <c r="H342" s="233"/>
    </row>
    <row r="343" spans="1:8">
      <c r="A343" s="228"/>
      <c r="B343" s="251"/>
      <c r="D343" s="228"/>
      <c r="E343" s="252"/>
      <c r="F343" s="233"/>
      <c r="G343" s="233"/>
      <c r="H343" s="233"/>
    </row>
    <row r="344" spans="1:8">
      <c r="A344" s="228"/>
      <c r="B344" s="251"/>
      <c r="D344" s="228"/>
      <c r="E344" s="252"/>
      <c r="F344" s="233"/>
      <c r="G344" s="233"/>
      <c r="H344" s="233"/>
    </row>
    <row r="345" spans="1:8">
      <c r="A345" s="228"/>
      <c r="B345" s="251"/>
      <c r="D345" s="228"/>
      <c r="E345" s="252"/>
      <c r="F345" s="233"/>
      <c r="G345" s="233"/>
      <c r="H345" s="233"/>
    </row>
    <row r="346" spans="1:8">
      <c r="A346" s="228"/>
      <c r="B346" s="251"/>
      <c r="D346" s="228"/>
      <c r="E346" s="252"/>
      <c r="F346" s="233"/>
      <c r="G346" s="233"/>
      <c r="H346" s="233"/>
    </row>
    <row r="347" spans="1:8">
      <c r="A347" s="228"/>
      <c r="B347" s="251"/>
      <c r="D347" s="228"/>
      <c r="E347" s="252"/>
      <c r="F347" s="233"/>
      <c r="G347" s="233"/>
      <c r="H347" s="233"/>
    </row>
    <row r="348" spans="1:8">
      <c r="A348" s="228"/>
      <c r="B348" s="251"/>
      <c r="D348" s="228"/>
      <c r="E348" s="252"/>
      <c r="F348" s="233"/>
      <c r="G348" s="233"/>
      <c r="H348" s="233"/>
    </row>
    <row r="349" spans="1:8">
      <c r="A349" s="228"/>
      <c r="B349" s="251"/>
      <c r="D349" s="228"/>
      <c r="E349" s="252"/>
      <c r="F349" s="233"/>
      <c r="G349" s="233"/>
      <c r="H349" s="233"/>
    </row>
    <row r="350" spans="1:8">
      <c r="A350" s="228"/>
      <c r="B350" s="251"/>
      <c r="D350" s="228"/>
      <c r="E350" s="252"/>
      <c r="F350" s="233"/>
      <c r="G350" s="233"/>
      <c r="H350" s="233"/>
    </row>
    <row r="351" spans="1:8">
      <c r="A351" s="228"/>
      <c r="B351" s="251"/>
      <c r="D351" s="228"/>
      <c r="E351" s="252"/>
      <c r="F351" s="233"/>
      <c r="G351" s="233"/>
      <c r="H351" s="233"/>
    </row>
    <row r="352" spans="1:8">
      <c r="A352" s="228"/>
      <c r="B352" s="251"/>
      <c r="D352" s="228"/>
      <c r="E352" s="252"/>
      <c r="F352" s="233"/>
      <c r="G352" s="233"/>
      <c r="H352" s="233"/>
    </row>
    <row r="353" spans="1:8">
      <c r="A353" s="228"/>
      <c r="B353" s="251"/>
      <c r="D353" s="228"/>
      <c r="E353" s="252"/>
      <c r="F353" s="233"/>
      <c r="G353" s="233"/>
      <c r="H353" s="233"/>
    </row>
    <row r="354" spans="1:8">
      <c r="A354" s="228"/>
      <c r="B354" s="251"/>
      <c r="D354" s="228"/>
      <c r="E354" s="252"/>
      <c r="F354" s="233"/>
      <c r="G354" s="233"/>
      <c r="H354" s="233"/>
    </row>
    <row r="355" spans="1:8">
      <c r="A355" s="228"/>
      <c r="B355" s="251"/>
      <c r="D355" s="228"/>
      <c r="E355" s="252"/>
      <c r="F355" s="233"/>
      <c r="G355" s="233"/>
      <c r="H355" s="233"/>
    </row>
    <row r="356" spans="1:8">
      <c r="A356" s="228"/>
      <c r="B356" s="251"/>
      <c r="D356" s="228"/>
      <c r="E356" s="252"/>
      <c r="F356" s="233"/>
      <c r="G356" s="233"/>
      <c r="H356" s="233"/>
    </row>
    <row r="357" spans="1:8">
      <c r="A357" s="228"/>
      <c r="B357" s="251"/>
      <c r="D357" s="228"/>
      <c r="E357" s="252"/>
      <c r="F357" s="233"/>
      <c r="G357" s="233"/>
      <c r="H357" s="233"/>
    </row>
    <row r="358" spans="1:8">
      <c r="A358" s="228"/>
      <c r="B358" s="251"/>
      <c r="D358" s="228"/>
      <c r="E358" s="252"/>
      <c r="F358" s="233"/>
      <c r="G358" s="233"/>
      <c r="H358" s="233"/>
    </row>
    <row r="359" spans="1:8">
      <c r="A359" s="228"/>
      <c r="B359" s="251"/>
      <c r="D359" s="228"/>
      <c r="E359" s="252"/>
      <c r="F359" s="233"/>
      <c r="G359" s="233"/>
      <c r="H359" s="233"/>
    </row>
    <row r="360" spans="1:8">
      <c r="A360" s="228"/>
      <c r="B360" s="251"/>
      <c r="D360" s="228"/>
      <c r="E360" s="252"/>
      <c r="F360" s="233"/>
      <c r="G360" s="233"/>
      <c r="H360" s="233"/>
    </row>
    <row r="361" spans="1:8">
      <c r="A361" s="228"/>
      <c r="B361" s="251"/>
      <c r="D361" s="228"/>
      <c r="E361" s="252"/>
      <c r="F361" s="233"/>
      <c r="G361" s="233"/>
      <c r="H361" s="233"/>
    </row>
    <row r="362" spans="1:8">
      <c r="A362" s="228"/>
      <c r="B362" s="251"/>
      <c r="D362" s="228"/>
      <c r="E362" s="252"/>
      <c r="F362" s="233"/>
      <c r="G362" s="233"/>
      <c r="H362" s="233"/>
    </row>
    <row r="363" spans="1:8">
      <c r="A363" s="228"/>
      <c r="B363" s="251"/>
      <c r="D363" s="228"/>
      <c r="E363" s="252"/>
      <c r="F363" s="233"/>
      <c r="G363" s="233"/>
      <c r="H363" s="233"/>
    </row>
    <row r="364" spans="1:8">
      <c r="A364" s="228"/>
      <c r="B364" s="251"/>
      <c r="D364" s="228"/>
      <c r="E364" s="252"/>
      <c r="F364" s="233"/>
      <c r="G364" s="233"/>
      <c r="H364" s="233"/>
    </row>
    <row r="365" spans="1:8">
      <c r="A365" s="228"/>
      <c r="B365" s="251"/>
      <c r="D365" s="228"/>
      <c r="E365" s="252"/>
      <c r="F365" s="233"/>
      <c r="G365" s="233"/>
      <c r="H365" s="233"/>
    </row>
    <row r="366" spans="1:8">
      <c r="A366" s="228"/>
      <c r="B366" s="251"/>
      <c r="D366" s="228"/>
      <c r="E366" s="252"/>
      <c r="F366" s="233"/>
      <c r="G366" s="233"/>
      <c r="H366" s="233"/>
    </row>
    <row r="367" spans="1:8">
      <c r="A367" s="228"/>
      <c r="B367" s="251"/>
      <c r="D367" s="228"/>
      <c r="E367" s="252"/>
      <c r="F367" s="233"/>
      <c r="G367" s="233"/>
      <c r="H367" s="233"/>
    </row>
    <row r="368" spans="1:8">
      <c r="A368" s="228"/>
      <c r="B368" s="251"/>
      <c r="D368" s="228"/>
      <c r="E368" s="252"/>
      <c r="F368" s="233"/>
      <c r="G368" s="233"/>
      <c r="H368" s="233"/>
    </row>
    <row r="369" spans="1:8">
      <c r="A369" s="228"/>
      <c r="B369" s="251"/>
      <c r="D369" s="228"/>
      <c r="E369" s="252"/>
      <c r="F369" s="233"/>
      <c r="G369" s="233"/>
      <c r="H369" s="233"/>
    </row>
    <row r="370" spans="1:8">
      <c r="A370" s="228"/>
      <c r="B370" s="251"/>
      <c r="D370" s="228"/>
      <c r="E370" s="252"/>
      <c r="F370" s="233"/>
      <c r="G370" s="233"/>
      <c r="H370" s="233"/>
    </row>
    <row r="371" spans="1:8">
      <c r="A371" s="228"/>
      <c r="B371" s="251"/>
      <c r="D371" s="228"/>
      <c r="E371" s="252"/>
      <c r="F371" s="233"/>
      <c r="G371" s="233"/>
      <c r="H371" s="233"/>
    </row>
    <row r="372" spans="1:8">
      <c r="A372" s="228"/>
      <c r="B372" s="251"/>
      <c r="D372" s="228"/>
      <c r="E372" s="252"/>
      <c r="F372" s="233"/>
      <c r="G372" s="233"/>
      <c r="H372" s="233"/>
    </row>
    <row r="373" spans="1:8">
      <c r="A373" s="228"/>
      <c r="B373" s="251"/>
      <c r="D373" s="228"/>
      <c r="E373" s="252"/>
      <c r="F373" s="233"/>
      <c r="G373" s="233"/>
      <c r="H373" s="233"/>
    </row>
    <row r="374" spans="1:8">
      <c r="A374" s="228"/>
      <c r="B374" s="251"/>
      <c r="D374" s="228"/>
      <c r="E374" s="252"/>
      <c r="F374" s="233"/>
      <c r="G374" s="233"/>
      <c r="H374" s="233"/>
    </row>
    <row r="375" spans="1:8">
      <c r="A375" s="228"/>
      <c r="B375" s="251"/>
      <c r="D375" s="228"/>
      <c r="E375" s="252"/>
      <c r="F375" s="233"/>
      <c r="G375" s="233"/>
      <c r="H375" s="233"/>
    </row>
    <row r="376" spans="1:8">
      <c r="A376" s="228"/>
      <c r="B376" s="251"/>
      <c r="D376" s="228"/>
      <c r="E376" s="252"/>
      <c r="F376" s="233"/>
      <c r="G376" s="233"/>
      <c r="H376" s="233"/>
    </row>
    <row r="377" spans="1:8">
      <c r="A377" s="228"/>
      <c r="B377" s="251"/>
      <c r="D377" s="228"/>
      <c r="E377" s="252"/>
      <c r="F377" s="233"/>
      <c r="G377" s="233"/>
      <c r="H377" s="233"/>
    </row>
    <row r="378" spans="1:8">
      <c r="A378" s="228"/>
      <c r="B378" s="253"/>
      <c r="D378" s="228"/>
      <c r="E378" s="252"/>
      <c r="F378" s="233"/>
      <c r="G378" s="233"/>
      <c r="H378" s="233"/>
    </row>
    <row r="379" spans="1:8">
      <c r="A379" s="228"/>
      <c r="B379" s="251"/>
      <c r="D379" s="228"/>
      <c r="E379" s="252"/>
      <c r="F379" s="233"/>
      <c r="G379" s="233"/>
      <c r="H379" s="233"/>
    </row>
    <row r="380" spans="1:8">
      <c r="A380" s="228"/>
      <c r="B380" s="251"/>
      <c r="D380" s="228"/>
      <c r="E380" s="252"/>
      <c r="F380" s="233"/>
      <c r="G380" s="233"/>
      <c r="H380" s="233"/>
    </row>
    <row r="381" spans="1:8">
      <c r="A381" s="228"/>
      <c r="B381" s="251"/>
      <c r="D381" s="228"/>
      <c r="E381" s="252"/>
      <c r="F381" s="233"/>
      <c r="G381" s="233"/>
      <c r="H381" s="233"/>
    </row>
    <row r="382" spans="1:8">
      <c r="A382" s="228"/>
      <c r="B382" s="251"/>
      <c r="D382" s="228"/>
      <c r="E382" s="252"/>
      <c r="F382" s="233"/>
      <c r="G382" s="233"/>
      <c r="H382" s="233"/>
    </row>
    <row r="383" spans="1:8">
      <c r="A383" s="228"/>
      <c r="B383" s="251"/>
      <c r="D383" s="228"/>
      <c r="E383" s="254"/>
      <c r="F383" s="233"/>
      <c r="G383" s="233"/>
      <c r="H383" s="233"/>
    </row>
    <row r="384" spans="1:8">
      <c r="A384" s="228"/>
      <c r="B384" s="251"/>
      <c r="D384" s="228"/>
      <c r="E384" s="252"/>
      <c r="F384" s="233"/>
      <c r="G384" s="233"/>
      <c r="H384" s="233"/>
    </row>
    <row r="385" spans="1:8">
      <c r="A385" s="228"/>
      <c r="B385" s="251"/>
      <c r="D385" s="228"/>
      <c r="E385" s="252"/>
      <c r="F385" s="233"/>
      <c r="G385" s="233"/>
      <c r="H385" s="233"/>
    </row>
    <row r="386" spans="1:8">
      <c r="A386" s="228"/>
      <c r="B386" s="251"/>
      <c r="D386" s="228"/>
      <c r="E386" s="252"/>
      <c r="F386" s="233"/>
      <c r="G386" s="233"/>
      <c r="H386" s="233"/>
    </row>
    <row r="387" spans="1:8">
      <c r="A387" s="228"/>
      <c r="B387" s="251"/>
      <c r="D387" s="228"/>
      <c r="E387" s="252"/>
      <c r="F387" s="233"/>
      <c r="G387" s="233"/>
      <c r="H387" s="233"/>
    </row>
    <row r="388" spans="1:8">
      <c r="A388" s="228"/>
      <c r="B388" s="251"/>
      <c r="D388" s="228"/>
      <c r="E388" s="252"/>
      <c r="F388" s="233"/>
      <c r="G388" s="233"/>
      <c r="H388" s="233"/>
    </row>
    <row r="389" spans="1:8">
      <c r="A389" s="228"/>
      <c r="B389" s="251"/>
      <c r="D389" s="228"/>
      <c r="E389" s="252"/>
      <c r="F389" s="233"/>
      <c r="G389" s="233"/>
      <c r="H389" s="233"/>
    </row>
    <row r="390" spans="1:8">
      <c r="A390" s="228"/>
      <c r="B390" s="251"/>
      <c r="D390" s="228"/>
      <c r="E390" s="252"/>
      <c r="F390" s="233"/>
      <c r="G390" s="233"/>
      <c r="H390" s="233"/>
    </row>
    <row r="391" spans="1:8">
      <c r="A391" s="228"/>
      <c r="B391" s="251"/>
      <c r="D391" s="228"/>
      <c r="E391" s="252"/>
      <c r="F391" s="233"/>
      <c r="G391" s="233"/>
      <c r="H391" s="233"/>
    </row>
    <row r="392" spans="1:8">
      <c r="A392" s="228"/>
      <c r="B392" s="251"/>
      <c r="D392" s="228"/>
      <c r="E392" s="252"/>
      <c r="F392" s="233"/>
      <c r="G392" s="233"/>
      <c r="H392" s="233"/>
    </row>
    <row r="393" spans="1:8">
      <c r="A393" s="228"/>
      <c r="B393" s="251"/>
      <c r="D393" s="228"/>
      <c r="E393" s="252"/>
      <c r="F393" s="233"/>
      <c r="G393" s="233"/>
      <c r="H393" s="233"/>
    </row>
    <row r="394" spans="1:8">
      <c r="A394" s="228"/>
      <c r="B394" s="251"/>
      <c r="D394" s="228"/>
      <c r="E394" s="252"/>
      <c r="F394" s="233"/>
      <c r="G394" s="233"/>
      <c r="H394" s="233"/>
    </row>
    <row r="395" spans="1:8">
      <c r="A395" s="228"/>
      <c r="B395" s="251"/>
      <c r="D395" s="228"/>
      <c r="E395" s="252"/>
      <c r="F395" s="233"/>
      <c r="G395" s="233"/>
      <c r="H395" s="233"/>
    </row>
    <row r="396" spans="1:8">
      <c r="A396" s="228"/>
      <c r="B396" s="251"/>
      <c r="D396" s="228"/>
      <c r="E396" s="252"/>
      <c r="F396" s="233"/>
      <c r="G396" s="233"/>
      <c r="H396" s="233"/>
    </row>
    <row r="397" spans="1:8">
      <c r="A397" s="228"/>
      <c r="B397" s="251"/>
      <c r="D397" s="228"/>
      <c r="E397" s="252"/>
      <c r="F397" s="233"/>
      <c r="G397" s="233"/>
      <c r="H397" s="233"/>
    </row>
    <row r="398" spans="1:8">
      <c r="A398" s="228"/>
      <c r="B398" s="251"/>
      <c r="D398" s="228"/>
      <c r="E398" s="252"/>
      <c r="F398" s="233"/>
      <c r="G398" s="233"/>
      <c r="H398" s="233"/>
    </row>
    <row r="399" spans="1:8">
      <c r="A399" s="228"/>
      <c r="B399" s="251"/>
      <c r="D399" s="228"/>
      <c r="E399" s="252"/>
      <c r="F399" s="233"/>
      <c r="G399" s="233"/>
      <c r="H399" s="233"/>
    </row>
    <row r="400" spans="1:8">
      <c r="A400" s="228"/>
      <c r="B400" s="251"/>
      <c r="D400" s="228"/>
      <c r="E400" s="252"/>
      <c r="F400" s="233"/>
      <c r="G400" s="233"/>
      <c r="H400" s="233"/>
    </row>
    <row r="401" spans="1:8">
      <c r="A401" s="228"/>
      <c r="B401" s="251"/>
      <c r="D401" s="228"/>
      <c r="E401" s="252"/>
      <c r="F401" s="233"/>
      <c r="G401" s="233"/>
      <c r="H401" s="233"/>
    </row>
    <row r="402" spans="1:8">
      <c r="A402" s="228"/>
      <c r="B402" s="251"/>
      <c r="D402" s="228"/>
      <c r="E402" s="252"/>
      <c r="F402" s="233"/>
      <c r="G402" s="233"/>
      <c r="H402" s="233"/>
    </row>
    <row r="403" spans="1:8">
      <c r="A403" s="228"/>
      <c r="B403" s="251"/>
      <c r="D403" s="228"/>
      <c r="E403" s="252"/>
      <c r="F403" s="233"/>
      <c r="G403" s="233"/>
      <c r="H403" s="233"/>
    </row>
    <row r="404" spans="1:8">
      <c r="A404" s="228"/>
      <c r="B404" s="251"/>
      <c r="D404" s="228"/>
      <c r="E404" s="252"/>
      <c r="F404" s="233"/>
      <c r="G404" s="233"/>
      <c r="H404" s="233"/>
    </row>
    <row r="405" spans="1:8">
      <c r="A405" s="228"/>
      <c r="B405" s="251"/>
      <c r="D405" s="228"/>
      <c r="E405" s="252"/>
      <c r="F405" s="233"/>
      <c r="G405" s="233"/>
      <c r="H405" s="233"/>
    </row>
    <row r="406" spans="1:8">
      <c r="A406" s="228"/>
      <c r="B406" s="251"/>
      <c r="D406" s="228"/>
      <c r="E406" s="252"/>
      <c r="F406" s="233"/>
      <c r="G406" s="233"/>
      <c r="H406" s="233"/>
    </row>
    <row r="407" spans="1:8">
      <c r="A407" s="228"/>
      <c r="B407" s="251"/>
      <c r="D407" s="228"/>
      <c r="E407" s="252"/>
      <c r="F407" s="233"/>
      <c r="G407" s="233"/>
      <c r="H407" s="233"/>
    </row>
    <row r="408" spans="1:8">
      <c r="A408" s="228"/>
      <c r="B408" s="251"/>
      <c r="D408" s="228"/>
      <c r="E408" s="252"/>
      <c r="F408" s="233"/>
      <c r="G408" s="233"/>
      <c r="H408" s="233"/>
    </row>
    <row r="409" spans="1:8">
      <c r="A409" s="228"/>
      <c r="B409" s="251"/>
      <c r="D409" s="228"/>
      <c r="E409" s="252"/>
      <c r="F409" s="233"/>
      <c r="G409" s="233"/>
      <c r="H409" s="233"/>
    </row>
    <row r="410" spans="1:8">
      <c r="A410" s="228"/>
      <c r="B410" s="251"/>
      <c r="D410" s="228"/>
      <c r="E410" s="252"/>
      <c r="F410" s="233"/>
      <c r="G410" s="233"/>
      <c r="H410" s="233"/>
    </row>
    <row r="411" spans="1:8">
      <c r="A411" s="228"/>
      <c r="B411" s="251"/>
      <c r="D411" s="228"/>
      <c r="E411" s="252"/>
      <c r="F411" s="233"/>
      <c r="G411" s="233"/>
      <c r="H411" s="233"/>
    </row>
    <row r="412" spans="1:8">
      <c r="A412" s="228"/>
      <c r="B412" s="251"/>
      <c r="D412" s="228"/>
      <c r="E412" s="252"/>
      <c r="F412" s="233"/>
      <c r="G412" s="233"/>
      <c r="H412" s="233"/>
    </row>
    <row r="413" spans="1:8">
      <c r="A413" s="228"/>
      <c r="B413" s="251"/>
      <c r="D413" s="228"/>
      <c r="E413" s="252"/>
      <c r="F413" s="233"/>
      <c r="G413" s="233"/>
      <c r="H413" s="233"/>
    </row>
    <row r="414" spans="1:8">
      <c r="A414" s="228"/>
      <c r="B414" s="251"/>
      <c r="D414" s="228"/>
      <c r="E414" s="252"/>
      <c r="F414" s="233"/>
      <c r="G414" s="233"/>
      <c r="H414" s="233"/>
    </row>
    <row r="415" spans="1:8">
      <c r="A415" s="228"/>
      <c r="B415" s="251"/>
      <c r="D415" s="228"/>
      <c r="E415" s="252"/>
      <c r="F415" s="233"/>
      <c r="G415" s="233"/>
      <c r="H415" s="233"/>
    </row>
    <row r="416" spans="1:8">
      <c r="A416" s="228"/>
      <c r="B416" s="251"/>
      <c r="D416" s="228"/>
      <c r="E416" s="252"/>
      <c r="F416" s="233"/>
      <c r="G416" s="233"/>
      <c r="H416" s="233"/>
    </row>
    <row r="417" spans="1:8">
      <c r="A417" s="228"/>
      <c r="B417" s="251"/>
      <c r="D417" s="228"/>
      <c r="E417" s="252"/>
      <c r="F417" s="233"/>
      <c r="G417" s="233"/>
      <c r="H417" s="233"/>
    </row>
    <row r="418" spans="1:8">
      <c r="A418" s="228"/>
      <c r="B418" s="251"/>
      <c r="D418" s="228"/>
      <c r="E418" s="252"/>
      <c r="F418" s="233"/>
      <c r="G418" s="233"/>
      <c r="H418" s="233"/>
    </row>
    <row r="419" spans="1:8">
      <c r="A419" s="228"/>
      <c r="B419" s="251"/>
      <c r="D419" s="228"/>
      <c r="E419" s="252"/>
      <c r="F419" s="233"/>
      <c r="G419" s="233"/>
      <c r="H419" s="233"/>
    </row>
    <row r="420" spans="1:8">
      <c r="A420" s="228"/>
      <c r="B420" s="251"/>
      <c r="D420" s="228"/>
      <c r="E420" s="252"/>
      <c r="F420" s="233"/>
      <c r="G420" s="233"/>
      <c r="H420" s="233"/>
    </row>
    <row r="421" spans="1:8">
      <c r="A421" s="228"/>
      <c r="B421" s="251"/>
      <c r="D421" s="228"/>
      <c r="E421" s="252"/>
      <c r="F421" s="233"/>
      <c r="G421" s="233"/>
      <c r="H421" s="233"/>
    </row>
    <row r="422" spans="1:8">
      <c r="A422" s="228"/>
      <c r="B422" s="251"/>
      <c r="D422" s="228"/>
      <c r="E422" s="252"/>
      <c r="F422" s="233"/>
      <c r="G422" s="233"/>
      <c r="H422" s="233"/>
    </row>
    <row r="423" spans="1:8">
      <c r="A423" s="228"/>
      <c r="B423" s="251"/>
      <c r="D423" s="228"/>
      <c r="E423" s="252"/>
      <c r="F423" s="233"/>
      <c r="G423" s="233"/>
      <c r="H423" s="233"/>
    </row>
    <row r="424" spans="1:8">
      <c r="A424" s="228"/>
      <c r="B424" s="251"/>
      <c r="D424" s="228"/>
      <c r="E424" s="252"/>
      <c r="F424" s="233"/>
      <c r="G424" s="233"/>
      <c r="H424" s="233"/>
    </row>
    <row r="425" spans="1:8">
      <c r="A425" s="228"/>
      <c r="B425" s="251"/>
      <c r="D425" s="228"/>
      <c r="E425" s="252"/>
      <c r="F425" s="233"/>
      <c r="G425" s="233"/>
      <c r="H425" s="233"/>
    </row>
    <row r="426" spans="1:8">
      <c r="A426" s="228"/>
      <c r="B426" s="251"/>
      <c r="D426" s="228"/>
      <c r="E426" s="252"/>
      <c r="F426" s="233"/>
      <c r="G426" s="233"/>
      <c r="H426" s="233"/>
    </row>
    <row r="427" spans="1:8">
      <c r="A427" s="228"/>
      <c r="B427" s="251"/>
      <c r="D427" s="228"/>
      <c r="E427" s="252"/>
      <c r="F427" s="233"/>
      <c r="G427" s="233"/>
      <c r="H427" s="233"/>
    </row>
    <row r="428" spans="1:8">
      <c r="A428" s="228"/>
      <c r="B428" s="251"/>
      <c r="D428" s="228"/>
      <c r="E428" s="252"/>
      <c r="F428" s="233"/>
      <c r="G428" s="233"/>
      <c r="H428" s="233"/>
    </row>
    <row r="429" spans="1:8">
      <c r="A429" s="228"/>
      <c r="B429" s="251"/>
      <c r="D429" s="228"/>
      <c r="E429" s="252"/>
      <c r="F429" s="233"/>
      <c r="G429" s="233"/>
      <c r="H429" s="233"/>
    </row>
    <row r="430" spans="1:8">
      <c r="A430" s="228"/>
      <c r="B430" s="251"/>
      <c r="D430" s="228"/>
      <c r="E430" s="252"/>
      <c r="F430" s="233"/>
      <c r="G430" s="233"/>
      <c r="H430" s="233"/>
    </row>
    <row r="431" spans="1:8">
      <c r="A431" s="228"/>
      <c r="B431" s="251"/>
      <c r="D431" s="228"/>
      <c r="E431" s="252"/>
      <c r="F431" s="233"/>
      <c r="G431" s="233"/>
      <c r="H431" s="233"/>
    </row>
    <row r="432" spans="1:8">
      <c r="A432" s="228"/>
      <c r="B432" s="251"/>
      <c r="D432" s="228"/>
      <c r="E432" s="252"/>
      <c r="F432" s="233"/>
      <c r="G432" s="233"/>
      <c r="H432" s="233"/>
    </row>
    <row r="433" spans="1:8">
      <c r="A433" s="228"/>
      <c r="B433" s="251"/>
      <c r="D433" s="228"/>
      <c r="E433" s="252"/>
      <c r="F433" s="233"/>
      <c r="G433" s="233"/>
      <c r="H433" s="233"/>
    </row>
    <row r="434" spans="1:8">
      <c r="A434" s="228"/>
      <c r="B434" s="251"/>
      <c r="D434" s="228"/>
      <c r="E434" s="252"/>
      <c r="F434" s="233"/>
      <c r="G434" s="233"/>
      <c r="H434" s="233"/>
    </row>
    <row r="435" spans="1:8">
      <c r="A435" s="228"/>
      <c r="B435" s="251"/>
      <c r="D435" s="228"/>
      <c r="E435" s="252"/>
      <c r="F435" s="233"/>
      <c r="G435" s="233"/>
      <c r="H435" s="233"/>
    </row>
    <row r="436" spans="1:8">
      <c r="A436" s="228"/>
      <c r="B436" s="251"/>
      <c r="D436" s="228"/>
      <c r="E436" s="252"/>
      <c r="F436" s="233"/>
      <c r="G436" s="233"/>
      <c r="H436" s="233"/>
    </row>
    <row r="437" spans="1:8">
      <c r="A437" s="228"/>
      <c r="B437" s="251"/>
      <c r="D437" s="228"/>
      <c r="E437" s="252"/>
      <c r="F437" s="233"/>
      <c r="G437" s="233"/>
      <c r="H437" s="233"/>
    </row>
    <row r="438" spans="1:8">
      <c r="A438" s="228"/>
      <c r="B438" s="251"/>
      <c r="D438" s="228"/>
      <c r="E438" s="252"/>
      <c r="F438" s="233"/>
      <c r="G438" s="233"/>
      <c r="H438" s="233"/>
    </row>
    <row r="439" spans="1:8">
      <c r="A439" s="228"/>
      <c r="B439" s="251"/>
      <c r="D439" s="228"/>
      <c r="E439" s="252"/>
      <c r="F439" s="233"/>
      <c r="G439" s="233"/>
      <c r="H439" s="233"/>
    </row>
    <row r="440" spans="1:8">
      <c r="A440" s="228"/>
      <c r="B440" s="251"/>
      <c r="D440" s="228"/>
      <c r="E440" s="252"/>
      <c r="F440" s="233"/>
      <c r="G440" s="233"/>
      <c r="H440" s="233"/>
    </row>
    <row r="441" spans="1:8">
      <c r="A441" s="228"/>
      <c r="B441" s="251"/>
      <c r="D441" s="228"/>
      <c r="E441" s="252"/>
      <c r="F441" s="233"/>
      <c r="G441" s="233"/>
      <c r="H441" s="233"/>
    </row>
    <row r="442" spans="1:8">
      <c r="A442" s="228"/>
      <c r="B442" s="251"/>
      <c r="D442" s="228"/>
      <c r="E442" s="252"/>
      <c r="F442" s="233"/>
      <c r="G442" s="233"/>
      <c r="H442" s="233"/>
    </row>
    <row r="443" spans="1:8">
      <c r="A443" s="228"/>
      <c r="B443" s="251"/>
      <c r="D443" s="228"/>
      <c r="E443" s="252"/>
      <c r="F443" s="233"/>
      <c r="G443" s="233"/>
      <c r="H443" s="233"/>
    </row>
    <row r="444" spans="1:8">
      <c r="A444" s="228"/>
      <c r="B444" s="251"/>
      <c r="D444" s="228"/>
      <c r="E444" s="252"/>
      <c r="F444" s="233"/>
      <c r="G444" s="233"/>
      <c r="H444" s="233"/>
    </row>
    <row r="445" spans="1:8">
      <c r="A445" s="228"/>
      <c r="B445" s="251"/>
      <c r="D445" s="228"/>
      <c r="E445" s="252"/>
      <c r="F445" s="233"/>
      <c r="G445" s="233"/>
      <c r="H445" s="233"/>
    </row>
    <row r="446" spans="1:8">
      <c r="A446" s="228"/>
      <c r="B446" s="251"/>
      <c r="D446" s="228"/>
      <c r="E446" s="252"/>
      <c r="F446" s="233"/>
      <c r="G446" s="233"/>
      <c r="H446" s="233"/>
    </row>
    <row r="447" spans="1:8">
      <c r="A447" s="228"/>
      <c r="B447" s="253"/>
      <c r="D447" s="228"/>
      <c r="E447" s="252"/>
      <c r="F447" s="233"/>
      <c r="G447" s="233"/>
      <c r="H447" s="233"/>
    </row>
    <row r="448" spans="1:8">
      <c r="A448" s="228"/>
      <c r="B448" s="253"/>
      <c r="D448" s="228"/>
      <c r="E448" s="252"/>
      <c r="F448" s="233"/>
      <c r="G448" s="233"/>
      <c r="H448" s="233"/>
    </row>
    <row r="449" spans="1:8">
      <c r="A449" s="228"/>
      <c r="B449" s="253"/>
      <c r="D449" s="228"/>
      <c r="E449" s="252"/>
      <c r="F449" s="233"/>
      <c r="G449" s="233"/>
      <c r="H449" s="233"/>
    </row>
    <row r="450" spans="1:8">
      <c r="A450" s="228"/>
      <c r="B450" s="253"/>
      <c r="D450" s="228"/>
      <c r="E450" s="252"/>
      <c r="F450" s="233"/>
      <c r="G450" s="233"/>
      <c r="H450" s="233"/>
    </row>
    <row r="451" spans="1:8">
      <c r="A451" s="228"/>
      <c r="B451" s="253"/>
      <c r="D451" s="228"/>
      <c r="E451" s="252"/>
      <c r="F451" s="233"/>
      <c r="G451" s="233"/>
      <c r="H451" s="233"/>
    </row>
    <row r="452" spans="1:8">
      <c r="A452" s="228"/>
      <c r="B452" s="253"/>
      <c r="D452" s="228"/>
      <c r="E452" s="254"/>
      <c r="F452" s="233"/>
      <c r="G452" s="233"/>
      <c r="H452" s="233"/>
    </row>
    <row r="453" spans="1:8">
      <c r="A453" s="228"/>
      <c r="B453" s="253"/>
      <c r="D453" s="228"/>
      <c r="E453" s="254"/>
      <c r="F453" s="233"/>
      <c r="G453" s="233"/>
      <c r="H453" s="233"/>
    </row>
    <row r="454" spans="1:8">
      <c r="A454" s="228"/>
      <c r="B454" s="253"/>
      <c r="D454" s="228"/>
      <c r="E454" s="254"/>
      <c r="F454" s="233"/>
      <c r="G454" s="233"/>
      <c r="H454" s="233"/>
    </row>
    <row r="455" spans="1:8">
      <c r="A455" s="228"/>
      <c r="B455" s="253"/>
      <c r="D455" s="228"/>
      <c r="E455" s="254"/>
      <c r="F455" s="233"/>
      <c r="G455" s="233"/>
      <c r="H455" s="233"/>
    </row>
    <row r="456" spans="1:8">
      <c r="A456" s="228"/>
      <c r="B456" s="253"/>
      <c r="D456" s="228"/>
      <c r="E456" s="254"/>
      <c r="F456" s="233"/>
      <c r="G456" s="233"/>
      <c r="H456" s="233"/>
    </row>
    <row r="457" spans="1:8">
      <c r="A457" s="228"/>
      <c r="B457" s="253"/>
      <c r="D457" s="228"/>
      <c r="E457" s="254"/>
      <c r="F457" s="233"/>
      <c r="G457" s="233"/>
      <c r="H457" s="233"/>
    </row>
    <row r="458" spans="1:8">
      <c r="A458" s="228"/>
      <c r="B458" s="253"/>
      <c r="D458" s="228"/>
      <c r="E458" s="254"/>
      <c r="F458" s="233"/>
      <c r="G458" s="233"/>
      <c r="H458" s="233"/>
    </row>
    <row r="459" spans="1:8">
      <c r="A459" s="228"/>
      <c r="B459" s="253"/>
      <c r="D459" s="228"/>
      <c r="E459" s="254"/>
      <c r="F459" s="233"/>
      <c r="G459" s="233"/>
      <c r="H459" s="233"/>
    </row>
    <row r="460" spans="1:8">
      <c r="A460" s="228"/>
      <c r="B460" s="253"/>
      <c r="D460" s="228"/>
      <c r="E460" s="254"/>
      <c r="F460" s="233"/>
      <c r="G460" s="233"/>
      <c r="H460" s="233"/>
    </row>
    <row r="461" spans="1:8">
      <c r="A461" s="228"/>
      <c r="B461" s="253"/>
      <c r="D461" s="228"/>
      <c r="E461" s="254"/>
      <c r="F461" s="233"/>
      <c r="G461" s="233"/>
      <c r="H461" s="233"/>
    </row>
    <row r="462" spans="1:8">
      <c r="A462" s="228"/>
      <c r="B462" s="253"/>
      <c r="D462" s="228"/>
      <c r="E462" s="254"/>
      <c r="F462" s="233"/>
      <c r="G462" s="233"/>
      <c r="H462" s="233"/>
    </row>
    <row r="463" spans="1:8">
      <c r="A463" s="228"/>
      <c r="B463" s="253"/>
      <c r="D463" s="228"/>
      <c r="E463" s="254"/>
      <c r="F463" s="233"/>
      <c r="G463" s="233"/>
      <c r="H463" s="233"/>
    </row>
    <row r="464" spans="1:8">
      <c r="A464" s="228"/>
      <c r="B464" s="253"/>
      <c r="D464" s="228"/>
      <c r="E464" s="254"/>
      <c r="F464" s="233"/>
      <c r="G464" s="233"/>
      <c r="H464" s="233"/>
    </row>
    <row r="465" spans="1:8">
      <c r="A465" s="228"/>
      <c r="B465" s="253"/>
      <c r="D465" s="228"/>
      <c r="E465" s="254"/>
      <c r="F465" s="233"/>
      <c r="G465" s="233"/>
      <c r="H465" s="233"/>
    </row>
    <row r="466" spans="1:8">
      <c r="A466" s="228"/>
      <c r="B466" s="253"/>
      <c r="D466" s="228"/>
      <c r="E466" s="254"/>
      <c r="F466" s="233"/>
      <c r="G466" s="233"/>
      <c r="H466" s="233"/>
    </row>
    <row r="467" spans="1:8">
      <c r="A467" s="228"/>
      <c r="B467" s="253"/>
      <c r="D467" s="228"/>
      <c r="E467" s="254"/>
      <c r="F467" s="233"/>
      <c r="G467" s="233"/>
      <c r="H467" s="233"/>
    </row>
    <row r="468" spans="1:8">
      <c r="A468" s="228"/>
      <c r="B468" s="253"/>
      <c r="D468" s="228"/>
      <c r="E468" s="254"/>
      <c r="F468" s="233"/>
      <c r="G468" s="233"/>
      <c r="H468" s="233"/>
    </row>
    <row r="469" spans="1:8">
      <c r="A469" s="228"/>
      <c r="B469" s="253"/>
      <c r="D469" s="228"/>
      <c r="E469" s="254"/>
      <c r="F469" s="233"/>
      <c r="G469" s="233"/>
      <c r="H469" s="233"/>
    </row>
    <row r="470" spans="1:8">
      <c r="A470" s="228"/>
      <c r="B470" s="251"/>
      <c r="D470" s="228"/>
      <c r="E470" s="254"/>
      <c r="F470" s="233"/>
      <c r="G470" s="233"/>
      <c r="H470" s="233"/>
    </row>
    <row r="471" spans="1:8">
      <c r="A471" s="228"/>
      <c r="B471" s="251"/>
      <c r="D471" s="228"/>
      <c r="E471" s="254"/>
      <c r="F471" s="233"/>
      <c r="G471" s="233"/>
      <c r="H471" s="233"/>
    </row>
    <row r="472" spans="1:8">
      <c r="A472" s="228"/>
      <c r="B472" s="251"/>
      <c r="D472" s="228"/>
      <c r="E472" s="254"/>
      <c r="F472" s="233"/>
      <c r="G472" s="233"/>
      <c r="H472" s="233"/>
    </row>
    <row r="473" spans="1:8">
      <c r="A473" s="228"/>
      <c r="B473" s="251"/>
      <c r="D473" s="228"/>
      <c r="E473" s="254"/>
      <c r="F473" s="233"/>
      <c r="G473" s="233"/>
      <c r="H473" s="233"/>
    </row>
    <row r="474" spans="1:8">
      <c r="A474" s="228"/>
      <c r="B474" s="251"/>
      <c r="D474" s="228"/>
      <c r="E474" s="254"/>
      <c r="F474" s="233"/>
      <c r="G474" s="233"/>
      <c r="H474" s="233"/>
    </row>
    <row r="475" spans="1:8">
      <c r="A475" s="228"/>
      <c r="B475" s="251"/>
      <c r="D475" s="228"/>
      <c r="E475" s="252"/>
      <c r="F475" s="233"/>
      <c r="G475" s="233"/>
      <c r="H475" s="233"/>
    </row>
    <row r="476" spans="1:8">
      <c r="A476" s="228"/>
      <c r="B476" s="251"/>
      <c r="D476" s="228"/>
      <c r="E476" s="252"/>
      <c r="F476" s="233"/>
      <c r="G476" s="233"/>
      <c r="H476" s="233"/>
    </row>
    <row r="477" spans="1:8">
      <c r="A477" s="228"/>
      <c r="B477" s="251"/>
      <c r="D477" s="228"/>
      <c r="E477" s="252"/>
      <c r="F477" s="233"/>
      <c r="G477" s="233"/>
      <c r="H477" s="233"/>
    </row>
    <row r="478" spans="1:8">
      <c r="A478" s="228"/>
      <c r="B478" s="251"/>
      <c r="D478" s="228"/>
      <c r="E478" s="252"/>
      <c r="F478" s="233"/>
      <c r="G478" s="233"/>
      <c r="H478" s="233"/>
    </row>
    <row r="479" spans="1:8">
      <c r="A479" s="228"/>
      <c r="B479" s="251"/>
      <c r="D479" s="228"/>
      <c r="E479" s="252"/>
      <c r="F479" s="233"/>
      <c r="G479" s="233"/>
      <c r="H479" s="233"/>
    </row>
    <row r="480" spans="1:8">
      <c r="A480" s="228"/>
      <c r="B480" s="251"/>
      <c r="D480" s="228"/>
      <c r="E480" s="252"/>
      <c r="F480" s="233"/>
      <c r="G480" s="233"/>
      <c r="H480" s="233"/>
    </row>
    <row r="481" spans="1:8">
      <c r="A481" s="228"/>
      <c r="B481" s="251"/>
      <c r="D481" s="228"/>
      <c r="E481" s="252"/>
      <c r="F481" s="233"/>
      <c r="G481" s="233"/>
      <c r="H481" s="233"/>
    </row>
    <row r="482" spans="1:8">
      <c r="A482" s="228"/>
      <c r="B482" s="251"/>
      <c r="D482" s="228"/>
      <c r="E482" s="252"/>
      <c r="F482" s="233"/>
      <c r="G482" s="233"/>
      <c r="H482" s="233"/>
    </row>
    <row r="483" spans="1:8">
      <c r="A483" s="228"/>
      <c r="B483" s="251"/>
      <c r="D483" s="228"/>
      <c r="E483" s="252"/>
      <c r="F483" s="233"/>
      <c r="G483" s="233"/>
      <c r="H483" s="233"/>
    </row>
    <row r="484" spans="1:8">
      <c r="A484" s="228"/>
      <c r="B484" s="251"/>
      <c r="D484" s="228"/>
      <c r="E484" s="252"/>
      <c r="F484" s="233"/>
      <c r="G484" s="233"/>
      <c r="H484" s="233"/>
    </row>
    <row r="485" spans="1:8">
      <c r="A485" s="228"/>
      <c r="B485" s="251"/>
      <c r="D485" s="228"/>
      <c r="E485" s="252"/>
      <c r="F485" s="233"/>
      <c r="G485" s="233"/>
      <c r="H485" s="233"/>
    </row>
    <row r="486" spans="1:8">
      <c r="A486" s="228"/>
      <c r="B486" s="251"/>
      <c r="D486" s="228"/>
      <c r="E486" s="252"/>
      <c r="F486" s="233"/>
      <c r="G486" s="233"/>
      <c r="H486" s="233"/>
    </row>
    <row r="487" spans="1:8">
      <c r="A487" s="228"/>
      <c r="B487" s="251"/>
      <c r="D487" s="228"/>
      <c r="E487" s="252"/>
      <c r="F487" s="233"/>
      <c r="G487" s="233"/>
      <c r="H487" s="233"/>
    </row>
    <row r="488" spans="1:8">
      <c r="A488" s="228"/>
      <c r="B488" s="251"/>
      <c r="D488" s="228"/>
      <c r="E488" s="252"/>
      <c r="F488" s="233"/>
      <c r="G488" s="233"/>
      <c r="H488" s="233"/>
    </row>
    <row r="489" spans="1:8">
      <c r="A489" s="228"/>
      <c r="B489" s="251"/>
      <c r="D489" s="228"/>
      <c r="E489" s="252"/>
      <c r="F489" s="233"/>
      <c r="G489" s="233"/>
      <c r="H489" s="233"/>
    </row>
    <row r="490" spans="1:8">
      <c r="A490" s="228"/>
      <c r="B490" s="251"/>
      <c r="D490" s="228"/>
      <c r="E490" s="252"/>
      <c r="F490" s="233"/>
      <c r="G490" s="233"/>
      <c r="H490" s="233"/>
    </row>
    <row r="491" spans="1:8">
      <c r="A491" s="228"/>
      <c r="B491" s="251"/>
      <c r="D491" s="228"/>
      <c r="E491" s="252"/>
      <c r="F491" s="233"/>
      <c r="G491" s="233"/>
      <c r="H491" s="233"/>
    </row>
    <row r="492" spans="1:8">
      <c r="A492" s="228"/>
      <c r="B492" s="251"/>
      <c r="D492" s="228"/>
      <c r="E492" s="252"/>
      <c r="F492" s="233"/>
      <c r="G492" s="233"/>
      <c r="H492" s="233"/>
    </row>
    <row r="493" spans="1:8">
      <c r="A493" s="228"/>
      <c r="B493" s="251"/>
      <c r="D493" s="228"/>
      <c r="E493" s="252"/>
      <c r="F493" s="233"/>
      <c r="G493" s="233"/>
      <c r="H493" s="233"/>
    </row>
    <row r="494" spans="1:8">
      <c r="A494" s="228"/>
      <c r="B494" s="251"/>
      <c r="D494" s="228"/>
      <c r="E494" s="252"/>
      <c r="F494" s="233"/>
      <c r="G494" s="233"/>
      <c r="H494" s="233"/>
    </row>
    <row r="495" spans="1:8">
      <c r="A495" s="228"/>
      <c r="B495" s="251"/>
      <c r="D495" s="228"/>
      <c r="E495" s="252"/>
      <c r="F495" s="233"/>
      <c r="G495" s="233"/>
      <c r="H495" s="233"/>
    </row>
    <row r="496" spans="1:8">
      <c r="A496" s="228"/>
      <c r="B496" s="251"/>
      <c r="D496" s="228"/>
      <c r="E496" s="250"/>
      <c r="F496" s="233"/>
      <c r="G496" s="233"/>
      <c r="H496" s="233"/>
    </row>
    <row r="497" spans="2:8">
      <c r="B497" s="255"/>
      <c r="D497" s="228"/>
      <c r="E497" s="250"/>
      <c r="F497" s="233"/>
      <c r="G497" s="233"/>
      <c r="H497" s="233"/>
    </row>
    <row r="498" spans="2:8">
      <c r="B498" s="255"/>
      <c r="D498" s="228"/>
      <c r="E498" s="250"/>
      <c r="F498" s="233"/>
      <c r="G498" s="233"/>
      <c r="H498" s="233"/>
    </row>
    <row r="499" spans="2:8">
      <c r="B499" s="255"/>
      <c r="D499" s="228"/>
      <c r="E499" s="250"/>
      <c r="F499" s="233"/>
      <c r="G499" s="233"/>
      <c r="H499" s="233"/>
    </row>
    <row r="500" spans="2:8">
      <c r="B500" s="255"/>
      <c r="D500" s="228"/>
      <c r="E500" s="250"/>
      <c r="F500" s="233"/>
      <c r="G500" s="233"/>
      <c r="H500" s="233"/>
    </row>
    <row r="501" spans="2:8">
      <c r="B501" s="255"/>
      <c r="E501" s="250"/>
      <c r="F501" s="233"/>
      <c r="G501" s="233"/>
      <c r="H501" s="233"/>
    </row>
    <row r="502" spans="2:8">
      <c r="B502" s="255"/>
      <c r="E502" s="250"/>
      <c r="F502" s="233"/>
      <c r="G502" s="233"/>
      <c r="H502" s="233"/>
    </row>
    <row r="503" spans="2:8">
      <c r="B503" s="255"/>
      <c r="E503" s="250"/>
      <c r="F503" s="233"/>
      <c r="G503" s="233"/>
      <c r="H503" s="233"/>
    </row>
    <row r="504" spans="2:8">
      <c r="B504" s="255"/>
      <c r="E504" s="250"/>
      <c r="F504" s="233"/>
      <c r="G504" s="233"/>
      <c r="H504" s="233"/>
    </row>
    <row r="505" spans="2:8">
      <c r="B505" s="255"/>
      <c r="E505" s="250"/>
      <c r="F505" s="233"/>
      <c r="G505" s="233"/>
      <c r="H505" s="233"/>
    </row>
    <row r="506" spans="2:8">
      <c r="B506" s="255"/>
      <c r="E506" s="250"/>
      <c r="F506" s="233"/>
      <c r="G506" s="233"/>
      <c r="H506" s="233"/>
    </row>
    <row r="507" spans="2:8">
      <c r="B507" s="255"/>
      <c r="E507" s="250"/>
      <c r="F507" s="233"/>
      <c r="G507" s="233"/>
      <c r="H507" s="233"/>
    </row>
    <row r="508" spans="2:8">
      <c r="B508" s="255"/>
      <c r="E508" s="250"/>
      <c r="F508" s="233"/>
      <c r="G508" s="233"/>
      <c r="H508" s="233"/>
    </row>
    <row r="509" spans="2:8">
      <c r="B509" s="255"/>
      <c r="E509" s="250"/>
      <c r="F509" s="233"/>
      <c r="G509" s="233"/>
      <c r="H509" s="233"/>
    </row>
    <row r="510" spans="2:8">
      <c r="B510" s="255"/>
      <c r="E510" s="250"/>
      <c r="F510" s="233"/>
      <c r="G510" s="233"/>
      <c r="H510" s="233"/>
    </row>
    <row r="511" spans="2:8">
      <c r="B511" s="255"/>
      <c r="E511" s="250"/>
      <c r="F511" s="233"/>
      <c r="G511" s="233"/>
      <c r="H511" s="233"/>
    </row>
    <row r="512" spans="2:8">
      <c r="B512" s="255"/>
      <c r="E512" s="250"/>
      <c r="F512" s="233"/>
      <c r="G512" s="233"/>
      <c r="H512" s="233"/>
    </row>
    <row r="513" spans="2:8">
      <c r="B513" s="255"/>
      <c r="E513" s="250"/>
      <c r="F513" s="233"/>
      <c r="G513" s="233"/>
      <c r="H513" s="233"/>
    </row>
    <row r="514" spans="2:8">
      <c r="B514" s="255"/>
      <c r="E514" s="250"/>
      <c r="F514" s="233"/>
      <c r="G514" s="233"/>
      <c r="H514" s="233"/>
    </row>
    <row r="515" spans="2:8">
      <c r="B515" s="255"/>
      <c r="E515" s="250"/>
      <c r="F515" s="233"/>
      <c r="G515" s="233"/>
      <c r="H515" s="233"/>
    </row>
    <row r="516" spans="2:8">
      <c r="B516" s="255"/>
      <c r="E516" s="250"/>
      <c r="F516" s="233"/>
      <c r="G516" s="233"/>
      <c r="H516" s="233"/>
    </row>
    <row r="517" spans="2:8">
      <c r="B517" s="256"/>
      <c r="E517" s="250"/>
      <c r="F517" s="233"/>
      <c r="G517" s="233"/>
      <c r="H517" s="233"/>
    </row>
    <row r="518" spans="2:8">
      <c r="B518" s="256"/>
      <c r="E518" s="250"/>
      <c r="F518" s="233"/>
      <c r="G518" s="233"/>
      <c r="H518" s="233"/>
    </row>
    <row r="519" spans="2:8">
      <c r="D519" s="191"/>
      <c r="E519" s="257"/>
      <c r="F519" s="233"/>
      <c r="G519" s="233"/>
      <c r="H519" s="233"/>
    </row>
    <row r="520" spans="2:8">
      <c r="D520" s="191"/>
      <c r="E520" s="257"/>
      <c r="F520" s="233"/>
      <c r="G520" s="233"/>
      <c r="H520" s="233"/>
    </row>
    <row r="521" spans="2:8">
      <c r="D521" s="191"/>
      <c r="E521" s="257"/>
      <c r="F521" s="233"/>
      <c r="G521" s="233"/>
      <c r="H521" s="233"/>
    </row>
    <row r="522" spans="2:8">
      <c r="D522" s="191"/>
      <c r="E522" s="257"/>
      <c r="F522" s="233"/>
      <c r="G522" s="233"/>
      <c r="H522" s="233"/>
    </row>
    <row r="523" spans="2:8">
      <c r="D523" s="191"/>
      <c r="E523" s="252"/>
      <c r="F523" s="233"/>
      <c r="G523" s="233"/>
      <c r="H523" s="233"/>
    </row>
    <row r="524" spans="2:8">
      <c r="D524" s="191"/>
      <c r="E524" s="252"/>
      <c r="F524" s="233"/>
      <c r="G524" s="233"/>
      <c r="H524" s="233"/>
    </row>
    <row r="525" spans="2:8">
      <c r="D525" s="191"/>
      <c r="E525" s="252"/>
      <c r="F525" s="233"/>
      <c r="G525" s="233"/>
      <c r="H525" s="233"/>
    </row>
    <row r="526" spans="2:8">
      <c r="D526" s="191"/>
      <c r="E526" s="252"/>
      <c r="F526" s="233"/>
      <c r="G526" s="233"/>
      <c r="H526" s="233"/>
    </row>
    <row r="527" spans="2:8">
      <c r="D527" s="191"/>
      <c r="E527" s="252"/>
      <c r="F527" s="233"/>
      <c r="G527" s="233"/>
      <c r="H527" s="233"/>
    </row>
    <row r="528" spans="2:8">
      <c r="D528" s="191"/>
      <c r="E528" s="252"/>
      <c r="F528" s="233"/>
      <c r="G528" s="233"/>
      <c r="H528" s="233"/>
    </row>
    <row r="529" spans="4:8">
      <c r="D529" s="191"/>
      <c r="E529" s="252"/>
      <c r="F529" s="233"/>
      <c r="G529" s="233"/>
      <c r="H529" s="233"/>
    </row>
    <row r="530" spans="4:8">
      <c r="D530" s="191"/>
      <c r="E530" s="252"/>
      <c r="F530" s="233"/>
      <c r="G530" s="233"/>
      <c r="H530" s="233"/>
    </row>
    <row r="531" spans="4:8">
      <c r="D531" s="191"/>
      <c r="E531" s="252"/>
      <c r="F531" s="233"/>
      <c r="G531" s="233"/>
      <c r="H531" s="233"/>
    </row>
    <row r="532" spans="4:8">
      <c r="D532" s="191"/>
      <c r="E532" s="252"/>
      <c r="F532" s="233"/>
      <c r="G532" s="233"/>
      <c r="H532" s="233"/>
    </row>
    <row r="533" spans="4:8">
      <c r="D533" s="191"/>
      <c r="E533" s="252"/>
      <c r="F533" s="233"/>
      <c r="G533" s="233"/>
      <c r="H533" s="233"/>
    </row>
    <row r="534" spans="4:8">
      <c r="D534" s="191"/>
      <c r="E534" s="252"/>
      <c r="F534" s="233"/>
      <c r="G534" s="233"/>
      <c r="H534" s="233"/>
    </row>
    <row r="535" spans="4:8">
      <c r="D535" s="191"/>
      <c r="E535" s="252"/>
      <c r="F535" s="233"/>
      <c r="G535" s="233"/>
      <c r="H535" s="233"/>
    </row>
    <row r="536" spans="4:8">
      <c r="D536" s="191"/>
      <c r="E536" s="252"/>
      <c r="F536" s="233"/>
      <c r="G536" s="233"/>
      <c r="H536" s="233"/>
    </row>
    <row r="537" spans="4:8">
      <c r="D537" s="191"/>
      <c r="E537" s="252"/>
      <c r="F537" s="233"/>
      <c r="G537" s="233"/>
      <c r="H537" s="233"/>
    </row>
    <row r="538" spans="4:8">
      <c r="D538" s="191"/>
      <c r="E538" s="252"/>
      <c r="F538" s="233"/>
      <c r="G538" s="233"/>
      <c r="H538" s="233"/>
    </row>
    <row r="539" spans="4:8">
      <c r="D539" s="191"/>
      <c r="E539" s="252"/>
      <c r="F539" s="233"/>
      <c r="G539" s="233"/>
      <c r="H539" s="233"/>
    </row>
    <row r="540" spans="4:8">
      <c r="D540" s="191"/>
      <c r="E540" s="252"/>
      <c r="F540" s="233"/>
      <c r="G540" s="233"/>
      <c r="H540" s="233"/>
    </row>
    <row r="541" spans="4:8">
      <c r="D541" s="191"/>
      <c r="E541" s="252"/>
      <c r="F541" s="233"/>
      <c r="G541" s="233"/>
      <c r="H541" s="233"/>
    </row>
    <row r="542" spans="4:8">
      <c r="D542" s="191"/>
      <c r="E542" s="252"/>
      <c r="F542" s="233"/>
      <c r="G542" s="233"/>
      <c r="H542" s="233"/>
    </row>
    <row r="543" spans="4:8">
      <c r="D543" s="228"/>
      <c r="E543" s="252"/>
      <c r="F543" s="233"/>
      <c r="G543" s="233"/>
      <c r="H543" s="233"/>
    </row>
    <row r="544" spans="4:8">
      <c r="D544" s="228"/>
      <c r="E544" s="252"/>
      <c r="F544" s="233"/>
      <c r="G544" s="233"/>
      <c r="H544" s="233"/>
    </row>
    <row r="545" spans="4:8">
      <c r="D545" s="228"/>
      <c r="E545" s="252"/>
      <c r="F545" s="233"/>
      <c r="G545" s="233"/>
      <c r="H545" s="233"/>
    </row>
    <row r="546" spans="4:8">
      <c r="D546" s="228"/>
      <c r="E546" s="252"/>
      <c r="F546" s="233"/>
      <c r="G546" s="233"/>
      <c r="H546" s="233"/>
    </row>
    <row r="547" spans="4:8">
      <c r="D547" s="228"/>
      <c r="E547" s="252"/>
      <c r="F547" s="233"/>
      <c r="G547" s="233"/>
      <c r="H547" s="233"/>
    </row>
    <row r="548" spans="4:8">
      <c r="D548" s="228"/>
      <c r="E548" s="252"/>
      <c r="F548" s="233"/>
      <c r="G548" s="233"/>
      <c r="H548" s="233"/>
    </row>
    <row r="549" spans="4:8">
      <c r="D549" s="228"/>
      <c r="E549" s="252"/>
      <c r="F549" s="233"/>
      <c r="G549" s="233"/>
      <c r="H549" s="233"/>
    </row>
    <row r="550" spans="4:8">
      <c r="D550" s="228"/>
      <c r="E550" s="252"/>
      <c r="F550" s="233"/>
      <c r="G550" s="233"/>
      <c r="H550" s="233"/>
    </row>
    <row r="551" spans="4:8">
      <c r="D551" s="228"/>
      <c r="E551" s="252"/>
      <c r="F551" s="233"/>
      <c r="G551" s="233"/>
      <c r="H551" s="233"/>
    </row>
    <row r="552" spans="4:8">
      <c r="D552" s="228"/>
      <c r="E552" s="252"/>
      <c r="F552" s="233"/>
      <c r="G552" s="233"/>
      <c r="H552" s="233"/>
    </row>
    <row r="553" spans="4:8">
      <c r="D553" s="228"/>
      <c r="E553" s="252"/>
      <c r="F553" s="233"/>
      <c r="G553" s="233"/>
      <c r="H553" s="233"/>
    </row>
    <row r="554" spans="4:8">
      <c r="D554" s="228"/>
      <c r="E554" s="252"/>
      <c r="F554" s="233"/>
      <c r="G554" s="233"/>
      <c r="H554" s="233"/>
    </row>
    <row r="555" spans="4:8">
      <c r="D555" s="228"/>
      <c r="E555" s="252"/>
      <c r="F555" s="233"/>
      <c r="G555" s="233"/>
      <c r="H555" s="233"/>
    </row>
    <row r="556" spans="4:8">
      <c r="D556" s="228"/>
      <c r="E556" s="252"/>
      <c r="F556" s="233"/>
      <c r="G556" s="233"/>
      <c r="H556" s="233"/>
    </row>
    <row r="557" spans="4:8">
      <c r="D557" s="228"/>
      <c r="E557" s="252"/>
      <c r="F557" s="233"/>
      <c r="G557" s="233"/>
      <c r="H557" s="233"/>
    </row>
    <row r="558" spans="4:8">
      <c r="D558" s="228"/>
      <c r="E558" s="252"/>
      <c r="F558" s="233"/>
      <c r="G558" s="233"/>
      <c r="H558" s="233"/>
    </row>
    <row r="559" spans="4:8">
      <c r="D559" s="228"/>
      <c r="E559" s="252"/>
      <c r="F559" s="233"/>
      <c r="G559" s="233"/>
      <c r="H559" s="233"/>
    </row>
    <row r="560" spans="4:8">
      <c r="D560" s="228"/>
      <c r="E560" s="252"/>
      <c r="F560" s="233"/>
      <c r="G560" s="233"/>
      <c r="H560" s="233"/>
    </row>
    <row r="561" spans="4:8">
      <c r="D561" s="228"/>
      <c r="E561" s="252"/>
      <c r="F561" s="233"/>
      <c r="G561" s="233"/>
      <c r="H561" s="233"/>
    </row>
    <row r="562" spans="4:8">
      <c r="D562" s="228"/>
      <c r="E562" s="252"/>
      <c r="F562" s="233"/>
      <c r="G562" s="233"/>
      <c r="H562" s="233"/>
    </row>
    <row r="563" spans="4:8">
      <c r="D563" s="228"/>
      <c r="E563" s="252"/>
      <c r="F563" s="233"/>
      <c r="G563" s="233"/>
      <c r="H563" s="233"/>
    </row>
    <row r="564" spans="4:8">
      <c r="D564" s="228"/>
      <c r="E564" s="252"/>
      <c r="F564" s="233"/>
      <c r="G564" s="233"/>
      <c r="H564" s="233"/>
    </row>
    <row r="565" spans="4:8">
      <c r="D565" s="228"/>
      <c r="E565" s="252"/>
      <c r="F565" s="233"/>
      <c r="G565" s="233"/>
      <c r="H565" s="233"/>
    </row>
    <row r="566" spans="4:8">
      <c r="D566" s="228"/>
      <c r="E566" s="252"/>
      <c r="F566" s="233"/>
      <c r="G566" s="233"/>
      <c r="H566" s="233"/>
    </row>
    <row r="567" spans="4:8">
      <c r="D567" s="228"/>
      <c r="E567" s="252"/>
      <c r="F567" s="233"/>
      <c r="G567" s="233"/>
      <c r="H567" s="233"/>
    </row>
    <row r="568" spans="4:8">
      <c r="D568" s="228"/>
      <c r="E568" s="252"/>
      <c r="F568" s="233"/>
      <c r="G568" s="233"/>
      <c r="H568" s="233"/>
    </row>
    <row r="569" spans="4:8">
      <c r="D569" s="228"/>
      <c r="E569" s="252"/>
      <c r="F569" s="233"/>
      <c r="G569" s="233"/>
      <c r="H569" s="233"/>
    </row>
    <row r="570" spans="4:8">
      <c r="D570" s="228"/>
      <c r="E570" s="252"/>
      <c r="F570" s="233"/>
      <c r="G570" s="233"/>
      <c r="H570" s="233"/>
    </row>
    <row r="571" spans="4:8">
      <c r="D571" s="228"/>
      <c r="E571" s="254"/>
      <c r="F571" s="233"/>
      <c r="G571" s="233"/>
      <c r="H571" s="233"/>
    </row>
    <row r="572" spans="4:8">
      <c r="D572" s="228"/>
      <c r="E572" s="254"/>
      <c r="F572" s="233"/>
      <c r="G572" s="233"/>
      <c r="H572" s="233"/>
    </row>
    <row r="573" spans="4:8">
      <c r="D573" s="228"/>
      <c r="E573" s="254"/>
      <c r="F573" s="233"/>
      <c r="G573" s="233"/>
      <c r="H573" s="233"/>
    </row>
    <row r="574" spans="4:8">
      <c r="D574" s="228"/>
      <c r="E574" s="254"/>
      <c r="F574" s="233"/>
      <c r="G574" s="233"/>
      <c r="H574" s="233"/>
    </row>
    <row r="575" spans="4:8">
      <c r="D575" s="228"/>
      <c r="E575" s="254"/>
      <c r="F575" s="233"/>
      <c r="G575" s="233"/>
      <c r="H575" s="233"/>
    </row>
    <row r="576" spans="4:8">
      <c r="D576" s="228"/>
      <c r="E576" s="254"/>
      <c r="F576" s="233"/>
      <c r="G576" s="233"/>
      <c r="H576" s="233"/>
    </row>
    <row r="577" spans="4:8">
      <c r="D577" s="228"/>
      <c r="E577" s="254"/>
      <c r="F577" s="233"/>
      <c r="G577" s="233"/>
      <c r="H577" s="233"/>
    </row>
    <row r="578" spans="4:8">
      <c r="D578" s="228"/>
      <c r="E578" s="254"/>
      <c r="F578" s="233"/>
      <c r="G578" s="233"/>
      <c r="H578" s="233"/>
    </row>
    <row r="579" spans="4:8">
      <c r="D579" s="228"/>
      <c r="E579" s="254"/>
      <c r="F579" s="233"/>
      <c r="G579" s="233"/>
      <c r="H579" s="233"/>
    </row>
    <row r="580" spans="4:8">
      <c r="D580" s="228"/>
      <c r="E580" s="254"/>
      <c r="F580" s="233"/>
      <c r="G580" s="233"/>
      <c r="H580" s="233"/>
    </row>
    <row r="581" spans="4:8">
      <c r="D581" s="228"/>
      <c r="E581" s="254"/>
      <c r="F581" s="233"/>
      <c r="G581" s="233"/>
      <c r="H581" s="233"/>
    </row>
    <row r="582" spans="4:8">
      <c r="D582" s="228"/>
      <c r="E582" s="254"/>
      <c r="F582" s="233"/>
      <c r="G582" s="233"/>
      <c r="H582" s="233"/>
    </row>
    <row r="583" spans="4:8">
      <c r="D583" s="228"/>
      <c r="E583" s="254"/>
      <c r="F583" s="233"/>
      <c r="G583" s="233"/>
      <c r="H583" s="233"/>
    </row>
    <row r="584" spans="4:8">
      <c r="D584" s="228"/>
      <c r="E584" s="254"/>
      <c r="F584" s="233"/>
      <c r="G584" s="233"/>
      <c r="H584" s="233"/>
    </row>
    <row r="585" spans="4:8">
      <c r="D585" s="228"/>
      <c r="E585" s="254"/>
      <c r="F585" s="233"/>
      <c r="G585" s="233"/>
      <c r="H585" s="233"/>
    </row>
    <row r="586" spans="4:8">
      <c r="D586" s="228"/>
      <c r="E586" s="254"/>
      <c r="F586" s="233"/>
      <c r="G586" s="233"/>
      <c r="H586" s="233"/>
    </row>
    <row r="587" spans="4:8">
      <c r="D587" s="228"/>
      <c r="E587" s="254"/>
      <c r="F587" s="233"/>
      <c r="G587" s="233"/>
      <c r="H587" s="233"/>
    </row>
    <row r="588" spans="4:8">
      <c r="D588" s="228"/>
      <c r="E588" s="254"/>
      <c r="F588" s="233"/>
      <c r="G588" s="233"/>
      <c r="H588" s="233"/>
    </row>
    <row r="589" spans="4:8">
      <c r="D589" s="228"/>
      <c r="E589" s="254"/>
      <c r="F589" s="233"/>
      <c r="G589" s="233"/>
      <c r="H589" s="233"/>
    </row>
    <row r="590" spans="4:8">
      <c r="D590" s="228"/>
      <c r="E590" s="254"/>
      <c r="F590" s="233"/>
      <c r="G590" s="233"/>
      <c r="H590" s="233"/>
    </row>
    <row r="591" spans="4:8">
      <c r="D591" s="228"/>
      <c r="E591" s="254"/>
      <c r="F591" s="233"/>
      <c r="G591" s="233"/>
      <c r="H591" s="233"/>
    </row>
    <row r="592" spans="4:8">
      <c r="D592" s="228"/>
      <c r="E592" s="254"/>
      <c r="F592" s="233"/>
      <c r="G592" s="233"/>
      <c r="H592" s="233"/>
    </row>
    <row r="593" spans="4:8">
      <c r="D593" s="228"/>
      <c r="E593" s="254"/>
      <c r="F593" s="233"/>
      <c r="G593" s="233"/>
      <c r="H593" s="233"/>
    </row>
    <row r="594" spans="4:8">
      <c r="D594" s="228"/>
      <c r="E594" s="254"/>
      <c r="F594" s="233"/>
      <c r="G594" s="233"/>
      <c r="H594" s="233"/>
    </row>
    <row r="595" spans="4:8">
      <c r="D595" s="228"/>
      <c r="E595" s="254"/>
      <c r="F595" s="233"/>
      <c r="G595" s="233"/>
      <c r="H595" s="233"/>
    </row>
    <row r="596" spans="4:8">
      <c r="D596" s="228"/>
      <c r="E596" s="254"/>
      <c r="F596" s="233"/>
      <c r="G596" s="233"/>
      <c r="H596" s="233"/>
    </row>
    <row r="597" spans="4:8">
      <c r="D597" s="228"/>
      <c r="E597" s="254"/>
      <c r="F597" s="233"/>
      <c r="G597" s="233"/>
      <c r="H597" s="233"/>
    </row>
    <row r="598" spans="4:8">
      <c r="D598" s="228"/>
      <c r="E598" s="254"/>
      <c r="F598" s="233"/>
      <c r="G598" s="233"/>
      <c r="H598" s="233"/>
    </row>
    <row r="599" spans="4:8">
      <c r="D599" s="228"/>
      <c r="E599" s="254"/>
      <c r="F599" s="233"/>
      <c r="G599" s="233"/>
      <c r="H599" s="233"/>
    </row>
    <row r="600" spans="4:8">
      <c r="D600" s="228"/>
      <c r="E600" s="254"/>
      <c r="F600" s="233"/>
      <c r="G600" s="233"/>
      <c r="H600" s="233"/>
    </row>
    <row r="601" spans="4:8">
      <c r="D601" s="228"/>
      <c r="E601" s="254"/>
      <c r="F601" s="233"/>
      <c r="G601" s="233"/>
      <c r="H601" s="233"/>
    </row>
    <row r="602" spans="4:8">
      <c r="D602" s="228"/>
      <c r="E602" s="254"/>
      <c r="F602" s="233"/>
      <c r="G602" s="233"/>
      <c r="H602" s="233"/>
    </row>
    <row r="603" spans="4:8">
      <c r="D603" s="228"/>
      <c r="E603" s="254"/>
      <c r="F603" s="233"/>
      <c r="G603" s="233"/>
      <c r="H603" s="233"/>
    </row>
    <row r="604" spans="4:8">
      <c r="D604" s="228"/>
      <c r="E604" s="254"/>
      <c r="F604" s="233"/>
      <c r="G604" s="233"/>
      <c r="H604" s="233"/>
    </row>
    <row r="605" spans="4:8">
      <c r="D605" s="228"/>
      <c r="E605" s="254"/>
      <c r="F605" s="233"/>
      <c r="G605" s="233"/>
      <c r="H605" s="233"/>
    </row>
    <row r="606" spans="4:8">
      <c r="D606" s="228"/>
      <c r="E606" s="254"/>
      <c r="F606" s="233"/>
      <c r="G606" s="233"/>
      <c r="H606" s="233"/>
    </row>
    <row r="607" spans="4:8">
      <c r="D607" s="228"/>
      <c r="E607" s="254"/>
      <c r="F607" s="233"/>
      <c r="G607" s="233"/>
      <c r="H607" s="233"/>
    </row>
    <row r="608" spans="4:8">
      <c r="D608" s="228"/>
      <c r="E608" s="254"/>
      <c r="F608" s="233"/>
      <c r="G608" s="233"/>
      <c r="H608" s="233"/>
    </row>
    <row r="609" spans="4:8">
      <c r="D609" s="228"/>
      <c r="E609" s="254"/>
      <c r="F609" s="233"/>
      <c r="G609" s="233"/>
      <c r="H609" s="233"/>
    </row>
    <row r="610" spans="4:8">
      <c r="D610" s="228"/>
      <c r="E610" s="254"/>
      <c r="F610" s="233"/>
      <c r="G610" s="233"/>
      <c r="H610" s="233"/>
    </row>
    <row r="611" spans="4:8">
      <c r="D611" s="228"/>
      <c r="E611" s="254"/>
      <c r="F611" s="233"/>
      <c r="G611" s="233"/>
      <c r="H611" s="233"/>
    </row>
    <row r="612" spans="4:8">
      <c r="D612" s="228"/>
      <c r="E612" s="254"/>
      <c r="F612" s="233"/>
      <c r="G612" s="233"/>
      <c r="H612" s="233"/>
    </row>
    <row r="613" spans="4:8">
      <c r="D613" s="228"/>
      <c r="E613" s="254"/>
      <c r="F613" s="233"/>
      <c r="G613" s="233"/>
      <c r="H613" s="233"/>
    </row>
    <row r="614" spans="4:8">
      <c r="D614" s="228"/>
      <c r="E614" s="254"/>
      <c r="F614" s="233"/>
      <c r="G614" s="233"/>
      <c r="H614" s="233"/>
    </row>
    <row r="615" spans="4:8">
      <c r="D615" s="228"/>
      <c r="E615" s="254"/>
      <c r="F615" s="233"/>
      <c r="G615" s="233"/>
      <c r="H615" s="233"/>
    </row>
    <row r="616" spans="4:8">
      <c r="D616" s="228"/>
      <c r="E616" s="254"/>
      <c r="F616" s="233"/>
      <c r="G616" s="233"/>
      <c r="H616" s="233"/>
    </row>
    <row r="617" spans="4:8">
      <c r="D617" s="228"/>
      <c r="E617" s="254"/>
      <c r="F617" s="233"/>
      <c r="G617" s="233"/>
      <c r="H617" s="233"/>
    </row>
    <row r="618" spans="4:8">
      <c r="D618" s="228"/>
      <c r="E618" s="254"/>
      <c r="F618" s="233"/>
      <c r="G618" s="233"/>
      <c r="H618" s="233"/>
    </row>
    <row r="619" spans="4:8">
      <c r="D619" s="228"/>
      <c r="E619" s="254"/>
      <c r="F619" s="233"/>
      <c r="G619" s="233"/>
      <c r="H619" s="233"/>
    </row>
    <row r="620" spans="4:8">
      <c r="D620" s="228"/>
      <c r="E620" s="254"/>
      <c r="F620" s="233"/>
      <c r="G620" s="233"/>
      <c r="H620" s="233"/>
    </row>
    <row r="621" spans="4:8">
      <c r="D621" s="228"/>
      <c r="E621" s="254"/>
      <c r="F621" s="233"/>
      <c r="G621" s="233"/>
      <c r="H621" s="233"/>
    </row>
    <row r="622" spans="4:8">
      <c r="D622" s="228"/>
      <c r="E622" s="254"/>
      <c r="F622" s="233"/>
      <c r="G622" s="233"/>
      <c r="H622" s="233"/>
    </row>
    <row r="623" spans="4:8">
      <c r="D623" s="228"/>
      <c r="E623" s="254"/>
      <c r="F623" s="233"/>
      <c r="G623" s="233"/>
      <c r="H623" s="233"/>
    </row>
    <row r="624" spans="4:8">
      <c r="D624" s="228"/>
      <c r="E624" s="254"/>
      <c r="F624" s="233"/>
      <c r="G624" s="233"/>
      <c r="H624" s="233"/>
    </row>
    <row r="625" spans="4:8">
      <c r="D625" s="228"/>
      <c r="E625" s="254"/>
      <c r="F625" s="233"/>
      <c r="G625" s="233"/>
      <c r="H625" s="233"/>
    </row>
    <row r="626" spans="4:8">
      <c r="D626" s="228"/>
      <c r="E626" s="254"/>
      <c r="F626" s="233"/>
      <c r="G626" s="233"/>
      <c r="H626" s="233"/>
    </row>
    <row r="627" spans="4:8">
      <c r="D627" s="228"/>
      <c r="E627" s="254"/>
      <c r="F627" s="233"/>
      <c r="G627" s="233"/>
      <c r="H627" s="233"/>
    </row>
    <row r="628" spans="4:8">
      <c r="D628" s="228"/>
      <c r="E628" s="254"/>
      <c r="F628" s="233"/>
      <c r="G628" s="233"/>
      <c r="H628" s="233"/>
    </row>
    <row r="629" spans="4:8">
      <c r="D629" s="228"/>
      <c r="E629" s="254"/>
      <c r="F629" s="233"/>
      <c r="G629" s="233"/>
      <c r="H629" s="233"/>
    </row>
    <row r="630" spans="4:8">
      <c r="D630" s="228"/>
      <c r="E630" s="254"/>
      <c r="F630" s="233"/>
      <c r="G630" s="233"/>
      <c r="H630" s="233"/>
    </row>
    <row r="631" spans="4:8">
      <c r="D631" s="228"/>
      <c r="E631" s="254"/>
      <c r="F631" s="233"/>
      <c r="G631" s="233"/>
      <c r="H631" s="233"/>
    </row>
    <row r="632" spans="4:8">
      <c r="D632" s="228"/>
      <c r="E632" s="254"/>
      <c r="F632" s="233"/>
      <c r="G632" s="233"/>
      <c r="H632" s="233"/>
    </row>
    <row r="633" spans="4:8">
      <c r="D633" s="228"/>
      <c r="E633" s="254"/>
      <c r="F633" s="233"/>
      <c r="G633" s="233"/>
      <c r="H633" s="233"/>
    </row>
    <row r="634" spans="4:8">
      <c r="D634" s="228"/>
      <c r="E634" s="254"/>
      <c r="F634" s="233"/>
      <c r="G634" s="233"/>
      <c r="H634" s="233"/>
    </row>
    <row r="635" spans="4:8">
      <c r="D635" s="228"/>
      <c r="E635" s="254"/>
      <c r="F635" s="233"/>
      <c r="G635" s="233"/>
      <c r="H635" s="233"/>
    </row>
    <row r="636" spans="4:8">
      <c r="D636" s="228"/>
      <c r="E636" s="254"/>
      <c r="F636" s="233"/>
      <c r="G636" s="233"/>
      <c r="H636" s="233"/>
    </row>
    <row r="637" spans="4:8">
      <c r="D637" s="228"/>
      <c r="E637" s="254"/>
      <c r="F637" s="233"/>
      <c r="G637" s="233"/>
      <c r="H637" s="233"/>
    </row>
    <row r="638" spans="4:8">
      <c r="D638" s="228"/>
      <c r="E638" s="254"/>
      <c r="F638" s="233"/>
      <c r="G638" s="233"/>
      <c r="H638" s="233"/>
    </row>
    <row r="639" spans="4:8">
      <c r="D639" s="228"/>
      <c r="E639" s="254"/>
      <c r="F639" s="233"/>
      <c r="G639" s="233"/>
      <c r="H639" s="233"/>
    </row>
    <row r="640" spans="4:8">
      <c r="D640" s="228"/>
      <c r="E640" s="254"/>
      <c r="F640" s="233"/>
      <c r="G640" s="233"/>
      <c r="H640" s="233"/>
    </row>
    <row r="641" spans="4:8">
      <c r="D641" s="228"/>
      <c r="E641" s="254"/>
      <c r="F641" s="233"/>
      <c r="G641" s="233"/>
      <c r="H641" s="233"/>
    </row>
    <row r="642" spans="4:8">
      <c r="D642" s="228"/>
      <c r="E642" s="254"/>
      <c r="F642" s="233"/>
      <c r="G642" s="233"/>
      <c r="H642" s="233"/>
    </row>
    <row r="643" spans="4:8">
      <c r="D643" s="228"/>
      <c r="E643" s="254"/>
      <c r="F643" s="233"/>
      <c r="G643" s="233"/>
      <c r="H643" s="233"/>
    </row>
    <row r="644" spans="4:8">
      <c r="D644" s="228"/>
      <c r="E644" s="254"/>
      <c r="F644" s="233"/>
      <c r="G644" s="233"/>
      <c r="H644" s="233"/>
    </row>
    <row r="645" spans="4:8">
      <c r="D645" s="228"/>
      <c r="E645" s="254"/>
      <c r="F645" s="233"/>
      <c r="G645" s="233"/>
      <c r="H645" s="233"/>
    </row>
    <row r="646" spans="4:8">
      <c r="D646" s="228"/>
      <c r="E646" s="254"/>
      <c r="F646" s="233"/>
      <c r="G646" s="233"/>
      <c r="H646" s="233"/>
    </row>
    <row r="647" spans="4:8">
      <c r="D647" s="228"/>
      <c r="E647" s="254"/>
      <c r="F647" s="233"/>
      <c r="G647" s="233"/>
      <c r="H647" s="233"/>
    </row>
    <row r="648" spans="4:8">
      <c r="D648" s="228"/>
      <c r="E648" s="254"/>
      <c r="F648" s="233"/>
      <c r="G648" s="233"/>
      <c r="H648" s="233"/>
    </row>
    <row r="649" spans="4:8">
      <c r="D649" s="228"/>
      <c r="E649" s="254"/>
      <c r="F649" s="233"/>
      <c r="G649" s="233"/>
      <c r="H649" s="233"/>
    </row>
    <row r="650" spans="4:8">
      <c r="D650" s="228"/>
      <c r="E650" s="254"/>
      <c r="F650" s="233"/>
      <c r="G650" s="233"/>
      <c r="H650" s="233"/>
    </row>
    <row r="651" spans="4:8">
      <c r="D651" s="228"/>
      <c r="E651" s="254"/>
      <c r="F651" s="233"/>
      <c r="G651" s="233"/>
      <c r="H651" s="233"/>
    </row>
    <row r="652" spans="4:8">
      <c r="D652" s="228"/>
      <c r="E652" s="254"/>
      <c r="F652" s="233"/>
      <c r="G652" s="233"/>
      <c r="H652" s="233"/>
    </row>
    <row r="653" spans="4:8">
      <c r="D653" s="228"/>
      <c r="E653" s="254"/>
      <c r="F653" s="233"/>
      <c r="G653" s="233"/>
      <c r="H653" s="233"/>
    </row>
    <row r="654" spans="4:8">
      <c r="D654" s="228"/>
      <c r="E654" s="254"/>
      <c r="F654" s="233"/>
      <c r="G654" s="233"/>
      <c r="H654" s="233"/>
    </row>
    <row r="655" spans="4:8">
      <c r="D655" s="228"/>
      <c r="E655" s="254"/>
      <c r="F655" s="233"/>
      <c r="G655" s="233"/>
      <c r="H655" s="233"/>
    </row>
    <row r="656" spans="4:8">
      <c r="D656" s="228"/>
      <c r="E656" s="254"/>
      <c r="F656" s="233"/>
      <c r="G656" s="233"/>
      <c r="H656" s="233"/>
    </row>
    <row r="657" spans="4:8">
      <c r="D657" s="228"/>
      <c r="E657" s="254"/>
      <c r="F657" s="233"/>
      <c r="G657" s="233"/>
      <c r="H657" s="233"/>
    </row>
    <row r="658" spans="4:8">
      <c r="D658" s="228"/>
      <c r="E658" s="254"/>
      <c r="F658" s="233"/>
      <c r="G658" s="233"/>
      <c r="H658" s="233"/>
    </row>
    <row r="659" spans="4:8">
      <c r="D659" s="228"/>
      <c r="E659" s="254"/>
      <c r="F659" s="233"/>
      <c r="G659" s="233"/>
      <c r="H659" s="233"/>
    </row>
    <row r="660" spans="4:8">
      <c r="D660" s="228"/>
      <c r="E660" s="254"/>
      <c r="F660" s="233"/>
      <c r="G660" s="233"/>
      <c r="H660" s="233"/>
    </row>
    <row r="661" spans="4:8">
      <c r="D661" s="228"/>
      <c r="E661" s="254"/>
      <c r="F661" s="233"/>
      <c r="G661" s="233"/>
      <c r="H661" s="233"/>
    </row>
    <row r="662" spans="4:8">
      <c r="D662" s="228"/>
      <c r="E662" s="254"/>
      <c r="F662" s="233"/>
      <c r="G662" s="233"/>
      <c r="H662" s="233"/>
    </row>
    <row r="663" spans="4:8">
      <c r="D663" s="228"/>
      <c r="E663" s="254"/>
      <c r="F663" s="233"/>
      <c r="G663" s="233"/>
      <c r="H663" s="233"/>
    </row>
    <row r="664" spans="4:8">
      <c r="D664" s="228"/>
      <c r="E664" s="254"/>
      <c r="F664" s="233"/>
      <c r="G664" s="233"/>
      <c r="H664" s="233"/>
    </row>
    <row r="665" spans="4:8">
      <c r="D665" s="228"/>
      <c r="E665" s="254"/>
      <c r="F665" s="233"/>
      <c r="G665" s="233"/>
      <c r="H665" s="233"/>
    </row>
    <row r="666" spans="4:8">
      <c r="D666" s="228"/>
      <c r="E666" s="254"/>
      <c r="F666" s="233"/>
      <c r="G666" s="233"/>
      <c r="H666" s="233"/>
    </row>
    <row r="667" spans="4:8">
      <c r="D667" s="228"/>
      <c r="E667" s="254"/>
      <c r="F667" s="233"/>
      <c r="G667" s="233"/>
      <c r="H667" s="233"/>
    </row>
    <row r="668" spans="4:8">
      <c r="D668" s="228"/>
      <c r="E668" s="254"/>
      <c r="F668" s="233"/>
      <c r="G668" s="233"/>
      <c r="H668" s="233"/>
    </row>
    <row r="669" spans="4:8">
      <c r="D669" s="228"/>
      <c r="E669" s="254"/>
      <c r="F669" s="233"/>
      <c r="G669" s="233"/>
      <c r="H669" s="233"/>
    </row>
    <row r="670" spans="4:8">
      <c r="D670" s="228"/>
      <c r="E670" s="254"/>
      <c r="F670" s="233"/>
      <c r="G670" s="233"/>
      <c r="H670" s="233"/>
    </row>
    <row r="671" spans="4:8">
      <c r="D671" s="228"/>
      <c r="E671" s="254"/>
      <c r="F671" s="233"/>
      <c r="G671" s="233"/>
      <c r="H671" s="233"/>
    </row>
    <row r="672" spans="4:8">
      <c r="D672" s="228"/>
      <c r="E672" s="254"/>
      <c r="F672" s="233"/>
      <c r="G672" s="233"/>
      <c r="H672" s="233"/>
    </row>
    <row r="673" spans="4:8">
      <c r="D673" s="228"/>
      <c r="E673" s="254"/>
      <c r="F673" s="233"/>
      <c r="G673" s="233"/>
      <c r="H673" s="233"/>
    </row>
    <row r="674" spans="4:8">
      <c r="D674" s="228"/>
      <c r="E674" s="254"/>
      <c r="F674" s="233"/>
      <c r="G674" s="233"/>
      <c r="H674" s="233"/>
    </row>
    <row r="675" spans="4:8">
      <c r="D675" s="228"/>
      <c r="E675" s="254"/>
      <c r="F675" s="233"/>
      <c r="G675" s="233"/>
      <c r="H675" s="233"/>
    </row>
    <row r="676" spans="4:8">
      <c r="D676" s="228"/>
      <c r="E676" s="254"/>
      <c r="F676" s="233"/>
      <c r="G676" s="233"/>
      <c r="H676" s="233"/>
    </row>
    <row r="677" spans="4:8">
      <c r="D677" s="228"/>
      <c r="E677" s="254"/>
      <c r="F677" s="233"/>
      <c r="G677" s="233"/>
      <c r="H677" s="233"/>
    </row>
    <row r="678" spans="4:8">
      <c r="D678" s="228"/>
      <c r="E678" s="254"/>
      <c r="F678" s="233"/>
      <c r="G678" s="233"/>
      <c r="H678" s="233"/>
    </row>
    <row r="679" spans="4:8">
      <c r="D679" s="228"/>
      <c r="E679" s="254"/>
      <c r="F679" s="233"/>
      <c r="G679" s="233"/>
      <c r="H679" s="233"/>
    </row>
    <row r="680" spans="4:8">
      <c r="D680" s="228"/>
      <c r="E680" s="254"/>
      <c r="F680" s="233"/>
      <c r="G680" s="233"/>
      <c r="H680" s="233"/>
    </row>
    <row r="681" spans="4:8">
      <c r="E681" s="258"/>
      <c r="F681" s="233"/>
      <c r="G681" s="233"/>
      <c r="H681" s="233"/>
    </row>
    <row r="682" spans="4:8">
      <c r="E682" s="258"/>
    </row>
    <row r="683" spans="4:8">
      <c r="E683" s="258"/>
    </row>
    <row r="684" spans="4:8">
      <c r="E684" s="258"/>
    </row>
    <row r="685" spans="4:8">
      <c r="E685" s="258"/>
    </row>
    <row r="686" spans="4:8">
      <c r="E686" s="258"/>
    </row>
    <row r="687" spans="4:8">
      <c r="E687" s="258"/>
    </row>
    <row r="688" spans="4:8">
      <c r="E688" s="258"/>
    </row>
    <row r="689" spans="5:5">
      <c r="E689" s="258"/>
    </row>
    <row r="690" spans="5:5">
      <c r="E690" s="258"/>
    </row>
    <row r="691" spans="5:5">
      <c r="E691" s="258"/>
    </row>
    <row r="692" spans="5:5">
      <c r="E692" s="258"/>
    </row>
    <row r="693" spans="5:5">
      <c r="E693" s="258"/>
    </row>
    <row r="694" spans="5:5">
      <c r="E694" s="258"/>
    </row>
    <row r="695" spans="5:5">
      <c r="E695" s="258"/>
    </row>
    <row r="696" spans="5:5">
      <c r="E696" s="258"/>
    </row>
    <row r="697" spans="5:5">
      <c r="E697" s="258"/>
    </row>
    <row r="698" spans="5:5">
      <c r="E698" s="258"/>
    </row>
    <row r="699" spans="5:5">
      <c r="E699" s="258"/>
    </row>
    <row r="700" spans="5:5">
      <c r="E700" s="258"/>
    </row>
    <row r="701" spans="5:5">
      <c r="E701" s="258"/>
    </row>
    <row r="702" spans="5:5">
      <c r="E702" s="258"/>
    </row>
    <row r="703" spans="5:5">
      <c r="E703" s="25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36"/>
  <sheetViews>
    <sheetView showGridLines="0" zoomScale="75" zoomScaleNormal="75" workbookViewId="0">
      <selection activeCell="B2" sqref="B2"/>
    </sheetView>
  </sheetViews>
  <sheetFormatPr defaultRowHeight="15.75"/>
  <cols>
    <col min="1" max="1" width="13.85546875" style="20" bestFit="1" customWidth="1"/>
    <col min="2" max="2" width="114.42578125" style="20" bestFit="1" customWidth="1"/>
    <col min="3" max="3" width="21.5703125" style="20" customWidth="1"/>
    <col min="4" max="4" width="24" style="20" customWidth="1"/>
    <col min="5" max="5" width="25" style="20" customWidth="1"/>
    <col min="6" max="16384" width="9.140625" style="20"/>
  </cols>
  <sheetData>
    <row r="1" spans="1:5">
      <c r="A1" s="36" t="s">
        <v>22</v>
      </c>
      <c r="B1" s="37" t="s">
        <v>1052</v>
      </c>
    </row>
    <row r="2" spans="1:5">
      <c r="A2" s="36" t="s">
        <v>20</v>
      </c>
      <c r="B2" s="37" t="s">
        <v>1059</v>
      </c>
    </row>
    <row r="3" spans="1:5">
      <c r="A3" s="36" t="s">
        <v>18</v>
      </c>
      <c r="B3" s="35" t="s">
        <v>189</v>
      </c>
    </row>
    <row r="4" spans="1:5">
      <c r="A4" s="36" t="s">
        <v>16</v>
      </c>
      <c r="B4" s="35" t="s">
        <v>188</v>
      </c>
    </row>
    <row r="5" spans="1:5">
      <c r="A5" s="34" t="s">
        <v>14</v>
      </c>
      <c r="B5" s="33"/>
    </row>
    <row r="6" spans="1:5">
      <c r="A6" s="34" t="s">
        <v>12</v>
      </c>
      <c r="B6" s="33"/>
    </row>
    <row r="7" spans="1:5" ht="47.25">
      <c r="A7" s="32"/>
      <c r="B7" s="31"/>
      <c r="C7" s="30" t="s">
        <v>187</v>
      </c>
      <c r="D7" s="30" t="s">
        <v>186</v>
      </c>
      <c r="E7" s="30" t="s">
        <v>185</v>
      </c>
    </row>
    <row r="8" spans="1:5" ht="47.25">
      <c r="C8" s="29" t="s">
        <v>184</v>
      </c>
      <c r="D8" s="28" t="s">
        <v>183</v>
      </c>
      <c r="E8" s="27" t="s">
        <v>182</v>
      </c>
    </row>
    <row r="9" spans="1:5">
      <c r="C9" s="24" t="s">
        <v>181</v>
      </c>
      <c r="D9" s="25">
        <v>23.9163</v>
      </c>
      <c r="E9" s="26">
        <v>2.6482666666666668</v>
      </c>
    </row>
    <row r="10" spans="1:5">
      <c r="C10" s="24" t="s">
        <v>180</v>
      </c>
      <c r="D10" s="25">
        <v>22.370200000000001</v>
      </c>
      <c r="E10" s="26">
        <v>8.0848666666666666</v>
      </c>
    </row>
    <row r="11" spans="1:5">
      <c r="C11" s="24" t="s">
        <v>179</v>
      </c>
      <c r="D11" s="25">
        <v>48.120800000000003</v>
      </c>
      <c r="E11" s="26">
        <v>6.5433999999999992</v>
      </c>
    </row>
    <row r="12" spans="1:5">
      <c r="C12" s="24" t="s">
        <v>178</v>
      </c>
      <c r="D12" s="25">
        <v>251.6344</v>
      </c>
      <c r="E12" s="26">
        <v>-34.899033333333335</v>
      </c>
    </row>
    <row r="13" spans="1:5">
      <c r="C13" s="24" t="s">
        <v>177</v>
      </c>
      <c r="D13" s="25">
        <v>26.1663</v>
      </c>
      <c r="E13" s="26">
        <v>11.0336</v>
      </c>
    </row>
    <row r="14" spans="1:5">
      <c r="C14" s="24" t="s">
        <v>176</v>
      </c>
      <c r="D14" s="23">
        <v>26.605</v>
      </c>
      <c r="E14" s="26">
        <v>1.8122666666666667</v>
      </c>
    </row>
    <row r="15" spans="1:5">
      <c r="C15" s="24" t="s">
        <v>175</v>
      </c>
      <c r="D15" s="25">
        <v>33.038499999999999</v>
      </c>
      <c r="E15" s="26">
        <v>5.3170666666666664</v>
      </c>
    </row>
    <row r="16" spans="1:5">
      <c r="C16" s="24" t="s">
        <v>174</v>
      </c>
      <c r="D16" s="23">
        <v>8.3689999999999998</v>
      </c>
      <c r="E16" s="22">
        <v>9.0737000000000005</v>
      </c>
    </row>
    <row r="17" spans="3:5">
      <c r="C17" s="24" t="s">
        <v>173</v>
      </c>
      <c r="D17" s="25">
        <v>35.042200000000001</v>
      </c>
      <c r="E17" s="22">
        <v>6.3502333333333327</v>
      </c>
    </row>
    <row r="18" spans="3:5">
      <c r="C18" s="24" t="s">
        <v>172</v>
      </c>
      <c r="D18" s="25">
        <v>10.7326</v>
      </c>
      <c r="E18" s="22">
        <v>8.5045666666666673</v>
      </c>
    </row>
    <row r="19" spans="3:5">
      <c r="C19" s="24" t="s">
        <v>171</v>
      </c>
      <c r="D19" s="25">
        <v>19.7652</v>
      </c>
      <c r="E19" s="22">
        <v>5.7391666666666667</v>
      </c>
    </row>
    <row r="20" spans="3:5">
      <c r="C20" s="24" t="s">
        <v>170</v>
      </c>
      <c r="D20" s="25">
        <v>10.444599999999999</v>
      </c>
      <c r="E20" s="22">
        <v>3.0681999999999996</v>
      </c>
    </row>
    <row r="21" spans="3:5">
      <c r="C21" s="24" t="s">
        <v>169</v>
      </c>
      <c r="D21" s="25">
        <v>180.40969999999999</v>
      </c>
      <c r="E21" s="22">
        <v>-17.397549999999999</v>
      </c>
    </row>
    <row r="22" spans="3:5">
      <c r="C22" s="24" t="s">
        <v>168</v>
      </c>
      <c r="D22" s="23">
        <v>32.920499999999997</v>
      </c>
      <c r="E22" s="22">
        <v>-0.78193333333333326</v>
      </c>
    </row>
    <row r="23" spans="3:5">
      <c r="C23" s="24" t="s">
        <v>167</v>
      </c>
      <c r="D23" s="25">
        <v>45.134700000000002</v>
      </c>
      <c r="E23" s="22">
        <v>-7.3476666666666661</v>
      </c>
    </row>
    <row r="24" spans="3:5">
      <c r="C24" s="24" t="s">
        <v>166</v>
      </c>
      <c r="D24" s="25">
        <v>52.962000000000003</v>
      </c>
      <c r="E24" s="22">
        <v>0.72560000000000002</v>
      </c>
    </row>
    <row r="25" spans="3:5">
      <c r="C25" s="24" t="s">
        <v>165</v>
      </c>
      <c r="D25" s="25">
        <v>88.278000000000006</v>
      </c>
      <c r="E25" s="22">
        <v>-3.7142999999999997</v>
      </c>
    </row>
    <row r="26" spans="3:5">
      <c r="C26" s="24" t="s">
        <v>164</v>
      </c>
      <c r="D26" s="23">
        <v>33.446300000000001</v>
      </c>
      <c r="E26" s="22">
        <v>7.9239666666666659</v>
      </c>
    </row>
    <row r="27" spans="3:5">
      <c r="C27" s="24" t="s">
        <v>163</v>
      </c>
      <c r="D27" s="23">
        <v>2.3489</v>
      </c>
      <c r="E27" s="22">
        <v>6.950566666666667</v>
      </c>
    </row>
    <row r="28" spans="3:5">
      <c r="C28" s="24" t="s">
        <v>162</v>
      </c>
      <c r="D28" s="25">
        <v>25.363800000000001</v>
      </c>
      <c r="E28" s="22">
        <v>9.9115666666666673</v>
      </c>
    </row>
    <row r="29" spans="3:5">
      <c r="C29" s="24" t="s">
        <v>161</v>
      </c>
      <c r="D29" s="23">
        <v>21.15</v>
      </c>
      <c r="E29" s="22">
        <v>4.7953000000000001</v>
      </c>
    </row>
    <row r="30" spans="3:5">
      <c r="C30" s="24" t="s">
        <v>160</v>
      </c>
      <c r="D30" s="23">
        <v>18.920400000000001</v>
      </c>
      <c r="E30" s="22">
        <v>5.1341666666666663</v>
      </c>
    </row>
    <row r="31" spans="3:5">
      <c r="C31" s="24" t="s">
        <v>159</v>
      </c>
      <c r="D31" s="23">
        <v>19.0746</v>
      </c>
      <c r="E31" s="22">
        <v>9.0220333333333329</v>
      </c>
    </row>
    <row r="32" spans="3:5">
      <c r="C32" s="24" t="s">
        <v>158</v>
      </c>
      <c r="D32" s="23">
        <v>97.792500000000004</v>
      </c>
      <c r="E32" s="22">
        <v>-8.5217333333333318</v>
      </c>
    </row>
    <row r="33" spans="3:5">
      <c r="C33" s="24" t="s">
        <v>157</v>
      </c>
      <c r="D33" s="23">
        <v>41.1524</v>
      </c>
      <c r="E33" s="22">
        <v>-1.3102999999999996</v>
      </c>
    </row>
    <row r="34" spans="3:5">
      <c r="C34" s="24" t="s">
        <v>156</v>
      </c>
      <c r="D34" s="23">
        <v>11.840999999999999</v>
      </c>
      <c r="E34" s="22">
        <v>11.358633333333332</v>
      </c>
    </row>
    <row r="35" spans="3:5">
      <c r="C35" s="24" t="s">
        <v>155</v>
      </c>
      <c r="D35" s="23">
        <v>49.372999999999998</v>
      </c>
      <c r="E35" s="22">
        <v>-29.740233333333336</v>
      </c>
    </row>
    <row r="36" spans="3:5">
      <c r="C36" s="21"/>
      <c r="D36" s="2"/>
      <c r="E36" s="2"/>
    </row>
  </sheetData>
  <conditionalFormatting sqref="F8:F31">
    <cfRule type="cellIs" dxfId="0" priority="1" operator="greaterThan">
      <formula>0.03</formula>
    </cfRule>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topLeftCell="A16" zoomScale="75" zoomScaleNormal="75" workbookViewId="0"/>
  </sheetViews>
  <sheetFormatPr defaultRowHeight="12.75"/>
  <cols>
    <col min="2" max="2" width="110.42578125" customWidth="1"/>
  </cols>
  <sheetData>
    <row r="1" spans="1:2" ht="15.75">
      <c r="A1" s="464" t="s">
        <v>22</v>
      </c>
      <c r="B1" s="689" t="s">
        <v>1131</v>
      </c>
    </row>
    <row r="2" spans="1:2" ht="15.75">
      <c r="A2" s="464" t="s">
        <v>20</v>
      </c>
      <c r="B2" s="688" t="s">
        <v>1162</v>
      </c>
    </row>
    <row r="3" spans="1:2" ht="15.75">
      <c r="A3" s="464" t="s">
        <v>18</v>
      </c>
      <c r="B3" s="668" t="s">
        <v>270</v>
      </c>
    </row>
    <row r="4" spans="1:2" ht="15.75">
      <c r="A4" s="464" t="s">
        <v>16</v>
      </c>
      <c r="B4" s="668" t="s">
        <v>270</v>
      </c>
    </row>
    <row r="5" spans="1:2" ht="15.75">
      <c r="A5" s="467" t="s">
        <v>14</v>
      </c>
      <c r="B5" s="667"/>
    </row>
    <row r="6" spans="1:2" ht="15.75">
      <c r="A6" s="467" t="s">
        <v>12</v>
      </c>
      <c r="B6" s="667"/>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L19"/>
  <sheetViews>
    <sheetView showGridLines="0" topLeftCell="A7" zoomScale="75" zoomScaleNormal="75" workbookViewId="0"/>
  </sheetViews>
  <sheetFormatPr defaultRowHeight="12.75"/>
  <cols>
    <col min="1" max="1" width="9.140625" style="697"/>
    <col min="2" max="2" width="106.28515625" style="697" customWidth="1"/>
    <col min="3" max="3" width="9.140625" style="697"/>
    <col min="4" max="4" width="16.85546875" style="697" bestFit="1" customWidth="1"/>
    <col min="5" max="10" width="21.42578125" style="697" bestFit="1" customWidth="1"/>
    <col min="11" max="12" width="9.140625" style="697"/>
    <col min="13" max="13" width="11" style="697" bestFit="1" customWidth="1"/>
    <col min="14" max="259" width="9.140625" style="697"/>
    <col min="260" max="260" width="16.85546875" style="697" bestFit="1" customWidth="1"/>
    <col min="261" max="268" width="9.140625" style="697"/>
    <col min="269" max="269" width="11" style="697" bestFit="1" customWidth="1"/>
    <col min="270" max="515" width="9.140625" style="697"/>
    <col min="516" max="516" width="16.85546875" style="697" bestFit="1" customWidth="1"/>
    <col min="517" max="524" width="9.140625" style="697"/>
    <col min="525" max="525" width="11" style="697" bestFit="1" customWidth="1"/>
    <col min="526" max="771" width="9.140625" style="697"/>
    <col min="772" max="772" width="16.85546875" style="697" bestFit="1" customWidth="1"/>
    <col min="773" max="780" width="9.140625" style="697"/>
    <col min="781" max="781" width="11" style="697" bestFit="1" customWidth="1"/>
    <col min="782" max="1027" width="9.140625" style="697"/>
    <col min="1028" max="1028" width="16.85546875" style="697" bestFit="1" customWidth="1"/>
    <col min="1029" max="1036" width="9.140625" style="697"/>
    <col min="1037" max="1037" width="11" style="697" bestFit="1" customWidth="1"/>
    <col min="1038" max="1283" width="9.140625" style="697"/>
    <col min="1284" max="1284" width="16.85546875" style="697" bestFit="1" customWidth="1"/>
    <col min="1285" max="1292" width="9.140625" style="697"/>
    <col min="1293" max="1293" width="11" style="697" bestFit="1" customWidth="1"/>
    <col min="1294" max="1539" width="9.140625" style="697"/>
    <col min="1540" max="1540" width="16.85546875" style="697" bestFit="1" customWidth="1"/>
    <col min="1541" max="1548" width="9.140625" style="697"/>
    <col min="1549" max="1549" width="11" style="697" bestFit="1" customWidth="1"/>
    <col min="1550" max="1795" width="9.140625" style="697"/>
    <col min="1796" max="1796" width="16.85546875" style="697" bestFit="1" customWidth="1"/>
    <col min="1797" max="1804" width="9.140625" style="697"/>
    <col min="1805" max="1805" width="11" style="697" bestFit="1" customWidth="1"/>
    <col min="1806" max="2051" width="9.140625" style="697"/>
    <col min="2052" max="2052" width="16.85546875" style="697" bestFit="1" customWidth="1"/>
    <col min="2053" max="2060" width="9.140625" style="697"/>
    <col min="2061" max="2061" width="11" style="697" bestFit="1" customWidth="1"/>
    <col min="2062" max="2307" width="9.140625" style="697"/>
    <col min="2308" max="2308" width="16.85546875" style="697" bestFit="1" customWidth="1"/>
    <col min="2309" max="2316" width="9.140625" style="697"/>
    <col min="2317" max="2317" width="11" style="697" bestFit="1" customWidth="1"/>
    <col min="2318" max="2563" width="9.140625" style="697"/>
    <col min="2564" max="2564" width="16.85546875" style="697" bestFit="1" customWidth="1"/>
    <col min="2565" max="2572" width="9.140625" style="697"/>
    <col min="2573" max="2573" width="11" style="697" bestFit="1" customWidth="1"/>
    <col min="2574" max="2819" width="9.140625" style="697"/>
    <col min="2820" max="2820" width="16.85546875" style="697" bestFit="1" customWidth="1"/>
    <col min="2821" max="2828" width="9.140625" style="697"/>
    <col min="2829" max="2829" width="11" style="697" bestFit="1" customWidth="1"/>
    <col min="2830" max="3075" width="9.140625" style="697"/>
    <col min="3076" max="3076" width="16.85546875" style="697" bestFit="1" customWidth="1"/>
    <col min="3077" max="3084" width="9.140625" style="697"/>
    <col min="3085" max="3085" width="11" style="697" bestFit="1" customWidth="1"/>
    <col min="3086" max="3331" width="9.140625" style="697"/>
    <col min="3332" max="3332" width="16.85546875" style="697" bestFit="1" customWidth="1"/>
    <col min="3333" max="3340" width="9.140625" style="697"/>
    <col min="3341" max="3341" width="11" style="697" bestFit="1" customWidth="1"/>
    <col min="3342" max="3587" width="9.140625" style="697"/>
    <col min="3588" max="3588" width="16.85546875" style="697" bestFit="1" customWidth="1"/>
    <col min="3589" max="3596" width="9.140625" style="697"/>
    <col min="3597" max="3597" width="11" style="697" bestFit="1" customWidth="1"/>
    <col min="3598" max="3843" width="9.140625" style="697"/>
    <col min="3844" max="3844" width="16.85546875" style="697" bestFit="1" customWidth="1"/>
    <col min="3845" max="3852" width="9.140625" style="697"/>
    <col min="3853" max="3853" width="11" style="697" bestFit="1" customWidth="1"/>
    <col min="3854" max="4099" width="9.140625" style="697"/>
    <col min="4100" max="4100" width="16.85546875" style="697" bestFit="1" customWidth="1"/>
    <col min="4101" max="4108" width="9.140625" style="697"/>
    <col min="4109" max="4109" width="11" style="697" bestFit="1" customWidth="1"/>
    <col min="4110" max="4355" width="9.140625" style="697"/>
    <col min="4356" max="4356" width="16.85546875" style="697" bestFit="1" customWidth="1"/>
    <col min="4357" max="4364" width="9.140625" style="697"/>
    <col min="4365" max="4365" width="11" style="697" bestFit="1" customWidth="1"/>
    <col min="4366" max="4611" width="9.140625" style="697"/>
    <col min="4612" max="4612" width="16.85546875" style="697" bestFit="1" customWidth="1"/>
    <col min="4613" max="4620" width="9.140625" style="697"/>
    <col min="4621" max="4621" width="11" style="697" bestFit="1" customWidth="1"/>
    <col min="4622" max="4867" width="9.140625" style="697"/>
    <col min="4868" max="4868" width="16.85546875" style="697" bestFit="1" customWidth="1"/>
    <col min="4869" max="4876" width="9.140625" style="697"/>
    <col min="4877" max="4877" width="11" style="697" bestFit="1" customWidth="1"/>
    <col min="4878" max="5123" width="9.140625" style="697"/>
    <col min="5124" max="5124" width="16.85546875" style="697" bestFit="1" customWidth="1"/>
    <col min="5125" max="5132" width="9.140625" style="697"/>
    <col min="5133" max="5133" width="11" style="697" bestFit="1" customWidth="1"/>
    <col min="5134" max="5379" width="9.140625" style="697"/>
    <col min="5380" max="5380" width="16.85546875" style="697" bestFit="1" customWidth="1"/>
    <col min="5381" max="5388" width="9.140625" style="697"/>
    <col min="5389" max="5389" width="11" style="697" bestFit="1" customWidth="1"/>
    <col min="5390" max="5635" width="9.140625" style="697"/>
    <col min="5636" max="5636" width="16.85546875" style="697" bestFit="1" customWidth="1"/>
    <col min="5637" max="5644" width="9.140625" style="697"/>
    <col min="5645" max="5645" width="11" style="697" bestFit="1" customWidth="1"/>
    <col min="5646" max="5891" width="9.140625" style="697"/>
    <col min="5892" max="5892" width="16.85546875" style="697" bestFit="1" customWidth="1"/>
    <col min="5893" max="5900" width="9.140625" style="697"/>
    <col min="5901" max="5901" width="11" style="697" bestFit="1" customWidth="1"/>
    <col min="5902" max="6147" width="9.140625" style="697"/>
    <col min="6148" max="6148" width="16.85546875" style="697" bestFit="1" customWidth="1"/>
    <col min="6149" max="6156" width="9.140625" style="697"/>
    <col min="6157" max="6157" width="11" style="697" bestFit="1" customWidth="1"/>
    <col min="6158" max="6403" width="9.140625" style="697"/>
    <col min="6404" max="6404" width="16.85546875" style="697" bestFit="1" customWidth="1"/>
    <col min="6405" max="6412" width="9.140625" style="697"/>
    <col min="6413" max="6413" width="11" style="697" bestFit="1" customWidth="1"/>
    <col min="6414" max="6659" width="9.140625" style="697"/>
    <col min="6660" max="6660" width="16.85546875" style="697" bestFit="1" customWidth="1"/>
    <col min="6661" max="6668" width="9.140625" style="697"/>
    <col min="6669" max="6669" width="11" style="697" bestFit="1" customWidth="1"/>
    <col min="6670" max="6915" width="9.140625" style="697"/>
    <col min="6916" max="6916" width="16.85546875" style="697" bestFit="1" customWidth="1"/>
    <col min="6917" max="6924" width="9.140625" style="697"/>
    <col min="6925" max="6925" width="11" style="697" bestFit="1" customWidth="1"/>
    <col min="6926" max="7171" width="9.140625" style="697"/>
    <col min="7172" max="7172" width="16.85546875" style="697" bestFit="1" customWidth="1"/>
    <col min="7173" max="7180" width="9.140625" style="697"/>
    <col min="7181" max="7181" width="11" style="697" bestFit="1" customWidth="1"/>
    <col min="7182" max="7427" width="9.140625" style="697"/>
    <col min="7428" max="7428" width="16.85546875" style="697" bestFit="1" customWidth="1"/>
    <col min="7429" max="7436" width="9.140625" style="697"/>
    <col min="7437" max="7437" width="11" style="697" bestFit="1" customWidth="1"/>
    <col min="7438" max="7683" width="9.140625" style="697"/>
    <col min="7684" max="7684" width="16.85546875" style="697" bestFit="1" customWidth="1"/>
    <col min="7685" max="7692" width="9.140625" style="697"/>
    <col min="7693" max="7693" width="11" style="697" bestFit="1" customWidth="1"/>
    <col min="7694" max="7939" width="9.140625" style="697"/>
    <col min="7940" max="7940" width="16.85546875" style="697" bestFit="1" customWidth="1"/>
    <col min="7941" max="7948" width="9.140625" style="697"/>
    <col min="7949" max="7949" width="11" style="697" bestFit="1" customWidth="1"/>
    <col min="7950" max="8195" width="9.140625" style="697"/>
    <col min="8196" max="8196" width="16.85546875" style="697" bestFit="1" customWidth="1"/>
    <col min="8197" max="8204" width="9.140625" style="697"/>
    <col min="8205" max="8205" width="11" style="697" bestFit="1" customWidth="1"/>
    <col min="8206" max="8451" width="9.140625" style="697"/>
    <col min="8452" max="8452" width="16.85546875" style="697" bestFit="1" customWidth="1"/>
    <col min="8453" max="8460" width="9.140625" style="697"/>
    <col min="8461" max="8461" width="11" style="697" bestFit="1" customWidth="1"/>
    <col min="8462" max="8707" width="9.140625" style="697"/>
    <col min="8708" max="8708" width="16.85546875" style="697" bestFit="1" customWidth="1"/>
    <col min="8709" max="8716" width="9.140625" style="697"/>
    <col min="8717" max="8717" width="11" style="697" bestFit="1" customWidth="1"/>
    <col min="8718" max="8963" width="9.140625" style="697"/>
    <col min="8964" max="8964" width="16.85546875" style="697" bestFit="1" customWidth="1"/>
    <col min="8965" max="8972" width="9.140625" style="697"/>
    <col min="8973" max="8973" width="11" style="697" bestFit="1" customWidth="1"/>
    <col min="8974" max="9219" width="9.140625" style="697"/>
    <col min="9220" max="9220" width="16.85546875" style="697" bestFit="1" customWidth="1"/>
    <col min="9221" max="9228" width="9.140625" style="697"/>
    <col min="9229" max="9229" width="11" style="697" bestFit="1" customWidth="1"/>
    <col min="9230" max="9475" width="9.140625" style="697"/>
    <col min="9476" max="9476" width="16.85546875" style="697" bestFit="1" customWidth="1"/>
    <col min="9477" max="9484" width="9.140625" style="697"/>
    <col min="9485" max="9485" width="11" style="697" bestFit="1" customWidth="1"/>
    <col min="9486" max="9731" width="9.140625" style="697"/>
    <col min="9732" max="9732" width="16.85546875" style="697" bestFit="1" customWidth="1"/>
    <col min="9733" max="9740" width="9.140625" style="697"/>
    <col min="9741" max="9741" width="11" style="697" bestFit="1" customWidth="1"/>
    <col min="9742" max="9987" width="9.140625" style="697"/>
    <col min="9988" max="9988" width="16.85546875" style="697" bestFit="1" customWidth="1"/>
    <col min="9989" max="9996" width="9.140625" style="697"/>
    <col min="9997" max="9997" width="11" style="697" bestFit="1" customWidth="1"/>
    <col min="9998" max="10243" width="9.140625" style="697"/>
    <col min="10244" max="10244" width="16.85546875" style="697" bestFit="1" customWidth="1"/>
    <col min="10245" max="10252" width="9.140625" style="697"/>
    <col min="10253" max="10253" width="11" style="697" bestFit="1" customWidth="1"/>
    <col min="10254" max="10499" width="9.140625" style="697"/>
    <col min="10500" max="10500" width="16.85546875" style="697" bestFit="1" customWidth="1"/>
    <col min="10501" max="10508" width="9.140625" style="697"/>
    <col min="10509" max="10509" width="11" style="697" bestFit="1" customWidth="1"/>
    <col min="10510" max="10755" width="9.140625" style="697"/>
    <col min="10756" max="10756" width="16.85546875" style="697" bestFit="1" customWidth="1"/>
    <col min="10757" max="10764" width="9.140625" style="697"/>
    <col min="10765" max="10765" width="11" style="697" bestFit="1" customWidth="1"/>
    <col min="10766" max="11011" width="9.140625" style="697"/>
    <col min="11012" max="11012" width="16.85546875" style="697" bestFit="1" customWidth="1"/>
    <col min="11013" max="11020" width="9.140625" style="697"/>
    <col min="11021" max="11021" width="11" style="697" bestFit="1" customWidth="1"/>
    <col min="11022" max="11267" width="9.140625" style="697"/>
    <col min="11268" max="11268" width="16.85546875" style="697" bestFit="1" customWidth="1"/>
    <col min="11269" max="11276" width="9.140625" style="697"/>
    <col min="11277" max="11277" width="11" style="697" bestFit="1" customWidth="1"/>
    <col min="11278" max="11523" width="9.140625" style="697"/>
    <col min="11524" max="11524" width="16.85546875" style="697" bestFit="1" customWidth="1"/>
    <col min="11525" max="11532" width="9.140625" style="697"/>
    <col min="11533" max="11533" width="11" style="697" bestFit="1" customWidth="1"/>
    <col min="11534" max="11779" width="9.140625" style="697"/>
    <col min="11780" max="11780" width="16.85546875" style="697" bestFit="1" customWidth="1"/>
    <col min="11781" max="11788" width="9.140625" style="697"/>
    <col min="11789" max="11789" width="11" style="697" bestFit="1" customWidth="1"/>
    <col min="11790" max="12035" width="9.140625" style="697"/>
    <col min="12036" max="12036" width="16.85546875" style="697" bestFit="1" customWidth="1"/>
    <col min="12037" max="12044" width="9.140625" style="697"/>
    <col min="12045" max="12045" width="11" style="697" bestFit="1" customWidth="1"/>
    <col min="12046" max="12291" width="9.140625" style="697"/>
    <col min="12292" max="12292" width="16.85546875" style="697" bestFit="1" customWidth="1"/>
    <col min="12293" max="12300" width="9.140625" style="697"/>
    <col min="12301" max="12301" width="11" style="697" bestFit="1" customWidth="1"/>
    <col min="12302" max="12547" width="9.140625" style="697"/>
    <col min="12548" max="12548" width="16.85546875" style="697" bestFit="1" customWidth="1"/>
    <col min="12549" max="12556" width="9.140625" style="697"/>
    <col min="12557" max="12557" width="11" style="697" bestFit="1" customWidth="1"/>
    <col min="12558" max="12803" width="9.140625" style="697"/>
    <col min="12804" max="12804" width="16.85546875" style="697" bestFit="1" customWidth="1"/>
    <col min="12805" max="12812" width="9.140625" style="697"/>
    <col min="12813" max="12813" width="11" style="697" bestFit="1" customWidth="1"/>
    <col min="12814" max="13059" width="9.140625" style="697"/>
    <col min="13060" max="13060" width="16.85546875" style="697" bestFit="1" customWidth="1"/>
    <col min="13061" max="13068" width="9.140625" style="697"/>
    <col min="13069" max="13069" width="11" style="697" bestFit="1" customWidth="1"/>
    <col min="13070" max="13315" width="9.140625" style="697"/>
    <col min="13316" max="13316" width="16.85546875" style="697" bestFit="1" customWidth="1"/>
    <col min="13317" max="13324" width="9.140625" style="697"/>
    <col min="13325" max="13325" width="11" style="697" bestFit="1" customWidth="1"/>
    <col min="13326" max="13571" width="9.140625" style="697"/>
    <col min="13572" max="13572" width="16.85546875" style="697" bestFit="1" customWidth="1"/>
    <col min="13573" max="13580" width="9.140625" style="697"/>
    <col min="13581" max="13581" width="11" style="697" bestFit="1" customWidth="1"/>
    <col min="13582" max="13827" width="9.140625" style="697"/>
    <col min="13828" max="13828" width="16.85546875" style="697" bestFit="1" customWidth="1"/>
    <col min="13829" max="13836" width="9.140625" style="697"/>
    <col min="13837" max="13837" width="11" style="697" bestFit="1" customWidth="1"/>
    <col min="13838" max="14083" width="9.140625" style="697"/>
    <col min="14084" max="14084" width="16.85546875" style="697" bestFit="1" customWidth="1"/>
    <col min="14085" max="14092" width="9.140625" style="697"/>
    <col min="14093" max="14093" width="11" style="697" bestFit="1" customWidth="1"/>
    <col min="14094" max="14339" width="9.140625" style="697"/>
    <col min="14340" max="14340" width="16.85546875" style="697" bestFit="1" customWidth="1"/>
    <col min="14341" max="14348" width="9.140625" style="697"/>
    <col min="14349" max="14349" width="11" style="697" bestFit="1" customWidth="1"/>
    <col min="14350" max="14595" width="9.140625" style="697"/>
    <col min="14596" max="14596" width="16.85546875" style="697" bestFit="1" customWidth="1"/>
    <col min="14597" max="14604" width="9.140625" style="697"/>
    <col min="14605" max="14605" width="11" style="697" bestFit="1" customWidth="1"/>
    <col min="14606" max="14851" width="9.140625" style="697"/>
    <col min="14852" max="14852" width="16.85546875" style="697" bestFit="1" customWidth="1"/>
    <col min="14853" max="14860" width="9.140625" style="697"/>
    <col min="14861" max="14861" width="11" style="697" bestFit="1" customWidth="1"/>
    <col min="14862" max="15107" width="9.140625" style="697"/>
    <col min="15108" max="15108" width="16.85546875" style="697" bestFit="1" customWidth="1"/>
    <col min="15109" max="15116" width="9.140625" style="697"/>
    <col min="15117" max="15117" width="11" style="697" bestFit="1" customWidth="1"/>
    <col min="15118" max="15363" width="9.140625" style="697"/>
    <col min="15364" max="15364" width="16.85546875" style="697" bestFit="1" customWidth="1"/>
    <col min="15365" max="15372" width="9.140625" style="697"/>
    <col min="15373" max="15373" width="11" style="697" bestFit="1" customWidth="1"/>
    <col min="15374" max="15619" width="9.140625" style="697"/>
    <col min="15620" max="15620" width="16.85546875" style="697" bestFit="1" customWidth="1"/>
    <col min="15621" max="15628" width="9.140625" style="697"/>
    <col min="15629" max="15629" width="11" style="697" bestFit="1" customWidth="1"/>
    <col min="15630" max="15875" width="9.140625" style="697"/>
    <col min="15876" max="15876" width="16.85546875" style="697" bestFit="1" customWidth="1"/>
    <col min="15877" max="15884" width="9.140625" style="697"/>
    <col min="15885" max="15885" width="11" style="697" bestFit="1" customWidth="1"/>
    <col min="15886" max="16131" width="9.140625" style="697"/>
    <col min="16132" max="16132" width="16.85546875" style="697" bestFit="1" customWidth="1"/>
    <col min="16133" max="16140" width="9.140625" style="697"/>
    <col min="16141" max="16141" width="11" style="697" bestFit="1" customWidth="1"/>
    <col min="16142" max="16384" width="9.140625" style="697"/>
  </cols>
  <sheetData>
    <row r="1" spans="1:12" ht="15.75">
      <c r="A1" s="464" t="s">
        <v>22</v>
      </c>
      <c r="B1" s="689" t="s">
        <v>1049</v>
      </c>
    </row>
    <row r="2" spans="1:12" ht="15.75">
      <c r="A2" s="464" t="s">
        <v>20</v>
      </c>
      <c r="B2" s="688" t="s">
        <v>1050</v>
      </c>
    </row>
    <row r="3" spans="1:12" ht="15.75">
      <c r="A3" s="464" t="s">
        <v>18</v>
      </c>
      <c r="B3" s="668" t="s">
        <v>270</v>
      </c>
    </row>
    <row r="4" spans="1:12" ht="15.75">
      <c r="A4" s="464" t="s">
        <v>16</v>
      </c>
      <c r="B4" s="668" t="s">
        <v>270</v>
      </c>
    </row>
    <row r="5" spans="1:12" ht="15.75">
      <c r="A5" s="467" t="s">
        <v>14</v>
      </c>
      <c r="B5" s="667"/>
    </row>
    <row r="6" spans="1:12" ht="15.75">
      <c r="A6" s="467" t="s">
        <v>12</v>
      </c>
      <c r="B6" s="667"/>
    </row>
    <row r="10" spans="1:12" ht="15.75">
      <c r="C10" s="698"/>
      <c r="D10" s="698"/>
      <c r="E10" s="699" t="s">
        <v>1033</v>
      </c>
      <c r="F10" s="699" t="s">
        <v>1034</v>
      </c>
      <c r="G10" s="699" t="s">
        <v>1035</v>
      </c>
      <c r="H10" s="699" t="s">
        <v>1036</v>
      </c>
      <c r="I10" s="699" t="s">
        <v>1037</v>
      </c>
      <c r="J10" s="699" t="s">
        <v>1038</v>
      </c>
    </row>
    <row r="11" spans="1:12" ht="15.75">
      <c r="C11" s="698"/>
      <c r="D11" s="698"/>
      <c r="E11" s="699" t="s">
        <v>1039</v>
      </c>
      <c r="F11" s="699" t="s">
        <v>1040</v>
      </c>
      <c r="G11" s="699" t="s">
        <v>1041</v>
      </c>
      <c r="H11" s="699" t="s">
        <v>1042</v>
      </c>
      <c r="I11" s="699" t="s">
        <v>1043</v>
      </c>
      <c r="J11" s="699" t="s">
        <v>1044</v>
      </c>
      <c r="K11" s="698"/>
      <c r="L11" s="698"/>
    </row>
    <row r="12" spans="1:12" ht="15.75">
      <c r="C12" s="698" t="s">
        <v>1045</v>
      </c>
      <c r="D12" s="698" t="s">
        <v>1046</v>
      </c>
      <c r="E12" s="698">
        <v>0</v>
      </c>
      <c r="F12" s="698">
        <v>0</v>
      </c>
      <c r="G12" s="698">
        <v>0</v>
      </c>
      <c r="H12" s="698">
        <v>1.0563756579999994</v>
      </c>
      <c r="I12" s="698">
        <v>0</v>
      </c>
      <c r="J12" s="698">
        <v>3.528055363</v>
      </c>
      <c r="K12" s="698"/>
      <c r="L12" s="698"/>
    </row>
    <row r="13" spans="1:12" ht="15.75">
      <c r="C13" s="698" t="s">
        <v>1047</v>
      </c>
      <c r="D13" s="698" t="s">
        <v>1048</v>
      </c>
      <c r="E13" s="698">
        <v>0.41450329000000002</v>
      </c>
      <c r="F13" s="698">
        <v>1.000066667</v>
      </c>
      <c r="G13" s="698">
        <v>2.6898119189999998</v>
      </c>
      <c r="H13" s="698">
        <v>6.5286603630000002</v>
      </c>
      <c r="I13" s="698">
        <v>8.7120551380000002</v>
      </c>
      <c r="J13" s="698">
        <v>6.9523506160000004</v>
      </c>
      <c r="K13" s="698"/>
      <c r="L13" s="698"/>
    </row>
    <row r="14" spans="1:12" ht="15.75">
      <c r="C14" s="698" t="s">
        <v>1087</v>
      </c>
      <c r="D14" s="698" t="s">
        <v>1086</v>
      </c>
      <c r="E14" s="698">
        <v>0.41450329000000002</v>
      </c>
      <c r="F14" s="698">
        <v>1.4145699570000001</v>
      </c>
      <c r="G14" s="698">
        <v>4.1043818759999997</v>
      </c>
      <c r="H14" s="698">
        <v>11.689417896999998</v>
      </c>
      <c r="I14" s="698">
        <v>20.401473034999999</v>
      </c>
      <c r="J14" s="698">
        <v>30.881879013999999</v>
      </c>
      <c r="K14" s="698"/>
      <c r="L14" s="698"/>
    </row>
    <row r="15" spans="1:12" ht="15.75">
      <c r="K15" s="698"/>
      <c r="L15" s="698"/>
    </row>
    <row r="16" spans="1:12" ht="15.75">
      <c r="K16" s="698"/>
      <c r="L16" s="698"/>
    </row>
    <row r="17" spans="3:12" ht="15.75">
      <c r="K17" s="698"/>
      <c r="L17" s="698"/>
    </row>
    <row r="18" spans="3:12" ht="15.75">
      <c r="C18" s="698"/>
      <c r="D18" s="698"/>
      <c r="E18" s="698"/>
      <c r="F18" s="698"/>
      <c r="G18" s="698"/>
      <c r="H18" s="698"/>
      <c r="I18" s="698"/>
      <c r="J18" s="698"/>
      <c r="K18" s="698"/>
      <c r="L18" s="698"/>
    </row>
    <row r="19" spans="3:12" ht="15.75">
      <c r="C19" s="698"/>
      <c r="D19" s="698"/>
      <c r="E19" s="698"/>
      <c r="F19" s="698"/>
      <c r="G19" s="698"/>
      <c r="H19" s="698"/>
      <c r="I19" s="698"/>
      <c r="J19" s="698"/>
      <c r="K19" s="698"/>
      <c r="L19" s="698"/>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zoomScale="75" zoomScaleNormal="75" workbookViewId="0"/>
  </sheetViews>
  <sheetFormatPr defaultRowHeight="15.75"/>
  <cols>
    <col min="1" max="1" width="14.140625" style="759" customWidth="1"/>
    <col min="2" max="2" width="160.140625" style="759" customWidth="1"/>
    <col min="3" max="3" width="68.140625" style="759" bestFit="1" customWidth="1"/>
    <col min="4" max="4" width="64" style="759" bestFit="1" customWidth="1"/>
    <col min="5" max="16384" width="9.140625" style="759"/>
  </cols>
  <sheetData>
    <row r="1" spans="1:14">
      <c r="A1" s="55" t="s">
        <v>22</v>
      </c>
      <c r="B1" s="761" t="s">
        <v>1157</v>
      </c>
    </row>
    <row r="2" spans="1:14">
      <c r="A2" s="55" t="s">
        <v>20</v>
      </c>
      <c r="B2" s="761" t="s">
        <v>1161</v>
      </c>
    </row>
    <row r="3" spans="1:14">
      <c r="A3" s="55" t="s">
        <v>18</v>
      </c>
      <c r="B3" s="762" t="s">
        <v>1156</v>
      </c>
    </row>
    <row r="4" spans="1:14">
      <c r="A4" s="55" t="s">
        <v>16</v>
      </c>
      <c r="B4" s="762" t="s">
        <v>1156</v>
      </c>
    </row>
    <row r="5" spans="1:14">
      <c r="A5" s="54" t="s">
        <v>14</v>
      </c>
      <c r="B5" s="762" t="s">
        <v>1154</v>
      </c>
    </row>
    <row r="6" spans="1:14">
      <c r="A6" s="54" t="s">
        <v>12</v>
      </c>
      <c r="B6" s="762" t="s">
        <v>1155</v>
      </c>
    </row>
    <row r="10" spans="1:14">
      <c r="E10" s="759">
        <v>2007</v>
      </c>
      <c r="F10" s="759">
        <v>2008</v>
      </c>
      <c r="G10" s="759">
        <v>2009</v>
      </c>
      <c r="H10" s="759">
        <v>2010</v>
      </c>
      <c r="I10" s="759">
        <v>2011</v>
      </c>
      <c r="J10" s="759">
        <v>2012</v>
      </c>
      <c r="K10" s="759">
        <v>2013</v>
      </c>
      <c r="L10" s="759">
        <v>2014</v>
      </c>
      <c r="M10" s="759">
        <v>2015</v>
      </c>
      <c r="N10" s="759" t="s">
        <v>1141</v>
      </c>
    </row>
    <row r="11" spans="1:14">
      <c r="C11" s="759" t="s">
        <v>1142</v>
      </c>
      <c r="D11" s="759" t="s">
        <v>1143</v>
      </c>
      <c r="E11" s="760">
        <v>50.662630999999998</v>
      </c>
      <c r="F11" s="760">
        <v>56.585200999999998</v>
      </c>
      <c r="G11" s="760">
        <v>58.632105000000003</v>
      </c>
      <c r="H11" s="760">
        <v>60.898246</v>
      </c>
      <c r="I11" s="760">
        <v>65.607308000000003</v>
      </c>
      <c r="J11" s="760">
        <v>67.47514799999999</v>
      </c>
      <c r="K11" s="760">
        <v>84.794927999999999</v>
      </c>
      <c r="L11" s="760">
        <v>97.052724999999995</v>
      </c>
      <c r="M11" s="758">
        <v>119.913438</v>
      </c>
      <c r="N11" s="758">
        <v>135.80000000000001</v>
      </c>
    </row>
    <row r="12" spans="1:14">
      <c r="C12" s="759" t="s">
        <v>1144</v>
      </c>
      <c r="D12" s="759" t="s">
        <v>1145</v>
      </c>
      <c r="E12" s="759">
        <v>120</v>
      </c>
      <c r="F12" s="759">
        <v>120</v>
      </c>
      <c r="G12" s="759">
        <v>120</v>
      </c>
      <c r="H12" s="759">
        <v>120</v>
      </c>
      <c r="I12" s="759">
        <v>120</v>
      </c>
      <c r="J12" s="759">
        <v>120</v>
      </c>
      <c r="K12" s="759">
        <v>105</v>
      </c>
      <c r="L12" s="759">
        <v>105</v>
      </c>
      <c r="M12" s="759">
        <v>140</v>
      </c>
      <c r="N12" s="759">
        <v>150</v>
      </c>
    </row>
    <row r="13" spans="1:14">
      <c r="C13" s="759" t="s">
        <v>1146</v>
      </c>
      <c r="D13" s="759" t="s">
        <v>1147</v>
      </c>
      <c r="E13" s="760">
        <v>42.218859166666668</v>
      </c>
      <c r="F13" s="760">
        <v>47.154334166666665</v>
      </c>
      <c r="G13" s="760">
        <v>48.860087500000006</v>
      </c>
      <c r="H13" s="760">
        <v>50.748538333333336</v>
      </c>
      <c r="I13" s="760">
        <v>54.672756666666665</v>
      </c>
      <c r="J13" s="760">
        <v>56.229289999999985</v>
      </c>
      <c r="K13" s="760">
        <v>80.757074285714282</v>
      </c>
      <c r="L13" s="760">
        <v>92.43116666666667</v>
      </c>
      <c r="M13" s="760">
        <v>85.652455714285708</v>
      </c>
      <c r="N13" s="760">
        <v>90.533333333333346</v>
      </c>
    </row>
    <row r="15" spans="1:14">
      <c r="C15" s="759" t="s">
        <v>1148</v>
      </c>
      <c r="D15" s="759" t="s">
        <v>1149</v>
      </c>
      <c r="E15" s="758">
        <v>317.10000000000002</v>
      </c>
      <c r="F15" s="758">
        <v>361.8</v>
      </c>
      <c r="G15" s="758">
        <v>400.7</v>
      </c>
      <c r="H15" s="758">
        <v>378.2</v>
      </c>
      <c r="I15" s="758">
        <v>354</v>
      </c>
      <c r="J15" s="758">
        <v>328.6</v>
      </c>
      <c r="K15" s="758">
        <v>295.7</v>
      </c>
      <c r="L15" s="758">
        <v>302</v>
      </c>
      <c r="M15" s="758">
        <v>348.7</v>
      </c>
      <c r="N15" s="758">
        <v>388</v>
      </c>
    </row>
    <row r="16" spans="1:14">
      <c r="C16" s="759" t="s">
        <v>1150</v>
      </c>
      <c r="D16" s="759" t="s">
        <v>1151</v>
      </c>
      <c r="E16" s="759">
        <v>400</v>
      </c>
      <c r="F16" s="759">
        <v>450</v>
      </c>
      <c r="G16" s="759">
        <v>900</v>
      </c>
      <c r="H16" s="759">
        <v>550</v>
      </c>
      <c r="I16" s="759">
        <v>550</v>
      </c>
      <c r="J16" s="759">
        <v>550</v>
      </c>
      <c r="K16" s="759">
        <v>550</v>
      </c>
      <c r="L16" s="759">
        <v>550</v>
      </c>
      <c r="M16" s="759">
        <v>550</v>
      </c>
      <c r="N16" s="759">
        <v>550</v>
      </c>
    </row>
    <row r="17" spans="3:14">
      <c r="C17" s="759" t="s">
        <v>1152</v>
      </c>
      <c r="D17" s="759" t="s">
        <v>1153</v>
      </c>
      <c r="E17" s="758">
        <v>79.275000000000006</v>
      </c>
      <c r="F17" s="758">
        <v>80.400000000000006</v>
      </c>
      <c r="G17" s="758">
        <v>44.522222222222219</v>
      </c>
      <c r="H17" s="758">
        <v>68.763636363636365</v>
      </c>
      <c r="I17" s="758">
        <v>64.363636363636374</v>
      </c>
      <c r="J17" s="758">
        <v>59.74545454545455</v>
      </c>
      <c r="K17" s="758">
        <v>53.763636363636358</v>
      </c>
      <c r="L17" s="758">
        <v>54.909090909090907</v>
      </c>
      <c r="M17" s="758">
        <v>63.4</v>
      </c>
      <c r="N17" s="758">
        <v>70.545454545454547</v>
      </c>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R74"/>
  <sheetViews>
    <sheetView showGridLines="0" zoomScale="75" zoomScaleNormal="75" workbookViewId="0">
      <selection activeCell="F40" sqref="F40"/>
    </sheetView>
  </sheetViews>
  <sheetFormatPr defaultRowHeight="15.75"/>
  <cols>
    <col min="1" max="1" width="14.7109375" style="475" customWidth="1"/>
    <col min="2" max="2" width="115.28515625" style="475" customWidth="1"/>
    <col min="3" max="3" width="7.7109375" style="475" bestFit="1" customWidth="1"/>
    <col min="4" max="4" width="8.5703125" style="475" bestFit="1" customWidth="1"/>
    <col min="5" max="7" width="18" style="475" customWidth="1"/>
    <col min="8" max="9" width="15.140625" style="475" customWidth="1"/>
    <col min="10" max="10" width="19" style="475" customWidth="1"/>
    <col min="11" max="12" width="9.140625" style="475"/>
    <col min="13" max="13" width="14.85546875" style="677" customWidth="1"/>
    <col min="14" max="14" width="12" style="677" customWidth="1"/>
    <col min="15" max="15" width="14.85546875" style="677" bestFit="1" customWidth="1"/>
    <col min="16" max="16" width="11.28515625" style="677" customWidth="1"/>
    <col min="17" max="18" width="9.140625" style="677"/>
    <col min="19" max="16384" width="9.140625" style="475"/>
  </cols>
  <sheetData>
    <row r="1" spans="1:18" s="676" customFormat="1">
      <c r="A1" s="464" t="s">
        <v>22</v>
      </c>
      <c r="B1" s="689" t="s">
        <v>1009</v>
      </c>
      <c r="C1" s="689"/>
      <c r="D1" s="689"/>
      <c r="E1" s="689"/>
      <c r="F1" s="689"/>
      <c r="G1" s="689"/>
      <c r="H1" s="689"/>
      <c r="I1" s="689"/>
      <c r="J1" s="689"/>
    </row>
    <row r="2" spans="1:18" s="676" customFormat="1">
      <c r="A2" s="464" t="s">
        <v>20</v>
      </c>
      <c r="B2" s="688" t="s">
        <v>1008</v>
      </c>
      <c r="C2" s="688"/>
      <c r="D2" s="688"/>
      <c r="E2" s="688"/>
      <c r="F2" s="688"/>
      <c r="G2" s="688"/>
      <c r="H2" s="688"/>
      <c r="I2" s="688"/>
      <c r="J2" s="688"/>
    </row>
    <row r="3" spans="1:18" s="676" customFormat="1">
      <c r="A3" s="464" t="s">
        <v>18</v>
      </c>
      <c r="B3" s="668" t="s">
        <v>270</v>
      </c>
      <c r="C3" s="668"/>
      <c r="D3" s="668"/>
      <c r="E3" s="668"/>
      <c r="F3" s="668"/>
      <c r="G3" s="668"/>
      <c r="H3" s="668"/>
      <c r="I3" s="668"/>
      <c r="J3" s="668"/>
    </row>
    <row r="4" spans="1:18" s="676" customFormat="1">
      <c r="A4" s="464" t="s">
        <v>16</v>
      </c>
      <c r="B4" s="668" t="s">
        <v>270</v>
      </c>
      <c r="C4" s="668"/>
      <c r="D4" s="668"/>
      <c r="E4" s="668"/>
      <c r="F4" s="668"/>
      <c r="G4" s="668"/>
      <c r="H4" s="668"/>
      <c r="I4" s="668"/>
      <c r="J4" s="668"/>
    </row>
    <row r="5" spans="1:18" s="676" customFormat="1">
      <c r="A5" s="467" t="s">
        <v>14</v>
      </c>
      <c r="B5" s="467"/>
      <c r="C5" s="667"/>
      <c r="D5" s="667"/>
      <c r="E5" s="667"/>
      <c r="F5" s="667"/>
      <c r="G5" s="667"/>
      <c r="H5" s="667"/>
      <c r="I5" s="667"/>
      <c r="J5" s="667"/>
    </row>
    <row r="6" spans="1:18" s="676" customFormat="1">
      <c r="A6" s="467" t="s">
        <v>12</v>
      </c>
      <c r="B6" s="467"/>
      <c r="C6" s="667"/>
      <c r="D6" s="667"/>
      <c r="E6" s="667"/>
      <c r="F6" s="667"/>
      <c r="G6" s="667"/>
      <c r="H6" s="667"/>
      <c r="I6" s="667"/>
      <c r="J6" s="667"/>
    </row>
    <row r="7" spans="1:18" s="672" customFormat="1">
      <c r="E7" s="675"/>
      <c r="F7" s="675"/>
      <c r="G7" s="675"/>
      <c r="H7" s="675"/>
      <c r="I7" s="667"/>
      <c r="J7" s="675"/>
      <c r="K7" s="667"/>
      <c r="L7" s="675"/>
      <c r="M7" s="687"/>
      <c r="N7" s="686"/>
      <c r="O7" s="686"/>
      <c r="P7" s="686"/>
      <c r="Q7" s="678"/>
      <c r="R7" s="678"/>
    </row>
    <row r="8" spans="1:18" s="672" customFormat="1">
      <c r="M8" s="687"/>
      <c r="N8" s="686"/>
      <c r="O8" s="686"/>
      <c r="P8" s="686"/>
      <c r="Q8" s="678"/>
      <c r="R8" s="678"/>
    </row>
    <row r="9" spans="1:18" s="672" customFormat="1">
      <c r="K9" s="678"/>
      <c r="M9" s="687"/>
      <c r="N9" s="686"/>
      <c r="O9" s="686"/>
      <c r="P9" s="686"/>
      <c r="Q9" s="678"/>
      <c r="R9" s="678"/>
    </row>
    <row r="10" spans="1:18" s="672" customFormat="1" ht="94.5">
      <c r="E10" s="672" t="s">
        <v>1200</v>
      </c>
      <c r="F10" s="672" t="s">
        <v>1201</v>
      </c>
      <c r="G10" s="672" t="s">
        <v>1007</v>
      </c>
      <c r="H10" s="672" t="s">
        <v>1202</v>
      </c>
      <c r="I10" s="672" t="s">
        <v>1203</v>
      </c>
      <c r="J10" s="672" t="s">
        <v>1204</v>
      </c>
      <c r="K10" s="678"/>
      <c r="M10" s="687"/>
      <c r="N10" s="686"/>
      <c r="O10" s="686"/>
      <c r="P10" s="686"/>
      <c r="Q10" s="678"/>
      <c r="R10" s="678"/>
    </row>
    <row r="11" spans="1:18" s="672" customFormat="1" ht="78.75">
      <c r="E11" s="155" t="s">
        <v>1006</v>
      </c>
      <c r="F11" s="155" t="s">
        <v>1005</v>
      </c>
      <c r="G11" s="155" t="s">
        <v>1004</v>
      </c>
      <c r="H11" s="155" t="s">
        <v>1003</v>
      </c>
      <c r="I11" s="155" t="s">
        <v>1002</v>
      </c>
      <c r="J11" s="155" t="s">
        <v>1001</v>
      </c>
      <c r="K11" s="678"/>
      <c r="M11" s="687"/>
      <c r="N11" s="686"/>
      <c r="O11" s="686"/>
      <c r="P11" s="686"/>
      <c r="Q11" s="678"/>
      <c r="R11" s="678"/>
    </row>
    <row r="12" spans="1:18" s="672" customFormat="1">
      <c r="C12" s="475" t="s">
        <v>337</v>
      </c>
      <c r="D12" s="475" t="s">
        <v>38</v>
      </c>
      <c r="E12" s="684">
        <v>14.96110796218321</v>
      </c>
      <c r="F12" s="684">
        <v>5.2294329436839826</v>
      </c>
      <c r="G12" s="473"/>
      <c r="H12" s="682">
        <v>808.18600000000004</v>
      </c>
      <c r="I12" s="682">
        <v>194.048</v>
      </c>
      <c r="J12" s="685"/>
      <c r="K12" s="678"/>
      <c r="M12" s="687"/>
      <c r="N12" s="686"/>
      <c r="O12" s="686"/>
      <c r="P12" s="686"/>
      <c r="Q12" s="678"/>
      <c r="R12" s="678"/>
    </row>
    <row r="13" spans="1:18" s="672" customFormat="1">
      <c r="C13" s="475" t="s">
        <v>23</v>
      </c>
      <c r="D13" s="475" t="s">
        <v>24</v>
      </c>
      <c r="E13" s="684">
        <v>16.16043109065826</v>
      </c>
      <c r="F13" s="684">
        <v>4.9449418261060574</v>
      </c>
      <c r="G13" s="473"/>
      <c r="H13" s="682">
        <v>862.09400000000005</v>
      </c>
      <c r="I13" s="682">
        <v>192.8889999999999</v>
      </c>
      <c r="J13" s="685"/>
      <c r="K13" s="678"/>
      <c r="M13" s="674"/>
      <c r="N13" s="674"/>
      <c r="O13" s="674"/>
      <c r="P13" s="674"/>
      <c r="Q13" s="678"/>
      <c r="R13" s="678"/>
    </row>
    <row r="14" spans="1:18">
      <c r="C14" s="475" t="s">
        <v>29</v>
      </c>
      <c r="D14" s="475" t="s">
        <v>30</v>
      </c>
      <c r="E14" s="684">
        <v>15.529694960735565</v>
      </c>
      <c r="F14" s="684">
        <v>4.4952448601081256</v>
      </c>
      <c r="G14" s="473"/>
      <c r="H14" s="682">
        <v>800.53899999999999</v>
      </c>
      <c r="I14" s="682">
        <v>183.30600000000004</v>
      </c>
      <c r="J14" s="685"/>
      <c r="K14" s="678"/>
      <c r="M14" s="679"/>
      <c r="N14" s="680"/>
      <c r="O14" s="681"/>
      <c r="P14" s="679"/>
    </row>
    <row r="15" spans="1:18">
      <c r="C15" s="475" t="s">
        <v>27</v>
      </c>
      <c r="D15" s="475" t="s">
        <v>28</v>
      </c>
      <c r="E15" s="684">
        <v>16.150251083123873</v>
      </c>
      <c r="F15" s="684">
        <v>4.2241751790201594</v>
      </c>
      <c r="G15" s="473"/>
      <c r="H15" s="682">
        <v>843.404</v>
      </c>
      <c r="I15" s="682">
        <v>175.52599999999995</v>
      </c>
      <c r="J15" s="685"/>
      <c r="K15" s="678"/>
      <c r="M15" s="679"/>
      <c r="N15" s="680"/>
      <c r="O15" s="681"/>
      <c r="P15" s="679"/>
    </row>
    <row r="16" spans="1:18">
      <c r="C16" s="475" t="s">
        <v>336</v>
      </c>
      <c r="D16" s="475" t="s">
        <v>36</v>
      </c>
      <c r="E16" s="684">
        <v>17.324127535504594</v>
      </c>
      <c r="F16" s="684">
        <v>4.5368060599642819</v>
      </c>
      <c r="G16" s="473"/>
      <c r="H16" s="682">
        <v>909.88499999999999</v>
      </c>
      <c r="I16" s="682">
        <v>205.86400000000003</v>
      </c>
      <c r="J16" s="685"/>
      <c r="K16" s="678"/>
      <c r="M16" s="679"/>
      <c r="N16" s="680"/>
      <c r="O16" s="681"/>
      <c r="P16" s="679"/>
    </row>
    <row r="17" spans="3:16">
      <c r="C17" s="475" t="s">
        <v>23</v>
      </c>
      <c r="D17" s="475" t="s">
        <v>24</v>
      </c>
      <c r="E17" s="684">
        <v>17.712569087337105</v>
      </c>
      <c r="F17" s="684">
        <v>4.0766458630368643</v>
      </c>
      <c r="G17" s="473"/>
      <c r="H17" s="682">
        <v>899.58199999999999</v>
      </c>
      <c r="I17" s="682">
        <v>191.79300000000001</v>
      </c>
      <c r="J17" s="685"/>
      <c r="K17" s="678"/>
      <c r="M17" s="679"/>
      <c r="N17" s="680"/>
      <c r="O17" s="681"/>
      <c r="P17" s="679"/>
    </row>
    <row r="18" spans="3:16">
      <c r="C18" s="475" t="s">
        <v>29</v>
      </c>
      <c r="D18" s="475" t="s">
        <v>30</v>
      </c>
      <c r="E18" s="684">
        <v>18.251043401050637</v>
      </c>
      <c r="F18" s="684">
        <v>3.9481858968424812</v>
      </c>
      <c r="G18" s="473"/>
      <c r="H18" s="682">
        <v>928.08100000000002</v>
      </c>
      <c r="I18" s="682">
        <v>191.74899999999991</v>
      </c>
      <c r="J18" s="685"/>
      <c r="K18" s="678"/>
      <c r="M18" s="679"/>
      <c r="N18" s="680"/>
      <c r="O18" s="681"/>
      <c r="P18" s="679"/>
    </row>
    <row r="19" spans="3:16">
      <c r="C19" s="475" t="s">
        <v>27</v>
      </c>
      <c r="D19" s="475" t="s">
        <v>28</v>
      </c>
      <c r="E19" s="684">
        <v>18.605774020738654</v>
      </c>
      <c r="F19" s="684">
        <v>3.3809020337127209</v>
      </c>
      <c r="G19" s="473"/>
      <c r="H19" s="682">
        <v>934.73400000000004</v>
      </c>
      <c r="I19" s="682">
        <v>182.00799999999992</v>
      </c>
      <c r="J19" s="685"/>
      <c r="K19" s="678"/>
      <c r="M19" s="679"/>
      <c r="N19" s="680"/>
      <c r="O19" s="681"/>
      <c r="P19" s="679"/>
    </row>
    <row r="20" spans="3:16">
      <c r="C20" s="475" t="s">
        <v>335</v>
      </c>
      <c r="D20" s="475" t="s">
        <v>34</v>
      </c>
      <c r="E20" s="684">
        <v>18.970394745532989</v>
      </c>
      <c r="F20" s="684">
        <v>3.4476164936578098</v>
      </c>
      <c r="G20" s="473"/>
      <c r="H20" s="682">
        <v>967.923</v>
      </c>
      <c r="I20" s="682">
        <v>180.91499999999996</v>
      </c>
      <c r="J20" s="685"/>
      <c r="K20" s="678"/>
      <c r="M20" s="679"/>
      <c r="N20" s="680"/>
      <c r="O20" s="681"/>
      <c r="P20" s="679"/>
    </row>
    <row r="21" spans="3:16">
      <c r="C21" s="475" t="s">
        <v>23</v>
      </c>
      <c r="D21" s="475" t="s">
        <v>24</v>
      </c>
      <c r="E21" s="684">
        <v>18.574431734127604</v>
      </c>
      <c r="F21" s="684">
        <v>3.3233883234856716</v>
      </c>
      <c r="G21" s="473"/>
      <c r="H21" s="682">
        <v>953.96199999999999</v>
      </c>
      <c r="I21" s="682">
        <v>162.24600000000009</v>
      </c>
      <c r="J21" s="685"/>
      <c r="K21" s="678"/>
      <c r="M21" s="679"/>
      <c r="N21" s="680"/>
      <c r="O21" s="681"/>
      <c r="P21" s="679"/>
    </row>
    <row r="22" spans="3:16">
      <c r="C22" s="475" t="s">
        <v>29</v>
      </c>
      <c r="D22" s="475" t="s">
        <v>30</v>
      </c>
      <c r="E22" s="684">
        <v>19.22536129778193</v>
      </c>
      <c r="F22" s="684">
        <v>3.0977852307293552</v>
      </c>
      <c r="G22" s="473"/>
      <c r="H22" s="682">
        <v>984.71</v>
      </c>
      <c r="I22" s="682">
        <v>169.44399999999996</v>
      </c>
      <c r="J22" s="685"/>
      <c r="K22" s="678"/>
      <c r="M22" s="679"/>
      <c r="N22" s="680"/>
      <c r="O22" s="681"/>
      <c r="P22" s="679"/>
    </row>
    <row r="23" spans="3:16">
      <c r="C23" s="475" t="s">
        <v>27</v>
      </c>
      <c r="D23" s="475" t="s">
        <v>28</v>
      </c>
      <c r="E23" s="684">
        <v>19.181472502712456</v>
      </c>
      <c r="F23" s="684">
        <v>2.4835826824222815</v>
      </c>
      <c r="G23" s="473"/>
      <c r="H23" s="682">
        <v>976.572</v>
      </c>
      <c r="I23" s="682">
        <v>166.90999999999997</v>
      </c>
      <c r="J23" s="682">
        <v>0</v>
      </c>
      <c r="K23" s="678"/>
      <c r="M23" s="679"/>
      <c r="N23" s="680"/>
      <c r="O23" s="681"/>
      <c r="P23" s="679"/>
    </row>
    <row r="24" spans="3:16">
      <c r="C24" s="475" t="s">
        <v>334</v>
      </c>
      <c r="D24" s="475" t="s">
        <v>32</v>
      </c>
      <c r="E24" s="684">
        <v>15.851313003018703</v>
      </c>
      <c r="F24" s="684">
        <v>1.2320222982175886</v>
      </c>
      <c r="G24" s="684">
        <v>21.881343081053018</v>
      </c>
      <c r="H24" s="682">
        <v>668.12300000000005</v>
      </c>
      <c r="I24" s="682">
        <v>204.49399999999991</v>
      </c>
      <c r="J24" s="682">
        <v>331.95399999999995</v>
      </c>
      <c r="K24" s="678"/>
      <c r="M24" s="679"/>
      <c r="N24" s="680"/>
      <c r="O24" s="681"/>
      <c r="P24" s="679"/>
    </row>
    <row r="25" spans="3:16">
      <c r="C25" s="475" t="s">
        <v>23</v>
      </c>
      <c r="D25" s="475" t="s">
        <v>24</v>
      </c>
      <c r="E25" s="684">
        <v>16.15714196167503</v>
      </c>
      <c r="F25" s="684">
        <v>4.9786325574192407</v>
      </c>
      <c r="G25" s="684">
        <v>22.025998591481784</v>
      </c>
      <c r="H25" s="682">
        <v>688.15</v>
      </c>
      <c r="I25" s="682">
        <v>188.23599999999999</v>
      </c>
      <c r="J25" s="682">
        <v>318.33500000000004</v>
      </c>
      <c r="K25" s="678"/>
      <c r="M25" s="679"/>
      <c r="N25" s="680"/>
      <c r="O25" s="681"/>
      <c r="P25" s="679"/>
    </row>
    <row r="26" spans="3:16">
      <c r="C26" s="475" t="s">
        <v>29</v>
      </c>
      <c r="D26" s="475" t="s">
        <v>30</v>
      </c>
      <c r="E26" s="684">
        <v>18.330739803945661</v>
      </c>
      <c r="F26" s="684">
        <v>2.7869452444385838</v>
      </c>
      <c r="G26" s="684">
        <v>23.020407842173562</v>
      </c>
      <c r="H26" s="682">
        <v>782.03</v>
      </c>
      <c r="I26" s="682">
        <v>196.63499999999999</v>
      </c>
      <c r="J26" s="682">
        <v>250.37799999999993</v>
      </c>
      <c r="K26" s="678"/>
      <c r="M26" s="679"/>
      <c r="N26" s="680"/>
      <c r="O26" s="681"/>
      <c r="P26" s="679"/>
    </row>
    <row r="27" spans="3:16">
      <c r="C27" s="475" t="s">
        <v>27</v>
      </c>
      <c r="D27" s="475" t="s">
        <v>28</v>
      </c>
      <c r="E27" s="684">
        <v>17.701756161817123</v>
      </c>
      <c r="F27" s="684">
        <v>2.1465352437634659</v>
      </c>
      <c r="G27" s="684">
        <v>22.507014102345682</v>
      </c>
      <c r="H27" s="682">
        <v>747.35299999999995</v>
      </c>
      <c r="I27" s="682">
        <v>174.25300000000004</v>
      </c>
      <c r="J27" s="682">
        <v>250.17599999999993</v>
      </c>
      <c r="K27" s="678"/>
      <c r="M27" s="679"/>
      <c r="N27" s="680"/>
      <c r="O27" s="681"/>
      <c r="P27" s="679"/>
    </row>
    <row r="28" spans="3:16">
      <c r="C28" s="475" t="s">
        <v>333</v>
      </c>
      <c r="D28" s="475" t="s">
        <v>26</v>
      </c>
      <c r="E28" s="684">
        <v>17.384476031541325</v>
      </c>
      <c r="F28" s="684">
        <v>2.3660480578460494</v>
      </c>
      <c r="G28" s="684">
        <v>22.309863022889854</v>
      </c>
      <c r="H28" s="682">
        <v>722.32</v>
      </c>
      <c r="I28" s="682">
        <v>168.9799999999999</v>
      </c>
      <c r="J28" s="682">
        <v>252.52400000000011</v>
      </c>
      <c r="K28" s="678"/>
      <c r="M28" s="679"/>
      <c r="N28" s="680"/>
      <c r="O28" s="681"/>
      <c r="P28" s="679"/>
    </row>
    <row r="29" spans="3:16">
      <c r="C29" s="475" t="s">
        <v>23</v>
      </c>
      <c r="E29" s="683">
        <v>16.902692226884568</v>
      </c>
      <c r="F29" s="683">
        <v>2.1731028646267974</v>
      </c>
      <c r="G29" s="683">
        <v>21.100374842179463</v>
      </c>
      <c r="H29" s="682">
        <v>702.79399999999998</v>
      </c>
      <c r="I29" s="682">
        <v>158.02800000000002</v>
      </c>
      <c r="J29" s="682">
        <v>213.78000000000009</v>
      </c>
      <c r="K29" s="678"/>
      <c r="M29" s="679"/>
      <c r="N29" s="680"/>
      <c r="O29" s="681"/>
      <c r="P29" s="679"/>
    </row>
    <row r="30" spans="3:16">
      <c r="K30" s="678"/>
      <c r="M30" s="679"/>
      <c r="N30" s="680"/>
      <c r="O30" s="681"/>
      <c r="P30" s="679"/>
    </row>
    <row r="31" spans="3:16">
      <c r="K31" s="678"/>
      <c r="M31" s="679"/>
      <c r="N31" s="680"/>
      <c r="O31" s="681"/>
      <c r="P31" s="679"/>
    </row>
    <row r="32" spans="3:16">
      <c r="K32" s="678"/>
      <c r="M32" s="679"/>
      <c r="N32" s="680"/>
    </row>
    <row r="33" spans="11:13">
      <c r="K33" s="678"/>
      <c r="M33" s="679"/>
    </row>
    <row r="34" spans="11:13">
      <c r="K34" s="678"/>
      <c r="M34" s="679"/>
    </row>
    <row r="35" spans="11:13">
      <c r="K35" s="678"/>
      <c r="M35" s="679"/>
    </row>
    <row r="36" spans="11:13">
      <c r="K36" s="678"/>
      <c r="M36" s="679"/>
    </row>
    <row r="37" spans="11:13">
      <c r="K37" s="678"/>
      <c r="M37" s="679"/>
    </row>
    <row r="38" spans="11:13">
      <c r="K38" s="678"/>
      <c r="M38" s="679"/>
    </row>
    <row r="39" spans="11:13">
      <c r="K39" s="678"/>
      <c r="M39" s="679"/>
    </row>
    <row r="40" spans="11:13">
      <c r="K40" s="678"/>
      <c r="M40" s="679"/>
    </row>
    <row r="41" spans="11:13">
      <c r="K41" s="678"/>
      <c r="M41" s="679"/>
    </row>
    <row r="42" spans="11:13">
      <c r="K42" s="678"/>
      <c r="M42" s="679"/>
    </row>
    <row r="43" spans="11:13">
      <c r="K43" s="678"/>
      <c r="M43" s="679"/>
    </row>
    <row r="44" spans="11:13">
      <c r="K44" s="678"/>
      <c r="M44" s="679"/>
    </row>
    <row r="45" spans="11:13">
      <c r="K45" s="678"/>
      <c r="M45" s="679"/>
    </row>
    <row r="46" spans="11:13">
      <c r="K46" s="678"/>
      <c r="M46" s="679"/>
    </row>
    <row r="47" spans="11:13">
      <c r="K47" s="678"/>
      <c r="M47" s="679"/>
    </row>
    <row r="48" spans="11:13">
      <c r="K48" s="678"/>
      <c r="M48" s="679"/>
    </row>
    <row r="49" spans="11:13">
      <c r="K49" s="678"/>
      <c r="M49" s="679"/>
    </row>
    <row r="50" spans="11:13">
      <c r="K50" s="678"/>
      <c r="M50" s="679"/>
    </row>
    <row r="51" spans="11:13">
      <c r="K51" s="678"/>
      <c r="M51" s="679"/>
    </row>
    <row r="52" spans="11:13">
      <c r="K52" s="678"/>
      <c r="M52" s="679"/>
    </row>
    <row r="53" spans="11:13">
      <c r="K53" s="678"/>
      <c r="M53" s="679"/>
    </row>
    <row r="54" spans="11:13">
      <c r="K54" s="678"/>
      <c r="M54" s="679"/>
    </row>
    <row r="55" spans="11:13">
      <c r="K55" s="678"/>
      <c r="M55" s="679"/>
    </row>
    <row r="56" spans="11:13">
      <c r="K56" s="678"/>
      <c r="M56" s="679"/>
    </row>
    <row r="57" spans="11:13">
      <c r="K57" s="678"/>
      <c r="M57" s="679"/>
    </row>
    <row r="58" spans="11:13">
      <c r="K58" s="678"/>
      <c r="M58" s="679"/>
    </row>
    <row r="59" spans="11:13">
      <c r="K59" s="678"/>
      <c r="M59" s="679"/>
    </row>
    <row r="60" spans="11:13">
      <c r="K60" s="678"/>
      <c r="M60" s="679"/>
    </row>
    <row r="61" spans="11:13">
      <c r="K61" s="678"/>
      <c r="M61" s="679"/>
    </row>
    <row r="62" spans="11:13">
      <c r="K62" s="678"/>
    </row>
    <row r="71" spans="11:11">
      <c r="K71" s="678"/>
    </row>
    <row r="72" spans="11:11">
      <c r="K72" s="678"/>
    </row>
    <row r="73" spans="11:11">
      <c r="K73" s="678"/>
    </row>
    <row r="74" spans="11:11">
      <c r="K74" s="678"/>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P1048576"/>
  <sheetViews>
    <sheetView showGridLines="0" zoomScaleNormal="100" workbookViewId="0">
      <selection activeCell="I10" sqref="I10"/>
    </sheetView>
  </sheetViews>
  <sheetFormatPr defaultRowHeight="15.75"/>
  <cols>
    <col min="1" max="1" width="14.7109375" style="475" customWidth="1"/>
    <col min="2" max="2" width="102.28515625" style="475" customWidth="1"/>
    <col min="3" max="4" width="14.7109375" style="475" customWidth="1"/>
    <col min="5" max="5" width="20.5703125" style="475" customWidth="1"/>
    <col min="6" max="6" width="24.85546875" style="475" customWidth="1"/>
    <col min="7" max="7" width="15.28515625" style="475" customWidth="1"/>
    <col min="8" max="8" width="17.5703125" style="475" customWidth="1"/>
    <col min="9" max="10" width="17.28515625" style="475" customWidth="1"/>
    <col min="11" max="12" width="18" style="475" customWidth="1"/>
    <col min="13" max="13" width="16.5703125" style="475" customWidth="1"/>
    <col min="14" max="14" width="18.28515625" style="475" customWidth="1"/>
    <col min="15" max="15" width="16.140625" style="475" customWidth="1"/>
    <col min="16" max="16" width="12.5703125" style="475" customWidth="1"/>
    <col min="17" max="16384" width="9.140625" style="475"/>
  </cols>
  <sheetData>
    <row r="1" spans="1:16" s="676" customFormat="1">
      <c r="A1" s="464" t="s">
        <v>22</v>
      </c>
      <c r="B1" s="689" t="s">
        <v>1031</v>
      </c>
      <c r="C1" s="670"/>
      <c r="D1" s="670"/>
      <c r="E1" s="670"/>
      <c r="F1" s="670"/>
      <c r="G1" s="670"/>
      <c r="H1" s="670"/>
      <c r="I1" s="670"/>
      <c r="J1" s="670"/>
      <c r="K1" s="670"/>
      <c r="L1" s="670"/>
    </row>
    <row r="2" spans="1:16" s="676" customFormat="1">
      <c r="A2" s="464" t="s">
        <v>20</v>
      </c>
      <c r="B2" s="688" t="s">
        <v>1032</v>
      </c>
      <c r="C2" s="669"/>
      <c r="D2" s="669"/>
      <c r="E2" s="669"/>
      <c r="F2" s="669"/>
      <c r="G2" s="669"/>
      <c r="H2" s="669"/>
      <c r="I2" s="669"/>
      <c r="J2" s="669"/>
      <c r="K2" s="669"/>
      <c r="L2" s="669"/>
    </row>
    <row r="3" spans="1:16" s="676" customFormat="1">
      <c r="A3" s="464" t="s">
        <v>18</v>
      </c>
      <c r="B3" s="668" t="s">
        <v>270</v>
      </c>
      <c r="C3" s="668"/>
      <c r="D3" s="668"/>
      <c r="E3" s="668"/>
      <c r="F3" s="668"/>
      <c r="G3" s="668"/>
      <c r="H3" s="668"/>
      <c r="I3" s="668"/>
      <c r="J3" s="668"/>
      <c r="K3" s="668"/>
      <c r="L3" s="668"/>
    </row>
    <row r="4" spans="1:16" s="676" customFormat="1">
      <c r="A4" s="464" t="s">
        <v>16</v>
      </c>
      <c r="B4" s="668" t="s">
        <v>270</v>
      </c>
      <c r="C4" s="668"/>
      <c r="D4" s="668"/>
      <c r="E4" s="668"/>
      <c r="F4" s="668"/>
      <c r="G4" s="668"/>
      <c r="H4" s="668"/>
      <c r="I4" s="668"/>
      <c r="J4" s="668"/>
      <c r="K4" s="668"/>
      <c r="L4" s="668"/>
    </row>
    <row r="5" spans="1:16" s="676" customFormat="1">
      <c r="A5" s="467" t="s">
        <v>14</v>
      </c>
      <c r="B5" s="667"/>
      <c r="C5" s="667"/>
      <c r="D5" s="667"/>
      <c r="E5" s="667"/>
      <c r="F5" s="667"/>
      <c r="G5" s="667"/>
      <c r="H5" s="667"/>
      <c r="I5" s="667"/>
      <c r="J5" s="667"/>
      <c r="K5" s="667"/>
      <c r="L5" s="667"/>
    </row>
    <row r="6" spans="1:16" s="676" customFormat="1">
      <c r="A6" s="467" t="s">
        <v>12</v>
      </c>
      <c r="B6" s="667"/>
    </row>
    <row r="7" spans="1:16" s="155" customFormat="1"/>
    <row r="8" spans="1:16" s="672" customFormat="1">
      <c r="A8" s="155"/>
      <c r="B8" s="155"/>
    </row>
    <row r="9" spans="1:16">
      <c r="A9" s="663"/>
      <c r="B9" s="663"/>
      <c r="E9" s="475" t="s">
        <v>1194</v>
      </c>
      <c r="F9" s="475" t="s">
        <v>1195</v>
      </c>
      <c r="G9" s="475" t="s">
        <v>1196</v>
      </c>
      <c r="H9" s="475" t="s">
        <v>1197</v>
      </c>
      <c r="I9" s="475" t="s">
        <v>1199</v>
      </c>
      <c r="J9" s="475" t="s">
        <v>1185</v>
      </c>
      <c r="K9" s="475" t="s">
        <v>1198</v>
      </c>
      <c r="L9" s="475" t="s">
        <v>1186</v>
      </c>
      <c r="P9" s="478"/>
    </row>
    <row r="10" spans="1:16" ht="94.5">
      <c r="A10" s="663"/>
      <c r="B10" s="663"/>
      <c r="C10" s="667"/>
      <c r="D10" s="667"/>
      <c r="E10" s="675" t="s">
        <v>1000</v>
      </c>
      <c r="F10" s="675" t="s">
        <v>999</v>
      </c>
      <c r="G10" s="675" t="s">
        <v>998</v>
      </c>
      <c r="H10" s="675" t="s">
        <v>997</v>
      </c>
      <c r="I10" s="667" t="s">
        <v>1187</v>
      </c>
      <c r="J10" s="675" t="s">
        <v>996</v>
      </c>
      <c r="K10" s="667"/>
      <c r="L10" s="675" t="s">
        <v>995</v>
      </c>
      <c r="P10" s="478"/>
    </row>
    <row r="11" spans="1:16">
      <c r="A11" s="663"/>
      <c r="B11" s="663"/>
      <c r="E11" s="475" t="s">
        <v>994</v>
      </c>
      <c r="P11" s="478"/>
    </row>
    <row r="12" spans="1:16" ht="78.75">
      <c r="A12" s="663"/>
      <c r="B12" s="663"/>
      <c r="E12" s="674" t="s">
        <v>993</v>
      </c>
      <c r="F12" s="674" t="s">
        <v>992</v>
      </c>
      <c r="G12" s="674" t="s">
        <v>991</v>
      </c>
      <c r="H12" s="674" t="s">
        <v>990</v>
      </c>
      <c r="I12" s="674" t="s">
        <v>989</v>
      </c>
      <c r="J12" s="674" t="s">
        <v>988</v>
      </c>
      <c r="K12" s="674" t="s">
        <v>987</v>
      </c>
      <c r="L12" s="674" t="s">
        <v>986</v>
      </c>
      <c r="P12" s="478"/>
    </row>
    <row r="13" spans="1:16">
      <c r="A13" s="663"/>
      <c r="B13" s="663"/>
      <c r="C13" s="475" t="s">
        <v>38</v>
      </c>
      <c r="D13" s="475" t="s">
        <v>337</v>
      </c>
      <c r="E13" s="473">
        <v>360.03800000000001</v>
      </c>
      <c r="F13" s="473">
        <v>649.41099999999994</v>
      </c>
      <c r="G13" s="473">
        <v>20.36752717929339</v>
      </c>
      <c r="H13" s="473">
        <v>14.156005519309955</v>
      </c>
      <c r="I13" s="473"/>
      <c r="J13" s="473"/>
      <c r="K13" s="473"/>
      <c r="L13" s="473"/>
      <c r="P13" s="478"/>
    </row>
    <row r="14" spans="1:16">
      <c r="A14" s="663"/>
      <c r="B14" s="663"/>
      <c r="C14" s="475" t="s">
        <v>24</v>
      </c>
      <c r="D14" s="475" t="s">
        <v>23</v>
      </c>
      <c r="E14" s="473">
        <v>419.28899999999999</v>
      </c>
      <c r="F14" s="473">
        <v>688.0809999999999</v>
      </c>
      <c r="G14" s="473">
        <v>24.940250087141486</v>
      </c>
      <c r="H14" s="473">
        <v>15.261695059763127</v>
      </c>
      <c r="I14" s="473"/>
      <c r="J14" s="473"/>
      <c r="K14" s="473"/>
      <c r="L14" s="473"/>
      <c r="P14" s="478"/>
    </row>
    <row r="15" spans="1:16">
      <c r="A15" s="663"/>
      <c r="B15" s="663"/>
      <c r="C15" s="475" t="s">
        <v>30</v>
      </c>
      <c r="D15" s="475" t="s">
        <v>29</v>
      </c>
      <c r="E15" s="473">
        <v>421.03</v>
      </c>
      <c r="F15" s="473">
        <v>678.01</v>
      </c>
      <c r="G15" s="473">
        <v>25.930202838569816</v>
      </c>
      <c r="H15" s="473">
        <v>15.14098550729816</v>
      </c>
      <c r="I15" s="473"/>
      <c r="J15" s="473"/>
      <c r="K15" s="473"/>
      <c r="L15" s="473"/>
      <c r="P15" s="478"/>
    </row>
    <row r="16" spans="1:16">
      <c r="A16" s="663"/>
      <c r="B16" s="663"/>
      <c r="C16" s="475" t="s">
        <v>28</v>
      </c>
      <c r="D16" s="475" t="s">
        <v>27</v>
      </c>
      <c r="E16" s="473">
        <v>426.64600000000002</v>
      </c>
      <c r="F16" s="473">
        <v>598.90000000000009</v>
      </c>
      <c r="G16" s="473">
        <v>25.607558757188968</v>
      </c>
      <c r="H16" s="473">
        <v>13.542322414454311</v>
      </c>
      <c r="I16" s="473"/>
      <c r="J16" s="473"/>
      <c r="K16" s="473"/>
      <c r="L16" s="473"/>
      <c r="P16" s="478"/>
    </row>
    <row r="17" spans="1:16">
      <c r="A17" s="663"/>
      <c r="B17" s="663"/>
      <c r="C17" s="475" t="s">
        <v>36</v>
      </c>
      <c r="D17" s="475" t="s">
        <v>336</v>
      </c>
      <c r="E17" s="473">
        <v>422.613</v>
      </c>
      <c r="F17" s="473">
        <v>587.20100000000002</v>
      </c>
      <c r="G17" s="473">
        <v>24.629103291608121</v>
      </c>
      <c r="H17" s="473">
        <v>13.339741184018145</v>
      </c>
      <c r="I17" s="473"/>
      <c r="J17" s="473"/>
      <c r="K17" s="473"/>
      <c r="L17" s="473"/>
      <c r="P17" s="478"/>
    </row>
    <row r="18" spans="1:16">
      <c r="A18" s="663"/>
      <c r="B18" s="663"/>
      <c r="C18" s="475" t="s">
        <v>24</v>
      </c>
      <c r="D18" s="475" t="s">
        <v>23</v>
      </c>
      <c r="E18" s="473">
        <v>412.64</v>
      </c>
      <c r="F18" s="473">
        <v>590.25400000000002</v>
      </c>
      <c r="G18" s="473">
        <v>24.896495883365851</v>
      </c>
      <c r="H18" s="473">
        <v>13.817227584172739</v>
      </c>
      <c r="I18" s="473"/>
      <c r="J18" s="473"/>
      <c r="K18" s="473"/>
      <c r="L18" s="473"/>
      <c r="P18" s="478"/>
    </row>
    <row r="19" spans="1:16" ht="15.75" customHeight="1">
      <c r="A19" s="663"/>
      <c r="B19" s="663"/>
      <c r="C19" s="475" t="s">
        <v>30</v>
      </c>
      <c r="D19" s="475" t="s">
        <v>29</v>
      </c>
      <c r="E19" s="473">
        <v>444.03199999999998</v>
      </c>
      <c r="F19" s="473">
        <v>569.81099999999992</v>
      </c>
      <c r="G19" s="473">
        <v>27.462188096246791</v>
      </c>
      <c r="H19" s="473">
        <v>12.655309386136061</v>
      </c>
      <c r="I19" s="473"/>
      <c r="J19" s="473"/>
      <c r="K19" s="473"/>
      <c r="L19" s="473"/>
      <c r="P19" s="478"/>
    </row>
    <row r="20" spans="1:16" ht="15.75" customHeight="1">
      <c r="A20" s="663"/>
      <c r="B20" s="663"/>
      <c r="C20" s="475" t="s">
        <v>28</v>
      </c>
      <c r="D20" s="475" t="s">
        <v>27</v>
      </c>
      <c r="E20" s="473">
        <v>414.93599999999998</v>
      </c>
      <c r="F20" s="473">
        <v>501.57800000000003</v>
      </c>
      <c r="G20" s="473">
        <v>25.992747218190459</v>
      </c>
      <c r="H20" s="473">
        <v>11.848392507027615</v>
      </c>
      <c r="I20" s="473"/>
      <c r="J20" s="473"/>
      <c r="K20" s="473"/>
      <c r="L20" s="473"/>
      <c r="P20" s="478"/>
    </row>
    <row r="21" spans="1:16">
      <c r="C21" s="475" t="s">
        <v>34</v>
      </c>
      <c r="D21" s="475" t="s">
        <v>335</v>
      </c>
      <c r="E21" s="473">
        <v>448.565</v>
      </c>
      <c r="F21" s="473">
        <v>520.92599999999993</v>
      </c>
      <c r="G21" s="473">
        <v>28.583599533297775</v>
      </c>
      <c r="H21" s="473">
        <v>12.226516062784214</v>
      </c>
      <c r="I21" s="473"/>
      <c r="J21" s="473"/>
      <c r="K21" s="473"/>
      <c r="L21" s="473"/>
      <c r="P21" s="478"/>
    </row>
    <row r="22" spans="1:16">
      <c r="C22" s="475" t="s">
        <v>24</v>
      </c>
      <c r="D22" s="475" t="s">
        <v>23</v>
      </c>
      <c r="E22" s="473">
        <v>446.97</v>
      </c>
      <c r="F22" s="473">
        <v>528.154</v>
      </c>
      <c r="G22" s="473">
        <v>28.885002830532532</v>
      </c>
      <c r="H22" s="473">
        <v>12.40964803765042</v>
      </c>
      <c r="I22" s="473"/>
      <c r="J22" s="473"/>
      <c r="K22" s="473"/>
      <c r="L22" s="473"/>
      <c r="P22" s="478"/>
    </row>
    <row r="23" spans="1:16">
      <c r="C23" s="475" t="s">
        <v>30</v>
      </c>
      <c r="D23" s="475" t="s">
        <v>29</v>
      </c>
      <c r="E23" s="473">
        <v>405.26100000000002</v>
      </c>
      <c r="F23" s="473">
        <v>501.63100000000003</v>
      </c>
      <c r="G23" s="473">
        <v>27.242312532266393</v>
      </c>
      <c r="H23" s="473">
        <v>11.464590978683258</v>
      </c>
      <c r="I23" s="473"/>
      <c r="J23" s="473"/>
      <c r="K23" s="473"/>
      <c r="L23" s="473"/>
      <c r="P23" s="478"/>
    </row>
    <row r="24" spans="1:16">
      <c r="C24" s="475" t="s">
        <v>28</v>
      </c>
      <c r="D24" s="475" t="s">
        <v>27</v>
      </c>
      <c r="E24" s="473">
        <v>363.07799999999997</v>
      </c>
      <c r="F24" s="473">
        <v>449.30000000000007</v>
      </c>
      <c r="G24" s="473">
        <v>25.845897578268485</v>
      </c>
      <c r="H24" s="473">
        <v>10.195627612019722</v>
      </c>
      <c r="I24" s="473"/>
      <c r="J24" s="473"/>
      <c r="K24" s="473"/>
      <c r="L24" s="473"/>
      <c r="P24" s="478"/>
    </row>
    <row r="25" spans="1:16">
      <c r="C25" s="475" t="s">
        <v>32</v>
      </c>
      <c r="D25" s="475" t="s">
        <v>334</v>
      </c>
      <c r="E25" s="473">
        <v>383.08199999999999</v>
      </c>
      <c r="F25" s="473">
        <v>363.16700000000003</v>
      </c>
      <c r="G25" s="473">
        <v>26.185082755858254</v>
      </c>
      <c r="H25" s="473">
        <v>9.0050834248511826</v>
      </c>
      <c r="I25" s="473">
        <v>276.06099999999998</v>
      </c>
      <c r="J25" s="473">
        <v>47.587386823315178</v>
      </c>
      <c r="K25" s="473">
        <v>189.93299999999999</v>
      </c>
      <c r="L25" s="473">
        <v>13.714659212663014</v>
      </c>
      <c r="P25" s="478"/>
    </row>
    <row r="26" spans="1:16">
      <c r="C26" s="475" t="s">
        <v>24</v>
      </c>
      <c r="D26" s="475" t="s">
        <v>23</v>
      </c>
      <c r="E26" s="473">
        <v>383.91</v>
      </c>
      <c r="F26" s="473">
        <v>359.108</v>
      </c>
      <c r="G26" s="473">
        <v>25.828262339418529</v>
      </c>
      <c r="H26" s="473">
        <v>9.1604977322469896</v>
      </c>
      <c r="I26" s="473">
        <v>278.01</v>
      </c>
      <c r="J26" s="473">
        <v>45.974656803877842</v>
      </c>
      <c r="K26" s="473">
        <v>183.45600000000002</v>
      </c>
      <c r="L26" s="473">
        <v>13.840282844155119</v>
      </c>
    </row>
    <row r="27" spans="1:16">
      <c r="B27" s="155"/>
      <c r="C27" s="475" t="s">
        <v>30</v>
      </c>
      <c r="D27" s="475" t="s">
        <v>29</v>
      </c>
      <c r="E27" s="473">
        <v>359.48500000000001</v>
      </c>
      <c r="F27" s="473">
        <v>336.28499999999997</v>
      </c>
      <c r="G27" s="473">
        <v>25.063882449321085</v>
      </c>
      <c r="H27" s="473">
        <v>8.4759240757226397</v>
      </c>
      <c r="I27" s="473">
        <v>260.34199999999998</v>
      </c>
      <c r="J27" s="473">
        <v>45.623328859528335</v>
      </c>
      <c r="K27" s="473">
        <v>166.578</v>
      </c>
      <c r="L27" s="473">
        <v>12.674453539379138</v>
      </c>
    </row>
    <row r="28" spans="1:16">
      <c r="B28" s="673"/>
      <c r="C28" s="475" t="s">
        <v>28</v>
      </c>
      <c r="D28" s="475" t="s">
        <v>27</v>
      </c>
      <c r="E28" s="473">
        <v>236.464</v>
      </c>
      <c r="F28" s="473">
        <v>248.39699999999999</v>
      </c>
      <c r="G28" s="473">
        <v>20.098800858132709</v>
      </c>
      <c r="H28" s="473">
        <v>6.4022485463318066</v>
      </c>
      <c r="I28" s="473">
        <v>254.77099999999999</v>
      </c>
      <c r="J28" s="473">
        <v>44.367569111302252</v>
      </c>
      <c r="K28" s="473">
        <v>159.81800000000001</v>
      </c>
      <c r="L28" s="473">
        <v>10.521439028413543</v>
      </c>
    </row>
    <row r="29" spans="1:16">
      <c r="B29" s="673"/>
      <c r="C29" s="475" t="s">
        <v>26</v>
      </c>
      <c r="D29" s="475" t="s">
        <v>333</v>
      </c>
      <c r="E29" s="473">
        <v>203.86799999999999</v>
      </c>
      <c r="F29" s="473">
        <v>249.09399999999999</v>
      </c>
      <c r="G29" s="473">
        <v>19.173464800495072</v>
      </c>
      <c r="H29" s="473">
        <v>6.1039629666023583</v>
      </c>
      <c r="I29" s="473">
        <v>213.65100000000001</v>
      </c>
      <c r="J29" s="473">
        <v>41.027874072917633</v>
      </c>
      <c r="K29" s="473">
        <v>165.08599999999996</v>
      </c>
      <c r="L29" s="473">
        <v>10.149338729585477</v>
      </c>
    </row>
    <row r="30" spans="1:16">
      <c r="B30" s="673"/>
      <c r="C30" s="475" t="s">
        <v>24</v>
      </c>
      <c r="D30" s="475" t="s">
        <v>23</v>
      </c>
      <c r="E30" s="473">
        <v>135.44</v>
      </c>
      <c r="F30" s="473">
        <v>226.01100000000002</v>
      </c>
      <c r="G30" s="473">
        <v>13.228965417546545</v>
      </c>
      <c r="H30" s="473">
        <v>5.5712935568907396</v>
      </c>
      <c r="I30" s="473">
        <v>191.982</v>
      </c>
      <c r="J30" s="473">
        <v>34.113520619956361</v>
      </c>
      <c r="K30" s="473">
        <v>163.81299999999996</v>
      </c>
      <c r="L30" s="473">
        <v>9.6093727275281946</v>
      </c>
    </row>
    <row r="31" spans="1:16">
      <c r="B31" s="673"/>
      <c r="C31" s="663"/>
      <c r="E31" s="673"/>
      <c r="F31" s="673"/>
      <c r="G31" s="673"/>
      <c r="H31" s="673"/>
      <c r="I31" s="673"/>
      <c r="J31" s="673"/>
      <c r="K31" s="673"/>
      <c r="L31" s="673"/>
    </row>
    <row r="32" spans="1:16">
      <c r="B32" s="673"/>
      <c r="C32" s="663"/>
      <c r="E32" s="673"/>
      <c r="F32" s="673"/>
      <c r="G32" s="673"/>
      <c r="H32" s="673"/>
      <c r="I32" s="673"/>
      <c r="J32" s="673"/>
      <c r="K32" s="673"/>
      <c r="L32" s="673"/>
    </row>
    <row r="33" spans="2:12">
      <c r="B33" s="673"/>
      <c r="C33" s="663"/>
      <c r="E33" s="673"/>
      <c r="F33" s="673"/>
      <c r="G33" s="673"/>
      <c r="H33" s="673"/>
      <c r="I33" s="673"/>
      <c r="J33" s="673"/>
      <c r="K33" s="673"/>
      <c r="L33" s="673"/>
    </row>
    <row r="34" spans="2:12">
      <c r="B34" s="673"/>
      <c r="C34" s="663"/>
      <c r="E34" s="673"/>
      <c r="F34" s="673"/>
      <c r="G34" s="673"/>
      <c r="H34" s="673"/>
      <c r="I34" s="673"/>
      <c r="J34" s="673"/>
      <c r="K34" s="673"/>
      <c r="L34" s="673"/>
    </row>
    <row r="35" spans="2:12">
      <c r="B35" s="673"/>
      <c r="C35" s="663"/>
      <c r="E35" s="673"/>
      <c r="F35" s="673"/>
      <c r="G35" s="673"/>
      <c r="H35" s="673"/>
      <c r="I35" s="673"/>
      <c r="J35" s="673"/>
      <c r="K35" s="673"/>
      <c r="L35" s="673"/>
    </row>
    <row r="36" spans="2:12">
      <c r="B36" s="673"/>
      <c r="C36" s="663"/>
      <c r="E36" s="673"/>
      <c r="F36" s="673"/>
      <c r="G36" s="673"/>
      <c r="H36" s="673"/>
      <c r="I36" s="673"/>
      <c r="J36" s="673"/>
      <c r="K36" s="673"/>
      <c r="L36" s="673"/>
    </row>
    <row r="37" spans="2:12">
      <c r="B37" s="673"/>
      <c r="C37" s="673"/>
      <c r="D37" s="673"/>
      <c r="E37" s="673"/>
      <c r="F37" s="673"/>
      <c r="G37" s="673"/>
      <c r="H37" s="673"/>
      <c r="I37" s="673"/>
      <c r="J37" s="673"/>
      <c r="K37" s="673"/>
      <c r="L37" s="673"/>
    </row>
    <row r="38" spans="2:12">
      <c r="B38" s="673"/>
      <c r="C38" s="673"/>
      <c r="D38" s="673"/>
      <c r="E38" s="673"/>
      <c r="F38" s="673"/>
      <c r="G38" s="673"/>
      <c r="H38" s="673"/>
      <c r="I38" s="673"/>
      <c r="J38" s="673"/>
      <c r="K38" s="673"/>
      <c r="L38" s="673"/>
    </row>
    <row r="39" spans="2:12">
      <c r="B39" s="673"/>
      <c r="C39" s="673"/>
      <c r="D39" s="673"/>
      <c r="E39" s="673"/>
      <c r="F39" s="673"/>
      <c r="G39" s="673"/>
      <c r="H39" s="673"/>
      <c r="I39" s="673"/>
      <c r="J39" s="673"/>
      <c r="K39" s="673"/>
      <c r="L39" s="673"/>
    </row>
    <row r="40" spans="2:12">
      <c r="B40" s="673"/>
      <c r="C40" s="673"/>
      <c r="D40" s="673"/>
      <c r="E40" s="673"/>
      <c r="F40" s="673"/>
      <c r="G40" s="673"/>
      <c r="H40" s="673"/>
      <c r="I40" s="673"/>
      <c r="J40" s="673"/>
      <c r="K40" s="673"/>
      <c r="L40" s="673"/>
    </row>
    <row r="44" spans="2:12">
      <c r="B44" s="155"/>
      <c r="C44" s="155"/>
      <c r="D44" s="155"/>
      <c r="E44" s="155"/>
      <c r="F44" s="155"/>
      <c r="G44" s="155"/>
      <c r="H44" s="155"/>
      <c r="I44" s="155"/>
      <c r="J44" s="155"/>
      <c r="K44" s="155"/>
      <c r="L44" s="155"/>
    </row>
    <row r="45" spans="2:12">
      <c r="B45" s="673"/>
      <c r="C45" s="673"/>
      <c r="D45" s="673"/>
      <c r="E45" s="673"/>
      <c r="F45" s="673"/>
      <c r="G45" s="673"/>
      <c r="H45" s="673"/>
      <c r="I45" s="673"/>
      <c r="J45" s="673"/>
      <c r="K45" s="673"/>
      <c r="L45" s="673"/>
    </row>
    <row r="46" spans="2:12">
      <c r="B46" s="673"/>
      <c r="C46" s="673"/>
      <c r="D46" s="673"/>
      <c r="E46" s="673"/>
      <c r="F46" s="673"/>
      <c r="G46" s="673"/>
      <c r="H46" s="673"/>
      <c r="I46" s="673"/>
      <c r="J46" s="673"/>
      <c r="K46" s="673"/>
      <c r="L46" s="673"/>
    </row>
    <row r="47" spans="2:12">
      <c r="B47" s="673"/>
      <c r="C47" s="673"/>
      <c r="D47" s="673"/>
      <c r="E47" s="673"/>
      <c r="F47" s="673"/>
      <c r="G47" s="673"/>
      <c r="H47" s="673"/>
      <c r="I47" s="673"/>
      <c r="J47" s="673"/>
      <c r="K47" s="673"/>
      <c r="L47" s="673"/>
    </row>
    <row r="48" spans="2:12">
      <c r="B48" s="673"/>
      <c r="C48" s="673"/>
      <c r="D48" s="673"/>
      <c r="E48" s="673"/>
      <c r="F48" s="673"/>
      <c r="G48" s="673"/>
      <c r="H48" s="673"/>
      <c r="I48" s="673"/>
      <c r="J48" s="673"/>
      <c r="K48" s="673"/>
      <c r="L48" s="673"/>
    </row>
    <row r="49" spans="2:12">
      <c r="B49" s="673"/>
      <c r="C49" s="673"/>
      <c r="D49" s="673"/>
      <c r="E49" s="673"/>
      <c r="F49" s="673"/>
      <c r="G49" s="673"/>
      <c r="H49" s="673"/>
      <c r="I49" s="673"/>
      <c r="J49" s="673"/>
      <c r="K49" s="673"/>
      <c r="L49" s="673"/>
    </row>
    <row r="50" spans="2:12">
      <c r="B50" s="673"/>
      <c r="C50" s="673"/>
      <c r="D50" s="673"/>
      <c r="E50" s="673"/>
      <c r="F50" s="673"/>
      <c r="G50" s="673"/>
      <c r="H50" s="673"/>
      <c r="I50" s="673"/>
      <c r="J50" s="673"/>
      <c r="K50" s="673"/>
      <c r="L50" s="673"/>
    </row>
    <row r="51" spans="2:12">
      <c r="B51" s="673"/>
      <c r="C51" s="673"/>
      <c r="D51" s="673"/>
      <c r="E51" s="673"/>
      <c r="F51" s="673"/>
      <c r="G51" s="673"/>
      <c r="H51" s="673"/>
      <c r="I51" s="673"/>
      <c r="J51" s="673"/>
      <c r="K51" s="673"/>
      <c r="L51" s="673"/>
    </row>
    <row r="52" spans="2:12">
      <c r="B52" s="673"/>
      <c r="C52" s="673"/>
      <c r="D52" s="673"/>
      <c r="E52" s="673"/>
      <c r="F52" s="673"/>
      <c r="G52" s="673"/>
      <c r="H52" s="673"/>
      <c r="I52" s="673"/>
      <c r="J52" s="673"/>
      <c r="K52" s="673"/>
      <c r="L52" s="673"/>
    </row>
    <row r="53" spans="2:12">
      <c r="B53" s="673"/>
      <c r="C53" s="673"/>
      <c r="D53" s="673"/>
      <c r="E53" s="673"/>
      <c r="F53" s="673"/>
      <c r="G53" s="673"/>
      <c r="H53" s="673"/>
      <c r="I53" s="673"/>
      <c r="J53" s="673"/>
      <c r="K53" s="673"/>
      <c r="L53" s="673"/>
    </row>
    <row r="54" spans="2:12">
      <c r="B54" s="673"/>
      <c r="C54" s="673"/>
      <c r="D54" s="673"/>
      <c r="E54" s="673"/>
      <c r="F54" s="673"/>
      <c r="G54" s="673"/>
      <c r="H54" s="673"/>
      <c r="I54" s="673"/>
      <c r="J54" s="673"/>
      <c r="K54" s="673"/>
      <c r="L54" s="673"/>
    </row>
    <row r="66" spans="1:12">
      <c r="A66" s="155"/>
      <c r="B66" s="155"/>
      <c r="C66" s="155"/>
      <c r="D66" s="155"/>
      <c r="E66" s="155"/>
      <c r="F66" s="155"/>
      <c r="G66" s="155"/>
      <c r="H66" s="155"/>
      <c r="I66" s="155"/>
      <c r="J66" s="155"/>
      <c r="K66" s="155"/>
      <c r="L66" s="155"/>
    </row>
    <row r="67" spans="1:12">
      <c r="A67" s="672"/>
      <c r="B67" s="672"/>
      <c r="C67" s="672"/>
      <c r="D67" s="672"/>
      <c r="E67" s="672"/>
      <c r="F67" s="672"/>
      <c r="G67" s="672"/>
      <c r="H67" s="672"/>
      <c r="I67" s="672"/>
      <c r="J67" s="672"/>
      <c r="K67" s="672"/>
      <c r="L67" s="672"/>
    </row>
    <row r="68" spans="1:12">
      <c r="A68" s="663"/>
      <c r="B68" s="663"/>
      <c r="C68" s="663"/>
      <c r="D68" s="663"/>
      <c r="E68" s="663"/>
      <c r="F68" s="663"/>
      <c r="G68" s="663"/>
      <c r="H68" s="663"/>
      <c r="I68" s="663"/>
      <c r="J68" s="663"/>
      <c r="K68" s="663"/>
      <c r="L68" s="663"/>
    </row>
    <row r="69" spans="1:12">
      <c r="A69" s="663"/>
      <c r="B69" s="663"/>
      <c r="C69" s="663"/>
      <c r="D69" s="663"/>
      <c r="E69" s="663"/>
      <c r="F69" s="663"/>
      <c r="G69" s="663"/>
      <c r="H69" s="663"/>
      <c r="I69" s="663"/>
      <c r="J69" s="663"/>
      <c r="K69" s="663"/>
      <c r="L69" s="663"/>
    </row>
    <row r="70" spans="1:12">
      <c r="A70" s="663"/>
      <c r="B70" s="663"/>
      <c r="C70" s="663"/>
      <c r="D70" s="663"/>
      <c r="E70" s="663"/>
      <c r="F70" s="663"/>
      <c r="G70" s="663"/>
      <c r="H70" s="663"/>
      <c r="I70" s="663"/>
      <c r="J70" s="663"/>
      <c r="K70" s="663"/>
      <c r="L70" s="663"/>
    </row>
    <row r="71" spans="1:12">
      <c r="A71" s="663"/>
      <c r="B71" s="663"/>
      <c r="C71" s="663"/>
      <c r="D71" s="663"/>
      <c r="E71" s="663"/>
      <c r="F71" s="663"/>
      <c r="G71" s="663"/>
      <c r="H71" s="663"/>
      <c r="I71" s="663"/>
      <c r="J71" s="663"/>
      <c r="K71" s="663"/>
      <c r="L71" s="663"/>
    </row>
    <row r="72" spans="1:12">
      <c r="A72" s="663"/>
      <c r="B72" s="663"/>
      <c r="C72" s="663"/>
      <c r="D72" s="663"/>
      <c r="E72" s="663"/>
      <c r="F72" s="663"/>
      <c r="G72" s="663"/>
      <c r="H72" s="663"/>
      <c r="I72" s="663"/>
      <c r="J72" s="663"/>
      <c r="K72" s="663"/>
      <c r="L72" s="663"/>
    </row>
    <row r="73" spans="1:12">
      <c r="A73" s="663"/>
      <c r="B73" s="663"/>
      <c r="C73" s="663"/>
      <c r="D73" s="663"/>
      <c r="E73" s="663"/>
      <c r="F73" s="663"/>
      <c r="G73" s="663"/>
      <c r="H73" s="663"/>
      <c r="I73" s="663"/>
      <c r="J73" s="663"/>
      <c r="K73" s="663"/>
      <c r="L73" s="663"/>
    </row>
    <row r="74" spans="1:12">
      <c r="A74" s="663"/>
      <c r="B74" s="663"/>
      <c r="C74" s="663"/>
      <c r="D74" s="663"/>
      <c r="E74" s="663"/>
      <c r="F74" s="663"/>
      <c r="G74" s="663"/>
      <c r="H74" s="663"/>
      <c r="I74" s="663"/>
      <c r="J74" s="663"/>
      <c r="K74" s="663"/>
      <c r="L74" s="663"/>
    </row>
    <row r="75" spans="1:12">
      <c r="A75" s="663"/>
      <c r="B75" s="663"/>
      <c r="C75" s="663"/>
      <c r="D75" s="663"/>
      <c r="E75" s="663"/>
      <c r="F75" s="663"/>
      <c r="G75" s="663"/>
      <c r="H75" s="663"/>
      <c r="I75" s="663"/>
      <c r="J75" s="663"/>
      <c r="K75" s="663"/>
      <c r="L75" s="663"/>
    </row>
    <row r="76" spans="1:12">
      <c r="A76" s="663"/>
      <c r="B76" s="663"/>
      <c r="C76" s="663"/>
      <c r="D76" s="663"/>
      <c r="E76" s="663"/>
      <c r="F76" s="663"/>
      <c r="G76" s="663"/>
      <c r="H76" s="663"/>
      <c r="I76" s="663"/>
      <c r="J76" s="663"/>
      <c r="K76" s="663"/>
      <c r="L76" s="663"/>
    </row>
    <row r="77" spans="1:12">
      <c r="A77" s="663"/>
      <c r="B77" s="663"/>
      <c r="C77" s="663"/>
      <c r="D77" s="663"/>
      <c r="E77" s="663"/>
      <c r="F77" s="663"/>
      <c r="G77" s="663"/>
      <c r="H77" s="663"/>
      <c r="I77" s="663"/>
      <c r="J77" s="663"/>
      <c r="K77" s="663"/>
      <c r="L77" s="663"/>
    </row>
    <row r="78" spans="1:12">
      <c r="A78" s="663"/>
      <c r="B78" s="663"/>
      <c r="C78" s="663"/>
      <c r="D78" s="663"/>
      <c r="E78" s="663"/>
      <c r="F78" s="663"/>
      <c r="G78" s="663"/>
      <c r="H78" s="663"/>
      <c r="I78" s="663"/>
      <c r="J78" s="663"/>
      <c r="K78" s="663"/>
      <c r="L78" s="663"/>
    </row>
    <row r="79" spans="1:12">
      <c r="A79" s="663"/>
      <c r="B79" s="663"/>
      <c r="C79" s="663"/>
      <c r="D79" s="663"/>
      <c r="E79" s="663"/>
      <c r="F79" s="663"/>
      <c r="G79" s="663"/>
      <c r="H79" s="663"/>
      <c r="I79" s="663"/>
      <c r="J79" s="663"/>
      <c r="K79" s="663"/>
      <c r="L79" s="663"/>
    </row>
    <row r="1048576" spans="8:12">
      <c r="H1048576" s="671" t="e">
        <v>#DIV/0!</v>
      </c>
      <c r="L1048576" s="671" t="e">
        <f>+(F1048576+K1048576)/((#REF!-#REF!)/1000)*100</f>
        <v>#REF!</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7"/>
  <sheetViews>
    <sheetView showGridLines="0" topLeftCell="A19" zoomScale="75" zoomScaleNormal="75" workbookViewId="0"/>
  </sheetViews>
  <sheetFormatPr defaultRowHeight="12.75"/>
  <cols>
    <col min="2" max="2" width="114.28515625" customWidth="1"/>
  </cols>
  <sheetData>
    <row r="1" spans="1:2" ht="15.75">
      <c r="A1" s="464" t="s">
        <v>22</v>
      </c>
      <c r="B1" s="689" t="s">
        <v>985</v>
      </c>
    </row>
    <row r="2" spans="1:2" ht="15.75">
      <c r="A2" s="464" t="s">
        <v>20</v>
      </c>
      <c r="B2" s="688" t="s">
        <v>1028</v>
      </c>
    </row>
    <row r="3" spans="1:2" ht="15.75">
      <c r="A3" s="464" t="s">
        <v>18</v>
      </c>
      <c r="B3" s="668" t="s">
        <v>270</v>
      </c>
    </row>
    <row r="4" spans="1:2" ht="15.75">
      <c r="A4" s="464" t="s">
        <v>16</v>
      </c>
      <c r="B4" s="668" t="s">
        <v>270</v>
      </c>
    </row>
    <row r="5" spans="1:2" ht="15.75">
      <c r="A5" s="467" t="s">
        <v>14</v>
      </c>
      <c r="B5" s="667"/>
    </row>
    <row r="6" spans="1:2" ht="15.75">
      <c r="A6" s="467" t="s">
        <v>12</v>
      </c>
      <c r="B6" s="667"/>
    </row>
    <row r="7" spans="1:2" ht="15.75">
      <c r="A7" s="155"/>
      <c r="B7" s="155"/>
    </row>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
  <sheetViews>
    <sheetView showGridLines="0" zoomScale="75" zoomScaleNormal="75" workbookViewId="0"/>
  </sheetViews>
  <sheetFormatPr defaultRowHeight="15.75"/>
  <cols>
    <col min="1" max="1" width="13.140625" style="731" bestFit="1" customWidth="1"/>
    <col min="2" max="2" width="110.28515625" style="731" customWidth="1"/>
    <col min="3" max="3" width="12.85546875" style="731" customWidth="1"/>
    <col min="4" max="4" width="22.42578125" style="731" customWidth="1"/>
    <col min="5" max="5" width="25.85546875" style="731" customWidth="1"/>
    <col min="6" max="6" width="9.7109375" style="731" customWidth="1"/>
    <col min="7" max="7" width="9.85546875" style="731" customWidth="1"/>
    <col min="8" max="18" width="12.5703125" style="731" customWidth="1"/>
    <col min="19" max="16384" width="9.140625" style="731"/>
  </cols>
  <sheetData>
    <row r="1" spans="1:20">
      <c r="A1" s="729" t="s">
        <v>22</v>
      </c>
      <c r="B1" s="730" t="s">
        <v>1117</v>
      </c>
    </row>
    <row r="2" spans="1:20">
      <c r="A2" s="729" t="s">
        <v>20</v>
      </c>
      <c r="B2" s="732" t="s">
        <v>1116</v>
      </c>
    </row>
    <row r="3" spans="1:20">
      <c r="A3" s="729" t="s">
        <v>18</v>
      </c>
      <c r="B3" s="733" t="s">
        <v>270</v>
      </c>
    </row>
    <row r="4" spans="1:20">
      <c r="A4" s="729" t="s">
        <v>16</v>
      </c>
      <c r="B4" s="733" t="s">
        <v>270</v>
      </c>
    </row>
    <row r="5" spans="1:20">
      <c r="A5" s="734" t="s">
        <v>14</v>
      </c>
      <c r="B5" s="734" t="s">
        <v>1180</v>
      </c>
    </row>
    <row r="6" spans="1:20">
      <c r="A6" s="734" t="s">
        <v>12</v>
      </c>
      <c r="B6" s="734" t="s">
        <v>1179</v>
      </c>
    </row>
    <row r="10" spans="1:20">
      <c r="F10" s="784" t="s">
        <v>1115</v>
      </c>
      <c r="G10" s="784"/>
      <c r="H10" s="784"/>
      <c r="I10" s="784" t="s">
        <v>1114</v>
      </c>
      <c r="J10" s="784"/>
      <c r="K10" s="784"/>
      <c r="L10" s="784" t="s">
        <v>1113</v>
      </c>
      <c r="M10" s="784"/>
      <c r="N10" s="784"/>
      <c r="O10" s="784" t="s">
        <v>1112</v>
      </c>
      <c r="P10" s="784"/>
      <c r="Q10" s="784"/>
      <c r="R10" s="784" t="s">
        <v>1111</v>
      </c>
      <c r="S10" s="784"/>
      <c r="T10" s="784"/>
    </row>
    <row r="11" spans="1:20">
      <c r="F11" s="731">
        <v>2012</v>
      </c>
      <c r="G11" s="731">
        <v>2014</v>
      </c>
      <c r="H11" s="731">
        <v>2016</v>
      </c>
      <c r="I11" s="731">
        <v>2012</v>
      </c>
      <c r="J11" s="731">
        <v>2014</v>
      </c>
      <c r="K11" s="731">
        <v>2016</v>
      </c>
      <c r="L11" s="731">
        <v>2012</v>
      </c>
      <c r="M11" s="731">
        <v>2014</v>
      </c>
      <c r="N11" s="731">
        <v>2016</v>
      </c>
      <c r="O11" s="731">
        <v>2012</v>
      </c>
      <c r="P11" s="731">
        <v>2014</v>
      </c>
      <c r="Q11" s="731">
        <v>2016</v>
      </c>
      <c r="R11" s="731">
        <v>2012</v>
      </c>
      <c r="S11" s="731">
        <v>2014</v>
      </c>
      <c r="T11" s="731">
        <v>2016</v>
      </c>
    </row>
    <row r="12" spans="1:20">
      <c r="E12" s="735"/>
      <c r="F12" s="784" t="s">
        <v>1110</v>
      </c>
      <c r="G12" s="784"/>
      <c r="H12" s="784"/>
      <c r="I12" s="784" t="s">
        <v>1109</v>
      </c>
      <c r="J12" s="784"/>
      <c r="K12" s="784"/>
      <c r="L12" s="784" t="s">
        <v>1108</v>
      </c>
      <c r="M12" s="784"/>
      <c r="N12" s="784"/>
      <c r="O12" s="784" t="s">
        <v>1107</v>
      </c>
      <c r="P12" s="784"/>
      <c r="Q12" s="784"/>
      <c r="R12" s="784" t="s">
        <v>1106</v>
      </c>
      <c r="S12" s="784"/>
      <c r="T12" s="784"/>
    </row>
    <row r="13" spans="1:20">
      <c r="F13" s="731">
        <v>2012</v>
      </c>
      <c r="G13" s="731">
        <v>2014</v>
      </c>
      <c r="H13" s="731">
        <v>2016</v>
      </c>
      <c r="I13" s="731">
        <v>2012</v>
      </c>
      <c r="J13" s="731">
        <v>2014</v>
      </c>
      <c r="K13" s="731">
        <v>2016</v>
      </c>
      <c r="L13" s="731">
        <v>2012</v>
      </c>
      <c r="M13" s="731">
        <v>2014</v>
      </c>
      <c r="N13" s="731">
        <v>2016</v>
      </c>
      <c r="O13" s="731">
        <v>2012</v>
      </c>
      <c r="P13" s="731">
        <v>2014</v>
      </c>
      <c r="Q13" s="731">
        <v>2016</v>
      </c>
      <c r="R13" s="731">
        <v>2012</v>
      </c>
      <c r="S13" s="731">
        <v>2014</v>
      </c>
      <c r="T13" s="731">
        <v>2016</v>
      </c>
    </row>
    <row r="14" spans="1:20" ht="47.25">
      <c r="D14" s="736" t="s">
        <v>1105</v>
      </c>
      <c r="E14" s="736" t="s">
        <v>1104</v>
      </c>
      <c r="F14" s="737">
        <v>22.941611866798254</v>
      </c>
      <c r="G14" s="737">
        <v>24.933880788358401</v>
      </c>
      <c r="H14" s="737">
        <v>9.8622804927566374</v>
      </c>
      <c r="I14" s="737">
        <v>15.788754185127264</v>
      </c>
      <c r="J14" s="737">
        <v>12.816606220465546</v>
      </c>
      <c r="K14" s="737">
        <v>14.268047523248297</v>
      </c>
      <c r="L14" s="737">
        <v>28.568713497056166</v>
      </c>
      <c r="M14" s="737">
        <v>31.343036783207527</v>
      </c>
      <c r="N14" s="737">
        <v>10.398333883454965</v>
      </c>
      <c r="O14" s="737">
        <v>38.376378378903226</v>
      </c>
      <c r="P14" s="737">
        <v>27.971621698284711</v>
      </c>
      <c r="Q14" s="737">
        <v>30.43743583629923</v>
      </c>
      <c r="R14" s="737">
        <v>71.730431934303923</v>
      </c>
      <c r="S14" s="737">
        <v>50.894927985107273</v>
      </c>
      <c r="T14" s="737">
        <v>40.158300224374635</v>
      </c>
    </row>
    <row r="15" spans="1:20" ht="63">
      <c r="D15" s="736" t="s">
        <v>1103</v>
      </c>
      <c r="E15" s="736" t="s">
        <v>1102</v>
      </c>
      <c r="F15" s="737">
        <v>41.628674084093632</v>
      </c>
      <c r="G15" s="737">
        <v>41.483173659899101</v>
      </c>
      <c r="H15" s="737">
        <v>36.045488057821814</v>
      </c>
      <c r="I15" s="737">
        <v>44.148891911741543</v>
      </c>
      <c r="J15" s="737">
        <v>37.481467756882793</v>
      </c>
      <c r="K15" s="737">
        <v>45.644138510961646</v>
      </c>
      <c r="L15" s="737">
        <v>48.824422877861736</v>
      </c>
      <c r="M15" s="737">
        <v>48.508558776444559</v>
      </c>
      <c r="N15" s="737">
        <v>39.332663262008708</v>
      </c>
      <c r="O15" s="737">
        <v>60.467832865683235</v>
      </c>
      <c r="P15" s="737">
        <v>63.968609957027255</v>
      </c>
      <c r="Q15" s="737">
        <v>70.26603191851973</v>
      </c>
      <c r="R15" s="737">
        <v>91.810907730130197</v>
      </c>
      <c r="S15" s="737">
        <v>87.901270189157216</v>
      </c>
      <c r="T15" s="737">
        <v>77.234648587627603</v>
      </c>
    </row>
  </sheetData>
  <mergeCells count="10">
    <mergeCell ref="F12:H12"/>
    <mergeCell ref="I12:K12"/>
    <mergeCell ref="L12:N12"/>
    <mergeCell ref="O12:Q12"/>
    <mergeCell ref="R12:T12"/>
    <mergeCell ref="F10:H10"/>
    <mergeCell ref="I10:K10"/>
    <mergeCell ref="L10:N10"/>
    <mergeCell ref="O10:Q10"/>
    <mergeCell ref="R10:T10"/>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showGridLines="0" zoomScale="75" zoomScaleNormal="75" workbookViewId="0">
      <selection activeCell="E29" sqref="E29"/>
    </sheetView>
  </sheetViews>
  <sheetFormatPr defaultColWidth="9" defaultRowHeight="15.75"/>
  <cols>
    <col min="1" max="1" width="15.28515625" style="31" customWidth="1"/>
    <col min="2" max="2" width="104.42578125" style="31" customWidth="1"/>
    <col min="3" max="3" width="9.140625" style="31" bestFit="1" customWidth="1"/>
    <col min="4" max="4" width="10.28515625" style="31" bestFit="1" customWidth="1"/>
    <col min="5" max="5" width="9.85546875" style="31" bestFit="1" customWidth="1"/>
    <col min="6" max="6" width="14.28515625" style="31" customWidth="1"/>
    <col min="7" max="12" width="18.42578125" style="31" customWidth="1"/>
    <col min="13" max="16384" width="9" style="31"/>
  </cols>
  <sheetData>
    <row r="1" spans="1:11">
      <c r="A1" s="464" t="s">
        <v>22</v>
      </c>
      <c r="B1" s="689" t="s">
        <v>1130</v>
      </c>
      <c r="F1" s="785"/>
      <c r="G1" s="785"/>
      <c r="H1" s="785"/>
      <c r="I1" s="785"/>
      <c r="J1" s="728"/>
    </row>
    <row r="2" spans="1:11">
      <c r="A2" s="464" t="s">
        <v>20</v>
      </c>
      <c r="B2" s="688" t="s">
        <v>1129</v>
      </c>
    </row>
    <row r="3" spans="1:11">
      <c r="A3" s="464" t="s">
        <v>18</v>
      </c>
      <c r="B3" s="668" t="s">
        <v>270</v>
      </c>
      <c r="K3" s="722"/>
    </row>
    <row r="4" spans="1:11">
      <c r="A4" s="464" t="s">
        <v>16</v>
      </c>
      <c r="B4" s="668" t="s">
        <v>270</v>
      </c>
      <c r="K4" s="722"/>
    </row>
    <row r="5" spans="1:11">
      <c r="A5" s="467" t="s">
        <v>14</v>
      </c>
      <c r="B5" s="467"/>
      <c r="K5" s="722"/>
    </row>
    <row r="6" spans="1:11">
      <c r="A6" s="467" t="s">
        <v>12</v>
      </c>
      <c r="B6" s="467"/>
      <c r="K6" s="722"/>
    </row>
    <row r="7" spans="1:11">
      <c r="K7" s="722"/>
    </row>
    <row r="8" spans="1:11">
      <c r="K8" s="722"/>
    </row>
    <row r="9" spans="1:11">
      <c r="K9" s="722"/>
    </row>
    <row r="10" spans="1:11" ht="78.75">
      <c r="E10" s="727" t="s">
        <v>1128</v>
      </c>
      <c r="F10" s="727" t="s">
        <v>1127</v>
      </c>
      <c r="G10" s="727" t="s">
        <v>1126</v>
      </c>
      <c r="H10" s="727" t="s">
        <v>1125</v>
      </c>
      <c r="I10" s="727" t="s">
        <v>1124</v>
      </c>
      <c r="K10" s="722"/>
    </row>
    <row r="11" spans="1:11" ht="110.25">
      <c r="D11" s="727"/>
      <c r="E11" s="727" t="s">
        <v>1123</v>
      </c>
      <c r="F11" s="727" t="s">
        <v>1122</v>
      </c>
      <c r="G11" s="727" t="s">
        <v>1121</v>
      </c>
      <c r="H11" s="727" t="s">
        <v>1120</v>
      </c>
      <c r="I11" s="727" t="s">
        <v>1119</v>
      </c>
      <c r="K11" s="722"/>
    </row>
    <row r="12" spans="1:11">
      <c r="C12" s="724">
        <v>40209</v>
      </c>
      <c r="D12" s="726" t="s">
        <v>1118</v>
      </c>
      <c r="E12" s="722">
        <v>5.3208884521317534</v>
      </c>
      <c r="F12" s="722"/>
      <c r="G12" s="722"/>
      <c r="H12" s="722"/>
      <c r="I12" s="722">
        <v>33.168738304197028</v>
      </c>
      <c r="K12" s="722"/>
    </row>
    <row r="13" spans="1:11">
      <c r="C13" s="724">
        <v>40237</v>
      </c>
      <c r="D13" s="723">
        <v>40237</v>
      </c>
      <c r="E13" s="722">
        <v>5.3150923416925524</v>
      </c>
      <c r="F13" s="722"/>
      <c r="G13" s="722"/>
      <c r="H13" s="722"/>
      <c r="I13" s="722">
        <v>27.555219697272864</v>
      </c>
    </row>
    <row r="14" spans="1:11">
      <c r="C14" s="724">
        <v>40268</v>
      </c>
      <c r="D14" s="723">
        <v>40268</v>
      </c>
      <c r="E14" s="722">
        <v>5.1287005608048029</v>
      </c>
      <c r="F14" s="722"/>
      <c r="G14" s="722"/>
      <c r="H14" s="722"/>
      <c r="I14" s="722">
        <v>19.160244562097699</v>
      </c>
    </row>
    <row r="15" spans="1:11">
      <c r="C15" s="724">
        <v>40298</v>
      </c>
      <c r="D15" s="723">
        <v>40298</v>
      </c>
      <c r="E15" s="722">
        <v>5.1860436867690805</v>
      </c>
      <c r="F15" s="722"/>
      <c r="G15" s="722"/>
      <c r="H15" s="722"/>
      <c r="I15" s="722">
        <v>12.649278332363945</v>
      </c>
    </row>
    <row r="16" spans="1:11">
      <c r="C16" s="724">
        <v>40329</v>
      </c>
      <c r="D16" s="723">
        <v>40329</v>
      </c>
      <c r="E16" s="722">
        <v>4.8706702333116532</v>
      </c>
      <c r="F16" s="722"/>
      <c r="G16" s="722"/>
      <c r="H16" s="722"/>
      <c r="I16" s="722">
        <v>14.366904850481529</v>
      </c>
    </row>
    <row r="17" spans="3:9">
      <c r="C17" s="724">
        <v>40359</v>
      </c>
      <c r="D17" s="723">
        <v>40359</v>
      </c>
      <c r="E17" s="722">
        <v>4.6191624708613661</v>
      </c>
      <c r="F17" s="722"/>
      <c r="G17" s="722"/>
      <c r="H17" s="722"/>
      <c r="I17" s="722">
        <v>13.991397948750226</v>
      </c>
    </row>
    <row r="18" spans="3:9">
      <c r="C18" s="724">
        <v>40390</v>
      </c>
      <c r="D18" s="723">
        <v>40390</v>
      </c>
      <c r="E18" s="722">
        <v>4.2332396017576759</v>
      </c>
      <c r="F18" s="722"/>
      <c r="G18" s="722"/>
      <c r="H18" s="722"/>
      <c r="I18" s="722">
        <v>13.815841510190415</v>
      </c>
    </row>
    <row r="19" spans="3:9">
      <c r="C19" s="724">
        <v>40421</v>
      </c>
      <c r="D19" s="723">
        <v>40421</v>
      </c>
      <c r="E19" s="722">
        <v>4.1081559457601919</v>
      </c>
      <c r="F19" s="722"/>
      <c r="G19" s="722"/>
      <c r="H19" s="722"/>
      <c r="I19" s="722">
        <v>14.59212771955638</v>
      </c>
    </row>
    <row r="20" spans="3:9">
      <c r="C20" s="724">
        <v>40451</v>
      </c>
      <c r="D20" s="723">
        <v>40451</v>
      </c>
      <c r="E20" s="722">
        <v>3.9596309642266534</v>
      </c>
      <c r="F20" s="722"/>
      <c r="G20" s="722"/>
      <c r="H20" s="722"/>
      <c r="I20" s="722">
        <v>15.36182253727768</v>
      </c>
    </row>
    <row r="21" spans="3:9">
      <c r="C21" s="724">
        <v>40482</v>
      </c>
      <c r="D21" s="723">
        <v>40482</v>
      </c>
      <c r="E21" s="722">
        <v>3.953131731444627</v>
      </c>
      <c r="F21" s="722"/>
      <c r="G21" s="722"/>
      <c r="H21" s="722"/>
      <c r="I21" s="722">
        <v>14.541156640992684</v>
      </c>
    </row>
    <row r="22" spans="3:9">
      <c r="C22" s="724">
        <v>40512</v>
      </c>
      <c r="D22" s="723">
        <v>40512</v>
      </c>
      <c r="E22" s="722">
        <v>3.9206766568626219</v>
      </c>
      <c r="F22" s="722"/>
      <c r="G22" s="722"/>
      <c r="H22" s="722"/>
      <c r="I22" s="722">
        <v>13.006967852031215</v>
      </c>
    </row>
    <row r="23" spans="3:9">
      <c r="C23" s="724">
        <v>40543</v>
      </c>
      <c r="D23" s="723">
        <v>40543</v>
      </c>
      <c r="E23" s="722">
        <v>3.8947790241453211</v>
      </c>
      <c r="F23" s="722"/>
      <c r="G23" s="722"/>
      <c r="H23" s="722"/>
      <c r="I23" s="722">
        <v>11.313252428492161</v>
      </c>
    </row>
    <row r="24" spans="3:9">
      <c r="C24" s="724">
        <v>40574</v>
      </c>
      <c r="D24" s="725">
        <v>40574</v>
      </c>
      <c r="E24" s="722">
        <v>3.8804765421629339</v>
      </c>
      <c r="F24" s="722"/>
      <c r="G24" s="722"/>
      <c r="H24" s="722"/>
      <c r="I24" s="722">
        <v>12.620050291162837</v>
      </c>
    </row>
    <row r="25" spans="3:9">
      <c r="C25" s="724">
        <v>40602</v>
      </c>
      <c r="D25" s="723">
        <v>40602</v>
      </c>
      <c r="E25" s="722">
        <v>3.8254847558384273</v>
      </c>
      <c r="F25" s="722"/>
      <c r="G25" s="722"/>
      <c r="H25" s="722"/>
      <c r="I25" s="722">
        <v>16.653904236306651</v>
      </c>
    </row>
    <row r="26" spans="3:9">
      <c r="C26" s="724">
        <v>40633</v>
      </c>
      <c r="D26" s="723">
        <v>40633</v>
      </c>
      <c r="E26" s="722">
        <v>3.9108664835840687</v>
      </c>
      <c r="F26" s="722"/>
      <c r="G26" s="722"/>
      <c r="H26" s="722"/>
      <c r="I26" s="722">
        <v>16.968768003667847</v>
      </c>
    </row>
    <row r="27" spans="3:9">
      <c r="C27" s="724">
        <v>40663</v>
      </c>
      <c r="D27" s="723">
        <v>40663</v>
      </c>
      <c r="E27" s="722">
        <v>3.9463603413700481</v>
      </c>
      <c r="F27" s="722"/>
      <c r="G27" s="722"/>
      <c r="H27" s="722"/>
      <c r="I27" s="722">
        <v>19.669608918146821</v>
      </c>
    </row>
    <row r="28" spans="3:9">
      <c r="C28" s="724">
        <v>40694</v>
      </c>
      <c r="D28" s="723">
        <v>40694</v>
      </c>
      <c r="E28" s="722">
        <v>4.1267660215194031</v>
      </c>
      <c r="F28" s="722"/>
      <c r="G28" s="722"/>
      <c r="H28" s="722"/>
      <c r="I28" s="722">
        <v>23.328619228170915</v>
      </c>
    </row>
    <row r="29" spans="3:9">
      <c r="C29" s="724">
        <v>40724</v>
      </c>
      <c r="D29" s="723">
        <v>40724</v>
      </c>
      <c r="E29" s="722">
        <v>4.2188091761954762</v>
      </c>
      <c r="F29" s="722"/>
      <c r="G29" s="722"/>
      <c r="H29" s="722"/>
      <c r="I29" s="722">
        <v>24.398211433538126</v>
      </c>
    </row>
    <row r="30" spans="3:9">
      <c r="C30" s="724">
        <v>40755</v>
      </c>
      <c r="D30" s="723">
        <v>40755</v>
      </c>
      <c r="E30" s="722">
        <v>4.3162450609982033</v>
      </c>
      <c r="F30" s="722"/>
      <c r="G30" s="722"/>
      <c r="H30" s="722"/>
      <c r="I30" s="722">
        <v>28.576737866516126</v>
      </c>
    </row>
    <row r="31" spans="3:9">
      <c r="C31" s="724">
        <v>40786</v>
      </c>
      <c r="D31" s="723">
        <v>40786</v>
      </c>
      <c r="E31" s="722">
        <v>4.3364311908525845</v>
      </c>
      <c r="F31" s="722"/>
      <c r="G31" s="722"/>
      <c r="H31" s="722"/>
      <c r="I31" s="722">
        <v>27.359164378520095</v>
      </c>
    </row>
    <row r="32" spans="3:9">
      <c r="C32" s="724">
        <v>40816</v>
      </c>
      <c r="D32" s="723">
        <v>40816</v>
      </c>
      <c r="E32" s="722">
        <v>4.3783414720811553</v>
      </c>
      <c r="F32" s="722"/>
      <c r="G32" s="722"/>
      <c r="H32" s="722"/>
      <c r="I32" s="722">
        <v>31.396905678543156</v>
      </c>
    </row>
    <row r="33" spans="3:9">
      <c r="C33" s="724">
        <v>40847</v>
      </c>
      <c r="D33" s="723">
        <v>40847</v>
      </c>
      <c r="E33" s="722">
        <v>4.4149688261326325</v>
      </c>
      <c r="F33" s="722"/>
      <c r="G33" s="722"/>
      <c r="H33" s="722"/>
      <c r="I33" s="722">
        <v>32.519968235142088</v>
      </c>
    </row>
    <row r="34" spans="3:9">
      <c r="C34" s="724">
        <v>40877</v>
      </c>
      <c r="D34" s="723">
        <v>40877</v>
      </c>
      <c r="E34" s="722">
        <v>4.8381331458357089</v>
      </c>
      <c r="F34" s="722"/>
      <c r="G34" s="722"/>
      <c r="H34" s="722"/>
      <c r="I34" s="722">
        <v>28.010194639662927</v>
      </c>
    </row>
    <row r="35" spans="3:9">
      <c r="C35" s="724">
        <v>40908</v>
      </c>
      <c r="D35" s="723">
        <v>40908</v>
      </c>
      <c r="E35" s="722">
        <v>5.2605264960536413</v>
      </c>
      <c r="F35" s="722"/>
      <c r="G35" s="722"/>
      <c r="H35" s="722"/>
      <c r="I35" s="722">
        <v>30.425676155988903</v>
      </c>
    </row>
    <row r="36" spans="3:9">
      <c r="C36" s="724">
        <v>40939</v>
      </c>
      <c r="D36" s="725">
        <v>40939</v>
      </c>
      <c r="E36" s="722">
        <v>5.6456408237849587</v>
      </c>
      <c r="F36" s="722"/>
      <c r="G36" s="722"/>
      <c r="H36" s="722"/>
      <c r="I36" s="722">
        <v>29.684567381083234</v>
      </c>
    </row>
    <row r="37" spans="3:9">
      <c r="C37" s="724">
        <v>40968</v>
      </c>
      <c r="D37" s="723">
        <v>40968</v>
      </c>
      <c r="E37" s="722">
        <v>5.6046243275717673</v>
      </c>
      <c r="F37" s="722"/>
      <c r="G37" s="722"/>
      <c r="H37" s="722"/>
      <c r="I37" s="722">
        <v>36.893658227403321</v>
      </c>
    </row>
    <row r="38" spans="3:9">
      <c r="C38" s="724">
        <v>40999</v>
      </c>
      <c r="D38" s="723">
        <v>40999</v>
      </c>
      <c r="E38" s="722">
        <v>5.6682148234083254</v>
      </c>
      <c r="F38" s="722"/>
      <c r="G38" s="722"/>
      <c r="H38" s="722"/>
      <c r="I38" s="722">
        <v>49.162836712775395</v>
      </c>
    </row>
    <row r="39" spans="3:9">
      <c r="C39" s="724">
        <v>41029</v>
      </c>
      <c r="D39" s="723">
        <v>41029</v>
      </c>
      <c r="E39" s="722">
        <v>5.529098764783595</v>
      </c>
      <c r="F39" s="722">
        <v>4.8546058887608927</v>
      </c>
      <c r="G39" s="722">
        <v>3.5512047461967686</v>
      </c>
      <c r="H39" s="722"/>
      <c r="I39" s="722">
        <v>43.904079056730581</v>
      </c>
    </row>
    <row r="40" spans="3:9">
      <c r="C40" s="724">
        <v>41060</v>
      </c>
      <c r="D40" s="723">
        <v>41060</v>
      </c>
      <c r="E40" s="722">
        <v>5.9000467153087204</v>
      </c>
      <c r="F40" s="722">
        <v>4.797193443523442</v>
      </c>
      <c r="G40" s="722">
        <v>3.4922403831262701</v>
      </c>
      <c r="H40" s="722"/>
      <c r="I40" s="722">
        <v>37.695070384949631</v>
      </c>
    </row>
    <row r="41" spans="3:9">
      <c r="C41" s="724">
        <v>41090</v>
      </c>
      <c r="D41" s="723">
        <v>41090</v>
      </c>
      <c r="E41" s="722">
        <v>5.8422723439984265</v>
      </c>
      <c r="F41" s="722">
        <v>4.8067983286797213</v>
      </c>
      <c r="G41" s="722">
        <v>3.397176733267333</v>
      </c>
      <c r="H41" s="722"/>
      <c r="I41" s="722">
        <v>36.634547012770113</v>
      </c>
    </row>
    <row r="42" spans="3:9">
      <c r="C42" s="724">
        <v>41121</v>
      </c>
      <c r="D42" s="723">
        <v>41121</v>
      </c>
      <c r="E42" s="722">
        <v>5.7062570998675728</v>
      </c>
      <c r="F42" s="722">
        <v>4.866735087609003</v>
      </c>
      <c r="G42" s="722">
        <v>3.5107731202420798</v>
      </c>
      <c r="H42" s="722"/>
      <c r="I42" s="722">
        <v>41.510619375019289</v>
      </c>
    </row>
    <row r="43" spans="3:9">
      <c r="C43" s="724">
        <v>41152</v>
      </c>
      <c r="D43" s="723">
        <v>41152</v>
      </c>
      <c r="E43" s="722">
        <v>5.6688484529825196</v>
      </c>
      <c r="F43" s="722">
        <v>4.9870399834276968</v>
      </c>
      <c r="G43" s="722">
        <v>3.4351763149465473</v>
      </c>
      <c r="H43" s="722"/>
      <c r="I43" s="722">
        <v>39.940649848992173</v>
      </c>
    </row>
    <row r="44" spans="3:9">
      <c r="C44" s="724">
        <v>41182</v>
      </c>
      <c r="D44" s="723">
        <v>41182</v>
      </c>
      <c r="E44" s="722">
        <v>5.7780950602527561</v>
      </c>
      <c r="F44" s="722">
        <v>5.1236548051938033</v>
      </c>
      <c r="G44" s="722">
        <v>3.3866216536331373</v>
      </c>
      <c r="H44" s="722"/>
      <c r="I44" s="722">
        <v>38.809368082861745</v>
      </c>
    </row>
    <row r="45" spans="3:9">
      <c r="C45" s="724">
        <v>41213</v>
      </c>
      <c r="D45" s="723">
        <v>41213</v>
      </c>
      <c r="E45" s="722">
        <v>5.8061939977490997</v>
      </c>
      <c r="F45" s="722">
        <v>5.3304307510624351</v>
      </c>
      <c r="G45" s="722">
        <v>3.2511945365215569</v>
      </c>
      <c r="H45" s="722"/>
      <c r="I45" s="722">
        <v>41.762761473011082</v>
      </c>
    </row>
    <row r="46" spans="3:9">
      <c r="C46" s="724">
        <v>41243</v>
      </c>
      <c r="D46" s="723">
        <v>41243</v>
      </c>
      <c r="E46" s="722">
        <v>5.7827442801760913</v>
      </c>
      <c r="F46" s="722">
        <v>5.383656338065463</v>
      </c>
      <c r="G46" s="722">
        <v>3.1464697452370212</v>
      </c>
      <c r="H46" s="722"/>
      <c r="I46" s="722">
        <v>38.599404744022273</v>
      </c>
    </row>
    <row r="47" spans="3:9">
      <c r="C47" s="724">
        <v>41274</v>
      </c>
      <c r="D47" s="723">
        <v>41274</v>
      </c>
      <c r="E47" s="722">
        <v>5.7994949345101841</v>
      </c>
      <c r="F47" s="722">
        <v>5.4247991449905362</v>
      </c>
      <c r="G47" s="722">
        <v>3.2076321760736644</v>
      </c>
      <c r="H47" s="722"/>
      <c r="I47" s="722">
        <v>42.316944203727296</v>
      </c>
    </row>
    <row r="48" spans="3:9">
      <c r="C48" s="724">
        <v>41305</v>
      </c>
      <c r="D48" s="725">
        <v>41305</v>
      </c>
      <c r="E48" s="722">
        <v>5.8273429647380528</v>
      </c>
      <c r="F48" s="722">
        <v>5.4437413600441413</v>
      </c>
      <c r="G48" s="722">
        <v>3.2243485409421471</v>
      </c>
      <c r="H48" s="722"/>
      <c r="I48" s="722">
        <v>50.436486068531295</v>
      </c>
    </row>
    <row r="49" spans="3:9">
      <c r="C49" s="724">
        <v>41333</v>
      </c>
      <c r="D49" s="723">
        <v>41333</v>
      </c>
      <c r="E49" s="722">
        <v>5.9703645378727463</v>
      </c>
      <c r="F49" s="722">
        <v>5.4779517398766693</v>
      </c>
      <c r="G49" s="722">
        <v>3.2707124614801537</v>
      </c>
      <c r="H49" s="722"/>
      <c r="I49" s="722">
        <v>45.45283331242161</v>
      </c>
    </row>
    <row r="50" spans="3:9">
      <c r="C50" s="724">
        <v>41364</v>
      </c>
      <c r="D50" s="723">
        <v>41364</v>
      </c>
      <c r="E50" s="722">
        <v>5.9782750929250108</v>
      </c>
      <c r="F50" s="722">
        <v>5.7553338984372067</v>
      </c>
      <c r="G50" s="722">
        <v>3.255692533564928</v>
      </c>
      <c r="H50" s="722"/>
      <c r="I50" s="722">
        <v>50.941521647506541</v>
      </c>
    </row>
    <row r="51" spans="3:9">
      <c r="C51" s="724">
        <v>41394</v>
      </c>
      <c r="D51" s="723">
        <v>41394</v>
      </c>
      <c r="E51" s="722">
        <v>5.9337707360117022</v>
      </c>
      <c r="F51" s="722">
        <v>6.0760127089657683</v>
      </c>
      <c r="G51" s="722">
        <v>3.4561605310751755</v>
      </c>
      <c r="H51" s="722"/>
      <c r="I51" s="722">
        <v>53.27366928154418</v>
      </c>
    </row>
    <row r="52" spans="3:9">
      <c r="C52" s="724">
        <v>41425</v>
      </c>
      <c r="D52" s="723">
        <v>41425</v>
      </c>
      <c r="E52" s="722">
        <v>5.8451875135764766</v>
      </c>
      <c r="F52" s="722">
        <v>6.3596652254652808</v>
      </c>
      <c r="G52" s="722">
        <v>3.8220286457564914</v>
      </c>
      <c r="H52" s="722"/>
      <c r="I52" s="722">
        <v>55.16049069511164</v>
      </c>
    </row>
    <row r="53" spans="3:9">
      <c r="C53" s="724">
        <v>41455</v>
      </c>
      <c r="D53" s="723">
        <v>41455</v>
      </c>
      <c r="E53" s="722">
        <v>5.6785702667283608</v>
      </c>
      <c r="F53" s="722">
        <v>6.0647485828168222</v>
      </c>
      <c r="G53" s="722">
        <v>3.6329589851856641</v>
      </c>
      <c r="H53" s="722"/>
      <c r="I53" s="722">
        <v>54.48379308085206</v>
      </c>
    </row>
    <row r="54" spans="3:9">
      <c r="C54" s="724">
        <v>41486</v>
      </c>
      <c r="D54" s="723">
        <v>41486</v>
      </c>
      <c r="E54" s="722">
        <v>5.6002398692524915</v>
      </c>
      <c r="F54" s="722">
        <v>5.7973720911743376</v>
      </c>
      <c r="G54" s="722">
        <v>3.4014424905425757</v>
      </c>
      <c r="H54" s="722"/>
      <c r="I54" s="722">
        <v>57.341573720413109</v>
      </c>
    </row>
    <row r="55" spans="3:9">
      <c r="C55" s="724">
        <v>41517</v>
      </c>
      <c r="D55" s="723">
        <v>41517</v>
      </c>
      <c r="E55" s="722">
        <v>5.5008720689281585</v>
      </c>
      <c r="F55" s="722">
        <v>5.3849989767079824</v>
      </c>
      <c r="G55" s="722">
        <v>2.8535432392899645</v>
      </c>
      <c r="H55" s="722"/>
      <c r="I55" s="722">
        <v>61.544589247041237</v>
      </c>
    </row>
    <row r="56" spans="3:9">
      <c r="C56" s="724">
        <v>41547</v>
      </c>
      <c r="D56" s="723">
        <v>41547</v>
      </c>
      <c r="E56" s="722">
        <v>5.3971113520656537</v>
      </c>
      <c r="F56" s="722">
        <v>5.4488978113024693</v>
      </c>
      <c r="G56" s="722">
        <v>2.7673627215485617</v>
      </c>
      <c r="H56" s="722"/>
      <c r="I56" s="722">
        <v>60.25450031159415</v>
      </c>
    </row>
    <row r="57" spans="3:9">
      <c r="C57" s="724">
        <v>41578</v>
      </c>
      <c r="D57" s="723">
        <v>41578</v>
      </c>
      <c r="E57" s="722">
        <v>5.2281548600692132</v>
      </c>
      <c r="F57" s="722">
        <v>5.5494819254962522</v>
      </c>
      <c r="G57" s="722">
        <v>2.7957048925330392</v>
      </c>
      <c r="H57" s="722"/>
      <c r="I57" s="722">
        <v>58.195222382487088</v>
      </c>
    </row>
    <row r="58" spans="3:9">
      <c r="C58" s="724">
        <v>41608</v>
      </c>
      <c r="D58" s="723">
        <v>41608</v>
      </c>
      <c r="E58" s="722">
        <v>5.2161450411239283</v>
      </c>
      <c r="F58" s="722">
        <v>5.7224245356880754</v>
      </c>
      <c r="G58" s="722">
        <v>2.9564088782976432</v>
      </c>
      <c r="H58" s="722"/>
      <c r="I58" s="722">
        <v>59.744314772737219</v>
      </c>
    </row>
    <row r="59" spans="3:9">
      <c r="C59" s="724">
        <v>41639</v>
      </c>
      <c r="D59" s="723">
        <v>41639</v>
      </c>
      <c r="E59" s="722">
        <v>5.2299501480491868</v>
      </c>
      <c r="F59" s="722">
        <v>5.7970980710705939</v>
      </c>
      <c r="G59" s="722">
        <v>3.0804677610355693</v>
      </c>
      <c r="H59" s="722"/>
      <c r="I59" s="722">
        <v>61.770678193855645</v>
      </c>
    </row>
    <row r="60" spans="3:9">
      <c r="C60" s="724">
        <v>41670</v>
      </c>
      <c r="D60" s="725">
        <v>41670</v>
      </c>
      <c r="E60" s="722">
        <v>5.1518558918305546</v>
      </c>
      <c r="F60" s="722">
        <v>5.7061984576130165</v>
      </c>
      <c r="G60" s="722">
        <v>3.0095674379548027</v>
      </c>
      <c r="H60" s="722"/>
      <c r="I60" s="722">
        <v>54.369636700014738</v>
      </c>
    </row>
    <row r="61" spans="3:9">
      <c r="C61" s="724">
        <v>41698</v>
      </c>
      <c r="D61" s="723">
        <v>41698</v>
      </c>
      <c r="E61" s="722">
        <v>4.9840667506670595</v>
      </c>
      <c r="F61" s="722">
        <v>5.3736364016495433</v>
      </c>
      <c r="G61" s="722">
        <v>2.8228059633830394</v>
      </c>
      <c r="H61" s="722"/>
      <c r="I61" s="722">
        <v>55.917831188729537</v>
      </c>
    </row>
    <row r="62" spans="3:9">
      <c r="C62" s="724">
        <v>41729</v>
      </c>
      <c r="D62" s="723">
        <v>41729</v>
      </c>
      <c r="E62" s="722">
        <v>4.8015863338763163</v>
      </c>
      <c r="F62" s="722">
        <v>4.887080571933911</v>
      </c>
      <c r="G62" s="722">
        <v>2.7350004741090439</v>
      </c>
      <c r="H62" s="722"/>
      <c r="I62" s="722">
        <v>56.97870759351634</v>
      </c>
    </row>
    <row r="63" spans="3:9">
      <c r="C63" s="724">
        <v>41759</v>
      </c>
      <c r="D63" s="723">
        <v>41759</v>
      </c>
      <c r="E63" s="722">
        <v>4.7692252663663828</v>
      </c>
      <c r="F63" s="722">
        <v>4.7133485376636939</v>
      </c>
      <c r="G63" s="722">
        <v>2.74736684154843</v>
      </c>
      <c r="H63" s="722"/>
      <c r="I63" s="722">
        <v>56.072275140979201</v>
      </c>
    </row>
    <row r="64" spans="3:9">
      <c r="C64" s="724">
        <v>41790</v>
      </c>
      <c r="D64" s="723">
        <v>41790</v>
      </c>
      <c r="E64" s="722">
        <v>4.7486142295772593</v>
      </c>
      <c r="F64" s="722">
        <v>4.8717286957869659</v>
      </c>
      <c r="G64" s="722">
        <v>3.0245769516973224</v>
      </c>
      <c r="H64" s="722"/>
      <c r="I64" s="722">
        <v>54.709085460162321</v>
      </c>
    </row>
    <row r="65" spans="3:9">
      <c r="C65" s="724">
        <v>41820</v>
      </c>
      <c r="D65" s="723">
        <v>41820</v>
      </c>
      <c r="E65" s="722">
        <v>4.7223149223455927</v>
      </c>
      <c r="F65" s="722">
        <v>5.1314261842033462</v>
      </c>
      <c r="G65" s="722">
        <v>3.2470180111313236</v>
      </c>
      <c r="H65" s="722"/>
      <c r="I65" s="722">
        <v>51.72667923217702</v>
      </c>
    </row>
    <row r="66" spans="3:9">
      <c r="C66" s="724">
        <v>41851</v>
      </c>
      <c r="D66" s="723">
        <v>41851</v>
      </c>
      <c r="E66" s="722">
        <v>4.6001207419765731</v>
      </c>
      <c r="F66" s="722">
        <v>5.2715675462118341</v>
      </c>
      <c r="G66" s="722">
        <v>3.4987044063680504</v>
      </c>
      <c r="H66" s="722"/>
      <c r="I66" s="722">
        <v>52.666533664358482</v>
      </c>
    </row>
    <row r="67" spans="3:9">
      <c r="C67" s="724">
        <v>41882</v>
      </c>
      <c r="D67" s="723">
        <v>41882</v>
      </c>
      <c r="E67" s="722">
        <v>4.4239098247606483</v>
      </c>
      <c r="F67" s="722">
        <v>5.1786099089656421</v>
      </c>
      <c r="G67" s="722">
        <v>3.512967753220178</v>
      </c>
      <c r="H67" s="722"/>
      <c r="I67" s="722">
        <v>50.767089733401086</v>
      </c>
    </row>
    <row r="68" spans="3:9">
      <c r="C68" s="724">
        <v>41912</v>
      </c>
      <c r="D68" s="723">
        <v>41912</v>
      </c>
      <c r="E68" s="722">
        <v>4.2917488142144151</v>
      </c>
      <c r="F68" s="722">
        <v>4.941847774489033</v>
      </c>
      <c r="G68" s="722">
        <v>3.4452461963514018</v>
      </c>
      <c r="H68" s="722"/>
      <c r="I68" s="722">
        <v>50.430176018148074</v>
      </c>
    </row>
    <row r="69" spans="3:9">
      <c r="C69" s="724">
        <v>41943</v>
      </c>
      <c r="D69" s="723">
        <v>41943</v>
      </c>
      <c r="E69" s="722">
        <v>4.2010151423700446</v>
      </c>
      <c r="F69" s="722">
        <v>4.7492023901458067</v>
      </c>
      <c r="G69" s="722">
        <v>3.4212649425301271</v>
      </c>
      <c r="H69" s="722"/>
      <c r="I69" s="722">
        <v>55.411178154131214</v>
      </c>
    </row>
    <row r="70" spans="3:9">
      <c r="C70" s="724">
        <v>41973</v>
      </c>
      <c r="D70" s="723">
        <v>41973</v>
      </c>
      <c r="E70" s="722">
        <v>4.2038613519080439</v>
      </c>
      <c r="F70" s="722">
        <v>4.7997971809947808</v>
      </c>
      <c r="G70" s="722">
        <v>3.6274797834117321</v>
      </c>
      <c r="H70" s="722"/>
      <c r="I70" s="722">
        <v>53.70249183848523</v>
      </c>
    </row>
    <row r="71" spans="3:9">
      <c r="C71" s="724">
        <v>42004</v>
      </c>
      <c r="D71" s="723">
        <v>42004</v>
      </c>
      <c r="E71" s="722">
        <v>4.1873512473188796</v>
      </c>
      <c r="F71" s="722">
        <v>4.9126027912409249</v>
      </c>
      <c r="G71" s="722">
        <v>3.8037153232442598</v>
      </c>
      <c r="H71" s="722"/>
      <c r="I71" s="722">
        <v>53.597361183771163</v>
      </c>
    </row>
    <row r="72" spans="3:9">
      <c r="C72" s="724">
        <v>42035</v>
      </c>
      <c r="D72" s="725">
        <v>42035</v>
      </c>
      <c r="E72" s="722">
        <v>4.2176591820245655</v>
      </c>
      <c r="F72" s="722">
        <v>5.0018299435015239</v>
      </c>
      <c r="G72" s="722">
        <v>3.9626574357629054</v>
      </c>
      <c r="H72" s="722"/>
      <c r="I72" s="722">
        <v>56.226501574311484</v>
      </c>
    </row>
    <row r="73" spans="3:9">
      <c r="C73" s="724">
        <v>42063</v>
      </c>
      <c r="D73" s="723">
        <v>42063</v>
      </c>
      <c r="E73" s="722">
        <v>4.0894904070739582</v>
      </c>
      <c r="F73" s="722">
        <v>5.0052511031224949</v>
      </c>
      <c r="G73" s="722">
        <v>4.0058950671650155</v>
      </c>
      <c r="H73" s="722"/>
      <c r="I73" s="722">
        <v>59.078520491613531</v>
      </c>
    </row>
    <row r="74" spans="3:9">
      <c r="C74" s="724">
        <v>42094</v>
      </c>
      <c r="D74" s="723">
        <v>42094</v>
      </c>
      <c r="E74" s="722">
        <v>3.9555383960334987</v>
      </c>
      <c r="F74" s="722">
        <v>5.0067368064245281</v>
      </c>
      <c r="G74" s="722">
        <v>4.0377710018554032</v>
      </c>
      <c r="H74" s="722"/>
      <c r="I74" s="722">
        <v>59.877088380291099</v>
      </c>
    </row>
    <row r="75" spans="3:9">
      <c r="C75" s="724">
        <v>42124</v>
      </c>
      <c r="D75" s="723">
        <v>42124</v>
      </c>
      <c r="E75" s="722">
        <v>3.775641170674735</v>
      </c>
      <c r="F75" s="722">
        <v>5.0525555720458843</v>
      </c>
      <c r="G75" s="722">
        <v>4.0216171770745612</v>
      </c>
      <c r="H75" s="722"/>
      <c r="I75" s="722">
        <v>57.395840963544721</v>
      </c>
    </row>
    <row r="76" spans="3:9">
      <c r="C76" s="724">
        <v>42155</v>
      </c>
      <c r="D76" s="723">
        <v>42155</v>
      </c>
      <c r="E76" s="722">
        <v>3.7431640959357502</v>
      </c>
      <c r="F76" s="722">
        <v>5.0485082830928496</v>
      </c>
      <c r="G76" s="722">
        <v>3.8502336318315806</v>
      </c>
      <c r="H76" s="722">
        <v>3.7581674014600792</v>
      </c>
      <c r="I76" s="722">
        <v>52.57746447615451</v>
      </c>
    </row>
    <row r="77" spans="3:9">
      <c r="C77" s="724">
        <v>42185</v>
      </c>
      <c r="D77" s="723">
        <v>42185</v>
      </c>
      <c r="E77" s="722">
        <v>3.6265588136849845</v>
      </c>
      <c r="F77" s="722">
        <v>5.0952394591732677</v>
      </c>
      <c r="G77" s="722">
        <v>3.721402029814795</v>
      </c>
      <c r="H77" s="722">
        <v>3.5041631936937727</v>
      </c>
      <c r="I77" s="722">
        <v>53.78615543568872</v>
      </c>
    </row>
    <row r="78" spans="3:9">
      <c r="C78" s="724">
        <v>42216</v>
      </c>
      <c r="D78" s="723">
        <v>42216</v>
      </c>
      <c r="E78" s="722">
        <v>3.4571112230109597</v>
      </c>
      <c r="F78" s="722">
        <v>5.0923147722275681</v>
      </c>
      <c r="G78" s="722">
        <v>3.620987228699994</v>
      </c>
      <c r="H78" s="722">
        <v>3.3530041364035514</v>
      </c>
      <c r="I78" s="722">
        <v>49.582155003517968</v>
      </c>
    </row>
    <row r="79" spans="3:9">
      <c r="C79" s="724">
        <v>42247</v>
      </c>
      <c r="D79" s="723">
        <v>42247</v>
      </c>
      <c r="E79" s="722">
        <v>3.374850229784554</v>
      </c>
      <c r="F79" s="722">
        <v>5.1292279451994993</v>
      </c>
      <c r="G79" s="722">
        <v>3.6560966223339206</v>
      </c>
      <c r="H79" s="722">
        <v>3.357402123346291</v>
      </c>
      <c r="I79" s="722">
        <v>52.567388822077085</v>
      </c>
    </row>
    <row r="80" spans="3:9">
      <c r="C80" s="724">
        <v>42277</v>
      </c>
      <c r="D80" s="723">
        <v>42277</v>
      </c>
      <c r="E80" s="722">
        <v>3.275181704437657</v>
      </c>
      <c r="F80" s="722">
        <v>5.1424008316740597</v>
      </c>
      <c r="G80" s="722">
        <v>3.7277596476969426</v>
      </c>
      <c r="H80" s="722">
        <v>3.3070261722953607</v>
      </c>
      <c r="I80" s="722">
        <v>51.380643267167073</v>
      </c>
    </row>
    <row r="81" spans="3:9">
      <c r="C81" s="724">
        <v>42308</v>
      </c>
      <c r="D81" s="723">
        <v>42308</v>
      </c>
      <c r="E81" s="722">
        <v>3.2672996712915476</v>
      </c>
      <c r="F81" s="722">
        <v>5.1806639292600662</v>
      </c>
      <c r="G81" s="722">
        <v>3.8459284222318302</v>
      </c>
      <c r="H81" s="722">
        <v>3.4624482275531405</v>
      </c>
      <c r="I81" s="722">
        <v>53.919266579279103</v>
      </c>
    </row>
    <row r="82" spans="3:9">
      <c r="C82" s="724">
        <v>42338</v>
      </c>
      <c r="D82" s="723">
        <v>42338</v>
      </c>
      <c r="E82" s="722">
        <v>3.3236218298984634</v>
      </c>
      <c r="F82" s="722">
        <v>5.1262756282630031</v>
      </c>
      <c r="G82" s="722">
        <v>3.9283895453390159</v>
      </c>
      <c r="H82" s="722">
        <v>3.5611743286939634</v>
      </c>
      <c r="I82" s="722">
        <v>56.840039319023937</v>
      </c>
    </row>
    <row r="83" spans="3:9">
      <c r="C83" s="724">
        <v>42369</v>
      </c>
      <c r="D83" s="723">
        <v>42369</v>
      </c>
      <c r="E83" s="722">
        <v>3.4244993018943632</v>
      </c>
      <c r="F83" s="722">
        <v>5.0727030386079424</v>
      </c>
      <c r="G83" s="722">
        <v>3.9274124867905451</v>
      </c>
      <c r="H83" s="722">
        <v>3.7429239608424725</v>
      </c>
      <c r="I83" s="722">
        <v>56.995784301326701</v>
      </c>
    </row>
    <row r="84" spans="3:9">
      <c r="C84" s="724">
        <v>42400</v>
      </c>
      <c r="D84" s="725">
        <v>42400</v>
      </c>
      <c r="E84" s="722">
        <v>3.4779148838928129</v>
      </c>
      <c r="F84" s="722">
        <v>4.9779758812185246</v>
      </c>
      <c r="G84" s="722">
        <v>3.8620623759367261</v>
      </c>
      <c r="H84" s="722">
        <v>3.6325497946326868</v>
      </c>
      <c r="I84" s="722">
        <v>58.005621397741905</v>
      </c>
    </row>
    <row r="85" spans="3:9">
      <c r="C85" s="724">
        <v>42429</v>
      </c>
      <c r="D85" s="723">
        <v>42429</v>
      </c>
      <c r="E85" s="722">
        <v>3.4862388871950456</v>
      </c>
      <c r="F85" s="722">
        <v>5.0424690879826528</v>
      </c>
      <c r="G85" s="722">
        <v>3.9532446325346684</v>
      </c>
      <c r="H85" s="722">
        <v>3.7858427949245708</v>
      </c>
      <c r="I85" s="722">
        <v>59.077557805889271</v>
      </c>
    </row>
    <row r="86" spans="3:9">
      <c r="C86" s="724">
        <v>42460</v>
      </c>
      <c r="D86" s="723">
        <v>42460</v>
      </c>
      <c r="E86" s="722">
        <v>3.5254289837538453</v>
      </c>
      <c r="F86" s="722">
        <v>5.2701395864533369</v>
      </c>
      <c r="G86" s="722">
        <v>4.2337664470688834</v>
      </c>
      <c r="H86" s="722">
        <v>3.9304064504282317</v>
      </c>
      <c r="I86" s="722">
        <v>56.008128884423023</v>
      </c>
    </row>
    <row r="87" spans="3:9">
      <c r="C87" s="724">
        <v>42490</v>
      </c>
      <c r="D87" s="723">
        <v>42490</v>
      </c>
      <c r="E87" s="722">
        <v>3.5809553709498125</v>
      </c>
      <c r="F87" s="722">
        <v>5.5402944805769723</v>
      </c>
      <c r="G87" s="722">
        <v>4.580467146637047</v>
      </c>
      <c r="H87" s="722">
        <v>4.2206152596284694</v>
      </c>
      <c r="I87" s="722">
        <v>57.149287171389261</v>
      </c>
    </row>
    <row r="88" spans="3:9">
      <c r="C88" s="724">
        <v>42521</v>
      </c>
      <c r="D88" s="723">
        <v>42521</v>
      </c>
      <c r="E88" s="722">
        <v>3.5940926409545657</v>
      </c>
      <c r="F88" s="722">
        <v>5.618382299954642</v>
      </c>
      <c r="G88" s="722">
        <v>4.7406083134457235</v>
      </c>
      <c r="H88" s="722">
        <v>4.1268737082219751</v>
      </c>
      <c r="I88" s="722">
        <v>55.094650203057448</v>
      </c>
    </row>
    <row r="89" spans="3:9">
      <c r="C89" s="724">
        <v>42551</v>
      </c>
      <c r="D89" s="723">
        <v>42551</v>
      </c>
      <c r="E89" s="722">
        <v>3.5918261603823698</v>
      </c>
      <c r="F89" s="722">
        <v>5.5095599794747443</v>
      </c>
      <c r="G89" s="722">
        <v>4.8262925878684291</v>
      </c>
      <c r="H89" s="722">
        <v>4.1132959452551798</v>
      </c>
      <c r="I89" s="722">
        <v>56.923111551422302</v>
      </c>
    </row>
    <row r="90" spans="3:9">
      <c r="C90" s="724">
        <v>42582</v>
      </c>
      <c r="D90" s="723">
        <v>42582</v>
      </c>
      <c r="E90" s="722">
        <v>3.6058087090739872</v>
      </c>
      <c r="F90" s="722">
        <v>5.4108674827015752</v>
      </c>
      <c r="G90" s="722">
        <v>4.9327120501738397</v>
      </c>
      <c r="H90" s="722">
        <v>4.0543004463423911</v>
      </c>
      <c r="I90" s="722">
        <v>59.166315289469651</v>
      </c>
    </row>
    <row r="91" spans="3:9">
      <c r="C91" s="724">
        <v>42613</v>
      </c>
      <c r="D91" s="723">
        <v>42613</v>
      </c>
      <c r="E91" s="722">
        <v>3.5985216812214893</v>
      </c>
      <c r="F91" s="722">
        <v>5.3851716846535194</v>
      </c>
      <c r="G91" s="722">
        <v>5.1025399036760595</v>
      </c>
      <c r="H91" s="722">
        <v>4.1383431130937325</v>
      </c>
      <c r="I91" s="722">
        <v>58.128517118199326</v>
      </c>
    </row>
  </sheetData>
  <mergeCells count="1">
    <mergeCell ref="F1:I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79"/>
  <sheetViews>
    <sheetView showGridLines="0" topLeftCell="A13" zoomScale="75" zoomScaleNormal="75" workbookViewId="0"/>
  </sheetViews>
  <sheetFormatPr defaultRowHeight="15.75"/>
  <cols>
    <col min="1" max="1" width="9.140625" style="354"/>
    <col min="2" max="2" width="114.140625" style="354" customWidth="1"/>
    <col min="3" max="3" width="23.42578125" style="354" customWidth="1"/>
    <col min="4" max="4" width="25.140625" style="354" customWidth="1"/>
    <col min="5" max="5" width="20" style="354" customWidth="1"/>
    <col min="6" max="16384" width="9.140625" style="354"/>
  </cols>
  <sheetData>
    <row r="1" spans="1:5">
      <c r="A1" s="406" t="s">
        <v>22</v>
      </c>
      <c r="B1" s="407" t="s">
        <v>1080</v>
      </c>
    </row>
    <row r="2" spans="1:5">
      <c r="A2" s="406" t="s">
        <v>20</v>
      </c>
      <c r="B2" s="407" t="s">
        <v>646</v>
      </c>
    </row>
    <row r="3" spans="1:5">
      <c r="A3" s="406" t="s">
        <v>18</v>
      </c>
      <c r="B3" s="408" t="s">
        <v>1138</v>
      </c>
    </row>
    <row r="4" spans="1:5">
      <c r="A4" s="406" t="s">
        <v>16</v>
      </c>
      <c r="B4" s="408" t="s">
        <v>1139</v>
      </c>
    </row>
    <row r="5" spans="1:5">
      <c r="A5" s="409" t="s">
        <v>14</v>
      </c>
      <c r="B5" s="408"/>
    </row>
    <row r="6" spans="1:5">
      <c r="A6" s="409" t="s">
        <v>12</v>
      </c>
      <c r="B6" s="408"/>
    </row>
    <row r="9" spans="1:5" ht="38.25" customHeight="1">
      <c r="D9" s="753" t="s">
        <v>1029</v>
      </c>
      <c r="E9" s="753" t="s">
        <v>1030</v>
      </c>
    </row>
    <row r="10" spans="1:5">
      <c r="C10" s="410"/>
      <c r="D10" s="754" t="s">
        <v>645</v>
      </c>
      <c r="E10" s="754" t="s">
        <v>644</v>
      </c>
    </row>
    <row r="11" spans="1:5">
      <c r="C11" s="410">
        <v>1</v>
      </c>
      <c r="D11" s="755">
        <v>7653.1531531531527</v>
      </c>
      <c r="E11" s="755">
        <v>94.594594594594582</v>
      </c>
    </row>
    <row r="12" spans="1:5">
      <c r="C12" s="410">
        <v>2</v>
      </c>
      <c r="D12" s="755">
        <v>4313.5135135135133</v>
      </c>
      <c r="E12" s="755">
        <v>94.594594594594582</v>
      </c>
    </row>
    <row r="13" spans="1:5">
      <c r="C13" s="410">
        <v>3</v>
      </c>
      <c r="D13" s="755">
        <v>2362.1621621621621</v>
      </c>
      <c r="E13" s="755">
        <v>94.594594594594582</v>
      </c>
    </row>
    <row r="14" spans="1:5">
      <c r="C14" s="410">
        <v>4</v>
      </c>
      <c r="D14" s="755">
        <v>1176.5765765765764</v>
      </c>
      <c r="E14" s="755">
        <v>94.594594594594582</v>
      </c>
    </row>
    <row r="15" spans="1:5">
      <c r="C15" s="410">
        <v>5</v>
      </c>
      <c r="D15" s="755">
        <v>1165.7657657657658</v>
      </c>
      <c r="E15" s="755">
        <v>94.594594594594582</v>
      </c>
    </row>
    <row r="16" spans="1:5">
      <c r="C16" s="410">
        <v>6</v>
      </c>
      <c r="D16" s="755">
        <v>1034.2342342342342</v>
      </c>
      <c r="E16" s="755">
        <v>94.594594594594582</v>
      </c>
    </row>
    <row r="17" spans="3:5">
      <c r="C17" s="410">
        <v>7</v>
      </c>
      <c r="D17" s="755">
        <v>773.87387387387378</v>
      </c>
      <c r="E17" s="755">
        <v>94.594594594594582</v>
      </c>
    </row>
    <row r="18" spans="3:5">
      <c r="C18" s="410">
        <v>8</v>
      </c>
      <c r="D18" s="755">
        <v>702.7027027027026</v>
      </c>
      <c r="E18" s="755">
        <v>94.594594594594582</v>
      </c>
    </row>
    <row r="19" spans="3:5">
      <c r="C19" s="410">
        <v>9</v>
      </c>
      <c r="D19" s="755">
        <v>690.09009009009003</v>
      </c>
      <c r="E19" s="755">
        <v>94.594594594594582</v>
      </c>
    </row>
    <row r="20" spans="3:5">
      <c r="C20" s="410">
        <v>10</v>
      </c>
      <c r="D20" s="755">
        <v>665.76576576576576</v>
      </c>
      <c r="E20" s="755">
        <v>94.594594594594582</v>
      </c>
    </row>
    <row r="21" spans="3:5">
      <c r="C21" s="410">
        <v>11</v>
      </c>
      <c r="D21" s="755">
        <v>554.05405405405395</v>
      </c>
      <c r="E21" s="755">
        <v>94.594594594594582</v>
      </c>
    </row>
    <row r="22" spans="3:5">
      <c r="C22" s="410">
        <v>12</v>
      </c>
      <c r="D22" s="755">
        <v>442.34234234234231</v>
      </c>
      <c r="E22" s="755">
        <v>94.594594594594582</v>
      </c>
    </row>
    <row r="23" spans="3:5">
      <c r="C23" s="410">
        <v>13</v>
      </c>
      <c r="D23" s="755">
        <v>360.36036036036035</v>
      </c>
      <c r="E23" s="755">
        <v>94.594594594594582</v>
      </c>
    </row>
    <row r="24" spans="3:5">
      <c r="C24" s="410">
        <v>14</v>
      </c>
      <c r="D24" s="755">
        <v>353.15315315315314</v>
      </c>
      <c r="E24" s="755">
        <v>94.594594594594582</v>
      </c>
    </row>
    <row r="25" spans="3:5">
      <c r="C25" s="410">
        <v>15</v>
      </c>
      <c r="D25" s="755">
        <v>351.3513513513513</v>
      </c>
      <c r="E25" s="755">
        <v>94.594594594594582</v>
      </c>
    </row>
    <row r="26" spans="3:5">
      <c r="C26" s="410">
        <v>16</v>
      </c>
      <c r="D26" s="755">
        <v>340.54054054054052</v>
      </c>
      <c r="E26" s="755">
        <v>94.594594594594582</v>
      </c>
    </row>
    <row r="27" spans="3:5">
      <c r="C27" s="410">
        <v>17</v>
      </c>
      <c r="D27" s="755">
        <v>319.81981981981977</v>
      </c>
      <c r="E27" s="755">
        <v>94.594594594594582</v>
      </c>
    </row>
    <row r="28" spans="3:5">
      <c r="C28" s="410">
        <v>18</v>
      </c>
      <c r="D28" s="755">
        <v>308.10810810810807</v>
      </c>
      <c r="E28" s="755">
        <v>94.594594594594582</v>
      </c>
    </row>
    <row r="29" spans="3:5">
      <c r="C29" s="410">
        <v>19</v>
      </c>
      <c r="D29" s="755">
        <v>306.30630630630628</v>
      </c>
      <c r="E29" s="755">
        <v>94.594594594594582</v>
      </c>
    </row>
    <row r="30" spans="3:5">
      <c r="C30" s="410">
        <v>20</v>
      </c>
      <c r="D30" s="755">
        <v>281.08108108108104</v>
      </c>
      <c r="E30" s="755">
        <v>94.594594594594582</v>
      </c>
    </row>
    <row r="31" spans="3:5">
      <c r="C31" s="410">
        <v>21</v>
      </c>
      <c r="D31" s="755">
        <v>253.15315315315314</v>
      </c>
      <c r="E31" s="755">
        <v>94.594594594594582</v>
      </c>
    </row>
    <row r="32" spans="3:5">
      <c r="C32" s="410">
        <v>22</v>
      </c>
      <c r="D32" s="755">
        <v>249.54954954954954</v>
      </c>
      <c r="E32" s="755">
        <v>94.594594594594582</v>
      </c>
    </row>
    <row r="33" spans="3:5">
      <c r="C33" s="410">
        <v>23</v>
      </c>
      <c r="D33" s="755">
        <v>245.94594594594594</v>
      </c>
      <c r="E33" s="755">
        <v>94.594594594594582</v>
      </c>
    </row>
    <row r="34" spans="3:5">
      <c r="C34" s="410">
        <v>24</v>
      </c>
      <c r="D34" s="755">
        <v>236.03603603603602</v>
      </c>
      <c r="E34" s="755">
        <v>94.594594594594582</v>
      </c>
    </row>
    <row r="35" spans="3:5">
      <c r="C35" s="410">
        <v>25</v>
      </c>
      <c r="D35" s="755">
        <v>198.19819819819818</v>
      </c>
      <c r="E35" s="755">
        <v>94.594594594594582</v>
      </c>
    </row>
    <row r="36" spans="3:5">
      <c r="C36" s="410">
        <v>26</v>
      </c>
      <c r="D36" s="755">
        <v>189.18918918918916</v>
      </c>
      <c r="E36" s="755">
        <v>94.594594594594582</v>
      </c>
    </row>
    <row r="37" spans="3:5">
      <c r="C37" s="410">
        <v>27</v>
      </c>
      <c r="D37" s="755">
        <v>161.26126126126124</v>
      </c>
      <c r="E37" s="755">
        <v>94.594594594594582</v>
      </c>
    </row>
    <row r="38" spans="3:5">
      <c r="C38" s="410">
        <v>28</v>
      </c>
      <c r="D38" s="755">
        <v>156.75675675675674</v>
      </c>
      <c r="E38" s="755">
        <v>94.594594594594582</v>
      </c>
    </row>
    <row r="39" spans="3:5">
      <c r="C39" s="410">
        <v>29</v>
      </c>
      <c r="D39" s="755">
        <v>151.35135135135133</v>
      </c>
      <c r="E39" s="755">
        <v>94.594594594594582</v>
      </c>
    </row>
    <row r="40" spans="3:5">
      <c r="C40" s="410">
        <v>30</v>
      </c>
      <c r="D40" s="755">
        <v>134.23423423423424</v>
      </c>
      <c r="E40" s="755">
        <v>94.594594594594582</v>
      </c>
    </row>
    <row r="41" spans="3:5">
      <c r="C41" s="410">
        <v>31</v>
      </c>
      <c r="D41" s="755">
        <v>126.12612612612611</v>
      </c>
      <c r="E41" s="755">
        <v>94.594594594594582</v>
      </c>
    </row>
    <row r="42" spans="3:5">
      <c r="C42" s="410">
        <v>32</v>
      </c>
      <c r="D42" s="755">
        <v>119.81981981981981</v>
      </c>
      <c r="E42" s="755">
        <v>94.594594594594582</v>
      </c>
    </row>
    <row r="43" spans="3:5">
      <c r="C43" s="410">
        <v>33</v>
      </c>
      <c r="D43" s="755">
        <v>117.1171171171171</v>
      </c>
      <c r="E43" s="755">
        <v>94.594594594594582</v>
      </c>
    </row>
    <row r="44" spans="3:5">
      <c r="C44" s="410">
        <v>34</v>
      </c>
      <c r="D44" s="755">
        <v>95.49549549549549</v>
      </c>
      <c r="E44" s="755">
        <v>94.594594594594582</v>
      </c>
    </row>
    <row r="45" spans="3:5">
      <c r="C45" s="410">
        <v>35</v>
      </c>
      <c r="D45" s="755">
        <v>95.49549549549549</v>
      </c>
      <c r="E45" s="755">
        <v>94.594594594594582</v>
      </c>
    </row>
    <row r="46" spans="3:5">
      <c r="C46" s="410">
        <v>36</v>
      </c>
      <c r="D46" s="755">
        <v>90.99099099099098</v>
      </c>
      <c r="E46" s="755">
        <v>94.594594594594582</v>
      </c>
    </row>
    <row r="47" spans="3:5">
      <c r="C47" s="410">
        <v>37</v>
      </c>
      <c r="D47" s="755">
        <v>90.090090090090087</v>
      </c>
      <c r="E47" s="755">
        <v>94.594594594594582</v>
      </c>
    </row>
    <row r="48" spans="3:5">
      <c r="C48" s="410">
        <v>38</v>
      </c>
      <c r="D48" s="755">
        <v>80.180180180180173</v>
      </c>
      <c r="E48" s="755">
        <v>94.594594594594582</v>
      </c>
    </row>
    <row r="49" spans="3:5">
      <c r="C49" s="410">
        <v>39</v>
      </c>
      <c r="D49" s="755">
        <v>72.972972972972968</v>
      </c>
      <c r="E49" s="755">
        <v>94.594594594594582</v>
      </c>
    </row>
    <row r="50" spans="3:5">
      <c r="C50" s="410">
        <v>40</v>
      </c>
      <c r="D50" s="755">
        <v>63.063063063063055</v>
      </c>
      <c r="E50" s="755">
        <v>94.594594594594582</v>
      </c>
    </row>
    <row r="51" spans="3:5">
      <c r="C51" s="410">
        <v>41</v>
      </c>
      <c r="D51" s="755">
        <v>61.261261261261254</v>
      </c>
      <c r="E51" s="755">
        <v>94.594594594594582</v>
      </c>
    </row>
    <row r="52" spans="3:5">
      <c r="C52" s="410">
        <v>42</v>
      </c>
      <c r="D52" s="755">
        <v>59.459459459459453</v>
      </c>
      <c r="E52" s="755">
        <v>94.594594594594582</v>
      </c>
    </row>
    <row r="53" spans="3:5">
      <c r="C53" s="410">
        <v>43</v>
      </c>
      <c r="D53" s="755">
        <v>58.558558558558552</v>
      </c>
      <c r="E53" s="755">
        <v>94.594594594594582</v>
      </c>
    </row>
    <row r="54" spans="3:5">
      <c r="C54" s="410">
        <v>44</v>
      </c>
      <c r="D54" s="755">
        <v>57.657657657657651</v>
      </c>
      <c r="E54" s="755">
        <v>94.594594594594582</v>
      </c>
    </row>
    <row r="55" spans="3:5">
      <c r="C55" s="410">
        <v>45</v>
      </c>
      <c r="D55" s="755">
        <v>54.95495495495495</v>
      </c>
      <c r="E55" s="755">
        <v>94.594594594594582</v>
      </c>
    </row>
    <row r="56" spans="3:5">
      <c r="C56" s="410">
        <v>46</v>
      </c>
      <c r="D56" s="755">
        <v>54.054054054054049</v>
      </c>
      <c r="E56" s="755">
        <v>94.594594594594582</v>
      </c>
    </row>
    <row r="57" spans="3:5">
      <c r="C57" s="410">
        <v>47</v>
      </c>
      <c r="D57" s="755">
        <v>51.351351351351347</v>
      </c>
      <c r="E57" s="755">
        <v>94.594594594594582</v>
      </c>
    </row>
    <row r="58" spans="3:5">
      <c r="C58" s="410">
        <v>48</v>
      </c>
      <c r="D58" s="755">
        <v>50.450450450450447</v>
      </c>
      <c r="E58" s="755">
        <v>94.594594594594582</v>
      </c>
    </row>
    <row r="59" spans="3:5">
      <c r="C59" s="410">
        <v>49</v>
      </c>
      <c r="D59" s="755">
        <v>47.747747747747745</v>
      </c>
      <c r="E59" s="755">
        <v>94.594594594594582</v>
      </c>
    </row>
    <row r="60" spans="3:5">
      <c r="C60" s="410">
        <v>50</v>
      </c>
      <c r="D60" s="755">
        <v>45.045045045045043</v>
      </c>
      <c r="E60" s="755">
        <v>94.594594594594582</v>
      </c>
    </row>
    <row r="61" spans="3:5">
      <c r="C61" s="410">
        <v>51</v>
      </c>
      <c r="D61" s="755">
        <v>44.144144144144143</v>
      </c>
      <c r="E61" s="755">
        <v>94.594594594594582</v>
      </c>
    </row>
    <row r="62" spans="3:5">
      <c r="C62" s="410">
        <v>52</v>
      </c>
      <c r="D62" s="755">
        <v>43.243243243243242</v>
      </c>
      <c r="E62" s="755">
        <v>94.594594594594582</v>
      </c>
    </row>
    <row r="63" spans="3:5">
      <c r="C63" s="410">
        <v>53</v>
      </c>
      <c r="D63" s="755">
        <v>41.441441441441441</v>
      </c>
      <c r="E63" s="755">
        <v>94.594594594594582</v>
      </c>
    </row>
    <row r="64" spans="3:5">
      <c r="C64" s="410">
        <v>54</v>
      </c>
      <c r="D64" s="755">
        <v>40.54054054054054</v>
      </c>
      <c r="E64" s="755">
        <v>94.594594594594582</v>
      </c>
    </row>
    <row r="65" spans="3:5">
      <c r="C65" s="410">
        <v>55</v>
      </c>
      <c r="D65" s="755">
        <v>40.54054054054054</v>
      </c>
      <c r="E65" s="755">
        <v>94.594594594594582</v>
      </c>
    </row>
    <row r="66" spans="3:5">
      <c r="C66" s="410">
        <v>56</v>
      </c>
      <c r="D66" s="755">
        <v>35.13513513513513</v>
      </c>
      <c r="E66" s="755">
        <v>94.594594594594582</v>
      </c>
    </row>
    <row r="67" spans="3:5">
      <c r="C67" s="410">
        <v>57</v>
      </c>
      <c r="D67" s="755">
        <v>35.13513513513513</v>
      </c>
      <c r="E67" s="755">
        <v>94.594594594594582</v>
      </c>
    </row>
    <row r="68" spans="3:5">
      <c r="C68" s="410">
        <v>58</v>
      </c>
      <c r="D68" s="755">
        <v>35.13513513513513</v>
      </c>
      <c r="E68" s="755">
        <v>94.594594594594582</v>
      </c>
    </row>
    <row r="69" spans="3:5">
      <c r="C69" s="410">
        <v>59</v>
      </c>
      <c r="D69" s="755">
        <v>33.333333333333329</v>
      </c>
      <c r="E69" s="755">
        <v>94.594594594594582</v>
      </c>
    </row>
    <row r="70" spans="3:5">
      <c r="C70" s="410">
        <v>60</v>
      </c>
      <c r="D70" s="755">
        <v>31.531531531531527</v>
      </c>
      <c r="E70" s="755">
        <v>94.594594594594582</v>
      </c>
    </row>
    <row r="71" spans="3:5">
      <c r="C71" s="410">
        <v>61</v>
      </c>
      <c r="D71" s="755">
        <v>30.630630630630627</v>
      </c>
      <c r="E71" s="755">
        <v>94.594594594594582</v>
      </c>
    </row>
    <row r="72" spans="3:5">
      <c r="C72" s="410">
        <v>62</v>
      </c>
      <c r="D72" s="755">
        <v>28.828828828828826</v>
      </c>
      <c r="E72" s="755">
        <v>94.594594594594582</v>
      </c>
    </row>
    <row r="73" spans="3:5">
      <c r="C73" s="410">
        <v>63</v>
      </c>
      <c r="D73" s="755">
        <v>27.927927927927925</v>
      </c>
      <c r="E73" s="755">
        <v>94.594594594594582</v>
      </c>
    </row>
    <row r="74" spans="3:5">
      <c r="C74" s="410">
        <v>64</v>
      </c>
      <c r="D74" s="755">
        <v>27.927927927927925</v>
      </c>
      <c r="E74" s="755">
        <v>94.594594594594582</v>
      </c>
    </row>
    <row r="75" spans="3:5">
      <c r="C75" s="410">
        <v>65</v>
      </c>
      <c r="D75" s="755">
        <v>27.027027027027025</v>
      </c>
      <c r="E75" s="755">
        <v>94.594594594594582</v>
      </c>
    </row>
    <row r="76" spans="3:5">
      <c r="C76" s="410">
        <v>66</v>
      </c>
      <c r="D76" s="755">
        <v>25.225225225225223</v>
      </c>
      <c r="E76" s="755">
        <v>94.594594594594582</v>
      </c>
    </row>
    <row r="77" spans="3:5">
      <c r="C77" s="410">
        <v>67</v>
      </c>
      <c r="D77" s="755">
        <v>24.324324324324323</v>
      </c>
      <c r="E77" s="755">
        <v>94.594594594594582</v>
      </c>
    </row>
    <row r="78" spans="3:5">
      <c r="C78" s="410">
        <v>68</v>
      </c>
      <c r="D78" s="755">
        <v>24.324324324324323</v>
      </c>
      <c r="E78" s="755">
        <v>94.594594594594582</v>
      </c>
    </row>
    <row r="79" spans="3:5">
      <c r="C79" s="410">
        <v>69</v>
      </c>
      <c r="D79" s="755">
        <v>15.315315315315313</v>
      </c>
      <c r="E79" s="755">
        <v>94.594594594594582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534"/>
  <sheetViews>
    <sheetView showGridLines="0" zoomScale="75" zoomScaleNormal="75" workbookViewId="0">
      <selection activeCell="B1" sqref="B1"/>
    </sheetView>
  </sheetViews>
  <sheetFormatPr defaultColWidth="9" defaultRowHeight="15.75"/>
  <cols>
    <col min="1" max="1" width="12.42578125" style="412" customWidth="1"/>
    <col min="2" max="2" width="116.85546875" style="412" customWidth="1"/>
    <col min="3" max="3" width="11.5703125" style="411" bestFit="1" customWidth="1"/>
    <col min="4" max="4" width="17.140625" style="412" customWidth="1"/>
    <col min="5" max="5" width="17.5703125" style="412" customWidth="1"/>
    <col min="6" max="6" width="15.28515625" style="412" customWidth="1"/>
    <col min="7" max="7" width="13.5703125" style="411" customWidth="1"/>
    <col min="8" max="8" width="11.5703125" style="411" bestFit="1" customWidth="1"/>
    <col min="9" max="16384" width="9" style="412"/>
  </cols>
  <sheetData>
    <row r="1" spans="1:8">
      <c r="A1" s="355" t="s">
        <v>22</v>
      </c>
      <c r="B1" s="356" t="s">
        <v>199</v>
      </c>
    </row>
    <row r="2" spans="1:8">
      <c r="A2" s="355" t="s">
        <v>20</v>
      </c>
      <c r="B2" s="358" t="s">
        <v>1053</v>
      </c>
    </row>
    <row r="3" spans="1:8">
      <c r="A3" s="355" t="s">
        <v>18</v>
      </c>
      <c r="B3" s="359" t="s">
        <v>198</v>
      </c>
    </row>
    <row r="4" spans="1:8">
      <c r="A4" s="355" t="s">
        <v>16</v>
      </c>
      <c r="B4" s="359" t="s">
        <v>198</v>
      </c>
    </row>
    <row r="5" spans="1:8">
      <c r="A5" s="355" t="s">
        <v>14</v>
      </c>
      <c r="B5" s="360" t="s">
        <v>1054</v>
      </c>
    </row>
    <row r="6" spans="1:8">
      <c r="A6" s="355" t="s">
        <v>12</v>
      </c>
      <c r="B6" s="360" t="s">
        <v>1055</v>
      </c>
    </row>
    <row r="9" spans="1:8">
      <c r="A9" s="413"/>
      <c r="B9" s="413"/>
    </row>
    <row r="10" spans="1:8">
      <c r="A10" s="413"/>
      <c r="B10" s="413"/>
      <c r="D10" s="756" t="s">
        <v>197</v>
      </c>
      <c r="E10" s="756" t="s">
        <v>196</v>
      </c>
      <c r="F10" s="756" t="s">
        <v>195</v>
      </c>
      <c r="G10" s="757" t="s">
        <v>191</v>
      </c>
      <c r="H10" s="757" t="s">
        <v>190</v>
      </c>
    </row>
    <row r="11" spans="1:8">
      <c r="A11" s="415"/>
      <c r="B11" s="413"/>
      <c r="D11" s="756" t="s">
        <v>194</v>
      </c>
      <c r="E11" s="756" t="s">
        <v>193</v>
      </c>
      <c r="F11" s="756" t="s">
        <v>192</v>
      </c>
      <c r="G11" s="757" t="s">
        <v>191</v>
      </c>
      <c r="H11" s="757" t="s">
        <v>190</v>
      </c>
    </row>
    <row r="12" spans="1:8">
      <c r="A12" s="415"/>
      <c r="B12" s="413"/>
      <c r="C12" s="416">
        <v>42370</v>
      </c>
      <c r="D12" s="417">
        <v>100</v>
      </c>
      <c r="E12" s="417">
        <v>100</v>
      </c>
      <c r="F12" s="417">
        <v>100</v>
      </c>
      <c r="G12" s="417">
        <v>100</v>
      </c>
      <c r="H12" s="417">
        <v>100</v>
      </c>
    </row>
    <row r="13" spans="1:8">
      <c r="A13" s="415"/>
      <c r="B13" s="413"/>
      <c r="C13" s="416">
        <v>42373</v>
      </c>
      <c r="D13" s="418">
        <v>96.578793204452253</v>
      </c>
      <c r="E13" s="418">
        <v>95.848491333190651</v>
      </c>
      <c r="F13" s="418">
        <v>97.267496061979614</v>
      </c>
      <c r="G13" s="418">
        <v>97.614829102000542</v>
      </c>
      <c r="H13" s="418">
        <v>97.442313799787556</v>
      </c>
    </row>
    <row r="14" spans="1:8">
      <c r="A14" s="415"/>
      <c r="B14" s="413"/>
      <c r="C14" s="416">
        <v>42374</v>
      </c>
      <c r="D14" s="418">
        <v>97.621558289396603</v>
      </c>
      <c r="E14" s="418">
        <v>97.046864968970681</v>
      </c>
      <c r="F14" s="418">
        <v>97.547175876812304</v>
      </c>
      <c r="G14" s="418">
        <v>98.316651501364888</v>
      </c>
      <c r="H14" s="418">
        <v>97.886938332986546</v>
      </c>
    </row>
    <row r="15" spans="1:8">
      <c r="A15" s="415"/>
      <c r="B15" s="413"/>
      <c r="C15" s="416">
        <v>42375</v>
      </c>
      <c r="D15" s="418">
        <v>94.411247803163434</v>
      </c>
      <c r="E15" s="418">
        <v>95.95548897924246</v>
      </c>
      <c r="F15" s="418">
        <v>95.53476709422317</v>
      </c>
      <c r="G15" s="418">
        <v>97.293634417972811</v>
      </c>
      <c r="H15" s="418">
        <v>95.946907888252483</v>
      </c>
    </row>
    <row r="16" spans="1:8">
      <c r="A16" s="415"/>
      <c r="B16" s="413"/>
      <c r="C16" s="416">
        <v>42376</v>
      </c>
      <c r="D16" s="418">
        <v>92.489748096074976</v>
      </c>
      <c r="E16" s="418">
        <v>93.622940295313498</v>
      </c>
      <c r="F16" s="418">
        <v>93.805252836982035</v>
      </c>
      <c r="G16" s="418">
        <v>95.382485998795318</v>
      </c>
      <c r="H16" s="418">
        <v>93.615366924753317</v>
      </c>
    </row>
    <row r="17" spans="1:8">
      <c r="A17" s="415"/>
      <c r="B17" s="413"/>
      <c r="C17" s="416">
        <v>42377</v>
      </c>
      <c r="D17" s="418">
        <v>91.681312243702394</v>
      </c>
      <c r="E17" s="418">
        <v>90.819601968756686</v>
      </c>
      <c r="F17" s="418">
        <v>92.847269103417247</v>
      </c>
      <c r="G17" s="418">
        <v>94.715426315856931</v>
      </c>
      <c r="H17" s="418">
        <v>91.539539824559483</v>
      </c>
    </row>
    <row r="18" spans="1:8">
      <c r="A18" s="415"/>
      <c r="B18" s="413"/>
      <c r="C18" s="416">
        <v>42380</v>
      </c>
      <c r="D18" s="418">
        <v>90.697129466900989</v>
      </c>
      <c r="E18" s="418">
        <v>91.611384549539906</v>
      </c>
      <c r="F18" s="418">
        <v>92.6801041566207</v>
      </c>
      <c r="G18" s="418">
        <v>94.064866908457105</v>
      </c>
      <c r="H18" s="418">
        <v>91.583892764447555</v>
      </c>
    </row>
    <row r="19" spans="1:8">
      <c r="A19" s="415"/>
      <c r="B19" s="413"/>
      <c r="C19" s="416">
        <v>42381</v>
      </c>
      <c r="D19" s="418">
        <v>91.599297012302287</v>
      </c>
      <c r="E19" s="418">
        <v>92.638561951637058</v>
      </c>
      <c r="F19" s="418">
        <v>93.805252836982035</v>
      </c>
      <c r="G19" s="418">
        <v>94.984557023670689</v>
      </c>
      <c r="H19" s="418">
        <v>92.245353892654933</v>
      </c>
    </row>
    <row r="20" spans="1:8">
      <c r="A20" s="415"/>
      <c r="B20" s="413"/>
      <c r="C20" s="416">
        <v>42382</v>
      </c>
      <c r="D20" s="418">
        <v>92.981839484475685</v>
      </c>
      <c r="E20" s="418">
        <v>92.124973250588496</v>
      </c>
      <c r="F20" s="418">
        <v>93.281255022985192</v>
      </c>
      <c r="G20" s="418">
        <v>95.492861628368956</v>
      </c>
      <c r="H20" s="418">
        <v>92.386078652546729</v>
      </c>
    </row>
    <row r="21" spans="1:8">
      <c r="A21" s="415"/>
      <c r="B21" s="413"/>
      <c r="C21" s="416">
        <v>42383</v>
      </c>
      <c r="D21" s="418">
        <v>90.826010544815446</v>
      </c>
      <c r="E21" s="418">
        <v>88.487053284827738</v>
      </c>
      <c r="F21" s="418">
        <v>92.287909473751881</v>
      </c>
      <c r="G21" s="418">
        <v>94.808180291942762</v>
      </c>
      <c r="H21" s="418">
        <v>90.671645877366856</v>
      </c>
    </row>
    <row r="22" spans="1:8">
      <c r="A22" s="415"/>
      <c r="B22" s="413"/>
      <c r="C22" s="416">
        <v>42384</v>
      </c>
      <c r="D22" s="418">
        <v>87.896895137668409</v>
      </c>
      <c r="E22" s="418">
        <v>84.93473143590839</v>
      </c>
      <c r="F22" s="418">
        <v>89.307872826052019</v>
      </c>
      <c r="G22" s="418">
        <v>92.979853644157956</v>
      </c>
      <c r="H22" s="418">
        <v>87.099865298478861</v>
      </c>
    </row>
    <row r="23" spans="1:8">
      <c r="A23" s="415"/>
      <c r="B23" s="413"/>
      <c r="C23" s="416">
        <v>42387</v>
      </c>
      <c r="D23" s="418">
        <v>82.975981253661388</v>
      </c>
      <c r="E23" s="418">
        <v>82.409586989086222</v>
      </c>
      <c r="F23" s="418">
        <v>88.050921014562661</v>
      </c>
      <c r="G23" s="418">
        <v>92.592497661125989</v>
      </c>
      <c r="H23" s="418">
        <v>85.426500060232385</v>
      </c>
    </row>
    <row r="24" spans="1:8">
      <c r="A24" s="415"/>
      <c r="B24" s="413"/>
      <c r="C24" s="416">
        <v>42388</v>
      </c>
      <c r="D24" s="418">
        <v>81.921499707088458</v>
      </c>
      <c r="E24" s="418">
        <v>83.4795634496041</v>
      </c>
      <c r="F24" s="418">
        <v>89.687208666859547</v>
      </c>
      <c r="G24" s="418">
        <v>94.144484742852015</v>
      </c>
      <c r="H24" s="418">
        <v>85.916572667637695</v>
      </c>
    </row>
    <row r="25" spans="1:8">
      <c r="A25" s="415"/>
      <c r="B25" s="413"/>
      <c r="C25" s="416">
        <v>42389</v>
      </c>
      <c r="D25" s="418">
        <v>76.367896895137662</v>
      </c>
      <c r="E25" s="418">
        <v>78.53627220201156</v>
      </c>
      <c r="F25" s="418">
        <v>85.990291574243756</v>
      </c>
      <c r="G25" s="418">
        <v>90.888964359404838</v>
      </c>
      <c r="H25" s="418">
        <v>82.238564059881938</v>
      </c>
    </row>
    <row r="26" spans="1:8">
      <c r="A26" s="415"/>
      <c r="B26" s="413"/>
      <c r="C26" s="416">
        <v>42390</v>
      </c>
      <c r="D26" s="418">
        <v>81.534856473345044</v>
      </c>
      <c r="E26" s="418">
        <v>76.73871174834153</v>
      </c>
      <c r="F26" s="418">
        <v>87.289034622432254</v>
      </c>
      <c r="G26" s="418">
        <v>92.494296992143958</v>
      </c>
      <c r="H26" s="418">
        <v>84.072366475748254</v>
      </c>
    </row>
    <row r="27" spans="1:8">
      <c r="A27" s="415"/>
      <c r="B27" s="413"/>
      <c r="C27" s="416">
        <v>42391</v>
      </c>
      <c r="D27" s="418">
        <v>81.968365553602823</v>
      </c>
      <c r="E27" s="418">
        <v>78.878664669377258</v>
      </c>
      <c r="F27" s="418">
        <v>89.172854984408659</v>
      </c>
      <c r="G27" s="418">
        <v>94.516301631444733</v>
      </c>
      <c r="H27" s="418">
        <v>86.677691018803444</v>
      </c>
    </row>
    <row r="28" spans="1:8">
      <c r="A28" s="415"/>
      <c r="B28" s="413"/>
      <c r="C28" s="416">
        <v>42394</v>
      </c>
      <c r="D28" s="418">
        <v>78.582308142940832</v>
      </c>
      <c r="E28" s="418">
        <v>74.919751765461157</v>
      </c>
      <c r="F28" s="418">
        <v>86.501430546179307</v>
      </c>
      <c r="G28" s="418">
        <v>94.147688679849807</v>
      </c>
      <c r="H28" s="418">
        <v>84.144097773591938</v>
      </c>
    </row>
    <row r="29" spans="1:8">
      <c r="A29" s="415"/>
      <c r="B29" s="413"/>
      <c r="C29" s="416">
        <v>42395</v>
      </c>
      <c r="D29" s="418">
        <v>80.667838312829531</v>
      </c>
      <c r="E29" s="418">
        <v>77.123903274127954</v>
      </c>
      <c r="F29" s="418">
        <v>87.301893464493517</v>
      </c>
      <c r="G29" s="418">
        <v>94.699727024567792</v>
      </c>
      <c r="H29" s="418">
        <v>85.649907461150107</v>
      </c>
    </row>
    <row r="30" spans="1:8">
      <c r="A30" s="415"/>
      <c r="B30" s="413"/>
      <c r="C30" s="416">
        <v>42396</v>
      </c>
      <c r="D30" s="418">
        <v>79.050966608084352</v>
      </c>
      <c r="E30" s="418">
        <v>76.824309865182954</v>
      </c>
      <c r="F30" s="418">
        <v>87.623364516025333</v>
      </c>
      <c r="G30" s="418">
        <v>95.963840367043034</v>
      </c>
      <c r="H30" s="418">
        <v>85.091936526014919</v>
      </c>
    </row>
    <row r="31" spans="1:8">
      <c r="A31" s="415"/>
      <c r="B31" s="413"/>
      <c r="C31" s="416">
        <v>42397</v>
      </c>
      <c r="D31" s="418">
        <v>74.610427650849431</v>
      </c>
      <c r="E31" s="418">
        <v>73.143590841001497</v>
      </c>
      <c r="F31" s="418">
        <v>86.652521940399268</v>
      </c>
      <c r="G31" s="418">
        <v>95.025247023542519</v>
      </c>
      <c r="H31" s="418">
        <v>83.143692573894185</v>
      </c>
    </row>
    <row r="32" spans="1:8">
      <c r="A32" s="415"/>
      <c r="B32" s="413"/>
      <c r="C32" s="416">
        <v>42398</v>
      </c>
      <c r="D32" s="418">
        <v>76.824838898652601</v>
      </c>
      <c r="E32" s="418">
        <v>74.085170126257211</v>
      </c>
      <c r="F32" s="418">
        <v>89.185713826469922</v>
      </c>
      <c r="G32" s="418">
        <v>97.460399338707404</v>
      </c>
      <c r="H32" s="418">
        <v>85.450045448074206</v>
      </c>
    </row>
    <row r="33" spans="1:8">
      <c r="A33" s="415"/>
      <c r="B33" s="413"/>
      <c r="C33" s="416">
        <v>42401</v>
      </c>
      <c r="D33" s="418">
        <v>75.793790275336832</v>
      </c>
      <c r="E33" s="418">
        <v>73.806976246522566</v>
      </c>
      <c r="F33" s="418">
        <v>87.633008647571302</v>
      </c>
      <c r="G33" s="418">
        <v>97.080893001320035</v>
      </c>
      <c r="H33" s="418">
        <v>84.276061458937932</v>
      </c>
    </row>
    <row r="34" spans="1:8">
      <c r="A34" s="415"/>
      <c r="B34" s="413"/>
      <c r="C34" s="416">
        <v>42402</v>
      </c>
      <c r="D34" s="418">
        <v>73.122437024018737</v>
      </c>
      <c r="E34" s="418">
        <v>70.789642627862179</v>
      </c>
      <c r="F34" s="418">
        <v>84.235059632880066</v>
      </c>
      <c r="G34" s="418">
        <v>94.868734701200836</v>
      </c>
      <c r="H34" s="418">
        <v>80.874026699374681</v>
      </c>
    </row>
    <row r="35" spans="1:8">
      <c r="A35" s="415"/>
      <c r="B35" s="413"/>
      <c r="C35" s="416">
        <v>42403</v>
      </c>
      <c r="D35" s="418">
        <v>68.869361452841233</v>
      </c>
      <c r="E35" s="418">
        <v>67.087524074470366</v>
      </c>
      <c r="F35" s="418">
        <v>81.203587616935096</v>
      </c>
      <c r="G35" s="418">
        <v>93.509144036191685</v>
      </c>
      <c r="H35" s="418">
        <v>78.157546023019719</v>
      </c>
    </row>
    <row r="36" spans="1:8">
      <c r="A36" s="415"/>
      <c r="B36" s="413"/>
      <c r="C36" s="416">
        <v>42404</v>
      </c>
      <c r="D36" s="418">
        <v>71.423550087873451</v>
      </c>
      <c r="E36" s="418">
        <v>69.013481703402519</v>
      </c>
      <c r="F36" s="418">
        <v>83.810717844858061</v>
      </c>
      <c r="G36" s="418">
        <v>94.496277025208585</v>
      </c>
      <c r="H36" s="418">
        <v>80.227349884463322</v>
      </c>
    </row>
    <row r="37" spans="1:8">
      <c r="A37" s="415"/>
      <c r="B37" s="413"/>
      <c r="C37" s="416">
        <v>42405</v>
      </c>
      <c r="D37" s="418">
        <v>69.584065612185114</v>
      </c>
      <c r="E37" s="418">
        <v>69.848063342606466</v>
      </c>
      <c r="F37" s="418">
        <v>83.527823319510077</v>
      </c>
      <c r="G37" s="418">
        <v>93.684078996270628</v>
      </c>
      <c r="H37" s="418">
        <v>80.14302454196006</v>
      </c>
    </row>
    <row r="38" spans="1:8">
      <c r="A38" s="415"/>
      <c r="B38" s="413"/>
      <c r="C38" s="416">
        <v>42408</v>
      </c>
      <c r="D38" s="418">
        <v>65.635618043350902</v>
      </c>
      <c r="E38" s="418">
        <v>63.214209287395676</v>
      </c>
      <c r="F38" s="418">
        <v>79.789114990195145</v>
      </c>
      <c r="G38" s="418">
        <v>91.141754988529897</v>
      </c>
      <c r="H38" s="418">
        <v>75.661734911786922</v>
      </c>
    </row>
    <row r="39" spans="1:8">
      <c r="A39" s="415"/>
      <c r="B39" s="413"/>
      <c r="C39" s="416">
        <v>42409</v>
      </c>
      <c r="D39" s="418">
        <v>61.148213239601631</v>
      </c>
      <c r="E39" s="418">
        <v>60.496469077680281</v>
      </c>
      <c r="F39" s="418">
        <v>77.882791654611509</v>
      </c>
      <c r="G39" s="418">
        <v>90.225909597713681</v>
      </c>
      <c r="H39" s="418">
        <v>72.659424178375474</v>
      </c>
    </row>
    <row r="40" spans="1:8">
      <c r="A40" s="415"/>
      <c r="B40" s="413"/>
      <c r="C40" s="416">
        <v>42410</v>
      </c>
      <c r="D40" s="418">
        <v>68.845928529584057</v>
      </c>
      <c r="E40" s="418">
        <v>66.359940081318214</v>
      </c>
      <c r="F40" s="418">
        <v>79.123669913524282</v>
      </c>
      <c r="G40" s="418">
        <v>90.868459162619033</v>
      </c>
      <c r="H40" s="418">
        <v>76.214230175331011</v>
      </c>
    </row>
    <row r="41" spans="1:8">
      <c r="A41" s="415"/>
      <c r="B41" s="413"/>
      <c r="C41" s="416">
        <v>42411</v>
      </c>
      <c r="D41" s="418">
        <v>63.913298183948442</v>
      </c>
      <c r="E41" s="418">
        <v>62.20843141450888</v>
      </c>
      <c r="F41" s="418">
        <v>75.18886424277494</v>
      </c>
      <c r="G41" s="418">
        <v>88.700515193069251</v>
      </c>
      <c r="H41" s="418">
        <v>71.444372652305802</v>
      </c>
    </row>
    <row r="42" spans="1:8">
      <c r="A42" s="415"/>
      <c r="B42" s="413"/>
      <c r="C42" s="416">
        <v>42412</v>
      </c>
      <c r="D42" s="418">
        <v>68.64674868189806</v>
      </c>
      <c r="E42" s="418">
        <v>70.554247806548247</v>
      </c>
      <c r="F42" s="418">
        <v>79.277976018259565</v>
      </c>
      <c r="G42" s="418">
        <v>91.43395404272772</v>
      </c>
      <c r="H42" s="418">
        <v>75.447088585415003</v>
      </c>
    </row>
    <row r="43" spans="1:8">
      <c r="A43" s="415"/>
      <c r="B43" s="413"/>
      <c r="C43" s="416">
        <v>42415</v>
      </c>
      <c r="D43" s="418">
        <v>71.142355008787334</v>
      </c>
      <c r="E43" s="418">
        <v>70.340252514444671</v>
      </c>
      <c r="F43" s="418">
        <v>80.891760696949248</v>
      </c>
      <c r="G43" s="418">
        <v>93.303130887234232</v>
      </c>
      <c r="H43" s="418">
        <v>78.061174203016009</v>
      </c>
    </row>
    <row r="44" spans="1:8">
      <c r="A44" s="415"/>
      <c r="B44" s="413"/>
      <c r="C44" s="416">
        <v>42416</v>
      </c>
      <c r="D44" s="418">
        <v>71.107205623901564</v>
      </c>
      <c r="E44" s="418">
        <v>69.805264284185739</v>
      </c>
      <c r="F44" s="418">
        <v>81.081428617353012</v>
      </c>
      <c r="G44" s="418">
        <v>93.910116751464201</v>
      </c>
      <c r="H44" s="418">
        <v>77.622025341408133</v>
      </c>
    </row>
    <row r="45" spans="1:8">
      <c r="A45" s="415"/>
      <c r="B45" s="413"/>
      <c r="C45" s="416">
        <v>42417</v>
      </c>
      <c r="D45" s="418">
        <v>72.747510251903918</v>
      </c>
      <c r="E45" s="418">
        <v>73.400385191525785</v>
      </c>
      <c r="F45" s="418">
        <v>83.399234898897362</v>
      </c>
      <c r="G45" s="418">
        <v>96.603826782350154</v>
      </c>
      <c r="H45" s="418">
        <v>80.207089899576189</v>
      </c>
    </row>
    <row r="46" spans="1:8">
      <c r="A46" s="415"/>
      <c r="B46" s="413"/>
      <c r="C46" s="416">
        <v>42418</v>
      </c>
      <c r="D46" s="418">
        <v>69.033391915641474</v>
      </c>
      <c r="E46" s="418">
        <v>70.939439332334672</v>
      </c>
      <c r="F46" s="418">
        <v>81.672935352171535</v>
      </c>
      <c r="G46" s="418">
        <v>95.668757769547213</v>
      </c>
      <c r="H46" s="418">
        <v>78.363431274845851</v>
      </c>
    </row>
    <row r="47" spans="1:8">
      <c r="A47" s="415"/>
      <c r="B47" s="413"/>
      <c r="C47" s="416">
        <v>42419</v>
      </c>
      <c r="D47" s="418">
        <v>67.334504979496174</v>
      </c>
      <c r="E47" s="418">
        <v>69.548469933661451</v>
      </c>
      <c r="F47" s="418">
        <v>81.380396695277597</v>
      </c>
      <c r="G47" s="418">
        <v>95.320810211588011</v>
      </c>
      <c r="H47" s="418">
        <v>77.254607777643926</v>
      </c>
    </row>
    <row r="48" spans="1:8">
      <c r="A48" s="415"/>
      <c r="B48" s="413"/>
      <c r="C48" s="416">
        <v>42422</v>
      </c>
      <c r="D48" s="418">
        <v>70.638547158758044</v>
      </c>
      <c r="E48" s="418">
        <v>72.073614380483619</v>
      </c>
      <c r="F48" s="418">
        <v>81.936541614427611</v>
      </c>
      <c r="G48" s="418">
        <v>96.722532648118019</v>
      </c>
      <c r="H48" s="418">
        <v>79.319483534655518</v>
      </c>
    </row>
    <row r="49" spans="1:8">
      <c r="A49" s="415"/>
      <c r="B49" s="413"/>
      <c r="C49" s="416">
        <v>42423</v>
      </c>
      <c r="D49" s="418">
        <v>68.881077914469827</v>
      </c>
      <c r="E49" s="418">
        <v>69.741065696554685</v>
      </c>
      <c r="F49" s="418">
        <v>80.689233934484207</v>
      </c>
      <c r="G49" s="418">
        <v>95.514328006254104</v>
      </c>
      <c r="H49" s="418">
        <v>77.723325265843854</v>
      </c>
    </row>
    <row r="50" spans="1:8">
      <c r="A50" s="415"/>
      <c r="B50" s="413"/>
      <c r="C50" s="416">
        <v>42424</v>
      </c>
      <c r="D50" s="418">
        <v>66.830697129466898</v>
      </c>
      <c r="E50" s="418">
        <v>67.130323132891064</v>
      </c>
      <c r="F50" s="418">
        <v>79.13331404507025</v>
      </c>
      <c r="G50" s="418">
        <v>93.990375373258672</v>
      </c>
      <c r="H50" s="418">
        <v>75.393974570981129</v>
      </c>
    </row>
    <row r="51" spans="1:8">
      <c r="A51" s="415"/>
      <c r="B51" s="413"/>
      <c r="C51" s="416">
        <v>42425</v>
      </c>
      <c r="D51" s="418">
        <v>67.967193907439949</v>
      </c>
      <c r="E51" s="418">
        <v>68.863684998930026</v>
      </c>
      <c r="F51" s="418">
        <v>83.952165107532068</v>
      </c>
      <c r="G51" s="418">
        <v>96.323322098194268</v>
      </c>
      <c r="H51" s="418">
        <v>78.06829257608446</v>
      </c>
    </row>
    <row r="52" spans="1:8">
      <c r="A52" s="415"/>
      <c r="B52" s="413"/>
      <c r="C52" s="416">
        <v>42426</v>
      </c>
      <c r="D52" s="418">
        <v>68.939660222612758</v>
      </c>
      <c r="E52" s="418">
        <v>72.330408731007907</v>
      </c>
      <c r="F52" s="418">
        <v>86.540007072363139</v>
      </c>
      <c r="G52" s="418">
        <v>97.656159889271947</v>
      </c>
      <c r="H52" s="418">
        <v>80.477588076177554</v>
      </c>
    </row>
    <row r="53" spans="1:8">
      <c r="A53" s="415"/>
      <c r="B53" s="413"/>
      <c r="C53" s="416">
        <v>42429</v>
      </c>
      <c r="D53" s="418">
        <v>69.431751611013453</v>
      </c>
      <c r="E53" s="418">
        <v>72.758399315215058</v>
      </c>
      <c r="F53" s="418">
        <v>86.112450573825825</v>
      </c>
      <c r="G53" s="418">
        <v>97.673461149059975</v>
      </c>
      <c r="H53" s="418">
        <v>81.122622189611562</v>
      </c>
    </row>
    <row r="54" spans="1:8">
      <c r="A54" s="415"/>
      <c r="B54" s="413"/>
      <c r="C54" s="416">
        <v>42430</v>
      </c>
      <c r="D54" s="418">
        <v>71.036906854130038</v>
      </c>
      <c r="E54" s="418">
        <v>74.277765889150444</v>
      </c>
      <c r="F54" s="418">
        <v>85.315202366026938</v>
      </c>
      <c r="G54" s="418">
        <v>98.56719937459151</v>
      </c>
      <c r="H54" s="418">
        <v>81.924260510551633</v>
      </c>
    </row>
    <row r="55" spans="1:8">
      <c r="A55" s="415"/>
      <c r="B55" s="413"/>
      <c r="C55" s="416">
        <v>42431</v>
      </c>
      <c r="D55" s="418">
        <v>74.08318687756298</v>
      </c>
      <c r="E55" s="418">
        <v>77.915685854911203</v>
      </c>
      <c r="F55" s="418">
        <v>87.047931333783396</v>
      </c>
      <c r="G55" s="418">
        <v>98.473964807956023</v>
      </c>
      <c r="H55" s="418">
        <v>84.711924917591148</v>
      </c>
    </row>
    <row r="56" spans="1:8">
      <c r="A56" s="415"/>
      <c r="B56" s="413"/>
      <c r="C56" s="416">
        <v>42432</v>
      </c>
      <c r="D56" s="418">
        <v>76.004686584651438</v>
      </c>
      <c r="E56" s="418">
        <v>79.563449604108712</v>
      </c>
      <c r="F56" s="418">
        <v>85.495226154884747</v>
      </c>
      <c r="G56" s="418">
        <v>98.208038037140042</v>
      </c>
      <c r="H56" s="418">
        <v>84.583794202358916</v>
      </c>
    </row>
    <row r="57" spans="1:8">
      <c r="A57" s="415"/>
      <c r="B57" s="413"/>
      <c r="C57" s="416">
        <v>42433</v>
      </c>
      <c r="D57" s="418">
        <v>74.376098418277678</v>
      </c>
      <c r="E57" s="418">
        <v>81.082816178044084</v>
      </c>
      <c r="F57" s="418">
        <v>86.8357604397724</v>
      </c>
      <c r="G57" s="418">
        <v>99.312915710825465</v>
      </c>
      <c r="H57" s="418">
        <v>85.079890048514457</v>
      </c>
    </row>
    <row r="58" spans="1:8">
      <c r="A58" s="415"/>
      <c r="B58" s="413"/>
      <c r="C58" s="416">
        <v>42436</v>
      </c>
      <c r="D58" s="418">
        <v>72.489748096074976</v>
      </c>
      <c r="E58" s="418">
        <v>80.248234538840137</v>
      </c>
      <c r="F58" s="418">
        <v>86.314977336290866</v>
      </c>
      <c r="G58" s="418">
        <v>99.040100475464271</v>
      </c>
      <c r="H58" s="418">
        <v>84.184070176207101</v>
      </c>
    </row>
    <row r="59" spans="1:8">
      <c r="A59" s="415"/>
      <c r="B59" s="413"/>
      <c r="C59" s="416">
        <v>42437</v>
      </c>
      <c r="D59" s="418">
        <v>73.052138254247211</v>
      </c>
      <c r="E59" s="418">
        <v>78.664669377273682</v>
      </c>
      <c r="F59" s="418">
        <v>85.363423023756724</v>
      </c>
      <c r="G59" s="418">
        <v>98.127619218495695</v>
      </c>
      <c r="H59" s="418">
        <v>83.616790599367022</v>
      </c>
    </row>
    <row r="60" spans="1:8">
      <c r="A60" s="415"/>
      <c r="B60" s="413"/>
      <c r="C60" s="416">
        <v>42438</v>
      </c>
      <c r="D60" s="418">
        <v>73.567662565905096</v>
      </c>
      <c r="E60" s="418">
        <v>78.300877380697614</v>
      </c>
      <c r="F60" s="418">
        <v>84.845854630790498</v>
      </c>
      <c r="G60" s="418">
        <v>98.46211024106421</v>
      </c>
      <c r="H60" s="418">
        <v>83.766824000963709</v>
      </c>
    </row>
    <row r="61" spans="1:8">
      <c r="A61" s="415"/>
      <c r="B61" s="413"/>
      <c r="C61" s="416">
        <v>42439</v>
      </c>
      <c r="D61" s="418">
        <v>74.586994727592256</v>
      </c>
      <c r="E61" s="418">
        <v>77.680291033597257</v>
      </c>
      <c r="F61" s="418">
        <v>83.116340373549363</v>
      </c>
      <c r="G61" s="418">
        <v>96.706032372579429</v>
      </c>
      <c r="H61" s="418">
        <v>83.332055676628741</v>
      </c>
    </row>
    <row r="62" spans="1:8">
      <c r="A62" s="415"/>
      <c r="B62" s="413"/>
      <c r="C62" s="416">
        <v>42440</v>
      </c>
      <c r="D62" s="418">
        <v>80.761570005858232</v>
      </c>
      <c r="E62" s="418">
        <v>83.072972394607319</v>
      </c>
      <c r="F62" s="418">
        <v>84.845854630790498</v>
      </c>
      <c r="G62" s="418">
        <v>98.357501698086608</v>
      </c>
      <c r="H62" s="418">
        <v>87.405955340422508</v>
      </c>
    </row>
    <row r="63" spans="1:8">
      <c r="A63" s="415"/>
      <c r="B63" s="413"/>
      <c r="C63" s="416">
        <v>42443</v>
      </c>
      <c r="D63" s="418">
        <v>79.976567076742825</v>
      </c>
      <c r="E63" s="418">
        <v>83.779156858549101</v>
      </c>
      <c r="F63" s="418">
        <v>85.00337544604109</v>
      </c>
      <c r="G63" s="418">
        <v>98.914666342001055</v>
      </c>
      <c r="H63" s="418">
        <v>87.481519608379983</v>
      </c>
    </row>
    <row r="64" spans="1:8">
      <c r="A64" s="415"/>
      <c r="B64" s="413"/>
      <c r="C64" s="416">
        <v>42444</v>
      </c>
      <c r="D64" s="418">
        <v>78.676039835969533</v>
      </c>
      <c r="E64" s="418">
        <v>81.810400171196235</v>
      </c>
      <c r="F64" s="418">
        <v>84.530813000289314</v>
      </c>
      <c r="G64" s="418">
        <v>98.36038524138462</v>
      </c>
      <c r="H64" s="418">
        <v>85.826224086384201</v>
      </c>
    </row>
    <row r="65" spans="1:8">
      <c r="A65" s="415"/>
      <c r="B65" s="413"/>
      <c r="C65" s="416">
        <v>42445</v>
      </c>
      <c r="D65" s="418">
        <v>77.539543057996482</v>
      </c>
      <c r="E65" s="418">
        <v>78.921463727797985</v>
      </c>
      <c r="F65" s="418">
        <v>84.733339762754355</v>
      </c>
      <c r="G65" s="418">
        <v>98.929404452190852</v>
      </c>
      <c r="H65" s="418">
        <v>84.72287626077339</v>
      </c>
    </row>
    <row r="66" spans="1:8">
      <c r="A66" s="415"/>
      <c r="B66" s="413"/>
      <c r="C66" s="416">
        <v>42446</v>
      </c>
      <c r="D66" s="418">
        <v>74.458113649677799</v>
      </c>
      <c r="E66" s="418">
        <v>77.252300449390106</v>
      </c>
      <c r="F66" s="418">
        <v>83.891085607741019</v>
      </c>
      <c r="G66" s="418">
        <v>99.339988978456731</v>
      </c>
      <c r="H66" s="418">
        <v>83.719185658120963</v>
      </c>
    </row>
    <row r="67" spans="1:8">
      <c r="A67" s="415"/>
      <c r="B67" s="413"/>
      <c r="C67" s="416">
        <v>42447</v>
      </c>
      <c r="D67" s="418">
        <v>73.872290568248388</v>
      </c>
      <c r="E67" s="418">
        <v>78.151080676225121</v>
      </c>
      <c r="F67" s="418">
        <v>84.669045552448011</v>
      </c>
      <c r="G67" s="418">
        <v>99.156082994784001</v>
      </c>
      <c r="H67" s="418">
        <v>84.305082518370881</v>
      </c>
    </row>
    <row r="68" spans="1:8">
      <c r="A68" s="415"/>
      <c r="B68" s="413"/>
      <c r="C68" s="416">
        <v>42450</v>
      </c>
      <c r="D68" s="418">
        <v>74.891622729935563</v>
      </c>
      <c r="E68" s="418">
        <v>77.402097153862613</v>
      </c>
      <c r="F68" s="418">
        <v>84.460089368952325</v>
      </c>
      <c r="G68" s="418">
        <v>99.075023388740092</v>
      </c>
      <c r="H68" s="418">
        <v>83.94368819335692</v>
      </c>
    </row>
    <row r="69" spans="1:8">
      <c r="A69" s="415"/>
      <c r="B69" s="413"/>
      <c r="C69" s="416">
        <v>42451</v>
      </c>
      <c r="D69" s="418">
        <v>74.458113649677799</v>
      </c>
      <c r="E69" s="418">
        <v>76.653113631500105</v>
      </c>
      <c r="F69" s="418">
        <v>84.026103449384379</v>
      </c>
      <c r="G69" s="418">
        <v>99.205744018249632</v>
      </c>
      <c r="H69" s="418">
        <v>83.324937303560276</v>
      </c>
    </row>
    <row r="70" spans="1:8">
      <c r="A70" s="415"/>
      <c r="B70" s="413"/>
      <c r="C70" s="416">
        <v>42452</v>
      </c>
      <c r="D70" s="418">
        <v>72.677211482132392</v>
      </c>
      <c r="E70" s="418">
        <v>74.641557885726513</v>
      </c>
      <c r="F70" s="418">
        <v>83.553541003632631</v>
      </c>
      <c r="G70" s="418">
        <v>99.307789411629017</v>
      </c>
      <c r="H70" s="418">
        <v>81.992706405440629</v>
      </c>
    </row>
    <row r="71" spans="1:8">
      <c r="A71" s="415"/>
      <c r="B71" s="413"/>
      <c r="C71" s="416">
        <v>42453</v>
      </c>
      <c r="D71" s="418">
        <v>70.954891622729932</v>
      </c>
      <c r="E71" s="418">
        <v>72.180612026535414</v>
      </c>
      <c r="F71" s="418">
        <v>81.566849905166052</v>
      </c>
      <c r="G71" s="418">
        <v>97.823885991105882</v>
      </c>
      <c r="H71" s="418">
        <v>80.210375302530849</v>
      </c>
    </row>
    <row r="72" spans="1:8">
      <c r="A72" s="415"/>
      <c r="B72" s="413"/>
      <c r="C72" s="416">
        <v>42454</v>
      </c>
      <c r="D72" s="418">
        <v>70.954891622729932</v>
      </c>
      <c r="E72" s="418">
        <v>72.180612026535414</v>
      </c>
      <c r="F72" s="418">
        <v>81.566849905166052</v>
      </c>
      <c r="G72" s="418">
        <v>97.823885991105882</v>
      </c>
      <c r="H72" s="418">
        <v>80.210375302530849</v>
      </c>
    </row>
    <row r="73" spans="1:8">
      <c r="A73" s="415"/>
      <c r="B73" s="413"/>
      <c r="C73" s="416">
        <v>42457</v>
      </c>
      <c r="D73" s="418">
        <v>70.954891622729932</v>
      </c>
      <c r="E73" s="418">
        <v>72.180612026535414</v>
      </c>
      <c r="F73" s="418">
        <v>81.566849905166052</v>
      </c>
      <c r="G73" s="418">
        <v>97.823885991105882</v>
      </c>
      <c r="H73" s="418">
        <v>80.210375302530849</v>
      </c>
    </row>
    <row r="74" spans="1:8">
      <c r="A74" s="415"/>
      <c r="B74" s="413"/>
      <c r="C74" s="416">
        <v>42458</v>
      </c>
      <c r="D74" s="418">
        <v>70.591681312243693</v>
      </c>
      <c r="E74" s="418">
        <v>71.046436978386467</v>
      </c>
      <c r="F74" s="418">
        <v>80.840325328704154</v>
      </c>
      <c r="G74" s="418">
        <v>97.814594573812315</v>
      </c>
      <c r="H74" s="418">
        <v>79.773416709559427</v>
      </c>
    </row>
    <row r="75" spans="1:8">
      <c r="A75" s="415"/>
      <c r="B75" s="413"/>
      <c r="C75" s="416">
        <v>42459</v>
      </c>
      <c r="D75" s="418">
        <v>69.384885764499117</v>
      </c>
      <c r="E75" s="418">
        <v>70.404451102075754</v>
      </c>
      <c r="F75" s="418">
        <v>81.701867746809398</v>
      </c>
      <c r="G75" s="418">
        <v>99.372829332684006</v>
      </c>
      <c r="H75" s="418">
        <v>80.172593168552126</v>
      </c>
    </row>
    <row r="76" spans="1:8">
      <c r="A76" s="415"/>
      <c r="B76" s="413"/>
      <c r="C76" s="416">
        <v>42460</v>
      </c>
      <c r="D76" s="418">
        <v>68.670181605155236</v>
      </c>
      <c r="E76" s="418">
        <v>69.63406805050289</v>
      </c>
      <c r="F76" s="418">
        <v>81.341820169093765</v>
      </c>
      <c r="G76" s="418">
        <v>98.919952838047408</v>
      </c>
      <c r="H76" s="418">
        <v>79.059389134077293</v>
      </c>
    </row>
    <row r="77" spans="1:8">
      <c r="A77" s="415"/>
      <c r="B77" s="413"/>
      <c r="C77" s="416">
        <v>42461</v>
      </c>
      <c r="D77" s="418">
        <v>67.100175746924435</v>
      </c>
      <c r="E77" s="418">
        <v>69.355874170768246</v>
      </c>
      <c r="F77" s="418">
        <v>80.859613591796062</v>
      </c>
      <c r="G77" s="418">
        <v>98.457784926117213</v>
      </c>
      <c r="H77" s="418">
        <v>78.059531501538672</v>
      </c>
    </row>
    <row r="78" spans="1:8">
      <c r="A78" s="415"/>
      <c r="B78" s="413"/>
      <c r="C78" s="416">
        <v>42464</v>
      </c>
      <c r="D78" s="418">
        <v>65.471587580550676</v>
      </c>
      <c r="E78" s="418">
        <v>69.163278407875012</v>
      </c>
      <c r="F78" s="418">
        <v>80.808178223550982</v>
      </c>
      <c r="G78" s="418">
        <v>98.75687244486025</v>
      </c>
      <c r="H78" s="418">
        <v>77.828458160393367</v>
      </c>
    </row>
    <row r="79" spans="1:8">
      <c r="A79" s="415"/>
      <c r="B79" s="413"/>
      <c r="C79" s="416">
        <v>42465</v>
      </c>
      <c r="D79" s="418">
        <v>62.870533099004099</v>
      </c>
      <c r="E79" s="418">
        <v>65.910549967900707</v>
      </c>
      <c r="F79" s="418">
        <v>78.583598546950853</v>
      </c>
      <c r="G79" s="418">
        <v>97.57958579502494</v>
      </c>
      <c r="H79" s="418">
        <v>75.177137975972755</v>
      </c>
    </row>
    <row r="80" spans="1:8">
      <c r="A80" s="415"/>
      <c r="B80" s="413"/>
      <c r="C80" s="416">
        <v>42466</v>
      </c>
      <c r="D80" s="418">
        <v>63.50322202694786</v>
      </c>
      <c r="E80" s="418">
        <v>66.531136315001064</v>
      </c>
      <c r="F80" s="418">
        <v>79.384061465265049</v>
      </c>
      <c r="G80" s="418">
        <v>98.707371618244508</v>
      </c>
      <c r="H80" s="418">
        <v>75.394522138140246</v>
      </c>
    </row>
    <row r="81" spans="1:8">
      <c r="A81" s="415"/>
      <c r="B81" s="413"/>
      <c r="C81" s="416">
        <v>42467</v>
      </c>
      <c r="D81" s="418">
        <v>60.667838312829524</v>
      </c>
      <c r="E81" s="418">
        <v>64.647977744489609</v>
      </c>
      <c r="F81" s="418">
        <v>77.995306522647638</v>
      </c>
      <c r="G81" s="418">
        <v>98.311044611618769</v>
      </c>
      <c r="H81" s="418">
        <v>73.717871496939097</v>
      </c>
    </row>
    <row r="82" spans="1:8">
      <c r="A82" s="415"/>
      <c r="B82" s="413"/>
      <c r="C82" s="416">
        <v>42468</v>
      </c>
      <c r="D82" s="418">
        <v>65.038078500292912</v>
      </c>
      <c r="E82" s="418">
        <v>66.038947143162844</v>
      </c>
      <c r="F82" s="418">
        <v>78.953290256212426</v>
      </c>
      <c r="G82" s="418">
        <v>99.392693742070264</v>
      </c>
      <c r="H82" s="418">
        <v>75.322790840296562</v>
      </c>
    </row>
    <row r="83" spans="1:8">
      <c r="A83" s="415"/>
      <c r="B83" s="413"/>
      <c r="C83" s="416">
        <v>42471</v>
      </c>
      <c r="D83" s="418">
        <v>66.666666666666657</v>
      </c>
      <c r="E83" s="418">
        <v>66.680933019473571</v>
      </c>
      <c r="F83" s="418">
        <v>79.171890571254053</v>
      </c>
      <c r="G83" s="418">
        <v>99.323969293467812</v>
      </c>
      <c r="H83" s="418">
        <v>76.191232354648292</v>
      </c>
    </row>
    <row r="84" spans="1:8">
      <c r="A84" s="415"/>
      <c r="B84" s="413"/>
      <c r="C84" s="416">
        <v>42472</v>
      </c>
      <c r="D84" s="418">
        <v>64.007029876977157</v>
      </c>
      <c r="E84" s="418">
        <v>66.659533490263215</v>
      </c>
      <c r="F84" s="418">
        <v>80.16523612048735</v>
      </c>
      <c r="G84" s="418">
        <v>100.00112137794923</v>
      </c>
      <c r="H84" s="418">
        <v>76.420662994316245</v>
      </c>
    </row>
    <row r="85" spans="1:8">
      <c r="A85" s="415"/>
      <c r="B85" s="413"/>
      <c r="C85" s="416">
        <v>42473</v>
      </c>
      <c r="D85" s="418">
        <v>69.548916227299344</v>
      </c>
      <c r="E85" s="418">
        <v>72.694200727583976</v>
      </c>
      <c r="F85" s="418">
        <v>85.125534445623174</v>
      </c>
      <c r="G85" s="418">
        <v>101.93149341911341</v>
      </c>
      <c r="H85" s="418">
        <v>81.198734024728125</v>
      </c>
    </row>
    <row r="86" spans="1:8">
      <c r="A86" s="415"/>
      <c r="B86" s="413"/>
      <c r="C86" s="416">
        <v>42474</v>
      </c>
      <c r="D86" s="418">
        <v>70.638547158758044</v>
      </c>
      <c r="E86" s="418">
        <v>73.100791782580785</v>
      </c>
      <c r="F86" s="418">
        <v>85.495226154884747</v>
      </c>
      <c r="G86" s="418">
        <v>101.96689692293891</v>
      </c>
      <c r="H86" s="418">
        <v>81.698662840997443</v>
      </c>
    </row>
    <row r="87" spans="1:8">
      <c r="A87" s="415"/>
      <c r="B87" s="413"/>
      <c r="C87" s="416">
        <v>42475</v>
      </c>
      <c r="D87" s="418">
        <v>71.165787932044523</v>
      </c>
      <c r="E87" s="418">
        <v>72.71560025679436</v>
      </c>
      <c r="F87" s="418">
        <v>85.238049313659303</v>
      </c>
      <c r="G87" s="418">
        <v>101.62487664842558</v>
      </c>
      <c r="H87" s="418">
        <v>81.416665754054733</v>
      </c>
    </row>
    <row r="88" spans="1:8">
      <c r="A88" s="415"/>
      <c r="B88" s="413"/>
      <c r="C88" s="416">
        <v>42478</v>
      </c>
      <c r="D88" s="418">
        <v>71.060339777387213</v>
      </c>
      <c r="E88" s="418">
        <v>74.149368713888293</v>
      </c>
      <c r="F88" s="418">
        <v>85.25090815572058</v>
      </c>
      <c r="G88" s="418">
        <v>101.7813889707673</v>
      </c>
      <c r="H88" s="418">
        <v>81.829531392025231</v>
      </c>
    </row>
    <row r="89" spans="1:8">
      <c r="A89" s="415"/>
      <c r="B89" s="413"/>
      <c r="C89" s="416">
        <v>42479</v>
      </c>
      <c r="D89" s="418">
        <v>70.005858230814283</v>
      </c>
      <c r="E89" s="418">
        <v>74.020971538626142</v>
      </c>
      <c r="F89" s="418">
        <v>85.938856205998647</v>
      </c>
      <c r="G89" s="418">
        <v>102.61168924374273</v>
      </c>
      <c r="H89" s="418">
        <v>82.344244521590568</v>
      </c>
    </row>
    <row r="90" spans="1:8">
      <c r="A90" s="415"/>
      <c r="B90" s="413"/>
      <c r="C90" s="416">
        <v>42480</v>
      </c>
      <c r="D90" s="418">
        <v>71.927357937902741</v>
      </c>
      <c r="E90" s="418">
        <v>76.246522576503324</v>
      </c>
      <c r="F90" s="418">
        <v>87.504420226958558</v>
      </c>
      <c r="G90" s="418">
        <v>102.6903458970383</v>
      </c>
      <c r="H90" s="418">
        <v>84.156691818251502</v>
      </c>
    </row>
    <row r="91" spans="1:8">
      <c r="A91" s="415"/>
      <c r="B91" s="413"/>
      <c r="C91" s="416">
        <v>42481</v>
      </c>
      <c r="D91" s="418">
        <v>73.040421792618631</v>
      </c>
      <c r="E91" s="418">
        <v>77.230900920179764</v>
      </c>
      <c r="F91" s="418">
        <v>88.465618671038669</v>
      </c>
      <c r="G91" s="418">
        <v>102.22865857565778</v>
      </c>
      <c r="H91" s="418">
        <v>85.303297449432165</v>
      </c>
    </row>
    <row r="92" spans="1:8">
      <c r="A92" s="415"/>
      <c r="B92" s="413"/>
      <c r="C92" s="416">
        <v>42482</v>
      </c>
      <c r="D92" s="418">
        <v>72.735793790275324</v>
      </c>
      <c r="E92" s="418">
        <v>77.658891504386901</v>
      </c>
      <c r="F92" s="418">
        <v>87.706946989423599</v>
      </c>
      <c r="G92" s="418">
        <v>101.09126094144484</v>
      </c>
      <c r="H92" s="418">
        <v>85.547512402396151</v>
      </c>
    </row>
    <row r="93" spans="1:8">
      <c r="A93" s="415"/>
      <c r="B93" s="413"/>
      <c r="C93" s="416">
        <v>42485</v>
      </c>
      <c r="D93" s="418">
        <v>70.169888693614524</v>
      </c>
      <c r="E93" s="418">
        <v>74.76995506098865</v>
      </c>
      <c r="F93" s="418">
        <v>86.363197994020638</v>
      </c>
      <c r="G93" s="418">
        <v>100.2979661407938</v>
      </c>
      <c r="H93" s="418">
        <v>84.000087610745453</v>
      </c>
    </row>
    <row r="94" spans="1:8">
      <c r="A94" s="415"/>
      <c r="B94" s="413"/>
      <c r="C94" s="416">
        <v>42486</v>
      </c>
      <c r="D94" s="418">
        <v>72.724077328646743</v>
      </c>
      <c r="E94" s="418">
        <v>76.332120693344734</v>
      </c>
      <c r="F94" s="418">
        <v>88.9317516957598</v>
      </c>
      <c r="G94" s="418">
        <v>100.67603070653219</v>
      </c>
      <c r="H94" s="418">
        <v>86.086866054121543</v>
      </c>
    </row>
    <row r="95" spans="1:8">
      <c r="A95" s="415"/>
      <c r="B95" s="413"/>
      <c r="C95" s="416">
        <v>42487</v>
      </c>
      <c r="D95" s="418">
        <v>72.302284710017574</v>
      </c>
      <c r="E95" s="418">
        <v>77.166702332548681</v>
      </c>
      <c r="F95" s="418">
        <v>88.433471565885498</v>
      </c>
      <c r="G95" s="418">
        <v>101.24296735828986</v>
      </c>
      <c r="H95" s="418">
        <v>85.7539452213814</v>
      </c>
    </row>
    <row r="96" spans="1:8">
      <c r="A96" s="415"/>
      <c r="B96" s="413"/>
      <c r="C96" s="416">
        <v>42488</v>
      </c>
      <c r="D96" s="418">
        <v>73.743409490333917</v>
      </c>
      <c r="E96" s="418">
        <v>79.691846779370863</v>
      </c>
      <c r="F96" s="418">
        <v>88.09592696177711</v>
      </c>
      <c r="G96" s="418">
        <v>101.28285637391228</v>
      </c>
      <c r="H96" s="418">
        <v>85.978447756617342</v>
      </c>
    </row>
    <row r="97" spans="1:8">
      <c r="A97" s="415"/>
      <c r="B97" s="413"/>
      <c r="C97" s="416">
        <v>42489</v>
      </c>
      <c r="D97" s="418">
        <v>71.200937316930279</v>
      </c>
      <c r="E97" s="418">
        <v>76.07532634282046</v>
      </c>
      <c r="F97" s="418">
        <v>85.736329443533606</v>
      </c>
      <c r="G97" s="418">
        <v>99.993111535454787</v>
      </c>
      <c r="H97" s="418">
        <v>83.251015737080152</v>
      </c>
    </row>
    <row r="98" spans="1:8">
      <c r="A98" s="415"/>
      <c r="B98" s="413"/>
      <c r="C98" s="416">
        <v>42492</v>
      </c>
      <c r="D98" s="418">
        <v>69.138840070298755</v>
      </c>
      <c r="E98" s="418">
        <v>74.427562593622937</v>
      </c>
      <c r="F98" s="418">
        <v>85.736329443533606</v>
      </c>
      <c r="G98" s="418">
        <v>99.993111535454787</v>
      </c>
      <c r="H98" s="418">
        <v>82.620765936942163</v>
      </c>
    </row>
    <row r="99" spans="1:8">
      <c r="A99" s="415"/>
      <c r="B99" s="413"/>
      <c r="C99" s="416">
        <v>42493</v>
      </c>
      <c r="D99" s="418">
        <v>66.666666666666657</v>
      </c>
      <c r="E99" s="418">
        <v>69.077680291033587</v>
      </c>
      <c r="F99" s="418">
        <v>83.57282926672454</v>
      </c>
      <c r="G99" s="418">
        <v>99.091203270578902</v>
      </c>
      <c r="H99" s="418">
        <v>79.575744965119966</v>
      </c>
    </row>
    <row r="100" spans="1:8">
      <c r="A100" s="415"/>
      <c r="B100" s="413"/>
      <c r="C100" s="416">
        <v>42494</v>
      </c>
      <c r="D100" s="418">
        <v>65.963678968951385</v>
      </c>
      <c r="E100" s="418">
        <v>68.371495827091806</v>
      </c>
      <c r="F100" s="418">
        <v>82.196933166168378</v>
      </c>
      <c r="G100" s="418">
        <v>97.912635045944469</v>
      </c>
      <c r="H100" s="418">
        <v>78.40176097598372</v>
      </c>
    </row>
    <row r="101" spans="1:8">
      <c r="A101" s="415"/>
      <c r="B101" s="413"/>
      <c r="C101" s="416">
        <v>42495</v>
      </c>
      <c r="D101" s="418">
        <v>64.639718804920903</v>
      </c>
      <c r="E101" s="418">
        <v>66.937727369997859</v>
      </c>
      <c r="F101" s="418">
        <v>81.750088404539184</v>
      </c>
      <c r="G101" s="418">
        <v>97.996417998436485</v>
      </c>
      <c r="H101" s="418">
        <v>78.01627369596882</v>
      </c>
    </row>
    <row r="102" spans="1:8">
      <c r="A102" s="415"/>
      <c r="B102" s="413"/>
      <c r="C102" s="416">
        <v>42496</v>
      </c>
      <c r="D102" s="418">
        <v>64.967779730521386</v>
      </c>
      <c r="E102" s="418">
        <v>67.515514658677503</v>
      </c>
      <c r="F102" s="418">
        <v>81.566849905166052</v>
      </c>
      <c r="G102" s="418">
        <v>98.131784336592816</v>
      </c>
      <c r="H102" s="418">
        <v>77.821339787324916</v>
      </c>
    </row>
    <row r="103" spans="1:8">
      <c r="A103" s="415"/>
      <c r="B103" s="413"/>
      <c r="C103" s="416">
        <v>42499</v>
      </c>
      <c r="D103" s="418">
        <v>64.182776801405979</v>
      </c>
      <c r="E103" s="418">
        <v>67.001925957628927</v>
      </c>
      <c r="F103" s="418">
        <v>80.653872118815713</v>
      </c>
      <c r="G103" s="418">
        <v>97.957329967063529</v>
      </c>
      <c r="H103" s="418">
        <v>77.376167686966795</v>
      </c>
    </row>
    <row r="104" spans="1:8">
      <c r="A104" s="415"/>
      <c r="B104" s="413"/>
      <c r="C104" s="416">
        <v>42500</v>
      </c>
      <c r="D104" s="418">
        <v>64.756883421206794</v>
      </c>
      <c r="E104" s="418">
        <v>68.32869676867108</v>
      </c>
      <c r="F104" s="418">
        <v>81.894750377728485</v>
      </c>
      <c r="G104" s="418">
        <v>98.627593586999723</v>
      </c>
      <c r="H104" s="418">
        <v>78.777392047134569</v>
      </c>
    </row>
    <row r="105" spans="1:8">
      <c r="A105" s="415"/>
      <c r="B105" s="413"/>
      <c r="C105" s="416">
        <v>42501</v>
      </c>
      <c r="D105" s="418">
        <v>63.280609256004681</v>
      </c>
      <c r="E105" s="418">
        <v>67.322918895784284</v>
      </c>
      <c r="F105" s="418">
        <v>81.836885588452759</v>
      </c>
      <c r="G105" s="418">
        <v>98.721148547334963</v>
      </c>
      <c r="H105" s="418">
        <v>78.016821263127937</v>
      </c>
    </row>
    <row r="106" spans="1:8">
      <c r="A106" s="415"/>
      <c r="B106" s="413"/>
      <c r="C106" s="416">
        <v>42502</v>
      </c>
      <c r="D106" s="418">
        <v>63.350908025776207</v>
      </c>
      <c r="E106" s="418">
        <v>66.359940081318214</v>
      </c>
      <c r="F106" s="418">
        <v>80.695663355514853</v>
      </c>
      <c r="G106" s="418">
        <v>97.787200912481268</v>
      </c>
      <c r="H106" s="418">
        <v>77.228872121165665</v>
      </c>
    </row>
    <row r="107" spans="1:8">
      <c r="A107" s="415"/>
      <c r="B107" s="413"/>
      <c r="C107" s="416">
        <v>42503</v>
      </c>
      <c r="D107" s="418">
        <v>63.50322202694786</v>
      </c>
      <c r="E107" s="418">
        <v>67.023325486839283</v>
      </c>
      <c r="F107" s="418">
        <v>82.161571350499898</v>
      </c>
      <c r="G107" s="418">
        <v>98.336836304450912</v>
      </c>
      <c r="H107" s="418">
        <v>77.871715965963219</v>
      </c>
    </row>
    <row r="108" spans="1:8">
      <c r="A108" s="415"/>
      <c r="B108" s="413"/>
      <c r="C108" s="416">
        <v>42506</v>
      </c>
      <c r="D108" s="418">
        <v>62.987697715289968</v>
      </c>
      <c r="E108" s="418">
        <v>67.023325486839283</v>
      </c>
      <c r="F108" s="418">
        <v>82.023338798341214</v>
      </c>
      <c r="G108" s="418">
        <v>98.543490240807913</v>
      </c>
      <c r="H108" s="418">
        <v>77.757821996867918</v>
      </c>
    </row>
    <row r="109" spans="1:8">
      <c r="A109" s="415"/>
      <c r="B109" s="413"/>
      <c r="C109" s="416">
        <v>42507</v>
      </c>
      <c r="D109" s="418">
        <v>62.226127709431744</v>
      </c>
      <c r="E109" s="418">
        <v>66.252942435266419</v>
      </c>
      <c r="F109" s="418">
        <v>82.974893110875371</v>
      </c>
      <c r="G109" s="418">
        <v>98.805732484076444</v>
      </c>
      <c r="H109" s="418">
        <v>77.947827801079811</v>
      </c>
    </row>
    <row r="110" spans="1:8">
      <c r="A110" s="415"/>
      <c r="B110" s="413"/>
      <c r="C110" s="416">
        <v>42508</v>
      </c>
      <c r="D110" s="418">
        <v>63.491505565319258</v>
      </c>
      <c r="E110" s="418">
        <v>67.772309009201791</v>
      </c>
      <c r="F110" s="418">
        <v>84.366862764008104</v>
      </c>
      <c r="G110" s="418">
        <v>98.774173704648277</v>
      </c>
      <c r="H110" s="418">
        <v>79.468969369093116</v>
      </c>
    </row>
    <row r="111" spans="1:8">
      <c r="A111" s="415"/>
      <c r="B111" s="413"/>
      <c r="C111" s="416">
        <v>42509</v>
      </c>
      <c r="D111" s="418">
        <v>64.030462800234318</v>
      </c>
      <c r="E111" s="418">
        <v>68.64968970682645</v>
      </c>
      <c r="F111" s="418">
        <v>83.399234898897362</v>
      </c>
      <c r="G111" s="418">
        <v>96.972760127644861</v>
      </c>
      <c r="H111" s="418">
        <v>79.301961385563942</v>
      </c>
    </row>
    <row r="112" spans="1:8">
      <c r="A112" s="415"/>
      <c r="B112" s="413"/>
      <c r="C112" s="416">
        <v>42510</v>
      </c>
      <c r="D112" s="418">
        <v>65.541886350322201</v>
      </c>
      <c r="E112" s="418">
        <v>69.44147228760967</v>
      </c>
      <c r="F112" s="418">
        <v>84.691548526055229</v>
      </c>
      <c r="G112" s="418">
        <v>98.62230709095337</v>
      </c>
      <c r="H112" s="418">
        <v>80.299081182307006</v>
      </c>
    </row>
    <row r="113" spans="1:8">
      <c r="A113" s="415"/>
      <c r="B113" s="413"/>
      <c r="C113" s="416">
        <v>42513</v>
      </c>
      <c r="D113" s="418">
        <v>62.577621558289401</v>
      </c>
      <c r="E113" s="418">
        <v>69.484271346030383</v>
      </c>
      <c r="F113" s="418">
        <v>84.482592342559556</v>
      </c>
      <c r="G113" s="418">
        <v>98.303675556523856</v>
      </c>
      <c r="H113" s="418">
        <v>79.770678873763885</v>
      </c>
    </row>
    <row r="114" spans="1:8">
      <c r="A114" s="415"/>
      <c r="B114" s="413"/>
      <c r="C114" s="416">
        <v>42514</v>
      </c>
      <c r="D114" s="418">
        <v>66.045694200351491</v>
      </c>
      <c r="E114" s="418">
        <v>71.324630858121111</v>
      </c>
      <c r="F114" s="418">
        <v>86.572154177516325</v>
      </c>
      <c r="G114" s="418">
        <v>99.630586064155651</v>
      </c>
      <c r="H114" s="418">
        <v>82.53863086307534</v>
      </c>
    </row>
    <row r="115" spans="1:8">
      <c r="A115" s="415"/>
      <c r="B115" s="413"/>
      <c r="C115" s="416">
        <v>42515</v>
      </c>
      <c r="D115" s="418">
        <v>67.850029291154073</v>
      </c>
      <c r="E115" s="418">
        <v>73.828375775732923</v>
      </c>
      <c r="F115" s="418">
        <v>88.867457485453443</v>
      </c>
      <c r="G115" s="418">
        <v>100.32888413282241</v>
      </c>
      <c r="H115" s="418">
        <v>85.256206673748551</v>
      </c>
    </row>
    <row r="116" spans="1:8">
      <c r="A116" s="415"/>
      <c r="B116" s="413"/>
      <c r="C116" s="416">
        <v>42516</v>
      </c>
      <c r="D116" s="418">
        <v>67.217340363210312</v>
      </c>
      <c r="E116" s="418">
        <v>74.277765889150444</v>
      </c>
      <c r="F116" s="418">
        <v>88.308097855788077</v>
      </c>
      <c r="G116" s="418">
        <v>100.37373925079139</v>
      </c>
      <c r="H116" s="418">
        <v>84.85045940884649</v>
      </c>
    </row>
    <row r="117" spans="1:8">
      <c r="A117" s="415"/>
      <c r="B117" s="413"/>
      <c r="C117" s="416">
        <v>42517</v>
      </c>
      <c r="D117" s="418">
        <v>66.854130052724074</v>
      </c>
      <c r="E117" s="418">
        <v>74.513160710464362</v>
      </c>
      <c r="F117" s="418">
        <v>88.510624618253118</v>
      </c>
      <c r="G117" s="418">
        <v>100.45608043163439</v>
      </c>
      <c r="H117" s="418">
        <v>84.862505886346952</v>
      </c>
    </row>
    <row r="118" spans="1:8">
      <c r="A118" s="415"/>
      <c r="B118" s="413"/>
      <c r="C118" s="416">
        <v>42520</v>
      </c>
      <c r="D118" s="418">
        <v>67.205623901581717</v>
      </c>
      <c r="E118" s="418">
        <v>74.919751765461157</v>
      </c>
      <c r="F118" s="418">
        <v>88.510624618253118</v>
      </c>
      <c r="G118" s="418">
        <v>100.45608043163439</v>
      </c>
      <c r="H118" s="418">
        <v>85.008706317829876</v>
      </c>
    </row>
    <row r="119" spans="1:8">
      <c r="A119" s="415"/>
      <c r="B119" s="413"/>
      <c r="C119" s="416">
        <v>42521</v>
      </c>
      <c r="D119" s="418">
        <v>65.026362038664317</v>
      </c>
      <c r="E119" s="418">
        <v>73.507382837577566</v>
      </c>
      <c r="F119" s="418">
        <v>87.568714437264916</v>
      </c>
      <c r="G119" s="418">
        <v>99.815293032077818</v>
      </c>
      <c r="H119" s="418">
        <v>83.675927852551112</v>
      </c>
    </row>
    <row r="120" spans="1:8">
      <c r="A120" s="415"/>
      <c r="B120" s="413"/>
      <c r="C120" s="416">
        <v>42522</v>
      </c>
      <c r="D120" s="418">
        <v>63.807850029291146</v>
      </c>
      <c r="E120" s="418">
        <v>71.795420500748975</v>
      </c>
      <c r="F120" s="418">
        <v>86.945060597293207</v>
      </c>
      <c r="G120" s="418">
        <v>99.192768073408615</v>
      </c>
      <c r="H120" s="418">
        <v>82.273608358065118</v>
      </c>
    </row>
    <row r="121" spans="1:8">
      <c r="A121" s="415"/>
      <c r="B121" s="413"/>
      <c r="C121" s="416">
        <v>42523</v>
      </c>
      <c r="D121" s="418">
        <v>63.140011716461622</v>
      </c>
      <c r="E121" s="418">
        <v>71.517226621014345</v>
      </c>
      <c r="F121" s="418">
        <v>87.012569518114901</v>
      </c>
      <c r="G121" s="418">
        <v>99.091523664278682</v>
      </c>
      <c r="H121" s="418">
        <v>82.170665732152045</v>
      </c>
    </row>
    <row r="122" spans="1:8">
      <c r="A122" s="415"/>
      <c r="B122" s="413"/>
      <c r="C122" s="416">
        <v>42524</v>
      </c>
      <c r="D122" s="418">
        <v>61.347393087287628</v>
      </c>
      <c r="E122" s="418">
        <v>69.077680291033587</v>
      </c>
      <c r="F122" s="418">
        <v>86.568939467001002</v>
      </c>
      <c r="G122" s="418">
        <v>99.476316497712389</v>
      </c>
      <c r="H122" s="418">
        <v>80.381763823332932</v>
      </c>
    </row>
    <row r="123" spans="1:8">
      <c r="A123" s="415"/>
      <c r="B123" s="413"/>
      <c r="C123" s="416">
        <v>42527</v>
      </c>
      <c r="D123" s="418">
        <v>61.054481546572923</v>
      </c>
      <c r="E123" s="418">
        <v>69.206077466295739</v>
      </c>
      <c r="F123" s="418">
        <v>86.903269360594066</v>
      </c>
      <c r="G123" s="418">
        <v>100.49789180945548</v>
      </c>
      <c r="H123" s="418">
        <v>80.347267092308869</v>
      </c>
    </row>
    <row r="124" spans="1:8">
      <c r="A124" s="415"/>
      <c r="B124" s="413"/>
      <c r="C124" s="416">
        <v>42528</v>
      </c>
      <c r="D124" s="418">
        <v>62.565905096660799</v>
      </c>
      <c r="E124" s="418">
        <v>70.211855339182534</v>
      </c>
      <c r="F124" s="418">
        <v>86.916128202655358</v>
      </c>
      <c r="G124" s="418">
        <v>100.67619090338206</v>
      </c>
      <c r="H124" s="418">
        <v>81.396405769167586</v>
      </c>
    </row>
    <row r="125" spans="1:8">
      <c r="A125" s="415"/>
      <c r="B125" s="413"/>
      <c r="C125" s="416">
        <v>42529</v>
      </c>
      <c r="D125" s="418">
        <v>61.183362624487394</v>
      </c>
      <c r="E125" s="418">
        <v>68.863684998930026</v>
      </c>
      <c r="F125" s="418">
        <v>86.642877808853314</v>
      </c>
      <c r="G125" s="418">
        <v>100.94836535134375</v>
      </c>
      <c r="H125" s="418">
        <v>80.452947554017499</v>
      </c>
    </row>
    <row r="126" spans="1:8">
      <c r="A126" s="415"/>
      <c r="B126" s="413"/>
      <c r="C126" s="416">
        <v>42530</v>
      </c>
      <c r="D126" s="418">
        <v>60.585823081429403</v>
      </c>
      <c r="E126" s="418">
        <v>67.387117483415366</v>
      </c>
      <c r="F126" s="418">
        <v>85.823126627447209</v>
      </c>
      <c r="G126" s="418">
        <v>99.832914685565626</v>
      </c>
      <c r="H126" s="418">
        <v>79.426806697841485</v>
      </c>
    </row>
    <row r="127" spans="1:8">
      <c r="A127" s="415"/>
      <c r="B127" s="413"/>
      <c r="C127" s="416">
        <v>42531</v>
      </c>
      <c r="D127" s="418">
        <v>57.574692442882245</v>
      </c>
      <c r="E127" s="418">
        <v>64.305585277123896</v>
      </c>
      <c r="F127" s="418">
        <v>83.389590767351393</v>
      </c>
      <c r="G127" s="418">
        <v>97.972548667803011</v>
      </c>
      <c r="H127" s="418">
        <v>76.519772650115542</v>
      </c>
    </row>
    <row r="128" spans="1:8">
      <c r="A128" s="415"/>
      <c r="B128" s="413"/>
      <c r="C128" s="416">
        <v>42534</v>
      </c>
      <c r="D128" s="418">
        <v>54.212067955477437</v>
      </c>
      <c r="E128" s="418">
        <v>62.101433768457092</v>
      </c>
      <c r="F128" s="418">
        <v>81.788664930723002</v>
      </c>
      <c r="G128" s="418">
        <v>96.838515167437748</v>
      </c>
      <c r="H128" s="418">
        <v>74.272009461960522</v>
      </c>
    </row>
    <row r="129" spans="1:8">
      <c r="A129" s="415"/>
      <c r="B129" s="413"/>
      <c r="C129" s="416">
        <v>42535</v>
      </c>
      <c r="D129" s="418">
        <v>52.478031634446388</v>
      </c>
      <c r="E129" s="418">
        <v>60.475069548469932</v>
      </c>
      <c r="F129" s="418">
        <v>80.088083068119715</v>
      </c>
      <c r="G129" s="418">
        <v>94.893084622383981</v>
      </c>
      <c r="H129" s="418">
        <v>72.535674000416151</v>
      </c>
    </row>
    <row r="130" spans="1:8">
      <c r="A130" s="415"/>
      <c r="B130" s="413"/>
      <c r="C130" s="416">
        <v>42536</v>
      </c>
      <c r="D130" s="418">
        <v>53.848857644991213</v>
      </c>
      <c r="E130" s="418">
        <v>60.924459661887433</v>
      </c>
      <c r="F130" s="418">
        <v>80.679589802938239</v>
      </c>
      <c r="G130" s="418">
        <v>95.58625639185432</v>
      </c>
      <c r="H130" s="418">
        <v>73.437517111473724</v>
      </c>
    </row>
    <row r="131" spans="1:8">
      <c r="A131" s="415"/>
      <c r="B131" s="413"/>
      <c r="C131" s="416">
        <v>42537</v>
      </c>
      <c r="D131" s="418">
        <v>53.204452255418865</v>
      </c>
      <c r="E131" s="418">
        <v>59.576289321634924</v>
      </c>
      <c r="F131" s="418">
        <v>79.901629858231274</v>
      </c>
      <c r="G131" s="418">
        <v>95.324815132835241</v>
      </c>
      <c r="H131" s="418">
        <v>72.488583224732523</v>
      </c>
    </row>
    <row r="132" spans="1:8">
      <c r="A132" s="415"/>
      <c r="B132" s="413"/>
      <c r="C132" s="416">
        <v>42538</v>
      </c>
      <c r="D132" s="418">
        <v>56.567076742823666</v>
      </c>
      <c r="E132" s="418">
        <v>62.550823881874592</v>
      </c>
      <c r="F132" s="418">
        <v>82.4991159546083</v>
      </c>
      <c r="G132" s="418">
        <v>96.455965089902492</v>
      </c>
      <c r="H132" s="418">
        <v>75.463515600188359</v>
      </c>
    </row>
    <row r="133" spans="1:8">
      <c r="A133" s="415"/>
      <c r="B133" s="413"/>
      <c r="C133" s="416">
        <v>42541</v>
      </c>
      <c r="D133" s="418">
        <v>58.230814294083189</v>
      </c>
      <c r="E133" s="418">
        <v>65.696554675797131</v>
      </c>
      <c r="F133" s="418">
        <v>86.00957983733565</v>
      </c>
      <c r="G133" s="418">
        <v>99.386125671224804</v>
      </c>
      <c r="H133" s="418">
        <v>78.868835762706297</v>
      </c>
    </row>
    <row r="134" spans="1:8">
      <c r="A134" s="415"/>
      <c r="B134" s="413"/>
      <c r="C134" s="416">
        <v>42542</v>
      </c>
      <c r="D134" s="418">
        <v>59.238429994141761</v>
      </c>
      <c r="E134" s="418">
        <v>67.001925957628927</v>
      </c>
      <c r="F134" s="418">
        <v>86.687883756067777</v>
      </c>
      <c r="G134" s="418">
        <v>99.747369567724832</v>
      </c>
      <c r="H134" s="418">
        <v>79.796962097401234</v>
      </c>
    </row>
    <row r="135" spans="1:8">
      <c r="A135" s="415"/>
      <c r="B135" s="413"/>
      <c r="C135" s="416">
        <v>42543</v>
      </c>
      <c r="D135" s="418">
        <v>59.332161687170469</v>
      </c>
      <c r="E135" s="418">
        <v>68.050502888936435</v>
      </c>
      <c r="F135" s="418">
        <v>87.478702542836018</v>
      </c>
      <c r="G135" s="418">
        <v>100.30229145574083</v>
      </c>
      <c r="H135" s="418">
        <v>80.460613494245067</v>
      </c>
    </row>
    <row r="136" spans="1:8">
      <c r="A136" s="415"/>
      <c r="B136" s="413"/>
      <c r="C136" s="416">
        <v>42544</v>
      </c>
      <c r="D136" s="418">
        <v>62.800234329232566</v>
      </c>
      <c r="E136" s="418">
        <v>70.404451102075754</v>
      </c>
      <c r="F136" s="418">
        <v>89.51039958851706</v>
      </c>
      <c r="G136" s="418">
        <v>101.53436542823823</v>
      </c>
      <c r="H136" s="418">
        <v>82.627884310010629</v>
      </c>
    </row>
    <row r="137" spans="1:8">
      <c r="A137" s="415"/>
      <c r="B137" s="413"/>
      <c r="C137" s="416">
        <v>42545</v>
      </c>
      <c r="D137" s="418">
        <v>48.752196836555356</v>
      </c>
      <c r="E137" s="418">
        <v>60.667665311363152</v>
      </c>
      <c r="F137" s="418">
        <v>80.856398881280739</v>
      </c>
      <c r="G137" s="418">
        <v>98.339880044598814</v>
      </c>
      <c r="H137" s="418">
        <v>70.677778629548911</v>
      </c>
    </row>
    <row r="138" spans="1:8">
      <c r="A138" s="415"/>
      <c r="B138" s="413"/>
      <c r="C138" s="416">
        <v>42548</v>
      </c>
      <c r="D138" s="418">
        <v>43.948447568834204</v>
      </c>
      <c r="E138" s="418">
        <v>57.072544404023105</v>
      </c>
      <c r="F138" s="418">
        <v>75.092422927315397</v>
      </c>
      <c r="G138" s="418">
        <v>95.832959540683589</v>
      </c>
      <c r="H138" s="418">
        <v>65.260149157294151</v>
      </c>
    </row>
    <row r="139" spans="1:8">
      <c r="A139" s="415"/>
      <c r="B139" s="413"/>
      <c r="C139" s="416">
        <v>42549</v>
      </c>
      <c r="D139" s="418">
        <v>45.401288810779135</v>
      </c>
      <c r="E139" s="418">
        <v>57.586133105071681</v>
      </c>
      <c r="F139" s="418">
        <v>77.255923104124463</v>
      </c>
      <c r="G139" s="418">
        <v>98.367113509079957</v>
      </c>
      <c r="H139" s="418">
        <v>66.906683604744117</v>
      </c>
    </row>
    <row r="140" spans="1:8">
      <c r="A140" s="415"/>
      <c r="B140" s="413"/>
      <c r="C140" s="416">
        <v>42550</v>
      </c>
      <c r="D140" s="418">
        <v>45.858230814294082</v>
      </c>
      <c r="E140" s="418">
        <v>57.436336400599188</v>
      </c>
      <c r="F140" s="418">
        <v>79.110811071463019</v>
      </c>
      <c r="G140" s="418">
        <v>101.88615771059479</v>
      </c>
      <c r="H140" s="418">
        <v>68.590452619013718</v>
      </c>
    </row>
    <row r="141" spans="1:8">
      <c r="A141" s="415"/>
      <c r="B141" s="413"/>
      <c r="C141" s="416">
        <v>42551</v>
      </c>
      <c r="D141" s="418">
        <v>46.912712360867012</v>
      </c>
      <c r="E141" s="418">
        <v>56.21656323560881</v>
      </c>
      <c r="F141" s="418">
        <v>79.882341595139366</v>
      </c>
      <c r="G141" s="418">
        <v>104.19731766394547</v>
      </c>
      <c r="H141" s="418">
        <v>68.709822259700147</v>
      </c>
    </row>
    <row r="142" spans="1:8">
      <c r="A142" s="415"/>
      <c r="B142" s="413"/>
      <c r="C142" s="416">
        <v>42552</v>
      </c>
      <c r="D142" s="418">
        <v>46.033977738722896</v>
      </c>
      <c r="E142" s="418">
        <v>57.008345816392037</v>
      </c>
      <c r="F142" s="418">
        <v>80.621725013662513</v>
      </c>
      <c r="G142" s="418">
        <v>105.37476451063065</v>
      </c>
      <c r="H142" s="418">
        <v>68.992366913801987</v>
      </c>
    </row>
    <row r="143" spans="1:8">
      <c r="A143" s="415"/>
      <c r="B143" s="413"/>
      <c r="C143" s="416">
        <v>42555</v>
      </c>
      <c r="D143" s="418">
        <v>44.370240187463381</v>
      </c>
      <c r="E143" s="418">
        <v>56.002567943505241</v>
      </c>
      <c r="F143" s="418">
        <v>79.245828913106379</v>
      </c>
      <c r="G143" s="418">
        <v>104.48455061579669</v>
      </c>
      <c r="H143" s="418">
        <v>67.904350968646298</v>
      </c>
    </row>
    <row r="144" spans="1:8">
      <c r="A144" s="415"/>
      <c r="B144" s="413"/>
      <c r="C144" s="416">
        <v>42556</v>
      </c>
      <c r="D144" s="418">
        <v>43.561804335090798</v>
      </c>
      <c r="E144" s="418">
        <v>55.232184891932377</v>
      </c>
      <c r="F144" s="418">
        <v>78.313562863664131</v>
      </c>
      <c r="G144" s="418">
        <v>104.85476553589051</v>
      </c>
      <c r="H144" s="418">
        <v>66.05521667232486</v>
      </c>
    </row>
    <row r="145" spans="1:8">
      <c r="A145" s="415"/>
      <c r="B145" s="413"/>
      <c r="C145" s="416">
        <v>42557</v>
      </c>
      <c r="D145" s="418">
        <v>42.905682483889855</v>
      </c>
      <c r="E145" s="418">
        <v>52.428846565375551</v>
      </c>
      <c r="F145" s="418">
        <v>76.584048606422996</v>
      </c>
      <c r="G145" s="418">
        <v>103.5446756974971</v>
      </c>
      <c r="H145" s="418">
        <v>64.347902270213439</v>
      </c>
    </row>
    <row r="146" spans="1:8">
      <c r="A146" s="415"/>
      <c r="B146" s="413"/>
      <c r="C146" s="416">
        <v>42558</v>
      </c>
      <c r="D146" s="418">
        <v>43.034563561804333</v>
      </c>
      <c r="E146" s="418">
        <v>52.129253156430558</v>
      </c>
      <c r="F146" s="418">
        <v>77.97601825955573</v>
      </c>
      <c r="G146" s="418">
        <v>104.66925758371887</v>
      </c>
      <c r="H146" s="418">
        <v>65.162682202972206</v>
      </c>
    </row>
    <row r="147" spans="1:8">
      <c r="A147" s="415"/>
      <c r="B147" s="413"/>
      <c r="C147" s="416">
        <v>42559</v>
      </c>
      <c r="D147" s="418">
        <v>47.229056824838892</v>
      </c>
      <c r="E147" s="418">
        <v>54.012411726942013</v>
      </c>
      <c r="F147" s="418">
        <v>80.171665541517996</v>
      </c>
      <c r="G147" s="418">
        <v>105.57997667533867</v>
      </c>
      <c r="H147" s="418">
        <v>67.617973344430695</v>
      </c>
    </row>
    <row r="148" spans="1:8">
      <c r="A148" s="415"/>
      <c r="B148" s="413"/>
      <c r="C148" s="416">
        <v>42562</v>
      </c>
      <c r="D148" s="418">
        <v>47.674282366725237</v>
      </c>
      <c r="E148" s="418">
        <v>55.039589129039157</v>
      </c>
      <c r="F148" s="418">
        <v>82.335165718327062</v>
      </c>
      <c r="G148" s="418">
        <v>107.05731202501636</v>
      </c>
      <c r="H148" s="418">
        <v>68.996747451074867</v>
      </c>
    </row>
    <row r="149" spans="1:8">
      <c r="A149" s="415"/>
      <c r="B149" s="413"/>
      <c r="C149" s="416">
        <v>42563</v>
      </c>
      <c r="D149" s="418">
        <v>51.55243116578793</v>
      </c>
      <c r="E149" s="418">
        <v>58.056922747699545</v>
      </c>
      <c r="F149" s="418">
        <v>82.929887163660922</v>
      </c>
      <c r="G149" s="418">
        <v>107.02254930859041</v>
      </c>
      <c r="H149" s="418">
        <v>71.29652951934554</v>
      </c>
    </row>
    <row r="150" spans="1:8">
      <c r="A150" s="415"/>
      <c r="B150" s="413"/>
      <c r="C150" s="416">
        <v>42564</v>
      </c>
      <c r="D150" s="418">
        <v>50.497949619214999</v>
      </c>
      <c r="E150" s="418">
        <v>57.072544404023105</v>
      </c>
      <c r="F150" s="418">
        <v>82.126209534831389</v>
      </c>
      <c r="G150" s="418">
        <v>106.85770675005448</v>
      </c>
      <c r="H150" s="418">
        <v>70.499819302837494</v>
      </c>
    </row>
    <row r="151" spans="1:8">
      <c r="A151" s="415"/>
      <c r="B151" s="413"/>
      <c r="C151" s="416">
        <v>42565</v>
      </c>
      <c r="D151" s="418">
        <v>52.314001171646154</v>
      </c>
      <c r="E151" s="418">
        <v>58.977102503744916</v>
      </c>
      <c r="F151" s="418">
        <v>82.949175426752831</v>
      </c>
      <c r="G151" s="418">
        <v>106.60251316818108</v>
      </c>
      <c r="H151" s="418">
        <v>72.248201241882327</v>
      </c>
    </row>
    <row r="152" spans="1:8">
      <c r="A152" s="415"/>
      <c r="B152" s="413"/>
      <c r="C152" s="416">
        <v>42566</v>
      </c>
      <c r="D152" s="418">
        <v>52.349150556531917</v>
      </c>
      <c r="E152" s="418">
        <v>58.827305799272409</v>
      </c>
      <c r="F152" s="418">
        <v>83.183849294371043</v>
      </c>
      <c r="G152" s="418">
        <v>106.83912391546733</v>
      </c>
      <c r="H152" s="418">
        <v>72.179207779834201</v>
      </c>
    </row>
    <row r="153" spans="1:8">
      <c r="A153" s="415"/>
      <c r="B153" s="413"/>
      <c r="C153" s="416">
        <v>42569</v>
      </c>
      <c r="D153" s="418">
        <v>52.759226713532513</v>
      </c>
      <c r="E153" s="418">
        <v>59.191097795848492</v>
      </c>
      <c r="F153" s="418">
        <v>83.852509081557216</v>
      </c>
      <c r="G153" s="418">
        <v>107.25851926847712</v>
      </c>
      <c r="H153" s="418">
        <v>72.348953599158932</v>
      </c>
    </row>
    <row r="154" spans="1:8">
      <c r="A154" s="415"/>
      <c r="B154" s="413"/>
      <c r="C154" s="416">
        <v>42570</v>
      </c>
      <c r="D154" s="418">
        <v>52.431165787932045</v>
      </c>
      <c r="E154" s="418">
        <v>57.82152792638562</v>
      </c>
      <c r="F154" s="418">
        <v>83.923232712894205</v>
      </c>
      <c r="G154" s="418">
        <v>107.2897576542055</v>
      </c>
      <c r="H154" s="418">
        <v>72.049981930283749</v>
      </c>
    </row>
    <row r="155" spans="1:8">
      <c r="A155" s="415"/>
      <c r="B155" s="413"/>
      <c r="C155" s="416">
        <v>42571</v>
      </c>
      <c r="D155" s="418">
        <v>53.052138254247218</v>
      </c>
      <c r="E155" s="418">
        <v>58.442114273485977</v>
      </c>
      <c r="F155" s="418">
        <v>85.382711286848632</v>
      </c>
      <c r="G155" s="418">
        <v>107.79630009355496</v>
      </c>
      <c r="H155" s="418">
        <v>73.225061053738244</v>
      </c>
    </row>
    <row r="156" spans="1:8">
      <c r="A156" s="415"/>
      <c r="B156" s="413"/>
      <c r="C156" s="416">
        <v>42572</v>
      </c>
      <c r="D156" s="418">
        <v>53.54422964264792</v>
      </c>
      <c r="E156" s="418">
        <v>59.340894500320985</v>
      </c>
      <c r="F156" s="418">
        <v>84.993731314495122</v>
      </c>
      <c r="G156" s="418">
        <v>107.33012726037757</v>
      </c>
      <c r="H156" s="418">
        <v>73.548125677614365</v>
      </c>
    </row>
    <row r="157" spans="1:8">
      <c r="A157" s="415"/>
      <c r="B157" s="413"/>
      <c r="C157" s="416">
        <v>42573</v>
      </c>
      <c r="D157" s="418">
        <v>53.333333333333336</v>
      </c>
      <c r="E157" s="418">
        <v>58.784506740851697</v>
      </c>
      <c r="F157" s="418">
        <v>84.476162921528925</v>
      </c>
      <c r="G157" s="418">
        <v>107.82016942418846</v>
      </c>
      <c r="H157" s="418">
        <v>73.190016755555078</v>
      </c>
    </row>
    <row r="158" spans="1:8">
      <c r="A158" s="415"/>
      <c r="B158" s="413"/>
      <c r="C158" s="416">
        <v>42576</v>
      </c>
      <c r="D158" s="418">
        <v>52.794376098418269</v>
      </c>
      <c r="E158" s="418">
        <v>59.019901562165636</v>
      </c>
      <c r="F158" s="418">
        <v>83.936091554955482</v>
      </c>
      <c r="G158" s="418">
        <v>107.49416883466405</v>
      </c>
      <c r="H158" s="418">
        <v>72.836288370768671</v>
      </c>
    </row>
    <row r="159" spans="1:8">
      <c r="A159" s="415"/>
      <c r="B159" s="413"/>
      <c r="C159" s="416">
        <v>42577</v>
      </c>
      <c r="D159" s="418">
        <v>52.548330404217921</v>
      </c>
      <c r="E159" s="418">
        <v>57.307939225337044</v>
      </c>
      <c r="F159" s="418">
        <v>84.341145079885564</v>
      </c>
      <c r="G159" s="418">
        <v>107.71684245600994</v>
      </c>
      <c r="H159" s="418">
        <v>72.587145313372687</v>
      </c>
    </row>
    <row r="160" spans="1:8">
      <c r="A160" s="415"/>
      <c r="B160" s="413"/>
      <c r="C160" s="416">
        <v>42578</v>
      </c>
      <c r="D160" s="418">
        <v>52.642062097246622</v>
      </c>
      <c r="E160" s="418">
        <v>56.152364647977748</v>
      </c>
      <c r="F160" s="418">
        <v>85.376281865817987</v>
      </c>
      <c r="G160" s="418">
        <v>108.13976213971731</v>
      </c>
      <c r="H160" s="418">
        <v>73.332931784083328</v>
      </c>
    </row>
    <row r="161" spans="1:8">
      <c r="A161" s="415"/>
      <c r="B161" s="413"/>
      <c r="C161" s="416">
        <v>42579</v>
      </c>
      <c r="D161" s="418">
        <v>51.107205623901578</v>
      </c>
      <c r="E161" s="418">
        <v>54.483201369569869</v>
      </c>
      <c r="F161" s="418">
        <v>83.161346320763812</v>
      </c>
      <c r="G161" s="418">
        <v>107.66926399159289</v>
      </c>
      <c r="H161" s="418">
        <v>71.396734309463056</v>
      </c>
    </row>
    <row r="162" spans="1:8">
      <c r="A162" s="415"/>
      <c r="B162" s="413"/>
      <c r="C162" s="416">
        <v>42580</v>
      </c>
      <c r="D162" s="418">
        <v>53.1575864089045</v>
      </c>
      <c r="E162" s="418">
        <v>55.38198159640487</v>
      </c>
      <c r="F162" s="418">
        <v>84.447230526891062</v>
      </c>
      <c r="G162" s="418">
        <v>107.72325033000551</v>
      </c>
      <c r="H162" s="418">
        <v>72.928827220658619</v>
      </c>
    </row>
    <row r="163" spans="1:8">
      <c r="A163" s="415"/>
      <c r="B163" s="413"/>
      <c r="C163" s="416">
        <v>42583</v>
      </c>
      <c r="D163" s="418">
        <v>50.603397773872281</v>
      </c>
      <c r="E163" s="418">
        <v>54.312005135886999</v>
      </c>
      <c r="F163" s="418">
        <v>83.55675571414794</v>
      </c>
      <c r="G163" s="418">
        <v>107.23497033154341</v>
      </c>
      <c r="H163" s="418">
        <v>71.627807650608347</v>
      </c>
    </row>
    <row r="164" spans="1:8">
      <c r="A164" s="415"/>
      <c r="B164" s="413"/>
      <c r="C164" s="416">
        <v>42584</v>
      </c>
      <c r="D164" s="418">
        <v>47.814879906268303</v>
      </c>
      <c r="E164" s="418">
        <v>51.059276695912679</v>
      </c>
      <c r="F164" s="418">
        <v>82.25158324492881</v>
      </c>
      <c r="G164" s="418">
        <v>106.45721462533162</v>
      </c>
      <c r="H164" s="418">
        <v>69.213036478924138</v>
      </c>
    </row>
    <row r="165" spans="1:8">
      <c r="A165" s="415"/>
      <c r="B165" s="413"/>
      <c r="C165" s="416">
        <v>42585</v>
      </c>
      <c r="D165" s="418">
        <v>47.404803749267714</v>
      </c>
      <c r="E165" s="418">
        <v>50.845281403809118</v>
      </c>
      <c r="F165" s="418">
        <v>84.855498762336453</v>
      </c>
      <c r="G165" s="418">
        <v>106.28099809045356</v>
      </c>
      <c r="H165" s="418">
        <v>70.44068204965339</v>
      </c>
    </row>
    <row r="166" spans="1:8">
      <c r="A166" s="415"/>
      <c r="B166" s="413"/>
      <c r="C166" s="416">
        <v>42586</v>
      </c>
      <c r="D166" s="418">
        <v>47.756297598125357</v>
      </c>
      <c r="E166" s="418">
        <v>51.637063984592338</v>
      </c>
      <c r="F166" s="418">
        <v>86.167100652586242</v>
      </c>
      <c r="G166" s="418">
        <v>107.97523997488115</v>
      </c>
      <c r="H166" s="418">
        <v>71.378664593212349</v>
      </c>
    </row>
    <row r="167" spans="1:8">
      <c r="A167" s="415"/>
      <c r="B167" s="413"/>
      <c r="C167" s="416">
        <v>42587</v>
      </c>
      <c r="D167" s="418">
        <v>49.92384299941417</v>
      </c>
      <c r="E167" s="418">
        <v>53.349026321420922</v>
      </c>
      <c r="F167" s="418">
        <v>87.649082200147873</v>
      </c>
      <c r="G167" s="418">
        <v>108.82924938164015</v>
      </c>
      <c r="H167" s="418">
        <v>72.9556580114551</v>
      </c>
    </row>
    <row r="168" spans="1:8">
      <c r="A168" s="415"/>
      <c r="B168" s="413"/>
      <c r="C168" s="416">
        <v>42590</v>
      </c>
      <c r="D168" s="418">
        <v>50.755711775043935</v>
      </c>
      <c r="E168" s="418">
        <v>54.975390541408089</v>
      </c>
      <c r="F168" s="418">
        <v>89.359308194297114</v>
      </c>
      <c r="G168" s="418">
        <v>109.08011764856656</v>
      </c>
      <c r="H168" s="418">
        <v>73.994940479449809</v>
      </c>
    </row>
    <row r="169" spans="1:8">
      <c r="A169" s="415"/>
      <c r="B169" s="413"/>
      <c r="C169" s="416">
        <v>42591</v>
      </c>
      <c r="D169" s="418">
        <v>51.13063854715876</v>
      </c>
      <c r="E169" s="418">
        <v>55.938369355874165</v>
      </c>
      <c r="F169" s="418">
        <v>90.506959848265666</v>
      </c>
      <c r="G169" s="418">
        <v>109.75566776454909</v>
      </c>
      <c r="H169" s="418">
        <v>74.828885262777476</v>
      </c>
    </row>
    <row r="170" spans="1:8">
      <c r="A170" s="415"/>
      <c r="B170" s="413"/>
      <c r="C170" s="416">
        <v>42592</v>
      </c>
      <c r="D170" s="418">
        <v>51.423550087873458</v>
      </c>
      <c r="E170" s="418">
        <v>57.500534988230257</v>
      </c>
      <c r="F170" s="418">
        <v>91.07917831999228</v>
      </c>
      <c r="G170" s="418">
        <v>109.99788540158147</v>
      </c>
      <c r="H170" s="418">
        <v>75.092265066310375</v>
      </c>
    </row>
    <row r="171" spans="1:8">
      <c r="A171" s="415"/>
      <c r="B171" s="413"/>
      <c r="C171" s="416">
        <v>42593</v>
      </c>
      <c r="D171" s="418">
        <v>51.915641476274168</v>
      </c>
      <c r="E171" s="418">
        <v>57.586133105071681</v>
      </c>
      <c r="F171" s="418">
        <v>91.098466583084189</v>
      </c>
      <c r="G171" s="418">
        <v>110.77147598969614</v>
      </c>
      <c r="H171" s="418">
        <v>75.413686988709159</v>
      </c>
    </row>
    <row r="172" spans="1:8">
      <c r="A172" s="415"/>
      <c r="B172" s="413"/>
      <c r="C172" s="416">
        <v>42594</v>
      </c>
      <c r="D172" s="418">
        <v>52.185120093731683</v>
      </c>
      <c r="E172" s="418">
        <v>57.543334046650976</v>
      </c>
      <c r="F172" s="418">
        <v>91.08560774102294</v>
      </c>
      <c r="G172" s="418">
        <v>110.79246177703163</v>
      </c>
      <c r="H172" s="418">
        <v>75.286651407795162</v>
      </c>
    </row>
    <row r="173" spans="1:8">
      <c r="A173" s="415"/>
      <c r="B173" s="413"/>
      <c r="C173" s="416">
        <v>42597</v>
      </c>
      <c r="D173" s="418">
        <v>52.185120093731683</v>
      </c>
      <c r="E173" s="418">
        <v>57.521934517440613</v>
      </c>
      <c r="F173" s="418">
        <v>91.034172372777832</v>
      </c>
      <c r="G173" s="418">
        <v>111.1956772482026</v>
      </c>
      <c r="H173" s="418">
        <v>75.101026140856177</v>
      </c>
    </row>
    <row r="174" spans="1:8">
      <c r="A174" s="415"/>
      <c r="B174" s="413"/>
      <c r="C174" s="416">
        <v>42598</v>
      </c>
      <c r="D174" s="418">
        <v>51.458699472759228</v>
      </c>
      <c r="E174" s="418">
        <v>57.265140166916325</v>
      </c>
      <c r="F174" s="418">
        <v>90.179059375703218</v>
      </c>
      <c r="G174" s="418">
        <v>110.43842673877661</v>
      </c>
      <c r="H174" s="418">
        <v>74.370571550600673</v>
      </c>
    </row>
    <row r="175" spans="1:8">
      <c r="A175" s="415"/>
      <c r="B175" s="413"/>
      <c r="C175" s="416">
        <v>42599</v>
      </c>
      <c r="D175" s="418">
        <v>50.158172231985944</v>
      </c>
      <c r="E175" s="418">
        <v>55.788572651401665</v>
      </c>
      <c r="F175" s="418">
        <v>89.712926350982087</v>
      </c>
      <c r="G175" s="418">
        <v>109.88142229171207</v>
      </c>
      <c r="H175" s="418">
        <v>73.532246230000126</v>
      </c>
    </row>
    <row r="176" spans="1:8">
      <c r="A176" s="415"/>
      <c r="B176" s="413"/>
      <c r="C176" s="416">
        <v>42600</v>
      </c>
      <c r="D176" s="418">
        <v>50.392501464557697</v>
      </c>
      <c r="E176" s="418">
        <v>56.109565589557022</v>
      </c>
      <c r="F176" s="418">
        <v>89.880091297778648</v>
      </c>
      <c r="G176" s="418">
        <v>110.03857540145331</v>
      </c>
      <c r="H176" s="418">
        <v>73.853668152398882</v>
      </c>
    </row>
    <row r="177" spans="1:8">
      <c r="A177" s="415"/>
      <c r="B177" s="413"/>
      <c r="C177" s="416">
        <v>42601</v>
      </c>
      <c r="D177" s="418">
        <v>48.248388986526066</v>
      </c>
      <c r="E177" s="418">
        <v>54.654397603252725</v>
      </c>
      <c r="F177" s="418">
        <v>90.072973928697721</v>
      </c>
      <c r="G177" s="418">
        <v>109.87821835471428</v>
      </c>
      <c r="H177" s="418">
        <v>72.81876622167708</v>
      </c>
    </row>
    <row r="178" spans="1:8">
      <c r="A178" s="415"/>
      <c r="B178" s="413"/>
      <c r="C178" s="416">
        <v>42604</v>
      </c>
      <c r="D178" s="418">
        <v>48.787346221441119</v>
      </c>
      <c r="E178" s="418">
        <v>54.782794778514877</v>
      </c>
      <c r="F178" s="418">
        <v>89.777220561288445</v>
      </c>
      <c r="G178" s="418">
        <v>109.39105973420141</v>
      </c>
      <c r="H178" s="418">
        <v>73.184541083963936</v>
      </c>
    </row>
    <row r="179" spans="1:8">
      <c r="A179" s="415"/>
      <c r="B179" s="413"/>
      <c r="C179" s="416">
        <v>42605</v>
      </c>
      <c r="D179" s="418">
        <v>51.458699472759228</v>
      </c>
      <c r="E179" s="418">
        <v>56.623154290605605</v>
      </c>
      <c r="F179" s="418">
        <v>91.175619635451838</v>
      </c>
      <c r="G179" s="418">
        <v>110.03136654320831</v>
      </c>
      <c r="H179" s="418">
        <v>74.924709515622084</v>
      </c>
    </row>
    <row r="180" spans="1:8">
      <c r="A180" s="415"/>
      <c r="B180" s="413"/>
      <c r="C180" s="416">
        <v>42606</v>
      </c>
      <c r="D180" s="418">
        <v>53.415348564733442</v>
      </c>
      <c r="E180" s="418">
        <v>58.078322276909901</v>
      </c>
      <c r="F180" s="418">
        <v>91.751052817693775</v>
      </c>
      <c r="G180" s="418">
        <v>109.50704225352112</v>
      </c>
      <c r="H180" s="418">
        <v>76.424495964430037</v>
      </c>
    </row>
    <row r="181" spans="1:8">
      <c r="A181" s="415"/>
      <c r="B181" s="413"/>
      <c r="C181" s="416">
        <v>42607</v>
      </c>
      <c r="D181" s="418">
        <v>52.501464557703571</v>
      </c>
      <c r="E181" s="418">
        <v>57.35073828375775</v>
      </c>
      <c r="F181" s="418">
        <v>91.310637477095185</v>
      </c>
      <c r="G181" s="418">
        <v>109.20459060093044</v>
      </c>
      <c r="H181" s="418">
        <v>75.812863447701858</v>
      </c>
    </row>
    <row r="182" spans="1:8">
      <c r="A182" s="415"/>
      <c r="B182" s="413"/>
      <c r="C182" s="416">
        <v>42608</v>
      </c>
      <c r="D182" s="418">
        <v>53.040421792618631</v>
      </c>
      <c r="E182" s="418">
        <v>57.628932163492394</v>
      </c>
      <c r="F182" s="418">
        <v>91.844279422637982</v>
      </c>
      <c r="G182" s="418">
        <v>109.54340693844597</v>
      </c>
      <c r="H182" s="418">
        <v>76.392189502042427</v>
      </c>
    </row>
    <row r="183" spans="1:8">
      <c r="A183" s="415"/>
      <c r="B183" s="413"/>
      <c r="C183" s="416">
        <v>42611</v>
      </c>
      <c r="D183" s="418">
        <v>52.618629173989447</v>
      </c>
      <c r="E183" s="418">
        <v>56.794350524288461</v>
      </c>
      <c r="F183" s="418">
        <v>91.844279422637982</v>
      </c>
      <c r="G183" s="418">
        <v>109.54340693844597</v>
      </c>
      <c r="H183" s="418">
        <v>76.156735623624229</v>
      </c>
    </row>
    <row r="184" spans="1:8">
      <c r="A184" s="415"/>
      <c r="B184" s="413"/>
      <c r="C184" s="416">
        <v>42612</v>
      </c>
      <c r="D184" s="418">
        <v>53.790275336848268</v>
      </c>
      <c r="E184" s="418">
        <v>58.784506740851697</v>
      </c>
      <c r="F184" s="418">
        <v>93.477352364419602</v>
      </c>
      <c r="G184" s="418">
        <v>109.26690717553731</v>
      </c>
      <c r="H184" s="418">
        <v>77.55960268526934</v>
      </c>
    </row>
    <row r="185" spans="1:8">
      <c r="A185" s="415"/>
      <c r="B185" s="413"/>
      <c r="C185" s="416">
        <v>42613</v>
      </c>
      <c r="D185" s="418">
        <v>55.653192735793787</v>
      </c>
      <c r="E185" s="418">
        <v>60.410870960838857</v>
      </c>
      <c r="F185" s="418">
        <v>94.618574597357508</v>
      </c>
      <c r="G185" s="418">
        <v>108.63765394917276</v>
      </c>
      <c r="H185" s="418">
        <v>78.881429807365862</v>
      </c>
    </row>
    <row r="186" spans="1:8">
      <c r="A186" s="415"/>
      <c r="B186" s="413"/>
      <c r="C186" s="416">
        <v>42614</v>
      </c>
      <c r="D186" s="418">
        <v>55.922671353251317</v>
      </c>
      <c r="E186" s="418">
        <v>60.325272843997432</v>
      </c>
      <c r="F186" s="418">
        <v>95.280804963513035</v>
      </c>
      <c r="G186" s="418">
        <v>108.06831434466673</v>
      </c>
      <c r="H186" s="418">
        <v>79.539057965459463</v>
      </c>
    </row>
    <row r="187" spans="1:8">
      <c r="A187" s="415"/>
      <c r="B187" s="413"/>
      <c r="C187" s="416">
        <v>42615</v>
      </c>
      <c r="D187" s="418">
        <v>57.082601054481543</v>
      </c>
      <c r="E187" s="418">
        <v>61.416648833725652</v>
      </c>
      <c r="F187" s="418">
        <v>97.052110457453324</v>
      </c>
      <c r="G187" s="418">
        <v>110.44932012456907</v>
      </c>
      <c r="H187" s="418">
        <v>81.054176294722552</v>
      </c>
    </row>
    <row r="188" spans="1:8">
      <c r="A188" s="415"/>
      <c r="B188" s="413"/>
      <c r="C188" s="416">
        <v>42618</v>
      </c>
      <c r="D188" s="418">
        <v>56.977152899824247</v>
      </c>
      <c r="E188" s="418">
        <v>60.903060132677076</v>
      </c>
      <c r="F188" s="418">
        <v>96.512039090879881</v>
      </c>
      <c r="G188" s="418">
        <v>110.20614130643736</v>
      </c>
      <c r="H188" s="418">
        <v>80.818722416304354</v>
      </c>
    </row>
    <row r="189" spans="1:8">
      <c r="A189" s="415"/>
      <c r="B189" s="413"/>
      <c r="C189" s="416">
        <v>42619</v>
      </c>
      <c r="D189" s="418">
        <v>55.922671353251317</v>
      </c>
      <c r="E189" s="418">
        <v>59.383693558741705</v>
      </c>
      <c r="F189" s="418">
        <v>94.293888835310383</v>
      </c>
      <c r="G189" s="418">
        <v>109.351170718579</v>
      </c>
      <c r="H189" s="418">
        <v>79.484301249548253</v>
      </c>
    </row>
    <row r="190" spans="1:8">
      <c r="A190" s="415"/>
      <c r="B190" s="413"/>
      <c r="C190" s="416">
        <v>42620</v>
      </c>
      <c r="D190" s="418">
        <v>56.473345049794958</v>
      </c>
      <c r="E190" s="418">
        <v>59.704686496897061</v>
      </c>
      <c r="F190" s="418">
        <v>94.078503230784079</v>
      </c>
      <c r="G190" s="418">
        <v>109.68005485140139</v>
      </c>
      <c r="H190" s="418">
        <v>79.720850262284671</v>
      </c>
    </row>
    <row r="191" spans="1:8">
      <c r="A191" s="415"/>
      <c r="B191" s="413"/>
      <c r="C191" s="416">
        <v>42621</v>
      </c>
      <c r="D191" s="418">
        <v>57.340363210310471</v>
      </c>
      <c r="E191" s="418">
        <v>60.43227049004922</v>
      </c>
      <c r="F191" s="418">
        <v>95.393319831549178</v>
      </c>
      <c r="G191" s="418">
        <v>109.87421343346703</v>
      </c>
      <c r="H191" s="418">
        <v>80.645691194024948</v>
      </c>
    </row>
    <row r="192" spans="1:8">
      <c r="A192" s="415"/>
      <c r="B192" s="413"/>
      <c r="C192" s="416">
        <v>42622</v>
      </c>
      <c r="D192" s="418">
        <v>56.684241359109542</v>
      </c>
      <c r="E192" s="418">
        <v>62.315429060560668</v>
      </c>
      <c r="F192" s="418">
        <v>96.123059118526371</v>
      </c>
      <c r="G192" s="418">
        <v>108.56460418562331</v>
      </c>
      <c r="H192" s="418">
        <v>80.888811012670686</v>
      </c>
    </row>
    <row r="193" spans="1:8">
      <c r="A193" s="415"/>
      <c r="B193" s="413"/>
      <c r="C193" s="416">
        <v>42625</v>
      </c>
      <c r="D193" s="418">
        <v>55.266549502050374</v>
      </c>
      <c r="E193" s="418">
        <v>60.710464369783857</v>
      </c>
      <c r="F193" s="418">
        <v>93.554505416787208</v>
      </c>
      <c r="G193" s="418">
        <v>107.34630714221638</v>
      </c>
      <c r="H193" s="418">
        <v>79.252680341243845</v>
      </c>
    </row>
    <row r="194" spans="1:8">
      <c r="A194" s="415"/>
      <c r="B194" s="413"/>
      <c r="C194" s="416">
        <v>42626</v>
      </c>
      <c r="D194" s="418">
        <v>54.024604569420035</v>
      </c>
      <c r="E194" s="418">
        <v>59.490691204793492</v>
      </c>
      <c r="F194" s="418">
        <v>92.699392419712609</v>
      </c>
      <c r="G194" s="418">
        <v>106.78129285265736</v>
      </c>
      <c r="H194" s="418">
        <v>77.845980309484958</v>
      </c>
    </row>
    <row r="195" spans="1:8">
      <c r="A195" s="415"/>
      <c r="B195" s="413"/>
      <c r="C195" s="416">
        <v>42627</v>
      </c>
      <c r="D195" s="418">
        <v>53.837141183362625</v>
      </c>
      <c r="E195" s="418">
        <v>59.084100149796704</v>
      </c>
      <c r="F195" s="418">
        <v>93.011219339698457</v>
      </c>
      <c r="G195" s="418">
        <v>106.90432403337222</v>
      </c>
      <c r="H195" s="418">
        <v>77.557959983792003</v>
      </c>
    </row>
    <row r="196" spans="1:8">
      <c r="A196" s="415"/>
      <c r="B196" s="413"/>
      <c r="C196" s="416">
        <v>42628</v>
      </c>
      <c r="D196" s="418">
        <v>53.415348564733442</v>
      </c>
      <c r="E196" s="418">
        <v>59.683286967686712</v>
      </c>
      <c r="F196" s="418">
        <v>93.93384125759475</v>
      </c>
      <c r="G196" s="418">
        <v>107.81728588089045</v>
      </c>
      <c r="H196" s="418">
        <v>78.040366650969744</v>
      </c>
    </row>
    <row r="197" spans="1:8">
      <c r="A197" s="415"/>
      <c r="B197" s="413"/>
      <c r="C197" s="416">
        <v>42629</v>
      </c>
      <c r="D197" s="418">
        <v>51.236086701816049</v>
      </c>
      <c r="E197" s="418">
        <v>55.660175476139528</v>
      </c>
      <c r="F197" s="418">
        <v>92.676889446105378</v>
      </c>
      <c r="G197" s="418">
        <v>107.49657178741236</v>
      </c>
      <c r="H197" s="418">
        <v>76.399307875110892</v>
      </c>
    </row>
    <row r="198" spans="1:8">
      <c r="A198" s="415"/>
      <c r="B198" s="413"/>
      <c r="C198" s="416">
        <v>42632</v>
      </c>
      <c r="D198" s="418">
        <v>52.571763327475097</v>
      </c>
      <c r="E198" s="418">
        <v>54.718596190883794</v>
      </c>
      <c r="F198" s="418">
        <v>94.612145176326877</v>
      </c>
      <c r="G198" s="418">
        <v>109.15092465621757</v>
      </c>
      <c r="H198" s="418">
        <v>77.11497815207035</v>
      </c>
    </row>
    <row r="199" spans="1:8">
      <c r="A199" s="415"/>
      <c r="B199" s="413"/>
      <c r="C199" s="416">
        <v>42633</v>
      </c>
      <c r="D199" s="418">
        <v>51.423550087873458</v>
      </c>
      <c r="E199" s="418">
        <v>53.092231970896641</v>
      </c>
      <c r="F199" s="418">
        <v>94.541421544989888</v>
      </c>
      <c r="G199" s="418">
        <v>109.42710402542646</v>
      </c>
      <c r="H199" s="418">
        <v>76.507726172615079</v>
      </c>
    </row>
    <row r="200" spans="1:8">
      <c r="A200" s="415"/>
      <c r="B200" s="413"/>
      <c r="C200" s="416">
        <v>42634</v>
      </c>
      <c r="D200" s="418">
        <v>52.513181019332158</v>
      </c>
      <c r="E200" s="418">
        <v>53.64861973036593</v>
      </c>
      <c r="F200" s="418">
        <v>95.727649725142257</v>
      </c>
      <c r="G200" s="418">
        <v>109.49086237168233</v>
      </c>
      <c r="H200" s="418">
        <v>78.00422721846833</v>
      </c>
    </row>
    <row r="201" spans="1:8">
      <c r="A201" s="415"/>
      <c r="B201" s="413"/>
      <c r="C201" s="416">
        <v>42635</v>
      </c>
      <c r="D201" s="418">
        <v>52.970123022847091</v>
      </c>
      <c r="E201" s="418">
        <v>55.167986304301309</v>
      </c>
      <c r="F201" s="418">
        <v>95.071848780017362</v>
      </c>
      <c r="G201" s="418">
        <v>110.71845083238286</v>
      </c>
      <c r="H201" s="418">
        <v>78.647618630425015</v>
      </c>
    </row>
    <row r="202" spans="1:8">
      <c r="A202" s="415"/>
      <c r="B202" s="413"/>
      <c r="C202" s="416">
        <v>42636</v>
      </c>
      <c r="D202" s="418">
        <v>51.997656707674281</v>
      </c>
      <c r="E202" s="418">
        <v>54.354804194307725</v>
      </c>
      <c r="F202" s="418">
        <v>94.097791493875974</v>
      </c>
      <c r="G202" s="418">
        <v>110.68689205295468</v>
      </c>
      <c r="H202" s="418">
        <v>77.494989760494121</v>
      </c>
    </row>
    <row r="203" spans="1:8">
      <c r="A203" s="415"/>
      <c r="B203" s="413"/>
      <c r="C203" s="416">
        <v>42639</v>
      </c>
      <c r="D203" s="418">
        <v>50.908025776215581</v>
      </c>
      <c r="E203" s="418">
        <v>50.802482345388398</v>
      </c>
      <c r="F203" s="418">
        <v>92.599736393737757</v>
      </c>
      <c r="G203" s="418">
        <v>109.22285304181779</v>
      </c>
      <c r="H203" s="418">
        <v>75.696779209970103</v>
      </c>
    </row>
    <row r="204" spans="1:8">
      <c r="A204" s="415"/>
      <c r="B204" s="413"/>
      <c r="C204" s="416">
        <v>42640</v>
      </c>
      <c r="D204" s="418">
        <v>50.1933216168717</v>
      </c>
      <c r="E204" s="418">
        <v>50.460089878022686</v>
      </c>
      <c r="F204" s="418">
        <v>93.053010576397583</v>
      </c>
      <c r="G204" s="418">
        <v>109.05672890848275</v>
      </c>
      <c r="H204" s="418">
        <v>75.564815524624095</v>
      </c>
    </row>
    <row r="205" spans="1:8">
      <c r="A205" s="415"/>
      <c r="B205" s="413"/>
      <c r="C205" s="416">
        <v>42641</v>
      </c>
      <c r="D205" s="418">
        <v>50.415934387814879</v>
      </c>
      <c r="E205" s="418">
        <v>51.380269634068057</v>
      </c>
      <c r="F205" s="418">
        <v>93.004789918667825</v>
      </c>
      <c r="G205" s="418">
        <v>109.72490996937037</v>
      </c>
      <c r="H205" s="418">
        <v>75.989180072935952</v>
      </c>
    </row>
    <row r="206" spans="1:8">
      <c r="A206" s="415"/>
      <c r="B206" s="413"/>
      <c r="C206" s="419">
        <v>42642</v>
      </c>
      <c r="D206" s="420">
        <v>50.134739308728761</v>
      </c>
      <c r="E206" s="420">
        <v>51.294671517226611</v>
      </c>
      <c r="F206" s="420">
        <v>93.837399942135221</v>
      </c>
      <c r="G206" s="418">
        <v>110.84692870599393</v>
      </c>
      <c r="H206" s="418">
        <v>76.284318771697343</v>
      </c>
    </row>
    <row r="207" spans="1:8">
      <c r="A207" s="415"/>
      <c r="B207" s="413"/>
      <c r="C207" s="419">
        <v>42643</v>
      </c>
      <c r="D207" s="420">
        <v>50.86115992970123</v>
      </c>
      <c r="E207" s="420">
        <v>53.45602396747271</v>
      </c>
      <c r="F207" s="420">
        <v>93.644517311216134</v>
      </c>
      <c r="G207" s="418">
        <v>110.52509323456663</v>
      </c>
      <c r="H207" s="418">
        <v>76.721824931827882</v>
      </c>
    </row>
    <row r="208" spans="1:8">
      <c r="A208" s="415"/>
      <c r="B208" s="413"/>
      <c r="C208" s="419">
        <v>42646</v>
      </c>
      <c r="D208" s="420">
        <v>49.865260691271232</v>
      </c>
      <c r="E208" s="420">
        <v>53.45602396747271</v>
      </c>
      <c r="F208" s="420">
        <v>94.644292281480062</v>
      </c>
      <c r="G208" s="418">
        <v>111.87379051378335</v>
      </c>
      <c r="H208" s="418">
        <v>76.667615783075803</v>
      </c>
    </row>
    <row r="209" spans="1:8">
      <c r="A209" s="415"/>
      <c r="B209" s="413"/>
      <c r="C209" s="419">
        <v>42647</v>
      </c>
      <c r="D209" s="420">
        <v>49.759812536613936</v>
      </c>
      <c r="E209" s="420">
        <v>54.226407019045574</v>
      </c>
      <c r="F209" s="420">
        <v>95.772655672356706</v>
      </c>
      <c r="G209" s="418">
        <v>113.32869830447653</v>
      </c>
      <c r="H209" s="418">
        <v>77.313745030828031</v>
      </c>
    </row>
    <row r="210" spans="1:8">
      <c r="A210" s="415"/>
      <c r="B210" s="413"/>
      <c r="C210" s="419">
        <v>42648</v>
      </c>
      <c r="D210" s="420">
        <v>51.528998242530754</v>
      </c>
      <c r="E210" s="420">
        <v>55.296383479563445</v>
      </c>
      <c r="F210" s="420">
        <v>96.608480406339396</v>
      </c>
      <c r="G210" s="418">
        <v>112.67044944828206</v>
      </c>
      <c r="H210" s="418">
        <v>78.403403677461043</v>
      </c>
    </row>
    <row r="211" spans="1:8">
      <c r="A211" s="415"/>
      <c r="B211" s="413"/>
      <c r="C211" s="419">
        <v>42649</v>
      </c>
      <c r="D211" s="420">
        <v>52.126537785588745</v>
      </c>
      <c r="E211" s="420">
        <v>54.953991012197726</v>
      </c>
      <c r="F211" s="420">
        <v>96.920307326325272</v>
      </c>
      <c r="G211" s="418">
        <v>112.1371541350011</v>
      </c>
      <c r="H211" s="418">
        <v>78.88581034463877</v>
      </c>
    </row>
    <row r="212" spans="1:8">
      <c r="A212" s="415"/>
      <c r="B212" s="413"/>
      <c r="C212" s="419">
        <v>42650</v>
      </c>
      <c r="D212" s="420">
        <v>51.90392501464558</v>
      </c>
      <c r="E212" s="420">
        <v>55.082388187459877</v>
      </c>
      <c r="F212" s="420">
        <v>97.817211560099025</v>
      </c>
      <c r="G212" s="418">
        <v>112.84890873905857</v>
      </c>
      <c r="H212" s="418">
        <v>78.540843034398165</v>
      </c>
    </row>
    <row r="213" spans="1:8">
      <c r="A213" s="415"/>
      <c r="B213" s="413"/>
      <c r="C213" s="419">
        <v>42653</v>
      </c>
      <c r="D213" s="420">
        <v>52.208553016988866</v>
      </c>
      <c r="E213" s="420">
        <v>56.451958056922734</v>
      </c>
      <c r="F213" s="420">
        <v>98.180473848329967</v>
      </c>
      <c r="G213" s="418">
        <v>113.69971420881981</v>
      </c>
      <c r="H213" s="418">
        <v>78.740157480314963</v>
      </c>
    </row>
    <row r="214" spans="1:8">
      <c r="A214" s="415"/>
      <c r="B214" s="413"/>
      <c r="C214" s="419">
        <v>42654</v>
      </c>
      <c r="D214" s="420">
        <v>51.247803163444637</v>
      </c>
      <c r="E214" s="420">
        <v>55.959768885084529</v>
      </c>
      <c r="F214" s="420">
        <v>97.87829105989006</v>
      </c>
      <c r="G214" s="418">
        <v>113.27327019441491</v>
      </c>
      <c r="H214" s="418">
        <v>78.282938902456394</v>
      </c>
    </row>
    <row r="215" spans="1:8">
      <c r="A215" s="415"/>
      <c r="B215" s="413"/>
      <c r="C215" s="419">
        <v>42655</v>
      </c>
      <c r="D215" s="420">
        <v>51.821909783245459</v>
      </c>
      <c r="E215" s="420">
        <v>56.259362294029522</v>
      </c>
      <c r="F215" s="420">
        <v>96.991030957662261</v>
      </c>
      <c r="G215" s="418">
        <v>112.52242755898449</v>
      </c>
      <c r="H215" s="418">
        <v>78.295532947115959</v>
      </c>
    </row>
    <row r="216" spans="1:8">
      <c r="A216" s="415"/>
      <c r="B216" s="413"/>
      <c r="C216" s="421">
        <v>42656</v>
      </c>
      <c r="D216" s="420">
        <v>50.497949619214999</v>
      </c>
      <c r="E216" s="420">
        <v>54.44040231114915</v>
      </c>
      <c r="F216" s="420">
        <v>95.718005593596303</v>
      </c>
      <c r="G216" s="418">
        <v>111.78119673454741</v>
      </c>
      <c r="H216" s="418">
        <v>76.658307141370884</v>
      </c>
    </row>
    <row r="217" spans="1:8">
      <c r="A217" s="415"/>
      <c r="B217" s="413"/>
      <c r="C217" s="422">
        <v>42657</v>
      </c>
      <c r="D217" s="420">
        <v>51.763327475102514</v>
      </c>
      <c r="E217" s="420">
        <v>55.574577359298083</v>
      </c>
      <c r="F217" s="420">
        <v>97.142122351882222</v>
      </c>
      <c r="G217" s="418">
        <v>112.35486165400044</v>
      </c>
      <c r="H217" s="418">
        <v>78.308126991775538</v>
      </c>
    </row>
    <row r="218" spans="1:8">
      <c r="A218" s="415"/>
      <c r="B218" s="413"/>
    </row>
    <row r="219" spans="1:8">
      <c r="A219" s="415"/>
      <c r="B219" s="413"/>
    </row>
    <row r="220" spans="1:8">
      <c r="A220" s="415"/>
      <c r="B220" s="413"/>
    </row>
    <row r="221" spans="1:8">
      <c r="A221" s="415"/>
      <c r="B221" s="413"/>
    </row>
    <row r="222" spans="1:8">
      <c r="A222" s="415"/>
      <c r="B222" s="413"/>
    </row>
    <row r="223" spans="1:8">
      <c r="A223" s="415"/>
      <c r="B223" s="413"/>
    </row>
    <row r="224" spans="1:8">
      <c r="A224" s="415"/>
      <c r="B224" s="413"/>
    </row>
    <row r="225" spans="1:2">
      <c r="A225" s="415"/>
      <c r="B225" s="413"/>
    </row>
    <row r="226" spans="1:2">
      <c r="A226" s="415"/>
      <c r="B226" s="413"/>
    </row>
    <row r="227" spans="1:2">
      <c r="A227" s="415"/>
      <c r="B227" s="413"/>
    </row>
    <row r="228" spans="1:2">
      <c r="A228" s="415"/>
      <c r="B228" s="413"/>
    </row>
    <row r="229" spans="1:2">
      <c r="A229" s="415"/>
      <c r="B229" s="413"/>
    </row>
    <row r="230" spans="1:2">
      <c r="A230" s="415"/>
      <c r="B230" s="413"/>
    </row>
    <row r="231" spans="1:2">
      <c r="A231" s="415"/>
      <c r="B231" s="413"/>
    </row>
    <row r="232" spans="1:2">
      <c r="A232" s="415"/>
      <c r="B232" s="413"/>
    </row>
    <row r="233" spans="1:2">
      <c r="A233" s="415"/>
      <c r="B233" s="413"/>
    </row>
    <row r="234" spans="1:2">
      <c r="A234" s="415"/>
      <c r="B234" s="413"/>
    </row>
    <row r="235" spans="1:2">
      <c r="A235" s="415"/>
      <c r="B235" s="413"/>
    </row>
    <row r="236" spans="1:2">
      <c r="A236" s="415"/>
      <c r="B236" s="413"/>
    </row>
    <row r="237" spans="1:2">
      <c r="A237" s="415"/>
      <c r="B237" s="413"/>
    </row>
    <row r="238" spans="1:2">
      <c r="A238" s="415"/>
      <c r="B238" s="413"/>
    </row>
    <row r="239" spans="1:2">
      <c r="A239" s="415"/>
      <c r="B239" s="413"/>
    </row>
    <row r="240" spans="1:2">
      <c r="A240" s="415"/>
      <c r="B240" s="413"/>
    </row>
    <row r="241" spans="1:2">
      <c r="A241" s="415"/>
      <c r="B241" s="413"/>
    </row>
    <row r="242" spans="1:2">
      <c r="A242" s="415"/>
      <c r="B242" s="413"/>
    </row>
    <row r="243" spans="1:2">
      <c r="A243" s="415"/>
      <c r="B243" s="413"/>
    </row>
    <row r="244" spans="1:2">
      <c r="A244" s="415"/>
      <c r="B244" s="413"/>
    </row>
    <row r="245" spans="1:2">
      <c r="A245" s="415"/>
      <c r="B245" s="413"/>
    </row>
    <row r="246" spans="1:2">
      <c r="A246" s="415"/>
      <c r="B246" s="413"/>
    </row>
    <row r="247" spans="1:2">
      <c r="A247" s="415"/>
      <c r="B247" s="413"/>
    </row>
    <row r="248" spans="1:2">
      <c r="A248" s="415"/>
      <c r="B248" s="413"/>
    </row>
    <row r="249" spans="1:2">
      <c r="A249" s="415"/>
      <c r="B249" s="413"/>
    </row>
    <row r="250" spans="1:2">
      <c r="A250" s="415"/>
      <c r="B250" s="413"/>
    </row>
    <row r="251" spans="1:2">
      <c r="A251" s="415"/>
      <c r="B251" s="413"/>
    </row>
    <row r="252" spans="1:2">
      <c r="A252" s="415"/>
      <c r="B252" s="413"/>
    </row>
    <row r="253" spans="1:2">
      <c r="A253" s="415"/>
      <c r="B253" s="413"/>
    </row>
    <row r="254" spans="1:2">
      <c r="A254" s="415"/>
      <c r="B254" s="413"/>
    </row>
    <row r="255" spans="1:2">
      <c r="A255" s="415"/>
      <c r="B255" s="413"/>
    </row>
    <row r="256" spans="1:2">
      <c r="A256" s="415"/>
      <c r="B256" s="413"/>
    </row>
    <row r="257" spans="1:2">
      <c r="A257" s="415"/>
      <c r="B257" s="413"/>
    </row>
    <row r="258" spans="1:2">
      <c r="A258" s="415"/>
      <c r="B258" s="413"/>
    </row>
    <row r="259" spans="1:2">
      <c r="A259" s="415"/>
      <c r="B259" s="413"/>
    </row>
    <row r="260" spans="1:2">
      <c r="A260" s="415"/>
      <c r="B260" s="413"/>
    </row>
    <row r="261" spans="1:2">
      <c r="A261" s="415"/>
      <c r="B261" s="413"/>
    </row>
    <row r="262" spans="1:2">
      <c r="A262" s="415"/>
      <c r="B262" s="413"/>
    </row>
    <row r="263" spans="1:2">
      <c r="A263" s="415"/>
      <c r="B263" s="413"/>
    </row>
    <row r="264" spans="1:2">
      <c r="A264" s="415"/>
      <c r="B264" s="413"/>
    </row>
    <row r="265" spans="1:2">
      <c r="A265" s="415"/>
      <c r="B265" s="413"/>
    </row>
    <row r="266" spans="1:2">
      <c r="A266" s="415"/>
      <c r="B266" s="413"/>
    </row>
    <row r="267" spans="1:2">
      <c r="A267" s="415"/>
      <c r="B267" s="413"/>
    </row>
    <row r="268" spans="1:2">
      <c r="A268" s="415"/>
      <c r="B268" s="413"/>
    </row>
    <row r="269" spans="1:2">
      <c r="A269" s="415"/>
      <c r="B269" s="413"/>
    </row>
    <row r="270" spans="1:2">
      <c r="A270" s="415"/>
      <c r="B270" s="413"/>
    </row>
    <row r="271" spans="1:2">
      <c r="A271" s="415"/>
      <c r="B271" s="413"/>
    </row>
    <row r="272" spans="1:2">
      <c r="A272" s="415"/>
      <c r="B272" s="413"/>
    </row>
    <row r="273" spans="1:2">
      <c r="A273" s="415"/>
      <c r="B273" s="413"/>
    </row>
    <row r="274" spans="1:2">
      <c r="A274" s="415"/>
      <c r="B274" s="413"/>
    </row>
    <row r="275" spans="1:2">
      <c r="A275" s="415"/>
      <c r="B275" s="413"/>
    </row>
    <row r="276" spans="1:2">
      <c r="A276" s="415"/>
      <c r="B276" s="413"/>
    </row>
    <row r="277" spans="1:2">
      <c r="A277" s="415"/>
      <c r="B277" s="413"/>
    </row>
    <row r="278" spans="1:2">
      <c r="A278" s="415"/>
      <c r="B278" s="413"/>
    </row>
    <row r="279" spans="1:2">
      <c r="A279" s="415"/>
      <c r="B279" s="413"/>
    </row>
    <row r="280" spans="1:2">
      <c r="A280" s="415"/>
      <c r="B280" s="413"/>
    </row>
    <row r="281" spans="1:2">
      <c r="A281" s="415"/>
      <c r="B281" s="413"/>
    </row>
    <row r="282" spans="1:2">
      <c r="A282" s="415"/>
      <c r="B282" s="413"/>
    </row>
    <row r="283" spans="1:2">
      <c r="A283" s="415"/>
      <c r="B283" s="413"/>
    </row>
    <row r="284" spans="1:2">
      <c r="A284" s="415"/>
      <c r="B284" s="413"/>
    </row>
    <row r="285" spans="1:2">
      <c r="A285" s="415"/>
      <c r="B285" s="413"/>
    </row>
    <row r="286" spans="1:2">
      <c r="A286" s="415"/>
      <c r="B286" s="413"/>
    </row>
    <row r="287" spans="1:2">
      <c r="A287" s="415"/>
      <c r="B287" s="413"/>
    </row>
    <row r="288" spans="1:2">
      <c r="A288" s="415"/>
      <c r="B288" s="413"/>
    </row>
    <row r="289" spans="1:2">
      <c r="A289" s="415"/>
      <c r="B289" s="413"/>
    </row>
    <row r="290" spans="1:2">
      <c r="A290" s="415"/>
      <c r="B290" s="413"/>
    </row>
    <row r="291" spans="1:2">
      <c r="A291" s="415"/>
      <c r="B291" s="413"/>
    </row>
    <row r="292" spans="1:2">
      <c r="A292" s="415"/>
      <c r="B292" s="413"/>
    </row>
    <row r="293" spans="1:2">
      <c r="A293" s="415"/>
      <c r="B293" s="413"/>
    </row>
    <row r="294" spans="1:2">
      <c r="A294" s="415"/>
      <c r="B294" s="413"/>
    </row>
    <row r="295" spans="1:2">
      <c r="A295" s="415"/>
      <c r="B295" s="413"/>
    </row>
    <row r="296" spans="1:2">
      <c r="A296" s="415"/>
      <c r="B296" s="413"/>
    </row>
    <row r="297" spans="1:2">
      <c r="A297" s="415"/>
      <c r="B297" s="413"/>
    </row>
    <row r="298" spans="1:2">
      <c r="A298" s="415"/>
      <c r="B298" s="413"/>
    </row>
    <row r="299" spans="1:2">
      <c r="A299" s="415"/>
      <c r="B299" s="413"/>
    </row>
    <row r="300" spans="1:2">
      <c r="A300" s="415"/>
      <c r="B300" s="413"/>
    </row>
    <row r="301" spans="1:2">
      <c r="A301" s="415"/>
      <c r="B301" s="413"/>
    </row>
    <row r="302" spans="1:2">
      <c r="A302" s="415"/>
      <c r="B302" s="413"/>
    </row>
    <row r="303" spans="1:2">
      <c r="A303" s="415"/>
      <c r="B303" s="413"/>
    </row>
    <row r="304" spans="1:2">
      <c r="A304" s="415"/>
      <c r="B304" s="413"/>
    </row>
    <row r="305" spans="1:2">
      <c r="A305" s="415"/>
      <c r="B305" s="413"/>
    </row>
    <row r="306" spans="1:2">
      <c r="A306" s="415"/>
      <c r="B306" s="413"/>
    </row>
    <row r="307" spans="1:2">
      <c r="A307" s="415"/>
      <c r="B307" s="413"/>
    </row>
    <row r="308" spans="1:2">
      <c r="A308" s="415"/>
      <c r="B308" s="413"/>
    </row>
    <row r="309" spans="1:2">
      <c r="A309" s="415"/>
      <c r="B309" s="413"/>
    </row>
    <row r="310" spans="1:2">
      <c r="A310" s="415"/>
      <c r="B310" s="413"/>
    </row>
    <row r="311" spans="1:2">
      <c r="A311" s="415"/>
      <c r="B311" s="413"/>
    </row>
    <row r="312" spans="1:2">
      <c r="A312" s="415"/>
      <c r="B312" s="413"/>
    </row>
    <row r="313" spans="1:2">
      <c r="A313" s="415"/>
      <c r="B313" s="413"/>
    </row>
    <row r="314" spans="1:2">
      <c r="A314" s="415"/>
      <c r="B314" s="413"/>
    </row>
    <row r="315" spans="1:2">
      <c r="A315" s="415"/>
      <c r="B315" s="413"/>
    </row>
    <row r="316" spans="1:2">
      <c r="A316" s="415"/>
      <c r="B316" s="413"/>
    </row>
    <row r="317" spans="1:2">
      <c r="A317" s="415"/>
      <c r="B317" s="413"/>
    </row>
    <row r="318" spans="1:2">
      <c r="A318" s="415"/>
      <c r="B318" s="413"/>
    </row>
    <row r="319" spans="1:2">
      <c r="A319" s="415"/>
      <c r="B319" s="413"/>
    </row>
    <row r="320" spans="1:2">
      <c r="A320" s="415"/>
      <c r="B320" s="413"/>
    </row>
    <row r="321" spans="1:2">
      <c r="A321" s="415"/>
      <c r="B321" s="413"/>
    </row>
    <row r="322" spans="1:2">
      <c r="A322" s="415"/>
      <c r="B322" s="413"/>
    </row>
    <row r="323" spans="1:2">
      <c r="A323" s="415"/>
      <c r="B323" s="413"/>
    </row>
    <row r="324" spans="1:2">
      <c r="A324" s="415"/>
      <c r="B324" s="413"/>
    </row>
    <row r="325" spans="1:2">
      <c r="A325" s="415"/>
      <c r="B325" s="413"/>
    </row>
    <row r="326" spans="1:2">
      <c r="A326" s="415"/>
      <c r="B326" s="413"/>
    </row>
    <row r="327" spans="1:2">
      <c r="A327" s="415"/>
      <c r="B327" s="413"/>
    </row>
    <row r="328" spans="1:2">
      <c r="A328" s="415"/>
      <c r="B328" s="413"/>
    </row>
    <row r="329" spans="1:2">
      <c r="A329" s="415"/>
      <c r="B329" s="413"/>
    </row>
    <row r="330" spans="1:2">
      <c r="A330" s="415"/>
      <c r="B330" s="413"/>
    </row>
    <row r="331" spans="1:2">
      <c r="A331" s="415"/>
      <c r="B331" s="413"/>
    </row>
    <row r="332" spans="1:2">
      <c r="A332" s="415"/>
      <c r="B332" s="413"/>
    </row>
    <row r="333" spans="1:2">
      <c r="A333" s="415"/>
      <c r="B333" s="413"/>
    </row>
    <row r="334" spans="1:2">
      <c r="A334" s="415"/>
      <c r="B334" s="413"/>
    </row>
    <row r="335" spans="1:2">
      <c r="A335" s="415"/>
      <c r="B335" s="413"/>
    </row>
    <row r="336" spans="1:2">
      <c r="A336" s="415"/>
      <c r="B336" s="413"/>
    </row>
    <row r="337" spans="1:2">
      <c r="A337" s="415"/>
      <c r="B337" s="413"/>
    </row>
    <row r="338" spans="1:2">
      <c r="A338" s="415"/>
      <c r="B338" s="413"/>
    </row>
    <row r="339" spans="1:2">
      <c r="A339" s="416"/>
      <c r="B339" s="414"/>
    </row>
    <row r="340" spans="1:2">
      <c r="A340" s="416"/>
      <c r="B340" s="414"/>
    </row>
    <row r="341" spans="1:2">
      <c r="A341" s="423"/>
      <c r="B341" s="424"/>
    </row>
    <row r="342" spans="1:2">
      <c r="A342" s="423"/>
      <c r="B342" s="424"/>
    </row>
    <row r="343" spans="1:2">
      <c r="A343" s="423"/>
      <c r="B343" s="424"/>
    </row>
    <row r="344" spans="1:2">
      <c r="A344" s="423"/>
      <c r="B344" s="424"/>
    </row>
    <row r="345" spans="1:2">
      <c r="A345" s="423"/>
      <c r="B345" s="424"/>
    </row>
    <row r="346" spans="1:2">
      <c r="A346" s="423"/>
      <c r="B346" s="424"/>
    </row>
    <row r="347" spans="1:2">
      <c r="A347" s="423"/>
      <c r="B347" s="424"/>
    </row>
    <row r="348" spans="1:2">
      <c r="A348" s="423"/>
      <c r="B348" s="424"/>
    </row>
    <row r="349" spans="1:2">
      <c r="A349" s="423"/>
      <c r="B349" s="424"/>
    </row>
    <row r="350" spans="1:2">
      <c r="A350" s="423"/>
      <c r="B350" s="424"/>
    </row>
    <row r="351" spans="1:2">
      <c r="A351" s="423"/>
      <c r="B351" s="424"/>
    </row>
    <row r="352" spans="1:2">
      <c r="A352" s="423"/>
      <c r="B352" s="424"/>
    </row>
    <row r="353" spans="1:2">
      <c r="A353" s="423"/>
      <c r="B353" s="424"/>
    </row>
    <row r="354" spans="1:2">
      <c r="A354" s="423"/>
      <c r="B354" s="424"/>
    </row>
    <row r="355" spans="1:2">
      <c r="A355" s="423"/>
      <c r="B355" s="424"/>
    </row>
    <row r="356" spans="1:2">
      <c r="A356" s="423"/>
      <c r="B356" s="424"/>
    </row>
    <row r="357" spans="1:2">
      <c r="A357" s="423"/>
      <c r="B357" s="424"/>
    </row>
    <row r="358" spans="1:2">
      <c r="A358" s="423"/>
      <c r="B358" s="424"/>
    </row>
    <row r="359" spans="1:2">
      <c r="A359" s="423"/>
      <c r="B359" s="424"/>
    </row>
    <row r="360" spans="1:2">
      <c r="A360" s="423"/>
      <c r="B360" s="424"/>
    </row>
    <row r="361" spans="1:2">
      <c r="A361" s="423"/>
      <c r="B361" s="424"/>
    </row>
    <row r="362" spans="1:2">
      <c r="A362" s="423"/>
      <c r="B362" s="424"/>
    </row>
    <row r="363" spans="1:2">
      <c r="A363" s="423"/>
      <c r="B363" s="424"/>
    </row>
    <row r="364" spans="1:2">
      <c r="A364" s="423"/>
      <c r="B364" s="424"/>
    </row>
    <row r="365" spans="1:2">
      <c r="A365" s="423"/>
      <c r="B365" s="424"/>
    </row>
    <row r="366" spans="1:2">
      <c r="A366" s="423"/>
      <c r="B366" s="424"/>
    </row>
    <row r="367" spans="1:2">
      <c r="A367" s="423"/>
      <c r="B367" s="424"/>
    </row>
    <row r="368" spans="1:2">
      <c r="A368" s="423"/>
      <c r="B368" s="424"/>
    </row>
    <row r="369" spans="1:2">
      <c r="A369" s="423"/>
      <c r="B369" s="424"/>
    </row>
    <row r="370" spans="1:2">
      <c r="A370" s="423"/>
      <c r="B370" s="424"/>
    </row>
    <row r="371" spans="1:2">
      <c r="A371" s="423"/>
      <c r="B371" s="424"/>
    </row>
    <row r="372" spans="1:2">
      <c r="A372" s="423"/>
      <c r="B372" s="424"/>
    </row>
    <row r="373" spans="1:2">
      <c r="A373" s="423"/>
      <c r="B373" s="424"/>
    </row>
    <row r="374" spans="1:2">
      <c r="A374" s="423"/>
      <c r="B374" s="424"/>
    </row>
    <row r="375" spans="1:2">
      <c r="A375" s="423"/>
      <c r="B375" s="424"/>
    </row>
    <row r="376" spans="1:2">
      <c r="A376" s="423"/>
      <c r="B376" s="424"/>
    </row>
    <row r="377" spans="1:2">
      <c r="A377" s="423"/>
      <c r="B377" s="424"/>
    </row>
    <row r="378" spans="1:2">
      <c r="A378" s="423"/>
      <c r="B378" s="424"/>
    </row>
    <row r="379" spans="1:2">
      <c r="A379" s="423"/>
      <c r="B379" s="424"/>
    </row>
    <row r="380" spans="1:2">
      <c r="A380" s="423"/>
      <c r="B380" s="424"/>
    </row>
    <row r="381" spans="1:2">
      <c r="A381" s="423"/>
      <c r="B381" s="424"/>
    </row>
    <row r="382" spans="1:2">
      <c r="A382" s="423"/>
      <c r="B382" s="424"/>
    </row>
    <row r="383" spans="1:2">
      <c r="A383" s="423"/>
      <c r="B383" s="424"/>
    </row>
    <row r="384" spans="1:2">
      <c r="A384" s="423"/>
      <c r="B384" s="424"/>
    </row>
    <row r="385" spans="1:2">
      <c r="A385" s="423"/>
      <c r="B385" s="424"/>
    </row>
    <row r="386" spans="1:2">
      <c r="A386" s="423"/>
      <c r="B386" s="424"/>
    </row>
    <row r="387" spans="1:2">
      <c r="A387" s="423"/>
      <c r="B387" s="424"/>
    </row>
    <row r="388" spans="1:2">
      <c r="A388" s="423"/>
      <c r="B388" s="424"/>
    </row>
    <row r="389" spans="1:2">
      <c r="A389" s="423"/>
      <c r="B389" s="424"/>
    </row>
    <row r="390" spans="1:2">
      <c r="A390" s="423"/>
      <c r="B390" s="424"/>
    </row>
    <row r="391" spans="1:2">
      <c r="A391" s="423"/>
      <c r="B391" s="424"/>
    </row>
    <row r="392" spans="1:2">
      <c r="A392" s="423"/>
      <c r="B392" s="424"/>
    </row>
    <row r="393" spans="1:2">
      <c r="A393" s="423"/>
      <c r="B393" s="424"/>
    </row>
    <row r="394" spans="1:2">
      <c r="A394" s="423"/>
      <c r="B394" s="424"/>
    </row>
    <row r="395" spans="1:2">
      <c r="A395" s="423"/>
      <c r="B395" s="424"/>
    </row>
    <row r="396" spans="1:2">
      <c r="A396" s="423"/>
      <c r="B396" s="424"/>
    </row>
    <row r="397" spans="1:2">
      <c r="A397" s="423"/>
      <c r="B397" s="424"/>
    </row>
    <row r="398" spans="1:2">
      <c r="A398" s="423"/>
      <c r="B398" s="424"/>
    </row>
    <row r="399" spans="1:2">
      <c r="A399" s="423"/>
      <c r="B399" s="424"/>
    </row>
    <row r="400" spans="1:2">
      <c r="A400" s="423"/>
      <c r="B400" s="424"/>
    </row>
    <row r="401" spans="1:2">
      <c r="A401" s="423"/>
      <c r="B401" s="424"/>
    </row>
    <row r="402" spans="1:2">
      <c r="A402" s="423"/>
      <c r="B402" s="424"/>
    </row>
    <row r="403" spans="1:2">
      <c r="A403" s="423"/>
      <c r="B403" s="424"/>
    </row>
    <row r="404" spans="1:2">
      <c r="A404" s="423"/>
      <c r="B404" s="424"/>
    </row>
    <row r="405" spans="1:2">
      <c r="A405" s="423"/>
      <c r="B405" s="424"/>
    </row>
    <row r="406" spans="1:2">
      <c r="A406" s="423"/>
      <c r="B406" s="424"/>
    </row>
    <row r="407" spans="1:2">
      <c r="A407" s="423"/>
      <c r="B407" s="424"/>
    </row>
    <row r="408" spans="1:2">
      <c r="A408" s="423"/>
      <c r="B408" s="424"/>
    </row>
    <row r="409" spans="1:2">
      <c r="A409" s="423"/>
      <c r="B409" s="424"/>
    </row>
    <row r="410" spans="1:2">
      <c r="A410" s="423"/>
      <c r="B410" s="424"/>
    </row>
    <row r="411" spans="1:2">
      <c r="A411" s="423"/>
      <c r="B411" s="424"/>
    </row>
    <row r="412" spans="1:2">
      <c r="A412" s="423"/>
      <c r="B412" s="424"/>
    </row>
    <row r="413" spans="1:2">
      <c r="A413" s="423"/>
      <c r="B413" s="424"/>
    </row>
    <row r="414" spans="1:2">
      <c r="A414" s="423"/>
      <c r="B414" s="424"/>
    </row>
    <row r="415" spans="1:2">
      <c r="A415" s="423"/>
      <c r="B415" s="424"/>
    </row>
    <row r="416" spans="1:2">
      <c r="A416" s="423"/>
      <c r="B416" s="424"/>
    </row>
    <row r="417" spans="1:2">
      <c r="A417" s="423"/>
      <c r="B417" s="424"/>
    </row>
    <row r="418" spans="1:2">
      <c r="A418" s="423"/>
      <c r="B418" s="424"/>
    </row>
    <row r="419" spans="1:2">
      <c r="A419" s="423"/>
      <c r="B419" s="424"/>
    </row>
    <row r="420" spans="1:2">
      <c r="A420" s="423"/>
      <c r="B420" s="424"/>
    </row>
    <row r="421" spans="1:2">
      <c r="A421" s="423"/>
      <c r="B421" s="424"/>
    </row>
    <row r="422" spans="1:2">
      <c r="A422" s="423"/>
      <c r="B422" s="424"/>
    </row>
    <row r="423" spans="1:2">
      <c r="A423" s="423"/>
      <c r="B423" s="424"/>
    </row>
    <row r="424" spans="1:2">
      <c r="A424" s="423"/>
      <c r="B424" s="424"/>
    </row>
    <row r="425" spans="1:2">
      <c r="A425" s="423"/>
      <c r="B425" s="424"/>
    </row>
    <row r="426" spans="1:2">
      <c r="A426" s="423"/>
      <c r="B426" s="424"/>
    </row>
    <row r="427" spans="1:2">
      <c r="A427" s="423"/>
      <c r="B427" s="424"/>
    </row>
    <row r="428" spans="1:2">
      <c r="A428" s="423"/>
      <c r="B428" s="424"/>
    </row>
    <row r="429" spans="1:2">
      <c r="A429" s="423"/>
      <c r="B429" s="424"/>
    </row>
    <row r="430" spans="1:2">
      <c r="A430" s="423"/>
      <c r="B430" s="424"/>
    </row>
    <row r="431" spans="1:2">
      <c r="A431" s="423"/>
      <c r="B431" s="424"/>
    </row>
    <row r="432" spans="1:2">
      <c r="A432" s="423"/>
      <c r="B432" s="424"/>
    </row>
    <row r="433" spans="1:2">
      <c r="A433" s="423"/>
      <c r="B433" s="424"/>
    </row>
    <row r="434" spans="1:2">
      <c r="A434" s="423"/>
      <c r="B434" s="424"/>
    </row>
    <row r="435" spans="1:2">
      <c r="A435" s="423"/>
      <c r="B435" s="424"/>
    </row>
    <row r="436" spans="1:2">
      <c r="A436" s="423"/>
      <c r="B436" s="424"/>
    </row>
    <row r="437" spans="1:2">
      <c r="A437" s="423"/>
      <c r="B437" s="424"/>
    </row>
    <row r="438" spans="1:2">
      <c r="A438" s="423"/>
      <c r="B438" s="424"/>
    </row>
    <row r="439" spans="1:2">
      <c r="A439" s="423"/>
      <c r="B439" s="424"/>
    </row>
    <row r="440" spans="1:2">
      <c r="A440" s="423"/>
      <c r="B440" s="424"/>
    </row>
    <row r="441" spans="1:2">
      <c r="A441" s="423"/>
      <c r="B441" s="424"/>
    </row>
    <row r="442" spans="1:2">
      <c r="A442" s="423"/>
      <c r="B442" s="424"/>
    </row>
    <row r="443" spans="1:2">
      <c r="A443" s="423"/>
      <c r="B443" s="424"/>
    </row>
    <row r="444" spans="1:2">
      <c r="A444" s="423"/>
      <c r="B444" s="424"/>
    </row>
    <row r="445" spans="1:2">
      <c r="A445" s="423"/>
      <c r="B445" s="424"/>
    </row>
    <row r="446" spans="1:2">
      <c r="A446" s="423"/>
      <c r="B446" s="424"/>
    </row>
    <row r="447" spans="1:2">
      <c r="A447" s="423"/>
      <c r="B447" s="424"/>
    </row>
    <row r="448" spans="1:2">
      <c r="A448" s="423"/>
      <c r="B448" s="424"/>
    </row>
    <row r="449" spans="1:2">
      <c r="A449" s="423"/>
      <c r="B449" s="424"/>
    </row>
    <row r="450" spans="1:2">
      <c r="A450" s="423"/>
      <c r="B450" s="424"/>
    </row>
    <row r="451" spans="1:2">
      <c r="A451" s="423"/>
      <c r="B451" s="424"/>
    </row>
    <row r="452" spans="1:2">
      <c r="A452" s="423"/>
      <c r="B452" s="424"/>
    </row>
    <row r="453" spans="1:2">
      <c r="A453" s="423"/>
      <c r="B453" s="424"/>
    </row>
    <row r="454" spans="1:2">
      <c r="A454" s="423"/>
      <c r="B454" s="424"/>
    </row>
    <row r="455" spans="1:2">
      <c r="A455" s="423"/>
      <c r="B455" s="424"/>
    </row>
    <row r="456" spans="1:2">
      <c r="A456" s="423"/>
      <c r="B456" s="424"/>
    </row>
    <row r="457" spans="1:2">
      <c r="A457" s="423"/>
      <c r="B457" s="424"/>
    </row>
    <row r="458" spans="1:2">
      <c r="A458" s="423"/>
      <c r="B458" s="424"/>
    </row>
    <row r="459" spans="1:2">
      <c r="A459" s="423"/>
      <c r="B459" s="424"/>
    </row>
    <row r="460" spans="1:2">
      <c r="A460" s="423"/>
      <c r="B460" s="424"/>
    </row>
    <row r="461" spans="1:2">
      <c r="A461" s="423"/>
      <c r="B461" s="424"/>
    </row>
    <row r="462" spans="1:2">
      <c r="A462" s="423"/>
      <c r="B462" s="424"/>
    </row>
    <row r="463" spans="1:2">
      <c r="A463" s="423"/>
      <c r="B463" s="424"/>
    </row>
    <row r="464" spans="1:2">
      <c r="A464" s="423"/>
      <c r="B464" s="424"/>
    </row>
    <row r="465" spans="1:2">
      <c r="A465" s="423"/>
      <c r="B465" s="424"/>
    </row>
    <row r="466" spans="1:2">
      <c r="A466" s="423"/>
      <c r="B466" s="424"/>
    </row>
    <row r="467" spans="1:2">
      <c r="A467" s="423"/>
      <c r="B467" s="424"/>
    </row>
    <row r="468" spans="1:2">
      <c r="A468" s="423"/>
      <c r="B468" s="424"/>
    </row>
    <row r="469" spans="1:2">
      <c r="A469" s="423"/>
      <c r="B469" s="424"/>
    </row>
    <row r="470" spans="1:2">
      <c r="A470" s="423"/>
      <c r="B470" s="424"/>
    </row>
    <row r="471" spans="1:2">
      <c r="A471" s="423"/>
      <c r="B471" s="424"/>
    </row>
    <row r="472" spans="1:2">
      <c r="A472" s="423"/>
      <c r="B472" s="424"/>
    </row>
    <row r="473" spans="1:2">
      <c r="A473" s="423"/>
      <c r="B473" s="424"/>
    </row>
    <row r="474" spans="1:2">
      <c r="A474" s="423"/>
      <c r="B474" s="424"/>
    </row>
    <row r="475" spans="1:2">
      <c r="A475" s="423"/>
      <c r="B475" s="424"/>
    </row>
    <row r="476" spans="1:2">
      <c r="A476" s="423"/>
      <c r="B476" s="424"/>
    </row>
    <row r="477" spans="1:2">
      <c r="A477" s="423"/>
      <c r="B477" s="424"/>
    </row>
    <row r="478" spans="1:2">
      <c r="A478" s="423"/>
      <c r="B478" s="424"/>
    </row>
    <row r="479" spans="1:2">
      <c r="A479" s="423"/>
      <c r="B479" s="424"/>
    </row>
    <row r="480" spans="1:2">
      <c r="A480" s="423"/>
      <c r="B480" s="424"/>
    </row>
    <row r="481" spans="1:2">
      <c r="A481" s="423"/>
      <c r="B481" s="424"/>
    </row>
    <row r="482" spans="1:2">
      <c r="A482" s="423"/>
      <c r="B482" s="424"/>
    </row>
    <row r="483" spans="1:2">
      <c r="A483" s="423"/>
      <c r="B483" s="424"/>
    </row>
    <row r="484" spans="1:2">
      <c r="A484" s="423"/>
      <c r="B484" s="424"/>
    </row>
    <row r="485" spans="1:2">
      <c r="A485" s="423"/>
      <c r="B485" s="424"/>
    </row>
    <row r="486" spans="1:2">
      <c r="A486" s="423"/>
      <c r="B486" s="424"/>
    </row>
    <row r="487" spans="1:2">
      <c r="A487" s="423"/>
      <c r="B487" s="424"/>
    </row>
    <row r="488" spans="1:2">
      <c r="A488" s="423"/>
      <c r="B488" s="424"/>
    </row>
    <row r="489" spans="1:2">
      <c r="A489" s="423"/>
      <c r="B489" s="424"/>
    </row>
    <row r="490" spans="1:2">
      <c r="A490" s="423"/>
      <c r="B490" s="424"/>
    </row>
    <row r="491" spans="1:2">
      <c r="A491" s="423"/>
      <c r="B491" s="424"/>
    </row>
    <row r="492" spans="1:2">
      <c r="A492" s="423"/>
      <c r="B492" s="424"/>
    </row>
    <row r="493" spans="1:2">
      <c r="A493" s="423"/>
      <c r="B493" s="424"/>
    </row>
    <row r="494" spans="1:2">
      <c r="A494" s="423"/>
      <c r="B494" s="424"/>
    </row>
    <row r="495" spans="1:2">
      <c r="A495" s="423"/>
      <c r="B495" s="424"/>
    </row>
    <row r="496" spans="1:2">
      <c r="A496" s="423"/>
      <c r="B496" s="424"/>
    </row>
    <row r="497" spans="1:2">
      <c r="A497" s="423"/>
      <c r="B497" s="424"/>
    </row>
    <row r="498" spans="1:2">
      <c r="A498" s="423"/>
      <c r="B498" s="424"/>
    </row>
    <row r="499" spans="1:2">
      <c r="A499" s="423"/>
      <c r="B499" s="424"/>
    </row>
    <row r="500" spans="1:2">
      <c r="A500" s="423"/>
      <c r="B500" s="424"/>
    </row>
    <row r="501" spans="1:2">
      <c r="A501" s="423"/>
      <c r="B501" s="424"/>
    </row>
    <row r="502" spans="1:2">
      <c r="A502" s="423"/>
      <c r="B502" s="424"/>
    </row>
    <row r="503" spans="1:2">
      <c r="A503" s="423"/>
      <c r="B503" s="424"/>
    </row>
    <row r="504" spans="1:2">
      <c r="A504" s="423"/>
      <c r="B504" s="424"/>
    </row>
    <row r="505" spans="1:2">
      <c r="A505" s="423"/>
      <c r="B505" s="424"/>
    </row>
    <row r="506" spans="1:2">
      <c r="A506" s="423"/>
      <c r="B506" s="424"/>
    </row>
    <row r="507" spans="1:2">
      <c r="A507" s="423"/>
      <c r="B507" s="424"/>
    </row>
    <row r="508" spans="1:2">
      <c r="A508" s="423"/>
      <c r="B508" s="424"/>
    </row>
    <row r="509" spans="1:2">
      <c r="A509" s="423"/>
      <c r="B509" s="424"/>
    </row>
    <row r="510" spans="1:2">
      <c r="A510" s="423"/>
      <c r="B510" s="424"/>
    </row>
    <row r="511" spans="1:2">
      <c r="A511" s="423"/>
      <c r="B511" s="424"/>
    </row>
    <row r="512" spans="1:2">
      <c r="A512" s="423"/>
      <c r="B512" s="424"/>
    </row>
    <row r="513" spans="1:2">
      <c r="A513" s="423"/>
      <c r="B513" s="424"/>
    </row>
    <row r="514" spans="1:2">
      <c r="A514" s="423"/>
      <c r="B514" s="424"/>
    </row>
    <row r="515" spans="1:2">
      <c r="A515" s="423"/>
      <c r="B515" s="424"/>
    </row>
    <row r="516" spans="1:2">
      <c r="A516" s="423"/>
      <c r="B516" s="424"/>
    </row>
    <row r="517" spans="1:2">
      <c r="A517" s="423"/>
      <c r="B517" s="424"/>
    </row>
    <row r="518" spans="1:2">
      <c r="A518" s="423"/>
      <c r="B518" s="424"/>
    </row>
    <row r="519" spans="1:2">
      <c r="A519" s="423"/>
      <c r="B519" s="424"/>
    </row>
    <row r="520" spans="1:2">
      <c r="A520" s="423"/>
      <c r="B520" s="424"/>
    </row>
    <row r="521" spans="1:2">
      <c r="A521" s="423"/>
      <c r="B521" s="424"/>
    </row>
    <row r="522" spans="1:2">
      <c r="A522" s="423"/>
      <c r="B522" s="424"/>
    </row>
    <row r="523" spans="1:2">
      <c r="A523" s="423"/>
      <c r="B523" s="424"/>
    </row>
    <row r="524" spans="1:2">
      <c r="A524" s="423"/>
      <c r="B524" s="424"/>
    </row>
    <row r="525" spans="1:2">
      <c r="A525" s="423"/>
      <c r="B525" s="424"/>
    </row>
    <row r="526" spans="1:2">
      <c r="A526" s="423"/>
      <c r="B526" s="424"/>
    </row>
    <row r="527" spans="1:2">
      <c r="A527" s="423"/>
      <c r="B527" s="424"/>
    </row>
    <row r="528" spans="1:2">
      <c r="A528" s="423"/>
      <c r="B528" s="424"/>
    </row>
    <row r="529" spans="1:2">
      <c r="A529" s="423"/>
      <c r="B529" s="424"/>
    </row>
    <row r="530" spans="1:2">
      <c r="A530" s="423"/>
      <c r="B530" s="424"/>
    </row>
    <row r="531" spans="1:2">
      <c r="A531" s="423"/>
      <c r="B531" s="424"/>
    </row>
    <row r="532" spans="1:2">
      <c r="A532" s="423"/>
      <c r="B532" s="424"/>
    </row>
    <row r="533" spans="1:2">
      <c r="A533" s="425"/>
      <c r="B533" s="426"/>
    </row>
    <row r="534" spans="1:2">
      <c r="A534" s="42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Q643"/>
  <sheetViews>
    <sheetView showGridLines="0" zoomScale="75" zoomScaleNormal="75" workbookViewId="0">
      <selection activeCell="B36" sqref="B36"/>
    </sheetView>
  </sheetViews>
  <sheetFormatPr defaultRowHeight="15.75"/>
  <cols>
    <col min="1" max="1" width="13.5703125" style="431" customWidth="1"/>
    <col min="2" max="2" width="109.7109375" style="431" customWidth="1"/>
    <col min="3" max="4" width="11.140625" style="431" customWidth="1"/>
    <col min="5" max="5" width="12.140625" style="431" bestFit="1" customWidth="1"/>
    <col min="6" max="6" width="15.42578125" style="431" customWidth="1"/>
    <col min="7" max="7" width="12.5703125" style="431" customWidth="1"/>
    <col min="8" max="8" width="19.85546875" style="431" customWidth="1"/>
    <col min="9" max="9" width="9.140625" style="431"/>
    <col min="10" max="10" width="15.140625" style="431" bestFit="1" customWidth="1"/>
    <col min="11" max="16384" width="9.140625" style="431"/>
  </cols>
  <sheetData>
    <row r="1" spans="1:43">
      <c r="A1" s="428" t="s">
        <v>22</v>
      </c>
      <c r="B1" s="429" t="s">
        <v>69</v>
      </c>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row>
    <row r="2" spans="1:43">
      <c r="A2" s="428" t="s">
        <v>20</v>
      </c>
      <c r="B2" s="432" t="s">
        <v>1056</v>
      </c>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c r="AF2" s="430"/>
      <c r="AG2" s="430"/>
      <c r="AH2" s="430"/>
      <c r="AI2" s="430"/>
      <c r="AJ2" s="430"/>
      <c r="AK2" s="430"/>
      <c r="AL2" s="430"/>
      <c r="AM2" s="430"/>
      <c r="AN2" s="430"/>
      <c r="AO2" s="430"/>
      <c r="AP2" s="430"/>
      <c r="AQ2" s="430"/>
    </row>
    <row r="3" spans="1:43">
      <c r="A3" s="433" t="s">
        <v>14</v>
      </c>
      <c r="B3" s="434" t="s">
        <v>1140</v>
      </c>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H3" s="430"/>
      <c r="AI3" s="430"/>
      <c r="AJ3" s="430"/>
      <c r="AK3" s="430"/>
      <c r="AL3" s="430"/>
      <c r="AM3" s="430"/>
      <c r="AN3" s="430"/>
      <c r="AO3" s="430"/>
      <c r="AP3" s="430"/>
      <c r="AQ3" s="430"/>
    </row>
    <row r="4" spans="1:43">
      <c r="A4" s="433" t="s">
        <v>12</v>
      </c>
      <c r="B4" s="435" t="s">
        <v>1057</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row>
    <row r="5" spans="1:43">
      <c r="A5" s="433" t="s">
        <v>18</v>
      </c>
      <c r="B5" s="436" t="s">
        <v>68</v>
      </c>
      <c r="C5" s="437"/>
      <c r="D5" s="437"/>
      <c r="E5" s="438"/>
      <c r="F5" s="438"/>
      <c r="G5" s="438"/>
      <c r="H5" s="438"/>
      <c r="I5" s="439"/>
      <c r="J5" s="430"/>
      <c r="K5" s="430"/>
      <c r="L5" s="430"/>
      <c r="M5" s="430"/>
      <c r="N5" s="430"/>
      <c r="O5" s="430"/>
      <c r="P5" s="430"/>
      <c r="Q5" s="430"/>
      <c r="R5" s="430"/>
      <c r="S5" s="430"/>
      <c r="T5" s="430"/>
      <c r="U5" s="430"/>
      <c r="V5" s="430"/>
      <c r="W5" s="430"/>
      <c r="X5" s="430"/>
      <c r="Y5" s="430"/>
      <c r="Z5" s="430"/>
      <c r="AA5" s="430"/>
      <c r="AB5" s="430"/>
      <c r="AC5" s="430"/>
      <c r="AD5" s="430"/>
      <c r="AE5" s="430"/>
      <c r="AF5" s="430"/>
      <c r="AG5" s="430"/>
      <c r="AH5" s="430"/>
      <c r="AI5" s="430"/>
      <c r="AJ5" s="430"/>
      <c r="AK5" s="430"/>
      <c r="AL5" s="430"/>
      <c r="AM5" s="430"/>
      <c r="AN5" s="430"/>
      <c r="AO5" s="430"/>
      <c r="AP5" s="430"/>
      <c r="AQ5" s="430"/>
    </row>
    <row r="6" spans="1:43">
      <c r="A6" s="433" t="s">
        <v>16</v>
      </c>
      <c r="B6" s="436" t="s">
        <v>68</v>
      </c>
      <c r="C6" s="437"/>
      <c r="D6" s="437"/>
      <c r="E6" s="438"/>
      <c r="F6" s="438"/>
      <c r="G6" s="438"/>
      <c r="H6" s="438"/>
      <c r="I6" s="439"/>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row>
    <row r="7" spans="1:43">
      <c r="A7" s="430"/>
      <c r="B7" s="430"/>
      <c r="C7" s="437"/>
      <c r="D7" s="437"/>
      <c r="E7" s="438"/>
      <c r="F7" s="438"/>
      <c r="G7" s="438"/>
      <c r="H7" s="438"/>
      <c r="I7" s="439"/>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row>
    <row r="8" spans="1:43">
      <c r="A8" s="430"/>
      <c r="B8" s="430"/>
      <c r="C8" s="440"/>
      <c r="D8" s="440"/>
      <c r="E8" s="441">
        <v>42006</v>
      </c>
      <c r="F8" s="441">
        <v>42373</v>
      </c>
      <c r="G8" s="441">
        <v>42641</v>
      </c>
      <c r="H8" s="438"/>
      <c r="I8" s="439"/>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row>
    <row r="9" spans="1:43">
      <c r="A9" s="430"/>
      <c r="B9" s="430"/>
      <c r="C9" s="440"/>
      <c r="D9" s="440"/>
      <c r="E9" s="441" t="s">
        <v>67</v>
      </c>
      <c r="F9" s="441" t="s">
        <v>66</v>
      </c>
      <c r="G9" s="441" t="s">
        <v>65</v>
      </c>
      <c r="H9" s="438"/>
      <c r="I9" s="439"/>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row>
    <row r="10" spans="1:43">
      <c r="A10" s="430"/>
      <c r="B10" s="430"/>
      <c r="C10" s="440" t="s">
        <v>64</v>
      </c>
      <c r="D10" s="440" t="s">
        <v>64</v>
      </c>
      <c r="E10" s="442">
        <v>38.911627482481698</v>
      </c>
      <c r="F10" s="442">
        <v>58.799500829268283</v>
      </c>
      <c r="G10" s="442">
        <v>96.139265725260756</v>
      </c>
      <c r="H10" s="438"/>
      <c r="I10" s="439"/>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row>
    <row r="11" spans="1:43">
      <c r="A11" s="430"/>
      <c r="B11" s="430"/>
      <c r="C11" s="440" t="s">
        <v>63</v>
      </c>
      <c r="D11" s="440" t="s">
        <v>63</v>
      </c>
      <c r="E11" s="442">
        <v>11.802079639107996</v>
      </c>
      <c r="F11" s="442">
        <v>27.741197425255198</v>
      </c>
      <c r="G11" s="442">
        <v>77.628538684225518</v>
      </c>
      <c r="H11" s="438"/>
      <c r="I11" s="439"/>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c r="AJ11" s="430"/>
      <c r="AK11" s="430"/>
      <c r="AL11" s="430"/>
      <c r="AM11" s="430"/>
      <c r="AN11" s="430"/>
      <c r="AO11" s="430"/>
      <c r="AP11" s="430"/>
      <c r="AQ11" s="430"/>
    </row>
    <row r="12" spans="1:43">
      <c r="A12" s="430"/>
      <c r="B12" s="430"/>
      <c r="C12" s="440" t="s">
        <v>62</v>
      </c>
      <c r="D12" s="440" t="s">
        <v>62</v>
      </c>
      <c r="E12" s="442">
        <v>16.445972196217561</v>
      </c>
      <c r="F12" s="442">
        <v>28.276267668938083</v>
      </c>
      <c r="G12" s="442">
        <v>68.437803851085107</v>
      </c>
      <c r="H12" s="438"/>
      <c r="I12" s="439"/>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row>
    <row r="13" spans="1:43">
      <c r="A13" s="430"/>
      <c r="B13" s="430"/>
      <c r="C13" s="440" t="s">
        <v>61</v>
      </c>
      <c r="D13" s="440" t="s">
        <v>61</v>
      </c>
      <c r="E13" s="442">
        <v>32.552473787436334</v>
      </c>
      <c r="F13" s="442">
        <v>30.021065603715876</v>
      </c>
      <c r="G13" s="442">
        <v>66.883538968237573</v>
      </c>
      <c r="H13" s="438"/>
      <c r="I13" s="439"/>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row>
    <row r="14" spans="1:43">
      <c r="A14" s="430"/>
      <c r="B14" s="430"/>
      <c r="C14" s="440" t="s">
        <v>60</v>
      </c>
      <c r="D14" s="440" t="s">
        <v>60</v>
      </c>
      <c r="E14" s="442">
        <v>18.819471142104497</v>
      </c>
      <c r="F14" s="442">
        <v>26.170654121036151</v>
      </c>
      <c r="G14" s="442">
        <v>49.992951454213092</v>
      </c>
      <c r="H14" s="438"/>
      <c r="I14" s="439"/>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row>
    <row r="15" spans="1:43">
      <c r="A15" s="430"/>
      <c r="B15" s="430"/>
      <c r="C15" s="440" t="s">
        <v>59</v>
      </c>
      <c r="D15" s="440" t="s">
        <v>58</v>
      </c>
      <c r="E15" s="442">
        <v>13.480724637473166</v>
      </c>
      <c r="F15" s="442">
        <v>16.652405517786594</v>
      </c>
      <c r="G15" s="442">
        <v>36.607022330170146</v>
      </c>
      <c r="H15" s="438"/>
      <c r="I15" s="439"/>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c r="AQ15" s="430"/>
    </row>
    <row r="16" spans="1:43">
      <c r="A16" s="430"/>
      <c r="B16" s="430"/>
      <c r="C16" s="437"/>
      <c r="D16" s="437"/>
      <c r="E16" s="438"/>
      <c r="F16" s="438"/>
      <c r="G16" s="438"/>
      <c r="H16" s="438"/>
      <c r="I16" s="439"/>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row>
    <row r="17" spans="1:43">
      <c r="A17" s="430"/>
      <c r="B17" s="430"/>
      <c r="C17" s="437"/>
      <c r="D17" s="437"/>
      <c r="E17" s="438"/>
      <c r="F17" s="438"/>
      <c r="G17" s="438"/>
      <c r="H17" s="438"/>
      <c r="I17" s="439"/>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row>
    <row r="18" spans="1:43">
      <c r="A18" s="430"/>
      <c r="B18" s="430"/>
      <c r="C18" s="437"/>
      <c r="D18" s="437"/>
      <c r="E18" s="438"/>
      <c r="F18" s="438"/>
      <c r="G18" s="438"/>
      <c r="H18" s="438"/>
      <c r="I18" s="439"/>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row>
    <row r="19" spans="1:43">
      <c r="A19" s="430"/>
      <c r="B19" s="430"/>
      <c r="C19" s="437"/>
      <c r="D19" s="437"/>
      <c r="E19" s="438"/>
      <c r="F19" s="438"/>
      <c r="G19" s="438"/>
      <c r="H19" s="443"/>
      <c r="I19" s="439"/>
      <c r="J19" s="430"/>
      <c r="K19" s="430"/>
      <c r="L19" s="430"/>
      <c r="M19" s="430"/>
      <c r="N19" s="430"/>
      <c r="O19" s="430"/>
      <c r="P19" s="430"/>
      <c r="Q19" s="430"/>
      <c r="R19" s="430"/>
      <c r="S19" s="430"/>
      <c r="T19" s="430"/>
      <c r="U19" s="430"/>
      <c r="V19" s="430"/>
      <c r="W19" s="430"/>
      <c r="X19" s="430"/>
      <c r="Y19" s="430"/>
      <c r="Z19" s="430"/>
      <c r="AA19" s="430"/>
      <c r="AB19" s="430"/>
      <c r="AC19" s="430"/>
      <c r="AD19" s="430"/>
      <c r="AE19" s="430"/>
      <c r="AF19" s="430"/>
      <c r="AG19" s="430"/>
      <c r="AH19" s="430"/>
      <c r="AI19" s="430"/>
      <c r="AJ19" s="430"/>
      <c r="AK19" s="430"/>
      <c r="AL19" s="430"/>
      <c r="AM19" s="430"/>
      <c r="AN19" s="430"/>
      <c r="AO19" s="430"/>
      <c r="AP19" s="430"/>
      <c r="AQ19" s="430"/>
    </row>
    <row r="20" spans="1:43">
      <c r="A20" s="430"/>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430"/>
      <c r="AG20" s="430"/>
      <c r="AH20" s="430"/>
      <c r="AI20" s="430"/>
      <c r="AJ20" s="430"/>
      <c r="AK20" s="430"/>
      <c r="AL20" s="430"/>
      <c r="AM20" s="430"/>
      <c r="AN20" s="430"/>
      <c r="AO20" s="430"/>
      <c r="AP20" s="430"/>
      <c r="AQ20" s="430"/>
    </row>
    <row r="21" spans="1:43">
      <c r="A21" s="430"/>
      <c r="B21" s="430"/>
      <c r="C21" s="430"/>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row>
    <row r="22" spans="1:43">
      <c r="A22" s="430"/>
      <c r="B22" s="430"/>
      <c r="C22" s="430"/>
      <c r="D22" s="430"/>
      <c r="E22" s="430"/>
      <c r="F22" s="430"/>
      <c r="G22" s="430"/>
      <c r="H22" s="430"/>
      <c r="I22" s="430"/>
      <c r="J22" s="444"/>
      <c r="K22" s="430"/>
      <c r="L22" s="430"/>
      <c r="M22" s="430"/>
      <c r="N22" s="430"/>
      <c r="O22" s="430"/>
      <c r="P22" s="430"/>
      <c r="Q22" s="430"/>
      <c r="R22" s="430"/>
      <c r="S22" s="430"/>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row>
    <row r="23" spans="1:43">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row>
    <row r="24" spans="1:43">
      <c r="A24" s="430"/>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row>
    <row r="25" spans="1:43">
      <c r="A25" s="430"/>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c r="AG25" s="430"/>
      <c r="AH25" s="430"/>
      <c r="AI25" s="430"/>
      <c r="AJ25" s="430"/>
      <c r="AK25" s="430"/>
      <c r="AL25" s="430"/>
      <c r="AM25" s="430"/>
      <c r="AN25" s="430"/>
      <c r="AO25" s="430"/>
      <c r="AP25" s="430"/>
      <c r="AQ25" s="430"/>
    </row>
    <row r="26" spans="1:43">
      <c r="A26" s="430"/>
      <c r="B26" s="430"/>
      <c r="C26" s="430"/>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row>
    <row r="27" spans="1:43">
      <c r="A27" s="430"/>
      <c r="B27" s="430"/>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row>
    <row r="28" spans="1:43">
      <c r="A28" s="430"/>
      <c r="B28" s="430"/>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row>
    <row r="29" spans="1:43">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row>
    <row r="30" spans="1:43">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row>
    <row r="31" spans="1:43">
      <c r="A31" s="430"/>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row>
    <row r="32" spans="1:43">
      <c r="A32" s="430"/>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row>
    <row r="33" spans="1:43">
      <c r="A33" s="430"/>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row>
    <row r="34" spans="1:43">
      <c r="A34" s="430"/>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row>
    <row r="35" spans="1:43">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row>
    <row r="36" spans="1:43">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row>
    <row r="37" spans="1:43">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0"/>
      <c r="AK37" s="430"/>
      <c r="AL37" s="430"/>
      <c r="AM37" s="430"/>
      <c r="AN37" s="430"/>
      <c r="AO37" s="430"/>
      <c r="AP37" s="430"/>
      <c r="AQ37" s="430"/>
    </row>
    <row r="38" spans="1:43">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row>
    <row r="39" spans="1:43">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c r="AP39" s="430"/>
      <c r="AQ39" s="430"/>
    </row>
    <row r="40" spans="1:43">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row>
    <row r="41" spans="1:43">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row>
    <row r="42" spans="1:43">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row>
    <row r="43" spans="1:43">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row>
    <row r="44" spans="1:43">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row>
    <row r="45" spans="1:43">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row>
    <row r="46" spans="1:43">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row>
    <row r="47" spans="1:43">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c r="AQ47" s="430"/>
    </row>
    <row r="48" spans="1:43">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row>
    <row r="49" spans="1:43">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row>
    <row r="50" spans="1:43">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row>
    <row r="51" spans="1:43">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row>
    <row r="52" spans="1:43">
      <c r="A52" s="430"/>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0"/>
      <c r="AM52" s="430"/>
      <c r="AN52" s="430"/>
      <c r="AO52" s="430"/>
      <c r="AP52" s="430"/>
      <c r="AQ52" s="430"/>
    </row>
    <row r="53" spans="1:43">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row>
    <row r="54" spans="1:43">
      <c r="A54" s="430"/>
      <c r="B54" s="430"/>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row>
    <row r="55" spans="1:43">
      <c r="A55" s="430"/>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c r="AA55" s="430"/>
      <c r="AB55" s="430"/>
      <c r="AC55" s="430"/>
      <c r="AD55" s="430"/>
      <c r="AE55" s="430"/>
      <c r="AF55" s="430"/>
      <c r="AG55" s="430"/>
      <c r="AH55" s="430"/>
      <c r="AI55" s="430"/>
      <c r="AJ55" s="430"/>
      <c r="AK55" s="430"/>
      <c r="AL55" s="430"/>
      <c r="AM55" s="430"/>
      <c r="AN55" s="430"/>
      <c r="AO55" s="430"/>
      <c r="AP55" s="430"/>
      <c r="AQ55" s="430"/>
    </row>
    <row r="56" spans="1:43">
      <c r="A56" s="430"/>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row>
    <row r="57" spans="1:43">
      <c r="A57" s="430"/>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c r="AA57" s="430"/>
      <c r="AB57" s="430"/>
      <c r="AC57" s="430"/>
      <c r="AD57" s="430"/>
      <c r="AE57" s="430"/>
      <c r="AF57" s="430"/>
      <c r="AG57" s="430"/>
      <c r="AH57" s="430"/>
      <c r="AI57" s="430"/>
      <c r="AJ57" s="430"/>
      <c r="AK57" s="430"/>
      <c r="AL57" s="430"/>
      <c r="AM57" s="430"/>
      <c r="AN57" s="430"/>
      <c r="AO57" s="430"/>
      <c r="AP57" s="430"/>
      <c r="AQ57" s="430"/>
    </row>
    <row r="58" spans="1:43">
      <c r="A58" s="430"/>
      <c r="B58" s="430"/>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row>
    <row r="59" spans="1:43">
      <c r="A59" s="430"/>
      <c r="B59" s="430"/>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row>
    <row r="60" spans="1:43">
      <c r="A60" s="430"/>
      <c r="B60" s="430"/>
      <c r="C60" s="430"/>
      <c r="D60" s="430"/>
      <c r="E60" s="430"/>
      <c r="F60" s="430"/>
      <c r="G60" s="430"/>
      <c r="H60" s="430"/>
      <c r="I60" s="430"/>
      <c r="J60" s="430"/>
      <c r="K60" s="430"/>
      <c r="L60" s="430"/>
      <c r="M60" s="430"/>
      <c r="N60" s="430"/>
      <c r="O60" s="430"/>
      <c r="P60" s="430"/>
      <c r="Q60" s="430"/>
      <c r="R60" s="430"/>
      <c r="S60" s="430"/>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row>
    <row r="61" spans="1:43">
      <c r="A61" s="430"/>
      <c r="B61" s="430"/>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430"/>
      <c r="AJ61" s="430"/>
      <c r="AK61" s="430"/>
      <c r="AL61" s="430"/>
      <c r="AM61" s="430"/>
      <c r="AN61" s="430"/>
      <c r="AO61" s="430"/>
      <c r="AP61" s="430"/>
      <c r="AQ61" s="430"/>
    </row>
    <row r="62" spans="1:43">
      <c r="A62" s="430"/>
      <c r="B62" s="430"/>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row>
    <row r="63" spans="1:43">
      <c r="A63" s="430"/>
      <c r="B63" s="430"/>
      <c r="C63" s="430"/>
      <c r="D63" s="430"/>
      <c r="E63" s="430"/>
      <c r="F63" s="430"/>
      <c r="G63" s="430"/>
      <c r="H63" s="430"/>
      <c r="I63" s="430"/>
      <c r="J63" s="430"/>
      <c r="K63" s="430"/>
      <c r="L63" s="430"/>
      <c r="M63" s="430"/>
      <c r="N63" s="430"/>
      <c r="O63" s="430"/>
      <c r="P63" s="430"/>
      <c r="Q63" s="430"/>
      <c r="R63" s="430"/>
      <c r="S63" s="430"/>
      <c r="T63" s="430"/>
      <c r="U63" s="430"/>
      <c r="V63" s="430"/>
      <c r="W63" s="430"/>
      <c r="X63" s="430"/>
      <c r="Y63" s="430"/>
      <c r="Z63" s="430"/>
      <c r="AA63" s="430"/>
      <c r="AB63" s="430"/>
      <c r="AC63" s="430"/>
      <c r="AD63" s="430"/>
      <c r="AE63" s="430"/>
      <c r="AF63" s="430"/>
      <c r="AG63" s="430"/>
      <c r="AH63" s="430"/>
      <c r="AI63" s="430"/>
      <c r="AJ63" s="430"/>
      <c r="AK63" s="430"/>
      <c r="AL63" s="430"/>
      <c r="AM63" s="430"/>
      <c r="AN63" s="430"/>
      <c r="AO63" s="430"/>
      <c r="AP63" s="430"/>
      <c r="AQ63" s="430"/>
    </row>
    <row r="64" spans="1:43">
      <c r="A64" s="430"/>
      <c r="B64" s="430"/>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row>
    <row r="65" spans="1:43">
      <c r="A65" s="430"/>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c r="AP65" s="430"/>
      <c r="AQ65" s="430"/>
    </row>
    <row r="66" spans="1:43">
      <c r="A66" s="430"/>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row>
    <row r="67" spans="1:43">
      <c r="A67" s="430"/>
      <c r="B67" s="430"/>
      <c r="C67" s="430"/>
      <c r="D67" s="430"/>
      <c r="E67" s="430"/>
      <c r="F67" s="430"/>
      <c r="G67" s="430"/>
      <c r="H67" s="430"/>
      <c r="I67" s="430"/>
      <c r="J67" s="430"/>
      <c r="K67" s="430"/>
      <c r="L67" s="430"/>
      <c r="M67" s="430"/>
      <c r="N67" s="430"/>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row>
    <row r="68" spans="1:43">
      <c r="A68" s="430"/>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row>
    <row r="69" spans="1:43">
      <c r="A69" s="430"/>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row>
    <row r="70" spans="1:43">
      <c r="A70" s="430"/>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row>
    <row r="71" spans="1:43">
      <c r="A71" s="430"/>
      <c r="B71" s="430"/>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row>
    <row r="72" spans="1:43">
      <c r="A72" s="430"/>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c r="AA72" s="430"/>
      <c r="AB72" s="430"/>
      <c r="AC72" s="430"/>
      <c r="AD72" s="430"/>
      <c r="AE72" s="430"/>
      <c r="AF72" s="430"/>
      <c r="AG72" s="430"/>
      <c r="AH72" s="430"/>
      <c r="AI72" s="430"/>
      <c r="AJ72" s="430"/>
      <c r="AK72" s="430"/>
      <c r="AL72" s="430"/>
      <c r="AM72" s="430"/>
      <c r="AN72" s="430"/>
      <c r="AO72" s="430"/>
      <c r="AP72" s="430"/>
      <c r="AQ72" s="430"/>
    </row>
    <row r="73" spans="1:43">
      <c r="A73" s="430"/>
      <c r="B73" s="430"/>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row>
    <row r="74" spans="1:43">
      <c r="A74" s="430"/>
      <c r="B74" s="430"/>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c r="AA74" s="430"/>
      <c r="AB74" s="430"/>
      <c r="AC74" s="430"/>
      <c r="AD74" s="430"/>
      <c r="AE74" s="430"/>
      <c r="AF74" s="430"/>
      <c r="AG74" s="430"/>
      <c r="AH74" s="430"/>
      <c r="AI74" s="430"/>
      <c r="AJ74" s="430"/>
      <c r="AK74" s="430"/>
      <c r="AL74" s="430"/>
      <c r="AM74" s="430"/>
      <c r="AN74" s="430"/>
      <c r="AO74" s="430"/>
      <c r="AP74" s="430"/>
      <c r="AQ74" s="430"/>
    </row>
    <row r="75" spans="1:43">
      <c r="A75" s="430"/>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0"/>
      <c r="AM75" s="430"/>
      <c r="AN75" s="430"/>
      <c r="AO75" s="430"/>
      <c r="AP75" s="430"/>
      <c r="AQ75" s="430"/>
    </row>
    <row r="76" spans="1:43">
      <c r="A76" s="430"/>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c r="AP76" s="430"/>
      <c r="AQ76" s="430"/>
    </row>
    <row r="77" spans="1:43">
      <c r="A77" s="430"/>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430"/>
      <c r="AE77" s="430"/>
      <c r="AF77" s="430"/>
      <c r="AG77" s="430"/>
      <c r="AH77" s="430"/>
      <c r="AI77" s="430"/>
      <c r="AJ77" s="430"/>
      <c r="AK77" s="430"/>
      <c r="AL77" s="430"/>
      <c r="AM77" s="430"/>
      <c r="AN77" s="430"/>
      <c r="AO77" s="430"/>
      <c r="AP77" s="430"/>
      <c r="AQ77" s="430"/>
    </row>
    <row r="78" spans="1:43">
      <c r="A78" s="430"/>
      <c r="B78" s="430"/>
      <c r="C78" s="430"/>
      <c r="D78" s="430"/>
      <c r="E78" s="430"/>
      <c r="F78" s="430"/>
      <c r="G78" s="430"/>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0"/>
      <c r="AK78" s="430"/>
      <c r="AL78" s="430"/>
      <c r="AM78" s="430"/>
      <c r="AN78" s="430"/>
      <c r="AO78" s="430"/>
      <c r="AP78" s="430"/>
      <c r="AQ78" s="430"/>
    </row>
    <row r="79" spans="1:43">
      <c r="A79" s="430"/>
      <c r="B79" s="430"/>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row>
    <row r="80" spans="1:43">
      <c r="A80" s="430"/>
      <c r="B80" s="430"/>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row>
    <row r="81" spans="1:43">
      <c r="A81" s="430"/>
      <c r="B81" s="430"/>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row>
    <row r="82" spans="1:43">
      <c r="A82" s="430"/>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row>
    <row r="83" spans="1:43">
      <c r="A83" s="430"/>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c r="AA83" s="430"/>
      <c r="AB83" s="430"/>
      <c r="AC83" s="430"/>
      <c r="AD83" s="430"/>
      <c r="AE83" s="430"/>
      <c r="AF83" s="430"/>
      <c r="AG83" s="430"/>
      <c r="AH83" s="430"/>
      <c r="AI83" s="430"/>
      <c r="AJ83" s="430"/>
      <c r="AK83" s="430"/>
      <c r="AL83" s="430"/>
      <c r="AM83" s="430"/>
      <c r="AN83" s="430"/>
      <c r="AO83" s="430"/>
      <c r="AP83" s="430"/>
      <c r="AQ83" s="430"/>
    </row>
    <row r="84" spans="1:43">
      <c r="A84" s="430"/>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row>
    <row r="85" spans="1:43">
      <c r="A85" s="430"/>
      <c r="B85" s="430"/>
      <c r="C85" s="430"/>
      <c r="D85" s="430"/>
      <c r="E85" s="430"/>
      <c r="F85" s="430"/>
      <c r="G85" s="430"/>
      <c r="H85" s="430"/>
      <c r="I85" s="430"/>
      <c r="J85" s="430"/>
      <c r="K85" s="430"/>
      <c r="L85" s="430"/>
      <c r="M85" s="430"/>
      <c r="N85" s="430"/>
      <c r="O85" s="430"/>
      <c r="P85" s="430"/>
      <c r="Q85" s="430"/>
      <c r="R85" s="430"/>
      <c r="S85" s="430"/>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row>
    <row r="86" spans="1:43">
      <c r="A86" s="430"/>
      <c r="B86" s="430"/>
      <c r="C86" s="430"/>
      <c r="D86" s="430"/>
      <c r="E86" s="430"/>
      <c r="F86" s="430"/>
      <c r="G86" s="430"/>
      <c r="H86" s="430"/>
      <c r="I86" s="430"/>
      <c r="J86" s="430"/>
      <c r="K86" s="430"/>
      <c r="L86" s="430"/>
      <c r="M86" s="430"/>
      <c r="N86" s="430"/>
      <c r="O86" s="430"/>
      <c r="P86" s="430"/>
      <c r="Q86" s="430"/>
      <c r="R86" s="430"/>
      <c r="S86" s="430"/>
      <c r="T86" s="430"/>
      <c r="U86" s="430"/>
      <c r="V86" s="430"/>
      <c r="W86" s="430"/>
      <c r="X86" s="430"/>
      <c r="Y86" s="430"/>
      <c r="Z86" s="430"/>
      <c r="AA86" s="430"/>
      <c r="AB86" s="430"/>
      <c r="AC86" s="430"/>
      <c r="AD86" s="430"/>
      <c r="AE86" s="430"/>
      <c r="AF86" s="430"/>
      <c r="AG86" s="430"/>
      <c r="AH86" s="430"/>
      <c r="AI86" s="430"/>
      <c r="AJ86" s="430"/>
      <c r="AK86" s="430"/>
      <c r="AL86" s="430"/>
      <c r="AM86" s="430"/>
      <c r="AN86" s="430"/>
      <c r="AO86" s="430"/>
      <c r="AP86" s="430"/>
      <c r="AQ86" s="430"/>
    </row>
    <row r="87" spans="1:43">
      <c r="A87" s="430"/>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c r="AP87" s="430"/>
      <c r="AQ87" s="430"/>
    </row>
    <row r="88" spans="1:43">
      <c r="A88" s="430"/>
      <c r="B88" s="430"/>
      <c r="C88" s="430"/>
      <c r="D88" s="430"/>
      <c r="E88" s="430"/>
      <c r="F88" s="430"/>
      <c r="G88" s="430"/>
      <c r="H88" s="430"/>
      <c r="I88" s="430"/>
      <c r="J88" s="430"/>
      <c r="K88" s="430"/>
      <c r="L88" s="430"/>
      <c r="M88" s="430"/>
      <c r="N88" s="430"/>
      <c r="O88" s="430"/>
      <c r="P88" s="430"/>
      <c r="Q88" s="430"/>
      <c r="R88" s="430"/>
      <c r="S88" s="430"/>
      <c r="T88" s="430"/>
      <c r="U88" s="430"/>
      <c r="V88" s="430"/>
      <c r="W88" s="430"/>
      <c r="X88" s="430"/>
      <c r="Y88" s="430"/>
      <c r="Z88" s="430"/>
      <c r="AA88" s="430"/>
      <c r="AB88" s="430"/>
      <c r="AC88" s="430"/>
      <c r="AD88" s="430"/>
      <c r="AE88" s="430"/>
      <c r="AF88" s="430"/>
      <c r="AG88" s="430"/>
      <c r="AH88" s="430"/>
      <c r="AI88" s="430"/>
      <c r="AJ88" s="430"/>
      <c r="AK88" s="430"/>
      <c r="AL88" s="430"/>
      <c r="AM88" s="430"/>
      <c r="AN88" s="430"/>
      <c r="AO88" s="430"/>
      <c r="AP88" s="430"/>
      <c r="AQ88" s="430"/>
    </row>
    <row r="89" spans="1:43">
      <c r="A89" s="430"/>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row>
    <row r="90" spans="1:43">
      <c r="A90" s="430"/>
      <c r="B90" s="430"/>
      <c r="C90" s="430"/>
      <c r="D90" s="430"/>
      <c r="E90" s="430"/>
      <c r="F90" s="430"/>
      <c r="G90" s="430"/>
      <c r="H90" s="430"/>
      <c r="I90" s="430"/>
      <c r="J90" s="430"/>
      <c r="K90" s="430"/>
      <c r="L90" s="430"/>
      <c r="M90" s="430"/>
      <c r="N90" s="430"/>
      <c r="O90" s="430"/>
      <c r="P90" s="430"/>
      <c r="Q90" s="430"/>
      <c r="R90" s="430"/>
      <c r="S90" s="430"/>
      <c r="T90" s="430"/>
      <c r="U90" s="430"/>
      <c r="V90" s="430"/>
      <c r="W90" s="430"/>
      <c r="X90" s="430"/>
      <c r="Y90" s="430"/>
      <c r="Z90" s="430"/>
      <c r="AA90" s="430"/>
      <c r="AB90" s="430"/>
      <c r="AC90" s="430"/>
      <c r="AD90" s="430"/>
      <c r="AE90" s="430"/>
      <c r="AF90" s="430"/>
      <c r="AG90" s="430"/>
      <c r="AH90" s="430"/>
      <c r="AI90" s="430"/>
      <c r="AJ90" s="430"/>
      <c r="AK90" s="430"/>
      <c r="AL90" s="430"/>
      <c r="AM90" s="430"/>
      <c r="AN90" s="430"/>
      <c r="AO90" s="430"/>
      <c r="AP90" s="430"/>
      <c r="AQ90" s="430"/>
    </row>
    <row r="91" spans="1:43">
      <c r="A91" s="430"/>
      <c r="B91" s="430"/>
      <c r="C91" s="430"/>
      <c r="D91" s="430"/>
      <c r="E91" s="430"/>
      <c r="F91" s="430"/>
      <c r="G91" s="430"/>
      <c r="H91" s="430"/>
      <c r="I91" s="430"/>
      <c r="J91" s="430"/>
      <c r="K91" s="430"/>
      <c r="L91" s="430"/>
      <c r="M91" s="430"/>
      <c r="N91" s="430"/>
      <c r="O91" s="430"/>
      <c r="P91" s="430"/>
      <c r="Q91" s="430"/>
      <c r="R91" s="430"/>
      <c r="S91" s="430"/>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row>
    <row r="92" spans="1:43">
      <c r="A92" s="430"/>
      <c r="B92" s="430"/>
      <c r="C92" s="430"/>
      <c r="D92" s="430"/>
      <c r="E92" s="430"/>
      <c r="F92" s="430"/>
      <c r="G92" s="430"/>
      <c r="H92" s="430"/>
      <c r="I92" s="430"/>
      <c r="J92" s="430"/>
      <c r="K92" s="430"/>
      <c r="L92" s="430"/>
      <c r="M92" s="430"/>
      <c r="N92" s="430"/>
      <c r="O92" s="430"/>
      <c r="P92" s="430"/>
      <c r="Q92" s="430"/>
      <c r="R92" s="430"/>
      <c r="S92" s="430"/>
      <c r="T92" s="430"/>
      <c r="U92" s="430"/>
      <c r="V92" s="430"/>
      <c r="W92" s="430"/>
      <c r="X92" s="430"/>
      <c r="Y92" s="430"/>
      <c r="Z92" s="430"/>
      <c r="AA92" s="430"/>
      <c r="AB92" s="430"/>
      <c r="AC92" s="430"/>
      <c r="AD92" s="430"/>
      <c r="AE92" s="430"/>
      <c r="AF92" s="430"/>
      <c r="AG92" s="430"/>
      <c r="AH92" s="430"/>
      <c r="AI92" s="430"/>
      <c r="AJ92" s="430"/>
      <c r="AK92" s="430"/>
      <c r="AL92" s="430"/>
      <c r="AM92" s="430"/>
      <c r="AN92" s="430"/>
      <c r="AO92" s="430"/>
      <c r="AP92" s="430"/>
      <c r="AQ92" s="430"/>
    </row>
    <row r="93" spans="1:43">
      <c r="A93" s="430"/>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row>
    <row r="94" spans="1:43">
      <c r="A94" s="430"/>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row>
    <row r="95" spans="1:43">
      <c r="A95" s="430"/>
      <c r="B95" s="430"/>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row>
    <row r="96" spans="1:43">
      <c r="A96" s="430"/>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c r="AP96" s="430"/>
      <c r="AQ96" s="430"/>
    </row>
    <row r="97" spans="1:43">
      <c r="A97" s="430"/>
      <c r="B97" s="430"/>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c r="AA97" s="430"/>
      <c r="AB97" s="430"/>
      <c r="AC97" s="430"/>
      <c r="AD97" s="430"/>
      <c r="AE97" s="430"/>
      <c r="AF97" s="430"/>
      <c r="AG97" s="430"/>
      <c r="AH97" s="430"/>
      <c r="AI97" s="430"/>
      <c r="AJ97" s="430"/>
      <c r="AK97" s="430"/>
      <c r="AL97" s="430"/>
      <c r="AM97" s="430"/>
      <c r="AN97" s="430"/>
      <c r="AO97" s="430"/>
      <c r="AP97" s="430"/>
      <c r="AQ97" s="430"/>
    </row>
    <row r="98" spans="1:43">
      <c r="A98" s="430"/>
      <c r="B98" s="430"/>
      <c r="C98" s="430"/>
      <c r="D98" s="430"/>
      <c r="E98" s="430"/>
      <c r="F98" s="430"/>
      <c r="G98" s="430"/>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row>
    <row r="99" spans="1:43">
      <c r="A99" s="430"/>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row>
    <row r="100" spans="1:43">
      <c r="A100" s="430"/>
      <c r="B100" s="430"/>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row>
    <row r="101" spans="1:43">
      <c r="A101" s="430"/>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c r="AA101" s="430"/>
      <c r="AB101" s="430"/>
      <c r="AC101" s="430"/>
      <c r="AD101" s="430"/>
      <c r="AE101" s="430"/>
      <c r="AF101" s="430"/>
      <c r="AG101" s="430"/>
      <c r="AH101" s="430"/>
      <c r="AI101" s="430"/>
      <c r="AJ101" s="430"/>
      <c r="AK101" s="430"/>
      <c r="AL101" s="430"/>
      <c r="AM101" s="430"/>
      <c r="AN101" s="430"/>
      <c r="AO101" s="430"/>
      <c r="AP101" s="430"/>
      <c r="AQ101" s="430"/>
    </row>
    <row r="102" spans="1:43">
      <c r="A102" s="430"/>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c r="AP102" s="430"/>
      <c r="AQ102" s="430"/>
    </row>
    <row r="103" spans="1:43">
      <c r="A103" s="430"/>
      <c r="B103" s="430"/>
      <c r="C103" s="430"/>
      <c r="D103" s="430"/>
      <c r="E103" s="430"/>
      <c r="F103" s="430"/>
      <c r="G103" s="430"/>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0"/>
      <c r="AJ103" s="430"/>
      <c r="AK103" s="430"/>
      <c r="AL103" s="430"/>
      <c r="AM103" s="430"/>
      <c r="AN103" s="430"/>
      <c r="AO103" s="430"/>
      <c r="AP103" s="430"/>
      <c r="AQ103" s="430"/>
    </row>
    <row r="104" spans="1:43">
      <c r="A104" s="430"/>
      <c r="B104" s="430"/>
      <c r="C104" s="430"/>
      <c r="D104" s="430"/>
      <c r="E104" s="430"/>
      <c r="F104" s="430"/>
      <c r="G104" s="430"/>
      <c r="H104" s="430"/>
      <c r="I104" s="430"/>
      <c r="J104" s="430"/>
      <c r="K104" s="430"/>
      <c r="L104" s="430"/>
      <c r="M104" s="430"/>
      <c r="N104" s="430"/>
      <c r="O104" s="430"/>
      <c r="P104" s="430"/>
      <c r="Q104" s="430"/>
      <c r="R104" s="430"/>
      <c r="S104" s="430"/>
      <c r="T104" s="430"/>
      <c r="U104" s="430"/>
      <c r="V104" s="430"/>
      <c r="W104" s="430"/>
      <c r="X104" s="430"/>
      <c r="Y104" s="430"/>
      <c r="Z104" s="430"/>
      <c r="AA104" s="430"/>
      <c r="AB104" s="430"/>
      <c r="AC104" s="430"/>
      <c r="AD104" s="430"/>
      <c r="AE104" s="430"/>
      <c r="AF104" s="430"/>
      <c r="AG104" s="430"/>
      <c r="AH104" s="430"/>
      <c r="AI104" s="430"/>
      <c r="AJ104" s="430"/>
      <c r="AK104" s="430"/>
      <c r="AL104" s="430"/>
      <c r="AM104" s="430"/>
      <c r="AN104" s="430"/>
      <c r="AO104" s="430"/>
      <c r="AP104" s="430"/>
      <c r="AQ104" s="430"/>
    </row>
    <row r="105" spans="1:43">
      <c r="A105" s="430"/>
      <c r="B105" s="430"/>
      <c r="C105" s="430"/>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c r="AP105" s="430"/>
      <c r="AQ105" s="430"/>
    </row>
    <row r="106" spans="1:43">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c r="AP106" s="430"/>
      <c r="AQ106" s="430"/>
    </row>
    <row r="107" spans="1:43">
      <c r="A107" s="430"/>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c r="AP107" s="430"/>
      <c r="AQ107" s="430"/>
    </row>
    <row r="108" spans="1:43">
      <c r="A108" s="430"/>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row>
    <row r="109" spans="1:43">
      <c r="A109" s="430"/>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c r="AA109" s="430"/>
      <c r="AB109" s="430"/>
      <c r="AC109" s="430"/>
      <c r="AD109" s="430"/>
      <c r="AE109" s="430"/>
      <c r="AF109" s="430"/>
      <c r="AG109" s="430"/>
      <c r="AH109" s="430"/>
      <c r="AI109" s="430"/>
      <c r="AJ109" s="430"/>
      <c r="AK109" s="430"/>
      <c r="AL109" s="430"/>
      <c r="AM109" s="430"/>
      <c r="AN109" s="430"/>
      <c r="AO109" s="430"/>
      <c r="AP109" s="430"/>
      <c r="AQ109" s="430"/>
    </row>
    <row r="110" spans="1:43">
      <c r="A110" s="430"/>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c r="AP110" s="430"/>
      <c r="AQ110" s="430"/>
    </row>
    <row r="111" spans="1:43">
      <c r="A111" s="430"/>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c r="Z111" s="430"/>
      <c r="AA111" s="430"/>
      <c r="AB111" s="430"/>
      <c r="AC111" s="430"/>
      <c r="AD111" s="430"/>
      <c r="AE111" s="430"/>
      <c r="AF111" s="430"/>
      <c r="AG111" s="430"/>
      <c r="AH111" s="430"/>
      <c r="AI111" s="430"/>
      <c r="AJ111" s="430"/>
      <c r="AK111" s="430"/>
      <c r="AL111" s="430"/>
      <c r="AM111" s="430"/>
      <c r="AN111" s="430"/>
      <c r="AO111" s="430"/>
      <c r="AP111" s="430"/>
      <c r="AQ111" s="430"/>
    </row>
    <row r="112" spans="1:43">
      <c r="A112" s="430"/>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c r="AP112" s="430"/>
      <c r="AQ112" s="430"/>
    </row>
    <row r="113" spans="1:43">
      <c r="A113" s="430"/>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row>
    <row r="114" spans="1:43">
      <c r="A114" s="430"/>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430"/>
      <c r="AE114" s="430"/>
      <c r="AF114" s="430"/>
      <c r="AG114" s="430"/>
      <c r="AH114" s="430"/>
      <c r="AI114" s="430"/>
      <c r="AJ114" s="430"/>
      <c r="AK114" s="430"/>
      <c r="AL114" s="430"/>
      <c r="AM114" s="430"/>
      <c r="AN114" s="430"/>
      <c r="AO114" s="430"/>
      <c r="AP114" s="430"/>
      <c r="AQ114" s="430"/>
    </row>
    <row r="115" spans="1:43">
      <c r="A115" s="430"/>
      <c r="B115" s="430"/>
      <c r="C115" s="430"/>
      <c r="D115" s="430"/>
      <c r="E115" s="430"/>
      <c r="F115" s="430"/>
      <c r="G115" s="430"/>
      <c r="H115" s="430"/>
      <c r="I115" s="430"/>
      <c r="J115" s="430"/>
      <c r="K115" s="430"/>
      <c r="L115" s="430"/>
      <c r="M115" s="430"/>
      <c r="N115" s="430"/>
      <c r="O115" s="430"/>
      <c r="P115" s="430"/>
      <c r="Q115" s="430"/>
      <c r="R115" s="430"/>
      <c r="S115" s="430"/>
      <c r="T115" s="430"/>
      <c r="U115" s="430"/>
      <c r="V115" s="430"/>
      <c r="W115" s="430"/>
      <c r="X115" s="430"/>
      <c r="Y115" s="430"/>
      <c r="Z115" s="430"/>
      <c r="AA115" s="430"/>
      <c r="AB115" s="430"/>
      <c r="AC115" s="430"/>
      <c r="AD115" s="430"/>
      <c r="AE115" s="430"/>
      <c r="AF115" s="430"/>
      <c r="AG115" s="430"/>
      <c r="AH115" s="430"/>
      <c r="AI115" s="430"/>
      <c r="AJ115" s="430"/>
      <c r="AK115" s="430"/>
      <c r="AL115" s="430"/>
      <c r="AM115" s="430"/>
      <c r="AN115" s="430"/>
      <c r="AO115" s="430"/>
      <c r="AP115" s="430"/>
      <c r="AQ115" s="430"/>
    </row>
    <row r="116" spans="1:43">
      <c r="A116" s="430"/>
      <c r="B116" s="430"/>
      <c r="C116" s="430"/>
      <c r="D116" s="430"/>
      <c r="E116" s="430"/>
      <c r="F116" s="430"/>
      <c r="G116" s="430"/>
      <c r="H116" s="430"/>
      <c r="I116" s="430"/>
      <c r="J116" s="430"/>
      <c r="K116" s="430"/>
      <c r="L116" s="430"/>
      <c r="M116" s="430"/>
      <c r="N116" s="430"/>
      <c r="O116" s="430"/>
      <c r="P116" s="430"/>
      <c r="Q116" s="430"/>
      <c r="R116" s="430"/>
      <c r="S116" s="430"/>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row>
    <row r="117" spans="1:43">
      <c r="A117" s="430"/>
      <c r="B117" s="430"/>
      <c r="C117" s="430"/>
      <c r="D117" s="430"/>
      <c r="E117" s="430"/>
      <c r="F117" s="430"/>
      <c r="G117" s="430"/>
      <c r="H117" s="430"/>
      <c r="I117" s="430"/>
      <c r="J117" s="430"/>
      <c r="K117" s="430"/>
      <c r="L117" s="430"/>
      <c r="M117" s="430"/>
      <c r="N117" s="430"/>
      <c r="O117" s="430"/>
      <c r="P117" s="430"/>
      <c r="Q117" s="430"/>
      <c r="R117" s="430"/>
      <c r="S117" s="430"/>
      <c r="T117" s="430"/>
      <c r="U117" s="430"/>
      <c r="V117" s="430"/>
      <c r="W117" s="430"/>
      <c r="X117" s="430"/>
      <c r="Y117" s="430"/>
      <c r="Z117" s="430"/>
      <c r="AA117" s="430"/>
      <c r="AB117" s="430"/>
      <c r="AC117" s="430"/>
      <c r="AD117" s="430"/>
      <c r="AE117" s="430"/>
      <c r="AF117" s="430"/>
      <c r="AG117" s="430"/>
      <c r="AH117" s="430"/>
      <c r="AI117" s="430"/>
      <c r="AJ117" s="430"/>
      <c r="AK117" s="430"/>
      <c r="AL117" s="430"/>
      <c r="AM117" s="430"/>
      <c r="AN117" s="430"/>
      <c r="AO117" s="430"/>
      <c r="AP117" s="430"/>
      <c r="AQ117" s="430"/>
    </row>
    <row r="118" spans="1:43">
      <c r="A118" s="430"/>
      <c r="B118" s="430"/>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c r="AI118" s="430"/>
      <c r="AJ118" s="430"/>
      <c r="AK118" s="430"/>
      <c r="AL118" s="430"/>
      <c r="AM118" s="430"/>
      <c r="AN118" s="430"/>
      <c r="AO118" s="430"/>
      <c r="AP118" s="430"/>
      <c r="AQ118" s="430"/>
    </row>
    <row r="119" spans="1:43">
      <c r="A119" s="430"/>
      <c r="B119" s="430"/>
      <c r="C119" s="430"/>
      <c r="D119" s="430"/>
      <c r="E119" s="430"/>
      <c r="F119" s="430"/>
      <c r="G119" s="430"/>
      <c r="H119" s="430"/>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c r="AI119" s="430"/>
      <c r="AJ119" s="430"/>
      <c r="AK119" s="430"/>
      <c r="AL119" s="430"/>
      <c r="AM119" s="430"/>
      <c r="AN119" s="430"/>
      <c r="AO119" s="430"/>
      <c r="AP119" s="430"/>
      <c r="AQ119" s="430"/>
    </row>
    <row r="120" spans="1:43">
      <c r="A120" s="430"/>
      <c r="B120" s="430"/>
      <c r="C120" s="430"/>
      <c r="D120" s="430"/>
      <c r="E120" s="430"/>
      <c r="F120" s="430"/>
      <c r="G120" s="430"/>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c r="AP120" s="430"/>
      <c r="AQ120" s="430"/>
    </row>
    <row r="121" spans="1:43">
      <c r="A121" s="430"/>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430"/>
      <c r="AE121" s="430"/>
      <c r="AF121" s="430"/>
      <c r="AG121" s="430"/>
      <c r="AH121" s="430"/>
      <c r="AI121" s="430"/>
      <c r="AJ121" s="430"/>
      <c r="AK121" s="430"/>
      <c r="AL121" s="430"/>
      <c r="AM121" s="430"/>
      <c r="AN121" s="430"/>
      <c r="AO121" s="430"/>
      <c r="AP121" s="430"/>
      <c r="AQ121" s="430"/>
    </row>
    <row r="122" spans="1:43">
      <c r="A122" s="430"/>
      <c r="B122" s="430"/>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c r="AP122" s="430"/>
      <c r="AQ122" s="430"/>
    </row>
    <row r="123" spans="1:43">
      <c r="A123" s="430"/>
      <c r="B123" s="430"/>
      <c r="C123" s="430"/>
      <c r="D123" s="430"/>
      <c r="E123" s="430"/>
      <c r="F123" s="430"/>
      <c r="G123" s="430"/>
      <c r="H123" s="430"/>
      <c r="I123" s="430"/>
      <c r="J123" s="430"/>
      <c r="K123" s="430"/>
      <c r="L123" s="430"/>
      <c r="M123" s="430"/>
      <c r="N123" s="430"/>
      <c r="O123" s="430"/>
      <c r="P123" s="430"/>
      <c r="Q123" s="430"/>
      <c r="R123" s="430"/>
      <c r="S123" s="430"/>
      <c r="T123" s="430"/>
      <c r="U123" s="430"/>
      <c r="V123" s="430"/>
      <c r="W123" s="430"/>
      <c r="X123" s="430"/>
      <c r="Y123" s="430"/>
      <c r="Z123" s="430"/>
      <c r="AA123" s="430"/>
      <c r="AB123" s="430"/>
      <c r="AC123" s="430"/>
      <c r="AD123" s="430"/>
      <c r="AE123" s="430"/>
      <c r="AF123" s="430"/>
      <c r="AG123" s="430"/>
      <c r="AH123" s="430"/>
      <c r="AI123" s="430"/>
      <c r="AJ123" s="430"/>
      <c r="AK123" s="430"/>
      <c r="AL123" s="430"/>
      <c r="AM123" s="430"/>
      <c r="AN123" s="430"/>
      <c r="AO123" s="430"/>
      <c r="AP123" s="430"/>
      <c r="AQ123" s="430"/>
    </row>
    <row r="124" spans="1:43">
      <c r="A124" s="430"/>
      <c r="B124" s="430"/>
      <c r="C124" s="430"/>
      <c r="D124" s="430"/>
      <c r="E124" s="430"/>
      <c r="F124" s="430"/>
      <c r="G124" s="430"/>
      <c r="H124" s="430"/>
      <c r="I124" s="430"/>
      <c r="J124" s="430"/>
      <c r="K124" s="430"/>
      <c r="L124" s="430"/>
      <c r="M124" s="430"/>
      <c r="N124" s="430"/>
      <c r="O124" s="430"/>
      <c r="P124" s="430"/>
      <c r="Q124" s="430"/>
      <c r="R124" s="430"/>
      <c r="S124" s="430"/>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row>
    <row r="125" spans="1:43">
      <c r="A125" s="430"/>
      <c r="B125" s="430"/>
      <c r="C125" s="430"/>
      <c r="D125" s="430"/>
      <c r="E125" s="430"/>
      <c r="F125" s="430"/>
      <c r="G125" s="430"/>
      <c r="H125" s="430"/>
      <c r="I125" s="430"/>
      <c r="J125" s="430"/>
      <c r="K125" s="430"/>
      <c r="L125" s="430"/>
      <c r="M125" s="430"/>
      <c r="N125" s="430"/>
      <c r="O125" s="430"/>
      <c r="P125" s="430"/>
      <c r="Q125" s="430"/>
      <c r="R125" s="430"/>
      <c r="S125" s="430"/>
      <c r="T125" s="430"/>
      <c r="U125" s="430"/>
      <c r="V125" s="430"/>
      <c r="W125" s="430"/>
      <c r="X125" s="430"/>
      <c r="Y125" s="430"/>
      <c r="Z125" s="430"/>
      <c r="AA125" s="430"/>
      <c r="AB125" s="430"/>
      <c r="AC125" s="430"/>
      <c r="AD125" s="430"/>
      <c r="AE125" s="430"/>
      <c r="AF125" s="430"/>
      <c r="AG125" s="430"/>
      <c r="AH125" s="430"/>
      <c r="AI125" s="430"/>
      <c r="AJ125" s="430"/>
      <c r="AK125" s="430"/>
      <c r="AL125" s="430"/>
      <c r="AM125" s="430"/>
      <c r="AN125" s="430"/>
      <c r="AO125" s="430"/>
      <c r="AP125" s="430"/>
      <c r="AQ125" s="430"/>
    </row>
    <row r="126" spans="1:43">
      <c r="A126" s="430"/>
      <c r="B126" s="430"/>
      <c r="C126" s="430"/>
      <c r="D126" s="430"/>
      <c r="E126" s="430"/>
      <c r="F126" s="430"/>
      <c r="G126" s="430"/>
      <c r="H126" s="430"/>
      <c r="I126" s="430"/>
      <c r="J126" s="430"/>
      <c r="K126" s="430"/>
      <c r="L126" s="430"/>
      <c r="M126" s="430"/>
      <c r="N126" s="430"/>
      <c r="O126" s="430"/>
      <c r="P126" s="430"/>
      <c r="Q126" s="430"/>
      <c r="R126" s="430"/>
      <c r="S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0"/>
      <c r="AN126" s="430"/>
      <c r="AO126" s="430"/>
      <c r="AP126" s="430"/>
      <c r="AQ126" s="430"/>
    </row>
    <row r="127" spans="1:43">
      <c r="A127" s="430"/>
      <c r="B127" s="430"/>
      <c r="C127" s="430"/>
      <c r="D127" s="430"/>
      <c r="E127" s="430"/>
      <c r="F127" s="430"/>
      <c r="G127" s="430"/>
      <c r="H127" s="430"/>
      <c r="I127" s="430"/>
      <c r="J127" s="430"/>
      <c r="K127" s="430"/>
      <c r="L127" s="430"/>
      <c r="M127" s="430"/>
      <c r="N127" s="430"/>
      <c r="O127" s="430"/>
      <c r="P127" s="430"/>
      <c r="Q127" s="430"/>
      <c r="R127" s="430"/>
      <c r="S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c r="AN127" s="430"/>
      <c r="AO127" s="430"/>
      <c r="AP127" s="430"/>
      <c r="AQ127" s="430"/>
    </row>
    <row r="128" spans="1:43">
      <c r="A128" s="430"/>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c r="AN128" s="430"/>
      <c r="AO128" s="430"/>
      <c r="AP128" s="430"/>
      <c r="AQ128" s="430"/>
    </row>
    <row r="129" spans="1:43">
      <c r="A129" s="430"/>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row>
    <row r="130" spans="1:43">
      <c r="A130" s="430"/>
      <c r="B130" s="430"/>
      <c r="C130" s="430"/>
      <c r="D130" s="430"/>
      <c r="E130" s="430"/>
      <c r="F130" s="430"/>
      <c r="G130" s="430"/>
      <c r="H130" s="430"/>
      <c r="I130" s="430"/>
      <c r="J130" s="430"/>
      <c r="K130" s="430"/>
      <c r="L130" s="430"/>
      <c r="M130" s="430"/>
      <c r="N130" s="430"/>
      <c r="O130" s="430"/>
      <c r="P130" s="430"/>
      <c r="Q130" s="430"/>
      <c r="R130" s="430"/>
      <c r="S130" s="430"/>
      <c r="T130" s="430"/>
      <c r="U130" s="430"/>
      <c r="V130" s="430"/>
      <c r="W130" s="430"/>
      <c r="X130" s="430"/>
      <c r="Y130" s="430"/>
      <c r="Z130" s="430"/>
      <c r="AA130" s="430"/>
      <c r="AB130" s="430"/>
      <c r="AC130" s="430"/>
      <c r="AD130" s="430"/>
      <c r="AE130" s="430"/>
      <c r="AF130" s="430"/>
      <c r="AG130" s="430"/>
      <c r="AH130" s="430"/>
      <c r="AI130" s="430"/>
      <c r="AJ130" s="430"/>
      <c r="AK130" s="430"/>
      <c r="AL130" s="430"/>
      <c r="AM130" s="430"/>
      <c r="AN130" s="430"/>
      <c r="AO130" s="430"/>
      <c r="AP130" s="430"/>
      <c r="AQ130" s="430"/>
    </row>
    <row r="131" spans="1:43">
      <c r="A131" s="430"/>
      <c r="B131" s="430"/>
      <c r="C131" s="430"/>
      <c r="D131" s="430"/>
      <c r="E131" s="430"/>
      <c r="F131" s="430"/>
      <c r="G131" s="430"/>
      <c r="H131" s="430"/>
      <c r="I131" s="430"/>
      <c r="J131" s="430"/>
      <c r="K131" s="430"/>
      <c r="L131" s="430"/>
      <c r="M131" s="430"/>
      <c r="N131" s="430"/>
      <c r="O131" s="430"/>
      <c r="P131" s="430"/>
      <c r="Q131" s="430"/>
      <c r="R131" s="430"/>
      <c r="S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row>
    <row r="132" spans="1:43">
      <c r="A132" s="430"/>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430"/>
      <c r="AM132" s="430"/>
      <c r="AN132" s="430"/>
      <c r="AO132" s="430"/>
      <c r="AP132" s="430"/>
      <c r="AQ132" s="430"/>
    </row>
    <row r="133" spans="1:43">
      <c r="A133" s="430"/>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F133" s="430"/>
      <c r="AG133" s="430"/>
      <c r="AH133" s="430"/>
      <c r="AI133" s="430"/>
      <c r="AJ133" s="430"/>
      <c r="AK133" s="430"/>
      <c r="AL133" s="430"/>
      <c r="AM133" s="430"/>
      <c r="AN133" s="430"/>
      <c r="AO133" s="430"/>
      <c r="AP133" s="430"/>
      <c r="AQ133" s="430"/>
    </row>
    <row r="134" spans="1:43">
      <c r="A134" s="430"/>
      <c r="B134" s="430"/>
      <c r="C134" s="430"/>
      <c r="D134" s="430"/>
      <c r="E134" s="430"/>
      <c r="F134" s="430"/>
      <c r="G134" s="430"/>
      <c r="H134" s="430"/>
      <c r="I134" s="430"/>
      <c r="J134" s="430"/>
      <c r="K134" s="430"/>
      <c r="L134" s="430"/>
      <c r="M134" s="430"/>
      <c r="N134" s="430"/>
      <c r="O134" s="430"/>
      <c r="P134" s="430"/>
      <c r="Q134" s="430"/>
      <c r="R134" s="430"/>
      <c r="S134" s="430"/>
      <c r="T134" s="430"/>
      <c r="U134" s="430"/>
      <c r="V134" s="430"/>
      <c r="W134" s="430"/>
      <c r="X134" s="430"/>
      <c r="Y134" s="430"/>
      <c r="Z134" s="430"/>
      <c r="AA134" s="430"/>
      <c r="AB134" s="430"/>
      <c r="AC134" s="430"/>
      <c r="AD134" s="430"/>
      <c r="AE134" s="430"/>
      <c r="AF134" s="430"/>
      <c r="AG134" s="430"/>
      <c r="AH134" s="430"/>
      <c r="AI134" s="430"/>
      <c r="AJ134" s="430"/>
      <c r="AK134" s="430"/>
      <c r="AL134" s="430"/>
      <c r="AM134" s="430"/>
      <c r="AN134" s="430"/>
      <c r="AO134" s="430"/>
      <c r="AP134" s="430"/>
      <c r="AQ134" s="430"/>
    </row>
    <row r="135" spans="1:43">
      <c r="A135" s="430"/>
      <c r="B135" s="430"/>
      <c r="C135" s="430"/>
      <c r="D135" s="430"/>
      <c r="E135" s="430"/>
      <c r="F135" s="430"/>
      <c r="G135" s="430"/>
      <c r="H135" s="430"/>
      <c r="I135" s="430"/>
      <c r="J135" s="430"/>
      <c r="K135" s="430"/>
      <c r="L135" s="430"/>
      <c r="M135" s="430"/>
      <c r="N135" s="430"/>
      <c r="O135" s="430"/>
      <c r="P135" s="430"/>
      <c r="Q135" s="430"/>
      <c r="R135" s="430"/>
      <c r="S135" s="430"/>
      <c r="T135" s="430"/>
      <c r="U135" s="430"/>
      <c r="V135" s="430"/>
      <c r="W135" s="430"/>
      <c r="X135" s="430"/>
      <c r="Y135" s="430"/>
      <c r="Z135" s="430"/>
      <c r="AA135" s="430"/>
      <c r="AB135" s="430"/>
      <c r="AC135" s="430"/>
      <c r="AD135" s="430"/>
      <c r="AE135" s="430"/>
      <c r="AF135" s="430"/>
      <c r="AG135" s="430"/>
      <c r="AH135" s="430"/>
      <c r="AI135" s="430"/>
      <c r="AJ135" s="430"/>
      <c r="AK135" s="430"/>
      <c r="AL135" s="430"/>
      <c r="AM135" s="430"/>
      <c r="AN135" s="430"/>
      <c r="AO135" s="430"/>
      <c r="AP135" s="430"/>
      <c r="AQ135" s="430"/>
    </row>
    <row r="136" spans="1:43">
      <c r="A136" s="430"/>
      <c r="B136" s="430"/>
      <c r="C136" s="430"/>
      <c r="D136" s="430"/>
      <c r="E136" s="430"/>
      <c r="F136" s="430"/>
      <c r="G136" s="430"/>
      <c r="H136" s="430"/>
      <c r="I136" s="430"/>
      <c r="J136" s="430"/>
      <c r="K136" s="430"/>
      <c r="L136" s="430"/>
      <c r="M136" s="430"/>
      <c r="N136" s="430"/>
      <c r="O136" s="430"/>
      <c r="P136" s="430"/>
      <c r="Q136" s="430"/>
      <c r="R136" s="430"/>
      <c r="S136" s="430"/>
      <c r="T136" s="430"/>
      <c r="U136" s="430"/>
      <c r="V136" s="430"/>
      <c r="W136" s="430"/>
      <c r="X136" s="430"/>
      <c r="Y136" s="430"/>
      <c r="Z136" s="430"/>
      <c r="AA136" s="430"/>
      <c r="AB136" s="430"/>
      <c r="AC136" s="430"/>
      <c r="AD136" s="430"/>
      <c r="AE136" s="430"/>
      <c r="AF136" s="430"/>
      <c r="AG136" s="430"/>
      <c r="AH136" s="430"/>
      <c r="AI136" s="430"/>
      <c r="AJ136" s="430"/>
      <c r="AK136" s="430"/>
      <c r="AL136" s="430"/>
      <c r="AM136" s="430"/>
      <c r="AN136" s="430"/>
      <c r="AO136" s="430"/>
      <c r="AP136" s="430"/>
      <c r="AQ136" s="430"/>
    </row>
    <row r="137" spans="1:43">
      <c r="A137" s="430"/>
      <c r="B137" s="430"/>
      <c r="C137" s="430"/>
      <c r="D137" s="430"/>
      <c r="E137" s="430"/>
      <c r="F137" s="430"/>
      <c r="G137" s="430"/>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0"/>
      <c r="AJ137" s="430"/>
      <c r="AK137" s="430"/>
      <c r="AL137" s="430"/>
      <c r="AM137" s="430"/>
      <c r="AN137" s="430"/>
      <c r="AO137" s="430"/>
      <c r="AP137" s="430"/>
      <c r="AQ137" s="430"/>
    </row>
    <row r="138" spans="1:43">
      <c r="A138" s="430"/>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430"/>
      <c r="AB138" s="430"/>
      <c r="AC138" s="430"/>
      <c r="AD138" s="430"/>
      <c r="AE138" s="430"/>
      <c r="AF138" s="430"/>
      <c r="AG138" s="430"/>
      <c r="AH138" s="430"/>
      <c r="AI138" s="430"/>
      <c r="AJ138" s="430"/>
      <c r="AK138" s="430"/>
      <c r="AL138" s="430"/>
      <c r="AM138" s="430"/>
      <c r="AN138" s="430"/>
      <c r="AO138" s="430"/>
      <c r="AP138" s="430"/>
      <c r="AQ138" s="430"/>
    </row>
    <row r="139" spans="1:43">
      <c r="A139" s="430"/>
      <c r="B139" s="430"/>
      <c r="C139" s="430"/>
      <c r="D139" s="430"/>
      <c r="E139" s="430"/>
      <c r="F139" s="430"/>
      <c r="G139" s="430"/>
      <c r="H139" s="430"/>
      <c r="I139" s="430"/>
      <c r="J139" s="430"/>
      <c r="K139" s="430"/>
      <c r="L139" s="430"/>
      <c r="M139" s="430"/>
      <c r="N139" s="430"/>
      <c r="O139" s="430"/>
      <c r="P139" s="430"/>
      <c r="Q139" s="430"/>
      <c r="R139" s="430"/>
      <c r="S139" s="430"/>
      <c r="T139" s="430"/>
      <c r="U139" s="430"/>
      <c r="V139" s="430"/>
      <c r="W139" s="430"/>
      <c r="X139" s="430"/>
      <c r="Y139" s="430"/>
      <c r="Z139" s="430"/>
      <c r="AA139" s="430"/>
      <c r="AB139" s="430"/>
      <c r="AC139" s="430"/>
      <c r="AD139" s="430"/>
      <c r="AE139" s="430"/>
      <c r="AF139" s="430"/>
      <c r="AG139" s="430"/>
      <c r="AH139" s="430"/>
      <c r="AI139" s="430"/>
      <c r="AJ139" s="430"/>
      <c r="AK139" s="430"/>
      <c r="AL139" s="430"/>
      <c r="AM139" s="430"/>
      <c r="AN139" s="430"/>
      <c r="AO139" s="430"/>
      <c r="AP139" s="430"/>
      <c r="AQ139" s="430"/>
    </row>
    <row r="140" spans="1:43">
      <c r="A140" s="430"/>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c r="AA140" s="430"/>
      <c r="AB140" s="430"/>
      <c r="AC140" s="430"/>
      <c r="AD140" s="430"/>
      <c r="AE140" s="430"/>
      <c r="AF140" s="430"/>
      <c r="AG140" s="430"/>
      <c r="AH140" s="430"/>
      <c r="AI140" s="430"/>
      <c r="AJ140" s="430"/>
      <c r="AK140" s="430"/>
      <c r="AL140" s="430"/>
      <c r="AM140" s="430"/>
      <c r="AN140" s="430"/>
      <c r="AO140" s="430"/>
      <c r="AP140" s="430"/>
      <c r="AQ140" s="430"/>
    </row>
    <row r="141" spans="1:43">
      <c r="A141" s="430"/>
      <c r="B141" s="430"/>
      <c r="C141" s="430"/>
      <c r="D141" s="430"/>
      <c r="E141" s="430"/>
      <c r="F141" s="430"/>
      <c r="G141" s="430"/>
      <c r="H141" s="430"/>
      <c r="I141" s="430"/>
      <c r="J141" s="430"/>
      <c r="K141" s="430"/>
      <c r="L141" s="430"/>
      <c r="M141" s="430"/>
      <c r="N141" s="430"/>
      <c r="O141" s="430"/>
      <c r="P141" s="430"/>
      <c r="Q141" s="430"/>
      <c r="R141" s="430"/>
      <c r="S141" s="430"/>
      <c r="T141" s="430"/>
      <c r="U141" s="430"/>
      <c r="V141" s="430"/>
      <c r="W141" s="430"/>
      <c r="X141" s="430"/>
      <c r="Y141" s="430"/>
      <c r="Z141" s="430"/>
      <c r="AA141" s="430"/>
      <c r="AB141" s="430"/>
      <c r="AC141" s="430"/>
      <c r="AD141" s="430"/>
      <c r="AE141" s="430"/>
      <c r="AF141" s="430"/>
      <c r="AG141" s="430"/>
      <c r="AH141" s="430"/>
      <c r="AI141" s="430"/>
      <c r="AJ141" s="430"/>
      <c r="AK141" s="430"/>
      <c r="AL141" s="430"/>
      <c r="AM141" s="430"/>
      <c r="AN141" s="430"/>
      <c r="AO141" s="430"/>
      <c r="AP141" s="430"/>
      <c r="AQ141" s="430"/>
    </row>
    <row r="142" spans="1:43">
      <c r="A142" s="430"/>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430"/>
      <c r="AE142" s="430"/>
      <c r="AF142" s="430"/>
      <c r="AG142" s="430"/>
      <c r="AH142" s="430"/>
      <c r="AI142" s="430"/>
      <c r="AJ142" s="430"/>
      <c r="AK142" s="430"/>
      <c r="AL142" s="430"/>
      <c r="AM142" s="430"/>
      <c r="AN142" s="430"/>
      <c r="AO142" s="430"/>
      <c r="AP142" s="430"/>
      <c r="AQ142" s="430"/>
    </row>
    <row r="143" spans="1:43">
      <c r="A143" s="430"/>
      <c r="B143" s="430"/>
      <c r="C143" s="430"/>
      <c r="D143" s="430"/>
      <c r="E143" s="430"/>
      <c r="F143" s="430"/>
      <c r="G143" s="430"/>
      <c r="H143" s="430"/>
      <c r="I143" s="430"/>
      <c r="J143" s="430"/>
      <c r="K143" s="430"/>
      <c r="L143" s="430"/>
      <c r="M143" s="430"/>
      <c r="N143" s="430"/>
      <c r="O143" s="430"/>
      <c r="P143" s="430"/>
      <c r="Q143" s="430"/>
      <c r="R143" s="430"/>
      <c r="S143" s="430"/>
      <c r="T143" s="430"/>
      <c r="U143" s="430"/>
      <c r="V143" s="430"/>
      <c r="W143" s="430"/>
      <c r="X143" s="430"/>
      <c r="Y143" s="430"/>
      <c r="Z143" s="430"/>
      <c r="AA143" s="430"/>
      <c r="AB143" s="430"/>
      <c r="AC143" s="430"/>
      <c r="AD143" s="430"/>
      <c r="AE143" s="430"/>
      <c r="AF143" s="430"/>
      <c r="AG143" s="430"/>
      <c r="AH143" s="430"/>
      <c r="AI143" s="430"/>
      <c r="AJ143" s="430"/>
      <c r="AK143" s="430"/>
      <c r="AL143" s="430"/>
      <c r="AM143" s="430"/>
      <c r="AN143" s="430"/>
      <c r="AO143" s="430"/>
      <c r="AP143" s="430"/>
      <c r="AQ143" s="430"/>
    </row>
    <row r="144" spans="1:43">
      <c r="A144" s="430"/>
      <c r="B144" s="430"/>
      <c r="C144" s="430"/>
      <c r="D144" s="430"/>
      <c r="E144" s="430"/>
      <c r="F144" s="430"/>
      <c r="G144" s="430"/>
      <c r="H144" s="430"/>
      <c r="I144" s="430"/>
      <c r="J144" s="430"/>
      <c r="K144" s="430"/>
      <c r="L144" s="430"/>
      <c r="M144" s="430"/>
      <c r="N144" s="430"/>
      <c r="O144" s="430"/>
      <c r="P144" s="430"/>
      <c r="Q144" s="430"/>
      <c r="R144" s="430"/>
      <c r="S144" s="430"/>
      <c r="T144" s="430"/>
      <c r="U144" s="430"/>
      <c r="V144" s="430"/>
      <c r="W144" s="430"/>
      <c r="X144" s="430"/>
      <c r="Y144" s="430"/>
      <c r="Z144" s="430"/>
      <c r="AA144" s="430"/>
      <c r="AB144" s="430"/>
      <c r="AC144" s="430"/>
      <c r="AD144" s="430"/>
      <c r="AE144" s="430"/>
      <c r="AF144" s="430"/>
      <c r="AG144" s="430"/>
      <c r="AH144" s="430"/>
      <c r="AI144" s="430"/>
      <c r="AJ144" s="430"/>
      <c r="AK144" s="430"/>
      <c r="AL144" s="430"/>
      <c r="AM144" s="430"/>
      <c r="AN144" s="430"/>
      <c r="AO144" s="430"/>
      <c r="AP144" s="430"/>
      <c r="AQ144" s="430"/>
    </row>
    <row r="145" spans="1:43">
      <c r="A145" s="430"/>
      <c r="B145" s="430"/>
      <c r="C145" s="430"/>
      <c r="D145" s="430"/>
      <c r="E145" s="430"/>
      <c r="F145" s="430"/>
      <c r="G145" s="430"/>
      <c r="H145" s="430"/>
      <c r="I145" s="430"/>
      <c r="J145" s="430"/>
      <c r="K145" s="430"/>
      <c r="L145" s="430"/>
      <c r="M145" s="430"/>
      <c r="N145" s="430"/>
      <c r="O145" s="430"/>
      <c r="P145" s="430"/>
      <c r="Q145" s="430"/>
      <c r="R145" s="430"/>
      <c r="S145" s="430"/>
      <c r="T145" s="430"/>
      <c r="U145" s="430"/>
      <c r="V145" s="430"/>
      <c r="W145" s="430"/>
      <c r="X145" s="430"/>
      <c r="Y145" s="430"/>
      <c r="Z145" s="430"/>
      <c r="AA145" s="430"/>
      <c r="AB145" s="430"/>
      <c r="AC145" s="430"/>
      <c r="AD145" s="430"/>
      <c r="AE145" s="430"/>
      <c r="AF145" s="430"/>
      <c r="AG145" s="430"/>
      <c r="AH145" s="430"/>
      <c r="AI145" s="430"/>
      <c r="AJ145" s="430"/>
      <c r="AK145" s="430"/>
      <c r="AL145" s="430"/>
      <c r="AM145" s="430"/>
      <c r="AN145" s="430"/>
      <c r="AO145" s="430"/>
      <c r="AP145" s="430"/>
      <c r="AQ145" s="430"/>
    </row>
    <row r="146" spans="1:43">
      <c r="A146" s="430"/>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c r="AA146" s="430"/>
      <c r="AB146" s="430"/>
      <c r="AC146" s="430"/>
      <c r="AD146" s="430"/>
      <c r="AE146" s="430"/>
      <c r="AF146" s="430"/>
      <c r="AG146" s="430"/>
      <c r="AH146" s="430"/>
      <c r="AI146" s="430"/>
      <c r="AJ146" s="430"/>
      <c r="AK146" s="430"/>
      <c r="AL146" s="430"/>
      <c r="AM146" s="430"/>
      <c r="AN146" s="430"/>
      <c r="AO146" s="430"/>
      <c r="AP146" s="430"/>
      <c r="AQ146" s="430"/>
    </row>
    <row r="147" spans="1:43">
      <c r="A147" s="430"/>
      <c r="B147" s="430"/>
      <c r="C147" s="430"/>
      <c r="D147" s="430"/>
      <c r="E147" s="430"/>
      <c r="F147" s="430"/>
      <c r="G147" s="430"/>
      <c r="H147" s="430"/>
      <c r="I147" s="430"/>
      <c r="J147" s="430"/>
      <c r="K147" s="430"/>
      <c r="L147" s="430"/>
      <c r="M147" s="430"/>
      <c r="N147" s="430"/>
      <c r="O147" s="430"/>
      <c r="P147" s="430"/>
      <c r="Q147" s="430"/>
      <c r="R147" s="430"/>
      <c r="S147" s="430"/>
      <c r="T147" s="430"/>
      <c r="U147" s="430"/>
      <c r="V147" s="430"/>
      <c r="W147" s="430"/>
      <c r="X147" s="430"/>
      <c r="Y147" s="430"/>
      <c r="Z147" s="430"/>
      <c r="AA147" s="430"/>
      <c r="AB147" s="430"/>
      <c r="AC147" s="430"/>
      <c r="AD147" s="430"/>
      <c r="AE147" s="430"/>
      <c r="AF147" s="430"/>
      <c r="AG147" s="430"/>
      <c r="AH147" s="430"/>
      <c r="AI147" s="430"/>
      <c r="AJ147" s="430"/>
      <c r="AK147" s="430"/>
      <c r="AL147" s="430"/>
      <c r="AM147" s="430"/>
      <c r="AN147" s="430"/>
      <c r="AO147" s="430"/>
      <c r="AP147" s="430"/>
      <c r="AQ147" s="430"/>
    </row>
    <row r="148" spans="1:43">
      <c r="A148" s="430"/>
      <c r="B148" s="430"/>
      <c r="C148" s="430"/>
      <c r="D148" s="430"/>
      <c r="E148" s="430"/>
      <c r="F148" s="430"/>
      <c r="G148" s="430"/>
      <c r="H148" s="430"/>
      <c r="I148" s="430"/>
      <c r="J148" s="430"/>
      <c r="K148" s="430"/>
      <c r="L148" s="430"/>
      <c r="M148" s="430"/>
      <c r="N148" s="430"/>
      <c r="O148" s="430"/>
      <c r="P148" s="430"/>
      <c r="Q148" s="430"/>
      <c r="R148" s="430"/>
      <c r="S148" s="430"/>
      <c r="T148" s="430"/>
      <c r="U148" s="430"/>
      <c r="V148" s="430"/>
      <c r="W148" s="430"/>
      <c r="X148" s="430"/>
      <c r="Y148" s="430"/>
      <c r="Z148" s="430"/>
      <c r="AA148" s="430"/>
      <c r="AB148" s="430"/>
      <c r="AC148" s="430"/>
      <c r="AD148" s="430"/>
      <c r="AE148" s="430"/>
      <c r="AF148" s="430"/>
      <c r="AG148" s="430"/>
      <c r="AH148" s="430"/>
      <c r="AI148" s="430"/>
      <c r="AJ148" s="430"/>
      <c r="AK148" s="430"/>
      <c r="AL148" s="430"/>
      <c r="AM148" s="430"/>
      <c r="AN148" s="430"/>
      <c r="AO148" s="430"/>
      <c r="AP148" s="430"/>
      <c r="AQ148" s="430"/>
    </row>
    <row r="149" spans="1:43">
      <c r="A149" s="430"/>
      <c r="B149" s="430"/>
      <c r="C149" s="430"/>
      <c r="D149" s="430"/>
      <c r="E149" s="430"/>
      <c r="F149" s="430"/>
      <c r="G149" s="430"/>
      <c r="H149" s="430"/>
      <c r="I149" s="430"/>
      <c r="J149" s="430"/>
      <c r="K149" s="430"/>
      <c r="L149" s="430"/>
      <c r="M149" s="430"/>
      <c r="N149" s="430"/>
      <c r="O149" s="430"/>
      <c r="P149" s="430"/>
      <c r="Q149" s="430"/>
      <c r="R149" s="430"/>
      <c r="S149" s="430"/>
      <c r="T149" s="430"/>
      <c r="U149" s="430"/>
      <c r="V149" s="430"/>
      <c r="W149" s="430"/>
      <c r="X149" s="430"/>
      <c r="Y149" s="430"/>
      <c r="Z149" s="430"/>
      <c r="AA149" s="430"/>
      <c r="AB149" s="430"/>
      <c r="AC149" s="430"/>
      <c r="AD149" s="430"/>
      <c r="AE149" s="430"/>
      <c r="AF149" s="430"/>
      <c r="AG149" s="430"/>
      <c r="AH149" s="430"/>
      <c r="AI149" s="430"/>
      <c r="AJ149" s="430"/>
      <c r="AK149" s="430"/>
      <c r="AL149" s="430"/>
      <c r="AM149" s="430"/>
      <c r="AN149" s="430"/>
      <c r="AO149" s="430"/>
      <c r="AP149" s="430"/>
      <c r="AQ149" s="430"/>
    </row>
    <row r="150" spans="1:43">
      <c r="A150" s="430"/>
      <c r="B150" s="430"/>
      <c r="C150" s="430"/>
      <c r="D150" s="430"/>
      <c r="E150" s="430"/>
      <c r="F150" s="430"/>
      <c r="G150" s="430"/>
      <c r="H150" s="430"/>
      <c r="I150" s="430"/>
      <c r="J150" s="430"/>
      <c r="K150" s="430"/>
      <c r="L150" s="430"/>
      <c r="M150" s="430"/>
      <c r="N150" s="430"/>
      <c r="O150" s="430"/>
      <c r="P150" s="430"/>
      <c r="Q150" s="430"/>
      <c r="R150" s="430"/>
      <c r="S150" s="430"/>
      <c r="T150" s="430"/>
      <c r="U150" s="430"/>
      <c r="V150" s="430"/>
      <c r="W150" s="430"/>
      <c r="X150" s="430"/>
      <c r="Y150" s="430"/>
      <c r="Z150" s="430"/>
      <c r="AA150" s="430"/>
      <c r="AB150" s="430"/>
      <c r="AC150" s="430"/>
      <c r="AD150" s="430"/>
      <c r="AE150" s="430"/>
      <c r="AF150" s="430"/>
      <c r="AG150" s="430"/>
      <c r="AH150" s="430"/>
      <c r="AI150" s="430"/>
      <c r="AJ150" s="430"/>
      <c r="AK150" s="430"/>
      <c r="AL150" s="430"/>
      <c r="AM150" s="430"/>
      <c r="AN150" s="430"/>
      <c r="AO150" s="430"/>
      <c r="AP150" s="430"/>
      <c r="AQ150" s="430"/>
    </row>
    <row r="151" spans="1:43">
      <c r="A151" s="430"/>
      <c r="B151" s="430"/>
      <c r="C151" s="430"/>
      <c r="D151" s="430"/>
      <c r="E151" s="430"/>
      <c r="F151" s="430"/>
      <c r="G151" s="430"/>
      <c r="H151" s="430"/>
      <c r="I151" s="430"/>
      <c r="J151" s="430"/>
      <c r="K151" s="430"/>
      <c r="L151" s="430"/>
      <c r="M151" s="430"/>
      <c r="N151" s="430"/>
      <c r="O151" s="430"/>
      <c r="P151" s="430"/>
      <c r="Q151" s="430"/>
      <c r="R151" s="430"/>
      <c r="S151" s="430"/>
      <c r="T151" s="430"/>
      <c r="U151" s="430"/>
      <c r="V151" s="430"/>
      <c r="W151" s="430"/>
      <c r="X151" s="430"/>
      <c r="Y151" s="430"/>
      <c r="Z151" s="430"/>
      <c r="AA151" s="430"/>
      <c r="AB151" s="430"/>
      <c r="AC151" s="430"/>
      <c r="AD151" s="430"/>
      <c r="AE151" s="430"/>
      <c r="AF151" s="430"/>
      <c r="AG151" s="430"/>
      <c r="AH151" s="430"/>
      <c r="AI151" s="430"/>
      <c r="AJ151" s="430"/>
      <c r="AK151" s="430"/>
      <c r="AL151" s="430"/>
      <c r="AM151" s="430"/>
      <c r="AN151" s="430"/>
      <c r="AO151" s="430"/>
      <c r="AP151" s="430"/>
      <c r="AQ151" s="430"/>
    </row>
    <row r="152" spans="1:43">
      <c r="A152" s="430"/>
      <c r="B152" s="430"/>
      <c r="C152" s="430"/>
      <c r="D152" s="430"/>
      <c r="E152" s="430"/>
      <c r="F152" s="430"/>
      <c r="G152" s="430"/>
      <c r="H152" s="430"/>
      <c r="I152" s="430"/>
      <c r="J152" s="430"/>
      <c r="K152" s="430"/>
      <c r="L152" s="430"/>
      <c r="M152" s="430"/>
      <c r="N152" s="430"/>
      <c r="O152" s="430"/>
      <c r="P152" s="430"/>
      <c r="Q152" s="430"/>
      <c r="R152" s="430"/>
      <c r="S152" s="430"/>
      <c r="T152" s="430"/>
      <c r="U152" s="430"/>
      <c r="V152" s="430"/>
      <c r="W152" s="430"/>
      <c r="X152" s="430"/>
      <c r="Y152" s="430"/>
      <c r="Z152" s="430"/>
      <c r="AA152" s="430"/>
      <c r="AB152" s="430"/>
      <c r="AC152" s="430"/>
      <c r="AD152" s="430"/>
      <c r="AE152" s="430"/>
      <c r="AF152" s="430"/>
      <c r="AG152" s="430"/>
      <c r="AH152" s="430"/>
      <c r="AI152" s="430"/>
      <c r="AJ152" s="430"/>
      <c r="AK152" s="430"/>
      <c r="AL152" s="430"/>
      <c r="AM152" s="430"/>
      <c r="AN152" s="430"/>
      <c r="AO152" s="430"/>
      <c r="AP152" s="430"/>
      <c r="AQ152" s="430"/>
    </row>
    <row r="153" spans="1:43">
      <c r="A153" s="430"/>
      <c r="B153" s="430"/>
      <c r="C153" s="430"/>
      <c r="D153" s="430"/>
      <c r="E153" s="430"/>
      <c r="F153" s="430"/>
      <c r="G153" s="430"/>
      <c r="H153" s="430"/>
      <c r="I153" s="430"/>
      <c r="J153" s="430"/>
      <c r="K153" s="430"/>
      <c r="L153" s="430"/>
      <c r="M153" s="430"/>
      <c r="N153" s="430"/>
      <c r="O153" s="430"/>
      <c r="P153" s="430"/>
      <c r="Q153" s="430"/>
      <c r="R153" s="430"/>
      <c r="S153" s="430"/>
      <c r="T153" s="430"/>
      <c r="U153" s="430"/>
      <c r="V153" s="430"/>
      <c r="W153" s="430"/>
      <c r="X153" s="430"/>
      <c r="Y153" s="430"/>
      <c r="Z153" s="430"/>
      <c r="AA153" s="430"/>
      <c r="AB153" s="430"/>
      <c r="AC153" s="430"/>
      <c r="AD153" s="430"/>
      <c r="AE153" s="430"/>
      <c r="AF153" s="430"/>
      <c r="AG153" s="430"/>
      <c r="AH153" s="430"/>
      <c r="AI153" s="430"/>
      <c r="AJ153" s="430"/>
      <c r="AK153" s="430"/>
      <c r="AL153" s="430"/>
      <c r="AM153" s="430"/>
      <c r="AN153" s="430"/>
      <c r="AO153" s="430"/>
      <c r="AP153" s="430"/>
      <c r="AQ153" s="430"/>
    </row>
    <row r="154" spans="1:43">
      <c r="A154" s="430"/>
      <c r="B154" s="430"/>
      <c r="C154" s="430"/>
      <c r="D154" s="430"/>
      <c r="E154" s="430"/>
      <c r="F154" s="430"/>
      <c r="G154" s="430"/>
      <c r="H154" s="430"/>
      <c r="I154" s="430"/>
      <c r="J154" s="430"/>
      <c r="K154" s="430"/>
      <c r="L154" s="430"/>
      <c r="M154" s="430"/>
      <c r="N154" s="430"/>
      <c r="O154" s="430"/>
      <c r="P154" s="430"/>
      <c r="Q154" s="430"/>
      <c r="R154" s="430"/>
      <c r="S154" s="430"/>
      <c r="T154" s="430"/>
      <c r="U154" s="430"/>
      <c r="V154" s="430"/>
      <c r="W154" s="430"/>
      <c r="X154" s="430"/>
      <c r="Y154" s="430"/>
      <c r="Z154" s="430"/>
      <c r="AA154" s="430"/>
      <c r="AB154" s="430"/>
      <c r="AC154" s="430"/>
      <c r="AD154" s="430"/>
      <c r="AE154" s="430"/>
      <c r="AF154" s="430"/>
      <c r="AG154" s="430"/>
      <c r="AH154" s="430"/>
      <c r="AI154" s="430"/>
      <c r="AJ154" s="430"/>
      <c r="AK154" s="430"/>
      <c r="AL154" s="430"/>
      <c r="AM154" s="430"/>
      <c r="AN154" s="430"/>
      <c r="AO154" s="430"/>
      <c r="AP154" s="430"/>
      <c r="AQ154" s="430"/>
    </row>
    <row r="155" spans="1:43">
      <c r="A155" s="430"/>
      <c r="B155" s="430"/>
      <c r="C155" s="430"/>
      <c r="D155" s="430"/>
      <c r="E155" s="430"/>
      <c r="F155" s="430"/>
      <c r="G155" s="430"/>
      <c r="H155" s="430"/>
      <c r="I155" s="430"/>
      <c r="J155" s="430"/>
      <c r="K155" s="430"/>
      <c r="L155" s="430"/>
      <c r="M155" s="430"/>
      <c r="N155" s="430"/>
      <c r="O155" s="430"/>
      <c r="P155" s="430"/>
      <c r="Q155" s="430"/>
      <c r="R155" s="430"/>
      <c r="S155" s="430"/>
      <c r="T155" s="430"/>
      <c r="U155" s="430"/>
      <c r="V155" s="430"/>
      <c r="W155" s="430"/>
      <c r="X155" s="430"/>
      <c r="Y155" s="430"/>
      <c r="Z155" s="430"/>
      <c r="AA155" s="430"/>
      <c r="AB155" s="430"/>
      <c r="AC155" s="430"/>
      <c r="AD155" s="430"/>
      <c r="AE155" s="430"/>
      <c r="AF155" s="430"/>
      <c r="AG155" s="430"/>
      <c r="AH155" s="430"/>
      <c r="AI155" s="430"/>
      <c r="AJ155" s="430"/>
      <c r="AK155" s="430"/>
      <c r="AL155" s="430"/>
      <c r="AM155" s="430"/>
      <c r="AN155" s="430"/>
      <c r="AO155" s="430"/>
      <c r="AP155" s="430"/>
      <c r="AQ155" s="430"/>
    </row>
    <row r="156" spans="1:43">
      <c r="A156" s="430"/>
      <c r="B156" s="430"/>
      <c r="C156" s="430"/>
      <c r="D156" s="430"/>
      <c r="E156" s="430"/>
      <c r="F156" s="430"/>
      <c r="G156" s="430"/>
      <c r="H156" s="430"/>
      <c r="I156" s="430"/>
      <c r="J156" s="430"/>
      <c r="K156" s="430"/>
      <c r="L156" s="430"/>
      <c r="M156" s="430"/>
      <c r="N156" s="430"/>
      <c r="O156" s="430"/>
      <c r="P156" s="430"/>
      <c r="Q156" s="430"/>
      <c r="R156" s="430"/>
      <c r="S156" s="430"/>
      <c r="T156" s="430"/>
      <c r="U156" s="430"/>
      <c r="V156" s="430"/>
      <c r="W156" s="430"/>
      <c r="X156" s="430"/>
      <c r="Y156" s="430"/>
      <c r="Z156" s="430"/>
      <c r="AA156" s="430"/>
      <c r="AB156" s="430"/>
      <c r="AC156" s="430"/>
      <c r="AD156" s="430"/>
      <c r="AE156" s="430"/>
      <c r="AF156" s="430"/>
      <c r="AG156" s="430"/>
      <c r="AH156" s="430"/>
      <c r="AI156" s="430"/>
      <c r="AJ156" s="430"/>
      <c r="AK156" s="430"/>
      <c r="AL156" s="430"/>
      <c r="AM156" s="430"/>
      <c r="AN156" s="430"/>
      <c r="AO156" s="430"/>
      <c r="AP156" s="430"/>
      <c r="AQ156" s="430"/>
    </row>
    <row r="157" spans="1:43">
      <c r="A157" s="430"/>
      <c r="B157" s="430"/>
      <c r="C157" s="430"/>
      <c r="D157" s="430"/>
      <c r="E157" s="430"/>
      <c r="F157" s="430"/>
      <c r="G157" s="430"/>
      <c r="H157" s="430"/>
      <c r="I157" s="430"/>
      <c r="J157" s="430"/>
      <c r="K157" s="430"/>
      <c r="L157" s="430"/>
      <c r="M157" s="430"/>
      <c r="N157" s="430"/>
      <c r="O157" s="430"/>
      <c r="P157" s="430"/>
      <c r="Q157" s="430"/>
      <c r="R157" s="430"/>
      <c r="S157" s="430"/>
      <c r="T157" s="430"/>
      <c r="U157" s="430"/>
      <c r="V157" s="430"/>
      <c r="W157" s="430"/>
      <c r="X157" s="430"/>
      <c r="Y157" s="430"/>
      <c r="Z157" s="430"/>
      <c r="AA157" s="430"/>
      <c r="AB157" s="430"/>
      <c r="AC157" s="430"/>
      <c r="AD157" s="430"/>
      <c r="AE157" s="430"/>
      <c r="AF157" s="430"/>
      <c r="AG157" s="430"/>
      <c r="AH157" s="430"/>
      <c r="AI157" s="430"/>
      <c r="AJ157" s="430"/>
      <c r="AK157" s="430"/>
      <c r="AL157" s="430"/>
      <c r="AM157" s="430"/>
      <c r="AN157" s="430"/>
      <c r="AO157" s="430"/>
      <c r="AP157" s="430"/>
      <c r="AQ157" s="430"/>
    </row>
    <row r="158" spans="1:43">
      <c r="A158" s="430"/>
      <c r="B158" s="430"/>
      <c r="C158" s="430"/>
      <c r="D158" s="430"/>
      <c r="E158" s="430"/>
      <c r="F158" s="430"/>
      <c r="G158" s="430"/>
      <c r="H158" s="430"/>
      <c r="I158" s="430"/>
      <c r="J158" s="430"/>
      <c r="K158" s="430"/>
      <c r="L158" s="430"/>
      <c r="M158" s="430"/>
      <c r="N158" s="430"/>
      <c r="O158" s="430"/>
      <c r="P158" s="430"/>
      <c r="Q158" s="430"/>
      <c r="R158" s="430"/>
      <c r="S158" s="430"/>
      <c r="T158" s="430"/>
      <c r="U158" s="430"/>
      <c r="V158" s="430"/>
      <c r="W158" s="430"/>
      <c r="X158" s="430"/>
      <c r="Y158" s="430"/>
      <c r="Z158" s="430"/>
      <c r="AA158" s="430"/>
      <c r="AB158" s="430"/>
      <c r="AC158" s="430"/>
      <c r="AD158" s="430"/>
      <c r="AE158" s="430"/>
      <c r="AF158" s="430"/>
      <c r="AG158" s="430"/>
      <c r="AH158" s="430"/>
      <c r="AI158" s="430"/>
      <c r="AJ158" s="430"/>
      <c r="AK158" s="430"/>
      <c r="AL158" s="430"/>
      <c r="AM158" s="430"/>
      <c r="AN158" s="430"/>
      <c r="AO158" s="430"/>
      <c r="AP158" s="430"/>
      <c r="AQ158" s="430"/>
    </row>
    <row r="159" spans="1:43">
      <c r="A159" s="430"/>
      <c r="B159" s="430"/>
      <c r="C159" s="430"/>
      <c r="D159" s="430"/>
      <c r="E159" s="430"/>
      <c r="F159" s="430"/>
      <c r="G159" s="430"/>
      <c r="H159" s="430"/>
      <c r="I159" s="430"/>
      <c r="J159" s="430"/>
      <c r="K159" s="430"/>
      <c r="L159" s="430"/>
      <c r="M159" s="430"/>
      <c r="N159" s="430"/>
      <c r="O159" s="430"/>
      <c r="P159" s="430"/>
      <c r="Q159" s="430"/>
      <c r="R159" s="430"/>
      <c r="S159" s="430"/>
      <c r="T159" s="430"/>
      <c r="U159" s="430"/>
      <c r="V159" s="430"/>
      <c r="W159" s="430"/>
      <c r="X159" s="430"/>
      <c r="Y159" s="430"/>
      <c r="Z159" s="430"/>
      <c r="AA159" s="430"/>
      <c r="AB159" s="430"/>
      <c r="AC159" s="430"/>
      <c r="AD159" s="430"/>
      <c r="AE159" s="430"/>
      <c r="AF159" s="430"/>
      <c r="AG159" s="430"/>
      <c r="AH159" s="430"/>
      <c r="AI159" s="430"/>
      <c r="AJ159" s="430"/>
      <c r="AK159" s="430"/>
      <c r="AL159" s="430"/>
      <c r="AM159" s="430"/>
      <c r="AN159" s="430"/>
      <c r="AO159" s="430"/>
      <c r="AP159" s="430"/>
      <c r="AQ159" s="430"/>
    </row>
    <row r="160" spans="1:43">
      <c r="A160" s="430"/>
      <c r="B160" s="430"/>
      <c r="C160" s="430"/>
      <c r="D160" s="430"/>
      <c r="E160" s="430"/>
      <c r="F160" s="430"/>
      <c r="G160" s="430"/>
      <c r="H160" s="430"/>
      <c r="I160" s="430"/>
      <c r="J160" s="430"/>
      <c r="K160" s="430"/>
      <c r="L160" s="430"/>
      <c r="M160" s="430"/>
      <c r="N160" s="430"/>
      <c r="O160" s="430"/>
      <c r="P160" s="430"/>
      <c r="Q160" s="430"/>
      <c r="R160" s="430"/>
      <c r="S160" s="430"/>
      <c r="T160" s="430"/>
      <c r="U160" s="430"/>
      <c r="V160" s="430"/>
      <c r="W160" s="430"/>
      <c r="X160" s="430"/>
      <c r="Y160" s="430"/>
      <c r="Z160" s="430"/>
      <c r="AA160" s="430"/>
      <c r="AB160" s="430"/>
      <c r="AC160" s="430"/>
      <c r="AD160" s="430"/>
      <c r="AE160" s="430"/>
      <c r="AF160" s="430"/>
      <c r="AG160" s="430"/>
      <c r="AH160" s="430"/>
      <c r="AI160" s="430"/>
      <c r="AJ160" s="430"/>
      <c r="AK160" s="430"/>
      <c r="AL160" s="430"/>
      <c r="AM160" s="430"/>
      <c r="AN160" s="430"/>
      <c r="AO160" s="430"/>
      <c r="AP160" s="430"/>
      <c r="AQ160" s="430"/>
    </row>
    <row r="161" spans="1:43">
      <c r="A161" s="430"/>
      <c r="B161" s="430"/>
      <c r="C161" s="430"/>
      <c r="D161" s="430"/>
      <c r="E161" s="430"/>
      <c r="F161" s="430"/>
      <c r="G161" s="430"/>
      <c r="H161" s="430"/>
      <c r="I161" s="430"/>
      <c r="J161" s="430"/>
      <c r="K161" s="430"/>
      <c r="L161" s="430"/>
      <c r="M161" s="430"/>
      <c r="N161" s="430"/>
      <c r="O161" s="430"/>
      <c r="P161" s="430"/>
      <c r="Q161" s="430"/>
      <c r="R161" s="430"/>
      <c r="S161" s="430"/>
      <c r="T161" s="430"/>
      <c r="U161" s="430"/>
      <c r="V161" s="430"/>
      <c r="W161" s="430"/>
      <c r="X161" s="430"/>
      <c r="Y161" s="430"/>
      <c r="Z161" s="430"/>
      <c r="AA161" s="430"/>
      <c r="AB161" s="430"/>
      <c r="AC161" s="430"/>
      <c r="AD161" s="430"/>
      <c r="AE161" s="430"/>
      <c r="AF161" s="430"/>
      <c r="AG161" s="430"/>
      <c r="AH161" s="430"/>
      <c r="AI161" s="430"/>
      <c r="AJ161" s="430"/>
      <c r="AK161" s="430"/>
      <c r="AL161" s="430"/>
      <c r="AM161" s="430"/>
      <c r="AN161" s="430"/>
      <c r="AO161" s="430"/>
      <c r="AP161" s="430"/>
      <c r="AQ161" s="430"/>
    </row>
    <row r="162" spans="1:43">
      <c r="A162" s="430"/>
      <c r="B162" s="430"/>
      <c r="C162" s="430"/>
      <c r="D162" s="430"/>
      <c r="E162" s="430"/>
      <c r="F162" s="430"/>
      <c r="G162" s="430"/>
      <c r="H162" s="430"/>
      <c r="I162" s="430"/>
      <c r="J162" s="430"/>
      <c r="K162" s="430"/>
      <c r="L162" s="430"/>
      <c r="M162" s="430"/>
      <c r="N162" s="430"/>
      <c r="O162" s="430"/>
      <c r="P162" s="430"/>
      <c r="Q162" s="430"/>
      <c r="R162" s="430"/>
      <c r="S162" s="430"/>
      <c r="T162" s="430"/>
      <c r="U162" s="430"/>
      <c r="V162" s="430"/>
      <c r="W162" s="430"/>
      <c r="X162" s="430"/>
      <c r="Y162" s="430"/>
      <c r="Z162" s="430"/>
      <c r="AA162" s="430"/>
      <c r="AB162" s="430"/>
      <c r="AC162" s="430"/>
      <c r="AD162" s="430"/>
      <c r="AE162" s="430"/>
      <c r="AF162" s="430"/>
      <c r="AG162" s="430"/>
      <c r="AH162" s="430"/>
      <c r="AI162" s="430"/>
      <c r="AJ162" s="430"/>
      <c r="AK162" s="430"/>
      <c r="AL162" s="430"/>
      <c r="AM162" s="430"/>
      <c r="AN162" s="430"/>
      <c r="AO162" s="430"/>
      <c r="AP162" s="430"/>
      <c r="AQ162" s="430"/>
    </row>
    <row r="163" spans="1:43">
      <c r="A163" s="430"/>
      <c r="B163" s="430"/>
      <c r="C163" s="430"/>
      <c r="D163" s="430"/>
      <c r="E163" s="430"/>
      <c r="F163" s="430"/>
      <c r="G163" s="430"/>
      <c r="H163" s="430"/>
      <c r="I163" s="430"/>
      <c r="J163" s="430"/>
      <c r="K163" s="430"/>
      <c r="L163" s="430"/>
      <c r="M163" s="430"/>
      <c r="N163" s="430"/>
      <c r="O163" s="430"/>
      <c r="P163" s="430"/>
      <c r="Q163" s="430"/>
      <c r="R163" s="430"/>
      <c r="S163" s="430"/>
      <c r="T163" s="430"/>
      <c r="U163" s="430"/>
      <c r="V163" s="430"/>
      <c r="W163" s="430"/>
      <c r="X163" s="430"/>
      <c r="Y163" s="430"/>
      <c r="Z163" s="430"/>
      <c r="AA163" s="430"/>
      <c r="AB163" s="430"/>
      <c r="AC163" s="430"/>
      <c r="AD163" s="430"/>
      <c r="AE163" s="430"/>
      <c r="AF163" s="430"/>
      <c r="AG163" s="430"/>
      <c r="AH163" s="430"/>
      <c r="AI163" s="430"/>
      <c r="AJ163" s="430"/>
      <c r="AK163" s="430"/>
      <c r="AL163" s="430"/>
      <c r="AM163" s="430"/>
      <c r="AN163" s="430"/>
      <c r="AO163" s="430"/>
      <c r="AP163" s="430"/>
      <c r="AQ163" s="430"/>
    </row>
    <row r="164" spans="1:43">
      <c r="A164" s="430"/>
      <c r="B164" s="430"/>
      <c r="C164" s="430"/>
      <c r="D164" s="430"/>
      <c r="E164" s="430"/>
      <c r="F164" s="430"/>
      <c r="G164" s="430"/>
      <c r="H164" s="430"/>
      <c r="I164" s="430"/>
      <c r="J164" s="430"/>
      <c r="K164" s="430"/>
      <c r="L164" s="430"/>
      <c r="M164" s="430"/>
      <c r="N164" s="430"/>
      <c r="O164" s="430"/>
      <c r="P164" s="430"/>
      <c r="Q164" s="430"/>
      <c r="R164" s="430"/>
      <c r="S164" s="430"/>
      <c r="T164" s="430"/>
      <c r="U164" s="430"/>
      <c r="V164" s="430"/>
      <c r="W164" s="430"/>
      <c r="X164" s="430"/>
      <c r="Y164" s="430"/>
      <c r="Z164" s="430"/>
      <c r="AA164" s="430"/>
      <c r="AB164" s="430"/>
      <c r="AC164" s="430"/>
      <c r="AD164" s="430"/>
      <c r="AE164" s="430"/>
      <c r="AF164" s="430"/>
      <c r="AG164" s="430"/>
      <c r="AH164" s="430"/>
      <c r="AI164" s="430"/>
      <c r="AJ164" s="430"/>
      <c r="AK164" s="430"/>
      <c r="AL164" s="430"/>
      <c r="AM164" s="430"/>
      <c r="AN164" s="430"/>
      <c r="AO164" s="430"/>
      <c r="AP164" s="430"/>
      <c r="AQ164" s="430"/>
    </row>
    <row r="165" spans="1:43">
      <c r="A165" s="430"/>
      <c r="B165" s="430"/>
      <c r="C165" s="430"/>
      <c r="D165" s="430"/>
      <c r="E165" s="430"/>
      <c r="F165" s="430"/>
      <c r="G165" s="430"/>
      <c r="H165" s="430"/>
      <c r="I165" s="430"/>
      <c r="J165" s="430"/>
      <c r="K165" s="430"/>
      <c r="L165" s="430"/>
      <c r="M165" s="430"/>
      <c r="N165" s="430"/>
      <c r="O165" s="430"/>
      <c r="P165" s="430"/>
      <c r="Q165" s="430"/>
      <c r="R165" s="430"/>
      <c r="S165" s="430"/>
      <c r="T165" s="430"/>
      <c r="U165" s="430"/>
      <c r="V165" s="430"/>
      <c r="W165" s="430"/>
      <c r="X165" s="430"/>
      <c r="Y165" s="430"/>
      <c r="Z165" s="430"/>
      <c r="AA165" s="430"/>
      <c r="AB165" s="430"/>
      <c r="AC165" s="430"/>
      <c r="AD165" s="430"/>
      <c r="AE165" s="430"/>
      <c r="AF165" s="430"/>
      <c r="AG165" s="430"/>
      <c r="AH165" s="430"/>
      <c r="AI165" s="430"/>
      <c r="AJ165" s="430"/>
      <c r="AK165" s="430"/>
      <c r="AL165" s="430"/>
      <c r="AM165" s="430"/>
      <c r="AN165" s="430"/>
      <c r="AO165" s="430"/>
      <c r="AP165" s="430"/>
      <c r="AQ165" s="430"/>
    </row>
    <row r="166" spans="1:43">
      <c r="A166" s="430"/>
      <c r="B166" s="430"/>
      <c r="C166" s="430"/>
      <c r="D166" s="430"/>
      <c r="E166" s="430"/>
      <c r="F166" s="430"/>
      <c r="G166" s="430"/>
      <c r="H166" s="430"/>
      <c r="I166" s="430"/>
      <c r="J166" s="430"/>
      <c r="K166" s="430"/>
      <c r="L166" s="430"/>
      <c r="M166" s="430"/>
      <c r="N166" s="430"/>
      <c r="O166" s="430"/>
      <c r="P166" s="430"/>
      <c r="Q166" s="430"/>
      <c r="R166" s="430"/>
      <c r="S166" s="430"/>
      <c r="T166" s="430"/>
      <c r="U166" s="430"/>
      <c r="V166" s="430"/>
      <c r="W166" s="430"/>
      <c r="X166" s="430"/>
      <c r="Y166" s="430"/>
      <c r="Z166" s="430"/>
      <c r="AA166" s="430"/>
      <c r="AB166" s="430"/>
      <c r="AC166" s="430"/>
      <c r="AD166" s="430"/>
      <c r="AE166" s="430"/>
      <c r="AF166" s="430"/>
      <c r="AG166" s="430"/>
      <c r="AH166" s="430"/>
      <c r="AI166" s="430"/>
      <c r="AJ166" s="430"/>
      <c r="AK166" s="430"/>
      <c r="AL166" s="430"/>
      <c r="AM166" s="430"/>
      <c r="AN166" s="430"/>
      <c r="AO166" s="430"/>
      <c r="AP166" s="430"/>
      <c r="AQ166" s="430"/>
    </row>
    <row r="167" spans="1:43">
      <c r="A167" s="430"/>
      <c r="B167" s="430"/>
      <c r="C167" s="430"/>
      <c r="D167" s="430"/>
      <c r="E167" s="430"/>
      <c r="F167" s="430"/>
      <c r="G167" s="430"/>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430"/>
      <c r="AL167" s="430"/>
      <c r="AM167" s="430"/>
      <c r="AN167" s="430"/>
      <c r="AO167" s="430"/>
      <c r="AP167" s="430"/>
      <c r="AQ167" s="430"/>
    </row>
    <row r="168" spans="1:43">
      <c r="A168" s="430"/>
      <c r="B168" s="430"/>
      <c r="C168" s="430"/>
      <c r="D168" s="430"/>
      <c r="E168" s="430"/>
      <c r="F168" s="430"/>
      <c r="G168" s="430"/>
      <c r="H168" s="430"/>
      <c r="I168" s="430"/>
      <c r="J168" s="430"/>
      <c r="K168" s="430"/>
      <c r="L168" s="430"/>
      <c r="M168" s="430"/>
      <c r="N168" s="430"/>
      <c r="O168" s="430"/>
      <c r="P168" s="430"/>
      <c r="Q168" s="430"/>
      <c r="R168" s="430"/>
      <c r="S168" s="430"/>
      <c r="T168" s="430"/>
      <c r="U168" s="430"/>
      <c r="V168" s="430"/>
      <c r="W168" s="430"/>
      <c r="X168" s="430"/>
      <c r="Y168" s="430"/>
      <c r="Z168" s="430"/>
      <c r="AA168" s="430"/>
      <c r="AB168" s="430"/>
      <c r="AC168" s="430"/>
      <c r="AD168" s="430"/>
      <c r="AE168" s="430"/>
      <c r="AF168" s="430"/>
      <c r="AG168" s="430"/>
      <c r="AH168" s="430"/>
      <c r="AI168" s="430"/>
      <c r="AJ168" s="430"/>
      <c r="AK168" s="430"/>
      <c r="AL168" s="430"/>
      <c r="AM168" s="430"/>
      <c r="AN168" s="430"/>
      <c r="AO168" s="430"/>
      <c r="AP168" s="430"/>
      <c r="AQ168" s="430"/>
    </row>
    <row r="169" spans="1:43">
      <c r="A169" s="430"/>
      <c r="B169" s="430"/>
      <c r="C169" s="430"/>
      <c r="D169" s="430"/>
      <c r="E169" s="430"/>
      <c r="F169" s="430"/>
      <c r="G169" s="430"/>
      <c r="H169" s="430"/>
      <c r="I169" s="430"/>
      <c r="J169" s="430"/>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0"/>
      <c r="AK169" s="430"/>
      <c r="AL169" s="430"/>
      <c r="AM169" s="430"/>
      <c r="AN169" s="430"/>
      <c r="AO169" s="430"/>
      <c r="AP169" s="430"/>
      <c r="AQ169" s="430"/>
    </row>
    <row r="170" spans="1:43">
      <c r="A170" s="430"/>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430"/>
      <c r="AL170" s="430"/>
      <c r="AM170" s="430"/>
      <c r="AN170" s="430"/>
      <c r="AO170" s="430"/>
      <c r="AP170" s="430"/>
      <c r="AQ170" s="430"/>
    </row>
    <row r="171" spans="1:43">
      <c r="A171" s="430"/>
      <c r="B171" s="430"/>
      <c r="C171" s="430"/>
      <c r="D171" s="430"/>
      <c r="E171" s="430"/>
      <c r="F171" s="430"/>
      <c r="G171" s="430"/>
      <c r="H171" s="430"/>
      <c r="I171" s="430"/>
      <c r="J171" s="430"/>
      <c r="K171" s="430"/>
      <c r="L171" s="430"/>
      <c r="M171" s="430"/>
      <c r="N171" s="430"/>
      <c r="O171" s="430"/>
      <c r="P171" s="430"/>
      <c r="Q171" s="430"/>
      <c r="R171" s="430"/>
      <c r="S171" s="430"/>
      <c r="T171" s="430"/>
      <c r="U171" s="430"/>
      <c r="V171" s="430"/>
      <c r="W171" s="430"/>
      <c r="X171" s="430"/>
      <c r="Y171" s="430"/>
      <c r="Z171" s="430"/>
      <c r="AA171" s="430"/>
      <c r="AB171" s="430"/>
      <c r="AC171" s="430"/>
      <c r="AD171" s="430"/>
      <c r="AE171" s="430"/>
      <c r="AF171" s="430"/>
      <c r="AG171" s="430"/>
      <c r="AH171" s="430"/>
      <c r="AI171" s="430"/>
      <c r="AJ171" s="430"/>
      <c r="AK171" s="430"/>
      <c r="AL171" s="430"/>
      <c r="AM171" s="430"/>
      <c r="AN171" s="430"/>
      <c r="AO171" s="430"/>
      <c r="AP171" s="430"/>
      <c r="AQ171" s="430"/>
    </row>
    <row r="172" spans="1:43">
      <c r="A172" s="430"/>
      <c r="B172" s="430"/>
      <c r="C172" s="430"/>
      <c r="D172" s="430"/>
      <c r="E172" s="430"/>
      <c r="F172" s="430"/>
      <c r="G172" s="430"/>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0"/>
      <c r="AJ172" s="430"/>
      <c r="AK172" s="430"/>
      <c r="AL172" s="430"/>
      <c r="AM172" s="430"/>
      <c r="AN172" s="430"/>
      <c r="AO172" s="430"/>
      <c r="AP172" s="430"/>
      <c r="AQ172" s="430"/>
    </row>
    <row r="173" spans="1:43">
      <c r="A173" s="430"/>
      <c r="B173" s="430"/>
      <c r="C173" s="430"/>
      <c r="D173" s="430"/>
      <c r="E173" s="430"/>
      <c r="F173" s="430"/>
      <c r="G173" s="430"/>
      <c r="H173" s="430"/>
      <c r="I173" s="430"/>
      <c r="J173" s="430"/>
      <c r="K173" s="430"/>
      <c r="L173" s="430"/>
      <c r="M173" s="430"/>
      <c r="N173" s="430"/>
      <c r="O173" s="430"/>
      <c r="P173" s="430"/>
      <c r="Q173" s="430"/>
      <c r="R173" s="430"/>
      <c r="S173" s="430"/>
      <c r="T173" s="430"/>
      <c r="U173" s="430"/>
      <c r="V173" s="430"/>
      <c r="W173" s="430"/>
      <c r="X173" s="430"/>
      <c r="Y173" s="430"/>
      <c r="Z173" s="430"/>
      <c r="AA173" s="430"/>
      <c r="AB173" s="430"/>
      <c r="AC173" s="430"/>
      <c r="AD173" s="430"/>
      <c r="AE173" s="430"/>
      <c r="AF173" s="430"/>
      <c r="AG173" s="430"/>
      <c r="AH173" s="430"/>
      <c r="AI173" s="430"/>
      <c r="AJ173" s="430"/>
      <c r="AK173" s="430"/>
      <c r="AL173" s="430"/>
      <c r="AM173" s="430"/>
      <c r="AN173" s="430"/>
      <c r="AO173" s="430"/>
      <c r="AP173" s="430"/>
      <c r="AQ173" s="430"/>
    </row>
    <row r="174" spans="1:43">
      <c r="A174" s="430"/>
      <c r="B174" s="430"/>
      <c r="C174" s="430"/>
      <c r="D174" s="430"/>
      <c r="E174" s="430"/>
      <c r="F174" s="430"/>
      <c r="G174" s="430"/>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430"/>
      <c r="AL174" s="430"/>
      <c r="AM174" s="430"/>
      <c r="AN174" s="430"/>
      <c r="AO174" s="430"/>
      <c r="AP174" s="430"/>
      <c r="AQ174" s="430"/>
    </row>
    <row r="175" spans="1:43">
      <c r="A175" s="430"/>
      <c r="B175" s="430"/>
      <c r="C175" s="430"/>
      <c r="D175" s="430"/>
      <c r="E175" s="430"/>
      <c r="F175" s="430"/>
      <c r="G175" s="430"/>
      <c r="H175" s="430"/>
      <c r="I175" s="430"/>
      <c r="J175" s="430"/>
      <c r="K175" s="430"/>
      <c r="L175" s="430"/>
      <c r="M175" s="430"/>
      <c r="N175" s="430"/>
      <c r="O175" s="430"/>
      <c r="P175" s="430"/>
      <c r="Q175" s="430"/>
      <c r="R175" s="430"/>
      <c r="S175" s="430"/>
      <c r="T175" s="430"/>
      <c r="U175" s="430"/>
      <c r="V175" s="430"/>
      <c r="W175" s="430"/>
      <c r="X175" s="430"/>
      <c r="Y175" s="430"/>
      <c r="Z175" s="430"/>
      <c r="AA175" s="430"/>
      <c r="AB175" s="430"/>
      <c r="AC175" s="430"/>
      <c r="AD175" s="430"/>
      <c r="AE175" s="430"/>
      <c r="AF175" s="430"/>
      <c r="AG175" s="430"/>
      <c r="AH175" s="430"/>
      <c r="AI175" s="430"/>
      <c r="AJ175" s="430"/>
      <c r="AK175" s="430"/>
      <c r="AL175" s="430"/>
      <c r="AM175" s="430"/>
      <c r="AN175" s="430"/>
      <c r="AO175" s="430"/>
      <c r="AP175" s="430"/>
      <c r="AQ175" s="430"/>
    </row>
    <row r="176" spans="1:43">
      <c r="A176" s="430"/>
      <c r="B176" s="430"/>
      <c r="C176" s="430"/>
      <c r="D176" s="430"/>
      <c r="E176" s="430"/>
      <c r="F176" s="430"/>
      <c r="G176" s="430"/>
      <c r="H176" s="430"/>
      <c r="I176" s="430"/>
      <c r="J176" s="430"/>
      <c r="K176" s="430"/>
      <c r="L176" s="430"/>
      <c r="M176" s="430"/>
      <c r="N176" s="430"/>
      <c r="O176" s="430"/>
      <c r="P176" s="430"/>
      <c r="Q176" s="430"/>
      <c r="R176" s="430"/>
      <c r="S176" s="430"/>
      <c r="T176" s="430"/>
      <c r="U176" s="430"/>
      <c r="V176" s="430"/>
      <c r="W176" s="430"/>
      <c r="X176" s="430"/>
      <c r="Y176" s="430"/>
      <c r="Z176" s="430"/>
      <c r="AA176" s="430"/>
      <c r="AB176" s="430"/>
      <c r="AC176" s="430"/>
      <c r="AD176" s="430"/>
      <c r="AE176" s="430"/>
      <c r="AF176" s="430"/>
      <c r="AG176" s="430"/>
      <c r="AH176" s="430"/>
      <c r="AI176" s="430"/>
      <c r="AJ176" s="430"/>
      <c r="AK176" s="430"/>
      <c r="AL176" s="430"/>
      <c r="AM176" s="430"/>
      <c r="AN176" s="430"/>
      <c r="AO176" s="430"/>
      <c r="AP176" s="430"/>
      <c r="AQ176" s="430"/>
    </row>
    <row r="177" spans="1:43">
      <c r="A177" s="430"/>
      <c r="B177" s="430"/>
      <c r="C177" s="430"/>
      <c r="D177" s="430"/>
      <c r="E177" s="430"/>
      <c r="F177" s="430"/>
      <c r="G177" s="430"/>
      <c r="H177" s="430"/>
      <c r="I177" s="430"/>
      <c r="J177" s="430"/>
      <c r="K177" s="430"/>
      <c r="L177" s="430"/>
      <c r="M177" s="430"/>
      <c r="N177" s="430"/>
      <c r="O177" s="430"/>
      <c r="P177" s="430"/>
      <c r="Q177" s="430"/>
      <c r="R177" s="430"/>
      <c r="S177" s="430"/>
      <c r="T177" s="430"/>
      <c r="U177" s="430"/>
      <c r="V177" s="430"/>
      <c r="W177" s="430"/>
      <c r="X177" s="430"/>
      <c r="Y177" s="430"/>
      <c r="Z177" s="430"/>
      <c r="AA177" s="430"/>
      <c r="AB177" s="430"/>
      <c r="AC177" s="430"/>
      <c r="AD177" s="430"/>
      <c r="AE177" s="430"/>
      <c r="AF177" s="430"/>
      <c r="AG177" s="430"/>
      <c r="AH177" s="430"/>
      <c r="AI177" s="430"/>
      <c r="AJ177" s="430"/>
      <c r="AK177" s="430"/>
      <c r="AL177" s="430"/>
      <c r="AM177" s="430"/>
      <c r="AN177" s="430"/>
      <c r="AO177" s="430"/>
      <c r="AP177" s="430"/>
      <c r="AQ177" s="430"/>
    </row>
    <row r="178" spans="1:43">
      <c r="A178" s="430"/>
      <c r="B178" s="430"/>
      <c r="C178" s="430"/>
      <c r="D178" s="430"/>
      <c r="E178" s="430"/>
      <c r="F178" s="430"/>
      <c r="G178" s="430"/>
      <c r="H178" s="430"/>
      <c r="I178" s="430"/>
      <c r="J178" s="430"/>
      <c r="K178" s="430"/>
      <c r="L178" s="430"/>
      <c r="M178" s="430"/>
      <c r="N178" s="430"/>
      <c r="O178" s="430"/>
      <c r="P178" s="430"/>
      <c r="Q178" s="430"/>
      <c r="R178" s="430"/>
      <c r="S178" s="430"/>
      <c r="T178" s="430"/>
      <c r="U178" s="430"/>
      <c r="V178" s="430"/>
      <c r="W178" s="430"/>
      <c r="X178" s="430"/>
      <c r="Y178" s="430"/>
      <c r="Z178" s="430"/>
      <c r="AA178" s="430"/>
      <c r="AB178" s="430"/>
      <c r="AC178" s="430"/>
      <c r="AD178" s="430"/>
      <c r="AE178" s="430"/>
      <c r="AF178" s="430"/>
      <c r="AG178" s="430"/>
      <c r="AH178" s="430"/>
      <c r="AI178" s="430"/>
      <c r="AJ178" s="430"/>
      <c r="AK178" s="430"/>
      <c r="AL178" s="430"/>
      <c r="AM178" s="430"/>
      <c r="AN178" s="430"/>
      <c r="AO178" s="430"/>
      <c r="AP178" s="430"/>
      <c r="AQ178" s="430"/>
    </row>
    <row r="179" spans="1:43">
      <c r="A179" s="430"/>
      <c r="B179" s="430"/>
      <c r="C179" s="430"/>
      <c r="D179" s="430"/>
      <c r="E179" s="430"/>
      <c r="F179" s="430"/>
      <c r="G179" s="430"/>
      <c r="H179" s="430"/>
      <c r="I179" s="430"/>
      <c r="J179" s="430"/>
      <c r="K179" s="430"/>
      <c r="L179" s="430"/>
      <c r="M179" s="430"/>
      <c r="N179" s="430"/>
      <c r="O179" s="430"/>
      <c r="P179" s="430"/>
      <c r="Q179" s="430"/>
      <c r="R179" s="430"/>
      <c r="S179" s="430"/>
      <c r="T179" s="430"/>
      <c r="U179" s="430"/>
      <c r="V179" s="430"/>
      <c r="W179" s="430"/>
      <c r="X179" s="430"/>
      <c r="Y179" s="430"/>
      <c r="Z179" s="430"/>
      <c r="AA179" s="430"/>
      <c r="AB179" s="430"/>
      <c r="AC179" s="430"/>
      <c r="AD179" s="430"/>
      <c r="AE179" s="430"/>
      <c r="AF179" s="430"/>
      <c r="AG179" s="430"/>
      <c r="AH179" s="430"/>
      <c r="AI179" s="430"/>
      <c r="AJ179" s="430"/>
      <c r="AK179" s="430"/>
      <c r="AL179" s="430"/>
      <c r="AM179" s="430"/>
      <c r="AN179" s="430"/>
      <c r="AO179" s="430"/>
      <c r="AP179" s="430"/>
      <c r="AQ179" s="430"/>
    </row>
    <row r="180" spans="1:43">
      <c r="A180" s="430"/>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row>
    <row r="181" spans="1:43">
      <c r="A181" s="430"/>
      <c r="B181" s="430"/>
      <c r="C181" s="430"/>
      <c r="D181" s="430"/>
      <c r="E181" s="430"/>
      <c r="F181" s="430"/>
      <c r="G181" s="430"/>
      <c r="H181" s="430"/>
      <c r="I181" s="430"/>
      <c r="J181" s="430"/>
      <c r="K181" s="430"/>
      <c r="L181" s="430"/>
      <c r="M181" s="430"/>
      <c r="N181" s="430"/>
      <c r="O181" s="430"/>
      <c r="P181" s="430"/>
      <c r="Q181" s="430"/>
      <c r="R181" s="430"/>
      <c r="S181" s="430"/>
      <c r="T181" s="430"/>
      <c r="U181" s="430"/>
      <c r="V181" s="430"/>
      <c r="W181" s="430"/>
      <c r="X181" s="430"/>
      <c r="Y181" s="430"/>
      <c r="Z181" s="430"/>
      <c r="AA181" s="430"/>
      <c r="AB181" s="430"/>
      <c r="AC181" s="430"/>
      <c r="AD181" s="430"/>
      <c r="AE181" s="430"/>
      <c r="AF181" s="430"/>
      <c r="AG181" s="430"/>
      <c r="AH181" s="430"/>
      <c r="AI181" s="430"/>
      <c r="AJ181" s="430"/>
      <c r="AK181" s="430"/>
      <c r="AL181" s="430"/>
      <c r="AM181" s="430"/>
      <c r="AN181" s="430"/>
      <c r="AO181" s="430"/>
      <c r="AP181" s="430"/>
      <c r="AQ181" s="430"/>
    </row>
    <row r="182" spans="1:43">
      <c r="A182" s="430"/>
      <c r="B182" s="430"/>
      <c r="C182" s="430"/>
      <c r="D182" s="430"/>
      <c r="E182" s="430"/>
      <c r="F182" s="430"/>
      <c r="G182" s="430"/>
      <c r="H182" s="430"/>
      <c r="I182" s="430"/>
      <c r="J182" s="430"/>
      <c r="K182" s="430"/>
      <c r="L182" s="430"/>
      <c r="M182" s="430"/>
      <c r="N182" s="430"/>
      <c r="O182" s="430"/>
      <c r="P182" s="430"/>
      <c r="Q182" s="430"/>
      <c r="R182" s="430"/>
      <c r="S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c r="AN182" s="430"/>
      <c r="AO182" s="430"/>
      <c r="AP182" s="430"/>
      <c r="AQ182" s="430"/>
    </row>
    <row r="183" spans="1:43">
      <c r="A183" s="430"/>
      <c r="B183" s="430"/>
      <c r="C183" s="430"/>
      <c r="D183" s="430"/>
      <c r="E183" s="430"/>
      <c r="F183" s="430"/>
      <c r="G183" s="430"/>
      <c r="H183" s="430"/>
      <c r="I183" s="430"/>
      <c r="J183" s="430"/>
      <c r="K183" s="430"/>
      <c r="L183" s="430"/>
      <c r="M183" s="430"/>
      <c r="N183" s="430"/>
      <c r="O183" s="430"/>
      <c r="P183" s="430"/>
      <c r="Q183" s="430"/>
      <c r="R183" s="430"/>
      <c r="S183" s="430"/>
      <c r="T183" s="430"/>
      <c r="U183" s="430"/>
      <c r="V183" s="430"/>
      <c r="W183" s="430"/>
      <c r="X183" s="430"/>
      <c r="Y183" s="430"/>
      <c r="Z183" s="430"/>
      <c r="AA183" s="430"/>
      <c r="AB183" s="430"/>
      <c r="AC183" s="430"/>
      <c r="AD183" s="430"/>
      <c r="AE183" s="430"/>
      <c r="AF183" s="430"/>
      <c r="AG183" s="430"/>
      <c r="AH183" s="430"/>
      <c r="AI183" s="430"/>
      <c r="AJ183" s="430"/>
      <c r="AK183" s="430"/>
      <c r="AL183" s="430"/>
      <c r="AM183" s="430"/>
      <c r="AN183" s="430"/>
      <c r="AO183" s="430"/>
      <c r="AP183" s="430"/>
      <c r="AQ183" s="430"/>
    </row>
    <row r="184" spans="1:43">
      <c r="A184" s="430"/>
      <c r="B184" s="430"/>
      <c r="C184" s="430"/>
      <c r="D184" s="430"/>
      <c r="E184" s="430"/>
      <c r="F184" s="430"/>
      <c r="G184" s="430"/>
      <c r="H184" s="430"/>
      <c r="I184" s="430"/>
      <c r="J184" s="430"/>
      <c r="K184" s="430"/>
      <c r="L184" s="430"/>
      <c r="M184" s="430"/>
      <c r="N184" s="430"/>
      <c r="O184" s="430"/>
      <c r="P184" s="430"/>
      <c r="Q184" s="430"/>
      <c r="R184" s="430"/>
      <c r="S184" s="430"/>
      <c r="T184" s="430"/>
      <c r="U184" s="430"/>
      <c r="V184" s="430"/>
      <c r="W184" s="430"/>
      <c r="X184" s="430"/>
      <c r="Y184" s="430"/>
      <c r="Z184" s="430"/>
      <c r="AA184" s="430"/>
      <c r="AB184" s="430"/>
      <c r="AC184" s="430"/>
      <c r="AD184" s="430"/>
      <c r="AE184" s="430"/>
      <c r="AF184" s="430"/>
      <c r="AG184" s="430"/>
      <c r="AH184" s="430"/>
      <c r="AI184" s="430"/>
      <c r="AJ184" s="430"/>
      <c r="AK184" s="430"/>
      <c r="AL184" s="430"/>
      <c r="AM184" s="430"/>
      <c r="AN184" s="430"/>
      <c r="AO184" s="430"/>
      <c r="AP184" s="430"/>
      <c r="AQ184" s="430"/>
    </row>
    <row r="185" spans="1:43">
      <c r="A185" s="430"/>
      <c r="B185" s="430"/>
      <c r="C185" s="430"/>
      <c r="D185" s="430"/>
      <c r="E185" s="430"/>
      <c r="F185" s="430"/>
      <c r="G185" s="430"/>
      <c r="H185" s="430"/>
      <c r="I185" s="430"/>
      <c r="J185" s="430"/>
      <c r="K185" s="430"/>
      <c r="L185" s="430"/>
      <c r="M185" s="430"/>
      <c r="N185" s="430"/>
      <c r="O185" s="430"/>
      <c r="P185" s="430"/>
      <c r="Q185" s="430"/>
      <c r="R185" s="430"/>
      <c r="S185" s="430"/>
      <c r="T185" s="430"/>
      <c r="U185" s="430"/>
      <c r="V185" s="430"/>
      <c r="W185" s="430"/>
      <c r="X185" s="430"/>
      <c r="Y185" s="430"/>
      <c r="Z185" s="430"/>
      <c r="AA185" s="430"/>
      <c r="AB185" s="430"/>
      <c r="AC185" s="430"/>
      <c r="AD185" s="430"/>
      <c r="AE185" s="430"/>
      <c r="AF185" s="430"/>
      <c r="AG185" s="430"/>
      <c r="AH185" s="430"/>
      <c r="AI185" s="430"/>
      <c r="AJ185" s="430"/>
      <c r="AK185" s="430"/>
      <c r="AL185" s="430"/>
      <c r="AM185" s="430"/>
      <c r="AN185" s="430"/>
      <c r="AO185" s="430"/>
      <c r="AP185" s="430"/>
      <c r="AQ185" s="430"/>
    </row>
    <row r="186" spans="1:43">
      <c r="A186" s="430"/>
      <c r="B186" s="430"/>
      <c r="C186" s="430"/>
      <c r="D186" s="430"/>
      <c r="E186" s="430"/>
      <c r="F186" s="430"/>
      <c r="G186" s="430"/>
      <c r="H186" s="430"/>
      <c r="I186" s="430"/>
      <c r="J186" s="430"/>
      <c r="K186" s="430"/>
      <c r="L186" s="430"/>
      <c r="M186" s="430"/>
      <c r="N186" s="430"/>
      <c r="O186" s="430"/>
      <c r="P186" s="430"/>
      <c r="Q186" s="430"/>
      <c r="R186" s="430"/>
      <c r="S186" s="430"/>
      <c r="T186" s="430"/>
      <c r="U186" s="430"/>
      <c r="V186" s="430"/>
      <c r="W186" s="430"/>
      <c r="X186" s="430"/>
      <c r="Y186" s="430"/>
      <c r="Z186" s="430"/>
      <c r="AA186" s="430"/>
      <c r="AB186" s="430"/>
      <c r="AC186" s="430"/>
      <c r="AD186" s="430"/>
      <c r="AE186" s="430"/>
      <c r="AF186" s="430"/>
      <c r="AG186" s="430"/>
      <c r="AH186" s="430"/>
      <c r="AI186" s="430"/>
      <c r="AJ186" s="430"/>
      <c r="AK186" s="430"/>
      <c r="AL186" s="430"/>
      <c r="AM186" s="430"/>
      <c r="AN186" s="430"/>
      <c r="AO186" s="430"/>
      <c r="AP186" s="430"/>
      <c r="AQ186" s="430"/>
    </row>
    <row r="187" spans="1:43">
      <c r="A187" s="430"/>
      <c r="B187" s="430"/>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0"/>
      <c r="AJ187" s="430"/>
      <c r="AK187" s="430"/>
      <c r="AL187" s="430"/>
      <c r="AM187" s="430"/>
      <c r="AN187" s="430"/>
      <c r="AO187" s="430"/>
      <c r="AP187" s="430"/>
      <c r="AQ187" s="430"/>
    </row>
    <row r="188" spans="1:43">
      <c r="A188" s="430"/>
      <c r="B188" s="430"/>
      <c r="C188" s="430"/>
      <c r="D188" s="430"/>
      <c r="E188" s="430"/>
      <c r="F188" s="430"/>
      <c r="G188" s="430"/>
      <c r="H188" s="430"/>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0"/>
      <c r="AJ188" s="430"/>
      <c r="AK188" s="430"/>
      <c r="AL188" s="430"/>
      <c r="AM188" s="430"/>
      <c r="AN188" s="430"/>
      <c r="AO188" s="430"/>
      <c r="AP188" s="430"/>
      <c r="AQ188" s="430"/>
    </row>
    <row r="189" spans="1:43">
      <c r="A189" s="430"/>
      <c r="B189" s="430"/>
      <c r="C189" s="430"/>
      <c r="D189" s="430"/>
      <c r="E189" s="430"/>
      <c r="F189" s="430"/>
      <c r="G189" s="430"/>
      <c r="H189" s="430"/>
      <c r="I189" s="430"/>
      <c r="J189" s="430"/>
      <c r="K189" s="430"/>
      <c r="L189" s="430"/>
      <c r="M189" s="430"/>
      <c r="N189" s="430"/>
      <c r="O189" s="430"/>
      <c r="P189" s="430"/>
      <c r="Q189" s="430"/>
      <c r="R189" s="430"/>
      <c r="S189" s="430"/>
      <c r="T189" s="430"/>
      <c r="U189" s="430"/>
      <c r="V189" s="430"/>
      <c r="W189" s="430"/>
      <c r="X189" s="430"/>
      <c r="Y189" s="430"/>
      <c r="Z189" s="430"/>
      <c r="AA189" s="430"/>
      <c r="AB189" s="430"/>
      <c r="AC189" s="430"/>
      <c r="AD189" s="430"/>
      <c r="AE189" s="430"/>
      <c r="AF189" s="430"/>
      <c r="AG189" s="430"/>
      <c r="AH189" s="430"/>
      <c r="AI189" s="430"/>
      <c r="AJ189" s="430"/>
      <c r="AK189" s="430"/>
      <c r="AL189" s="430"/>
      <c r="AM189" s="430"/>
      <c r="AN189" s="430"/>
      <c r="AO189" s="430"/>
      <c r="AP189" s="430"/>
      <c r="AQ189" s="430"/>
    </row>
    <row r="190" spans="1:43">
      <c r="A190" s="430"/>
      <c r="B190" s="430"/>
      <c r="C190" s="430"/>
      <c r="D190" s="430"/>
      <c r="E190" s="430"/>
      <c r="F190" s="430"/>
      <c r="G190" s="430"/>
      <c r="H190" s="430"/>
      <c r="I190" s="430"/>
      <c r="J190" s="430"/>
      <c r="K190" s="430"/>
      <c r="L190" s="430"/>
      <c r="M190" s="430"/>
      <c r="N190" s="430"/>
      <c r="O190" s="430"/>
      <c r="P190" s="430"/>
      <c r="Q190" s="430"/>
      <c r="R190" s="430"/>
      <c r="S190" s="430"/>
      <c r="T190" s="430"/>
      <c r="U190" s="430"/>
      <c r="V190" s="430"/>
      <c r="W190" s="430"/>
      <c r="X190" s="430"/>
      <c r="Y190" s="430"/>
      <c r="Z190" s="430"/>
      <c r="AA190" s="430"/>
      <c r="AB190" s="430"/>
      <c r="AC190" s="430"/>
      <c r="AD190" s="430"/>
      <c r="AE190" s="430"/>
      <c r="AF190" s="430"/>
      <c r="AG190" s="430"/>
      <c r="AH190" s="430"/>
      <c r="AI190" s="430"/>
      <c r="AJ190" s="430"/>
      <c r="AK190" s="430"/>
      <c r="AL190" s="430"/>
      <c r="AM190" s="430"/>
      <c r="AN190" s="430"/>
      <c r="AO190" s="430"/>
      <c r="AP190" s="430"/>
      <c r="AQ190" s="430"/>
    </row>
    <row r="191" spans="1:43">
      <c r="A191" s="430"/>
      <c r="B191" s="430"/>
      <c r="C191" s="430"/>
      <c r="D191" s="430"/>
      <c r="E191" s="430"/>
      <c r="F191" s="430"/>
      <c r="G191" s="430"/>
      <c r="H191" s="430"/>
      <c r="I191" s="430"/>
      <c r="J191" s="430"/>
      <c r="K191" s="430"/>
      <c r="L191" s="430"/>
      <c r="M191" s="430"/>
      <c r="N191" s="430"/>
      <c r="O191" s="430"/>
      <c r="P191" s="430"/>
      <c r="Q191" s="430"/>
      <c r="R191" s="430"/>
      <c r="S191" s="430"/>
      <c r="T191" s="430"/>
      <c r="U191" s="430"/>
      <c r="V191" s="430"/>
      <c r="W191" s="430"/>
      <c r="X191" s="430"/>
      <c r="Y191" s="430"/>
      <c r="Z191" s="430"/>
      <c r="AA191" s="430"/>
      <c r="AB191" s="430"/>
      <c r="AC191" s="430"/>
      <c r="AD191" s="430"/>
      <c r="AE191" s="430"/>
      <c r="AF191" s="430"/>
      <c r="AG191" s="430"/>
      <c r="AH191" s="430"/>
      <c r="AI191" s="430"/>
      <c r="AJ191" s="430"/>
      <c r="AK191" s="430"/>
      <c r="AL191" s="430"/>
      <c r="AM191" s="430"/>
      <c r="AN191" s="430"/>
      <c r="AO191" s="430"/>
      <c r="AP191" s="430"/>
      <c r="AQ191" s="430"/>
    </row>
    <row r="192" spans="1:43">
      <c r="A192" s="430"/>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0"/>
      <c r="AD192" s="430"/>
      <c r="AE192" s="430"/>
      <c r="AF192" s="430"/>
      <c r="AG192" s="430"/>
      <c r="AH192" s="430"/>
      <c r="AI192" s="430"/>
      <c r="AJ192" s="430"/>
      <c r="AK192" s="430"/>
      <c r="AL192" s="430"/>
      <c r="AM192" s="430"/>
      <c r="AN192" s="430"/>
      <c r="AO192" s="430"/>
      <c r="AP192" s="430"/>
      <c r="AQ192" s="430"/>
    </row>
    <row r="193" spans="1:43">
      <c r="A193" s="430"/>
      <c r="B193" s="430"/>
      <c r="C193" s="430"/>
      <c r="D193" s="430"/>
      <c r="E193" s="430"/>
      <c r="F193" s="430"/>
      <c r="G193" s="430"/>
      <c r="H193" s="430"/>
      <c r="I193" s="430"/>
      <c r="J193" s="430"/>
      <c r="K193" s="430"/>
      <c r="L193" s="430"/>
      <c r="M193" s="430"/>
      <c r="N193" s="430"/>
      <c r="O193" s="430"/>
      <c r="P193" s="430"/>
      <c r="Q193" s="430"/>
      <c r="R193" s="430"/>
      <c r="S193" s="430"/>
      <c r="T193" s="430"/>
      <c r="U193" s="430"/>
      <c r="V193" s="430"/>
      <c r="W193" s="430"/>
      <c r="X193" s="430"/>
      <c r="Y193" s="430"/>
      <c r="Z193" s="430"/>
      <c r="AA193" s="430"/>
      <c r="AB193" s="430"/>
      <c r="AC193" s="430"/>
      <c r="AD193" s="430"/>
      <c r="AE193" s="430"/>
      <c r="AF193" s="430"/>
      <c r="AG193" s="430"/>
      <c r="AH193" s="430"/>
      <c r="AI193" s="430"/>
      <c r="AJ193" s="430"/>
      <c r="AK193" s="430"/>
      <c r="AL193" s="430"/>
      <c r="AM193" s="430"/>
      <c r="AN193" s="430"/>
      <c r="AO193" s="430"/>
      <c r="AP193" s="430"/>
      <c r="AQ193" s="430"/>
    </row>
    <row r="194" spans="1:43">
      <c r="A194" s="430"/>
      <c r="B194" s="430"/>
      <c r="C194" s="430"/>
      <c r="D194" s="430"/>
      <c r="E194" s="430"/>
      <c r="F194" s="430"/>
      <c r="G194" s="430"/>
      <c r="H194" s="430"/>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430"/>
      <c r="AE194" s="430"/>
      <c r="AF194" s="430"/>
      <c r="AG194" s="430"/>
      <c r="AH194" s="430"/>
      <c r="AI194" s="430"/>
      <c r="AJ194" s="430"/>
      <c r="AK194" s="430"/>
      <c r="AL194" s="430"/>
      <c r="AM194" s="430"/>
      <c r="AN194" s="430"/>
      <c r="AO194" s="430"/>
      <c r="AP194" s="430"/>
      <c r="AQ194" s="430"/>
    </row>
    <row r="195" spans="1:43">
      <c r="A195" s="430"/>
      <c r="B195" s="430"/>
      <c r="C195" s="430"/>
      <c r="D195" s="430"/>
      <c r="E195" s="430"/>
      <c r="F195" s="430"/>
      <c r="G195" s="430"/>
      <c r="H195" s="430"/>
      <c r="I195" s="430"/>
      <c r="J195" s="430"/>
      <c r="K195" s="430"/>
      <c r="L195" s="430"/>
      <c r="M195" s="430"/>
      <c r="N195" s="430"/>
      <c r="O195" s="430"/>
      <c r="P195" s="430"/>
      <c r="Q195" s="430"/>
      <c r="R195" s="430"/>
      <c r="S195" s="430"/>
      <c r="T195" s="430"/>
      <c r="U195" s="430"/>
      <c r="V195" s="430"/>
      <c r="W195" s="430"/>
      <c r="X195" s="430"/>
      <c r="Y195" s="430"/>
      <c r="Z195" s="430"/>
      <c r="AA195" s="430"/>
      <c r="AB195" s="430"/>
      <c r="AC195" s="430"/>
      <c r="AD195" s="430"/>
      <c r="AE195" s="430"/>
      <c r="AF195" s="430"/>
      <c r="AG195" s="430"/>
      <c r="AH195" s="430"/>
      <c r="AI195" s="430"/>
      <c r="AJ195" s="430"/>
      <c r="AK195" s="430"/>
      <c r="AL195" s="430"/>
      <c r="AM195" s="430"/>
      <c r="AN195" s="430"/>
      <c r="AO195" s="430"/>
      <c r="AP195" s="430"/>
      <c r="AQ195" s="430"/>
    </row>
    <row r="196" spans="1:43">
      <c r="A196" s="430"/>
      <c r="B196" s="430"/>
      <c r="C196" s="430"/>
      <c r="D196" s="430"/>
      <c r="E196" s="430"/>
      <c r="F196" s="430"/>
      <c r="G196" s="430"/>
      <c r="H196" s="430"/>
      <c r="I196" s="430"/>
      <c r="J196" s="430"/>
      <c r="K196" s="430"/>
      <c r="L196" s="430"/>
      <c r="M196" s="430"/>
      <c r="N196" s="430"/>
      <c r="O196" s="430"/>
      <c r="P196" s="430"/>
      <c r="Q196" s="430"/>
      <c r="R196" s="430"/>
      <c r="S196" s="430"/>
      <c r="T196" s="430"/>
      <c r="U196" s="430"/>
      <c r="V196" s="430"/>
      <c r="W196" s="430"/>
      <c r="X196" s="430"/>
      <c r="Y196" s="430"/>
      <c r="Z196" s="430"/>
      <c r="AA196" s="430"/>
      <c r="AB196" s="430"/>
      <c r="AC196" s="430"/>
      <c r="AD196" s="430"/>
      <c r="AE196" s="430"/>
      <c r="AF196" s="430"/>
      <c r="AG196" s="430"/>
      <c r="AH196" s="430"/>
      <c r="AI196" s="430"/>
      <c r="AJ196" s="430"/>
      <c r="AK196" s="430"/>
      <c r="AL196" s="430"/>
      <c r="AM196" s="430"/>
      <c r="AN196" s="430"/>
      <c r="AO196" s="430"/>
      <c r="AP196" s="430"/>
      <c r="AQ196" s="430"/>
    </row>
    <row r="197" spans="1:43">
      <c r="A197" s="430"/>
      <c r="B197" s="430"/>
      <c r="C197" s="430"/>
      <c r="D197" s="430"/>
      <c r="E197" s="430"/>
      <c r="F197" s="430"/>
      <c r="G197" s="430"/>
      <c r="H197" s="430"/>
      <c r="I197" s="430"/>
      <c r="J197" s="430"/>
      <c r="K197" s="430"/>
      <c r="L197" s="430"/>
      <c r="M197" s="430"/>
      <c r="N197" s="430"/>
      <c r="O197" s="430"/>
      <c r="P197" s="430"/>
      <c r="Q197" s="430"/>
      <c r="R197" s="430"/>
      <c r="S197" s="430"/>
      <c r="T197" s="430"/>
      <c r="U197" s="430"/>
      <c r="V197" s="430"/>
      <c r="W197" s="430"/>
      <c r="X197" s="430"/>
      <c r="Y197" s="430"/>
      <c r="Z197" s="430"/>
      <c r="AA197" s="430"/>
      <c r="AB197" s="430"/>
      <c r="AC197" s="430"/>
      <c r="AD197" s="430"/>
      <c r="AE197" s="430"/>
      <c r="AF197" s="430"/>
      <c r="AG197" s="430"/>
      <c r="AH197" s="430"/>
      <c r="AI197" s="430"/>
      <c r="AJ197" s="430"/>
      <c r="AK197" s="430"/>
      <c r="AL197" s="430"/>
      <c r="AM197" s="430"/>
      <c r="AN197" s="430"/>
      <c r="AO197" s="430"/>
      <c r="AP197" s="430"/>
      <c r="AQ197" s="430"/>
    </row>
    <row r="198" spans="1:43">
      <c r="A198" s="430"/>
      <c r="B198" s="430"/>
      <c r="C198" s="430"/>
      <c r="D198" s="430"/>
      <c r="E198" s="430"/>
      <c r="F198" s="430"/>
      <c r="G198" s="430"/>
      <c r="H198" s="430"/>
      <c r="I198" s="430"/>
      <c r="J198" s="430"/>
      <c r="K198" s="430"/>
      <c r="L198" s="430"/>
      <c r="M198" s="430"/>
      <c r="N198" s="430"/>
      <c r="O198" s="430"/>
      <c r="P198" s="430"/>
      <c r="Q198" s="430"/>
      <c r="R198" s="430"/>
      <c r="S198" s="430"/>
      <c r="T198" s="430"/>
      <c r="U198" s="430"/>
      <c r="V198" s="430"/>
      <c r="W198" s="430"/>
      <c r="X198" s="430"/>
      <c r="Y198" s="430"/>
      <c r="Z198" s="430"/>
      <c r="AA198" s="430"/>
      <c r="AB198" s="430"/>
      <c r="AC198" s="430"/>
      <c r="AD198" s="430"/>
      <c r="AE198" s="430"/>
      <c r="AF198" s="430"/>
      <c r="AG198" s="430"/>
      <c r="AH198" s="430"/>
      <c r="AI198" s="430"/>
      <c r="AJ198" s="430"/>
      <c r="AK198" s="430"/>
      <c r="AL198" s="430"/>
      <c r="AM198" s="430"/>
      <c r="AN198" s="430"/>
      <c r="AO198" s="430"/>
      <c r="AP198" s="430"/>
      <c r="AQ198" s="430"/>
    </row>
    <row r="199" spans="1:43">
      <c r="A199" s="430"/>
      <c r="B199" s="430"/>
      <c r="C199" s="430"/>
      <c r="D199" s="430"/>
      <c r="E199" s="430"/>
      <c r="F199" s="430"/>
      <c r="G199" s="430"/>
      <c r="H199" s="430"/>
      <c r="I199" s="430"/>
      <c r="J199" s="430"/>
      <c r="K199" s="430"/>
      <c r="L199" s="430"/>
      <c r="M199" s="430"/>
      <c r="N199" s="430"/>
      <c r="O199" s="430"/>
      <c r="P199" s="430"/>
      <c r="Q199" s="430"/>
      <c r="R199" s="430"/>
      <c r="S199" s="430"/>
      <c r="T199" s="430"/>
      <c r="U199" s="430"/>
      <c r="V199" s="430"/>
      <c r="W199" s="430"/>
      <c r="X199" s="430"/>
      <c r="Y199" s="430"/>
      <c r="Z199" s="430"/>
      <c r="AA199" s="430"/>
      <c r="AB199" s="430"/>
      <c r="AC199" s="430"/>
      <c r="AD199" s="430"/>
      <c r="AE199" s="430"/>
      <c r="AF199" s="430"/>
      <c r="AG199" s="430"/>
      <c r="AH199" s="430"/>
      <c r="AI199" s="430"/>
      <c r="AJ199" s="430"/>
      <c r="AK199" s="430"/>
      <c r="AL199" s="430"/>
      <c r="AM199" s="430"/>
      <c r="AN199" s="430"/>
      <c r="AO199" s="430"/>
      <c r="AP199" s="430"/>
      <c r="AQ199" s="430"/>
    </row>
    <row r="200" spans="1:43">
      <c r="A200" s="430"/>
      <c r="B200" s="430"/>
      <c r="C200" s="430"/>
      <c r="D200" s="430"/>
      <c r="E200" s="430"/>
      <c r="F200" s="430"/>
      <c r="G200" s="430"/>
      <c r="H200" s="430"/>
      <c r="I200" s="430"/>
      <c r="J200" s="430"/>
      <c r="K200" s="430"/>
      <c r="L200" s="430"/>
      <c r="M200" s="430"/>
      <c r="N200" s="430"/>
      <c r="O200" s="430"/>
      <c r="P200" s="430"/>
      <c r="Q200" s="430"/>
      <c r="R200" s="430"/>
      <c r="S200" s="430"/>
      <c r="T200" s="430"/>
      <c r="U200" s="430"/>
      <c r="V200" s="430"/>
      <c r="W200" s="430"/>
      <c r="X200" s="430"/>
      <c r="Y200" s="430"/>
      <c r="Z200" s="430"/>
      <c r="AA200" s="430"/>
      <c r="AB200" s="430"/>
      <c r="AC200" s="430"/>
      <c r="AD200" s="430"/>
      <c r="AE200" s="430"/>
      <c r="AF200" s="430"/>
      <c r="AG200" s="430"/>
      <c r="AH200" s="430"/>
      <c r="AI200" s="430"/>
      <c r="AJ200" s="430"/>
      <c r="AK200" s="430"/>
      <c r="AL200" s="430"/>
      <c r="AM200" s="430"/>
      <c r="AN200" s="430"/>
      <c r="AO200" s="430"/>
      <c r="AP200" s="430"/>
      <c r="AQ200" s="430"/>
    </row>
    <row r="201" spans="1:43">
      <c r="A201" s="430"/>
      <c r="B201" s="430"/>
      <c r="C201" s="430"/>
      <c r="D201" s="430"/>
      <c r="E201" s="430"/>
      <c r="F201" s="430"/>
      <c r="G201" s="430"/>
      <c r="H201" s="430"/>
      <c r="I201" s="430"/>
      <c r="J201" s="430"/>
      <c r="K201" s="430"/>
      <c r="L201" s="430"/>
      <c r="M201" s="430"/>
      <c r="N201" s="430"/>
      <c r="O201" s="430"/>
      <c r="P201" s="430"/>
      <c r="Q201" s="430"/>
      <c r="R201" s="430"/>
      <c r="S201" s="430"/>
      <c r="T201" s="430"/>
      <c r="U201" s="430"/>
      <c r="V201" s="430"/>
      <c r="W201" s="430"/>
      <c r="X201" s="430"/>
      <c r="Y201" s="430"/>
      <c r="Z201" s="430"/>
      <c r="AA201" s="430"/>
      <c r="AB201" s="430"/>
      <c r="AC201" s="430"/>
      <c r="AD201" s="430"/>
      <c r="AE201" s="430"/>
      <c r="AF201" s="430"/>
      <c r="AG201" s="430"/>
      <c r="AH201" s="430"/>
      <c r="AI201" s="430"/>
      <c r="AJ201" s="430"/>
      <c r="AK201" s="430"/>
      <c r="AL201" s="430"/>
      <c r="AM201" s="430"/>
      <c r="AN201" s="430"/>
      <c r="AO201" s="430"/>
      <c r="AP201" s="430"/>
      <c r="AQ201" s="430"/>
    </row>
    <row r="202" spans="1:43">
      <c r="A202" s="430"/>
      <c r="B202" s="430"/>
      <c r="C202" s="430"/>
      <c r="D202" s="430"/>
      <c r="E202" s="430"/>
      <c r="F202" s="430"/>
      <c r="G202" s="430"/>
      <c r="H202" s="430"/>
      <c r="I202" s="430"/>
      <c r="J202" s="430"/>
      <c r="K202" s="430"/>
      <c r="L202" s="430"/>
      <c r="M202" s="430"/>
      <c r="N202" s="430"/>
      <c r="O202" s="430"/>
      <c r="P202" s="430"/>
      <c r="Q202" s="430"/>
      <c r="R202" s="430"/>
      <c r="S202" s="430"/>
      <c r="T202" s="430"/>
      <c r="U202" s="430"/>
      <c r="V202" s="430"/>
      <c r="W202" s="430"/>
      <c r="X202" s="430"/>
      <c r="Y202" s="430"/>
      <c r="Z202" s="430"/>
      <c r="AA202" s="430"/>
      <c r="AB202" s="430"/>
      <c r="AC202" s="430"/>
      <c r="AD202" s="430"/>
      <c r="AE202" s="430"/>
      <c r="AF202" s="430"/>
      <c r="AG202" s="430"/>
      <c r="AH202" s="430"/>
      <c r="AI202" s="430"/>
      <c r="AJ202" s="430"/>
      <c r="AK202" s="430"/>
      <c r="AL202" s="430"/>
      <c r="AM202" s="430"/>
      <c r="AN202" s="430"/>
      <c r="AO202" s="430"/>
      <c r="AP202" s="430"/>
      <c r="AQ202" s="430"/>
    </row>
    <row r="203" spans="1:43">
      <c r="A203" s="430"/>
      <c r="B203" s="430"/>
      <c r="C203" s="430"/>
      <c r="D203" s="430"/>
      <c r="E203" s="430"/>
      <c r="F203" s="430"/>
      <c r="G203" s="430"/>
      <c r="H203" s="430"/>
      <c r="I203" s="430"/>
      <c r="J203" s="430"/>
      <c r="K203" s="430"/>
      <c r="L203" s="430"/>
      <c r="M203" s="430"/>
      <c r="N203" s="430"/>
      <c r="O203" s="430"/>
      <c r="P203" s="430"/>
      <c r="Q203" s="430"/>
      <c r="R203" s="430"/>
      <c r="S203" s="430"/>
      <c r="T203" s="430"/>
      <c r="U203" s="430"/>
      <c r="V203" s="430"/>
      <c r="W203" s="430"/>
      <c r="X203" s="430"/>
      <c r="Y203" s="430"/>
      <c r="Z203" s="430"/>
      <c r="AA203" s="430"/>
      <c r="AB203" s="430"/>
      <c r="AC203" s="430"/>
      <c r="AD203" s="430"/>
      <c r="AE203" s="430"/>
      <c r="AF203" s="430"/>
      <c r="AG203" s="430"/>
      <c r="AH203" s="430"/>
      <c r="AI203" s="430"/>
      <c r="AJ203" s="430"/>
      <c r="AK203" s="430"/>
      <c r="AL203" s="430"/>
      <c r="AM203" s="430"/>
      <c r="AN203" s="430"/>
      <c r="AO203" s="430"/>
      <c r="AP203" s="430"/>
      <c r="AQ203" s="430"/>
    </row>
    <row r="204" spans="1:43">
      <c r="A204" s="430"/>
      <c r="B204" s="430"/>
      <c r="C204" s="430"/>
      <c r="D204" s="430"/>
      <c r="E204" s="430"/>
      <c r="F204" s="430"/>
      <c r="G204" s="430"/>
      <c r="H204" s="430"/>
      <c r="I204" s="430"/>
      <c r="J204" s="430"/>
      <c r="K204" s="430"/>
      <c r="L204" s="430"/>
      <c r="M204" s="430"/>
      <c r="N204" s="430"/>
      <c r="O204" s="430"/>
      <c r="P204" s="430"/>
      <c r="Q204" s="430"/>
      <c r="R204" s="430"/>
      <c r="S204" s="430"/>
      <c r="T204" s="430"/>
      <c r="U204" s="430"/>
      <c r="V204" s="430"/>
      <c r="W204" s="430"/>
      <c r="X204" s="430"/>
      <c r="Y204" s="430"/>
      <c r="Z204" s="430"/>
      <c r="AA204" s="430"/>
      <c r="AB204" s="430"/>
      <c r="AC204" s="430"/>
      <c r="AD204" s="430"/>
      <c r="AE204" s="430"/>
      <c r="AF204" s="430"/>
      <c r="AG204" s="430"/>
      <c r="AH204" s="430"/>
      <c r="AI204" s="430"/>
      <c r="AJ204" s="430"/>
      <c r="AK204" s="430"/>
      <c r="AL204" s="430"/>
      <c r="AM204" s="430"/>
      <c r="AN204" s="430"/>
      <c r="AO204" s="430"/>
      <c r="AP204" s="430"/>
      <c r="AQ204" s="430"/>
    </row>
    <row r="205" spans="1:43">
      <c r="A205" s="430"/>
      <c r="B205" s="430"/>
      <c r="C205" s="430"/>
      <c r="D205" s="430"/>
      <c r="E205" s="430"/>
      <c r="F205" s="430"/>
      <c r="G205" s="430"/>
      <c r="H205" s="430"/>
      <c r="I205" s="430"/>
      <c r="J205" s="430"/>
      <c r="K205" s="430"/>
      <c r="L205" s="430"/>
      <c r="M205" s="430"/>
      <c r="N205" s="430"/>
      <c r="O205" s="430"/>
      <c r="P205" s="430"/>
      <c r="Q205" s="430"/>
      <c r="R205" s="430"/>
      <c r="S205" s="430"/>
      <c r="T205" s="430"/>
      <c r="U205" s="430"/>
      <c r="V205" s="430"/>
      <c r="W205" s="430"/>
      <c r="X205" s="430"/>
      <c r="Y205" s="430"/>
      <c r="Z205" s="430"/>
      <c r="AA205" s="430"/>
      <c r="AB205" s="430"/>
      <c r="AC205" s="430"/>
      <c r="AD205" s="430"/>
      <c r="AE205" s="430"/>
      <c r="AF205" s="430"/>
      <c r="AG205" s="430"/>
      <c r="AH205" s="430"/>
      <c r="AI205" s="430"/>
      <c r="AJ205" s="430"/>
      <c r="AK205" s="430"/>
      <c r="AL205" s="430"/>
      <c r="AM205" s="430"/>
      <c r="AN205" s="430"/>
      <c r="AO205" s="430"/>
      <c r="AP205" s="430"/>
      <c r="AQ205" s="430"/>
    </row>
    <row r="206" spans="1:43">
      <c r="A206" s="430"/>
      <c r="B206" s="430"/>
      <c r="C206" s="430"/>
      <c r="D206" s="430"/>
      <c r="E206" s="430"/>
      <c r="F206" s="430"/>
      <c r="G206" s="430"/>
      <c r="H206" s="430"/>
      <c r="I206" s="430"/>
      <c r="J206" s="430"/>
      <c r="K206" s="430"/>
      <c r="L206" s="430"/>
      <c r="M206" s="430"/>
      <c r="N206" s="430"/>
      <c r="O206" s="430"/>
      <c r="P206" s="430"/>
      <c r="Q206" s="430"/>
      <c r="R206" s="430"/>
      <c r="S206" s="430"/>
      <c r="T206" s="430"/>
      <c r="U206" s="430"/>
      <c r="V206" s="430"/>
      <c r="W206" s="430"/>
      <c r="X206" s="430"/>
      <c r="Y206" s="430"/>
      <c r="Z206" s="430"/>
      <c r="AA206" s="430"/>
      <c r="AB206" s="430"/>
      <c r="AC206" s="430"/>
      <c r="AD206" s="430"/>
      <c r="AE206" s="430"/>
      <c r="AF206" s="430"/>
      <c r="AG206" s="430"/>
      <c r="AH206" s="430"/>
      <c r="AI206" s="430"/>
      <c r="AJ206" s="430"/>
      <c r="AK206" s="430"/>
      <c r="AL206" s="430"/>
      <c r="AM206" s="430"/>
      <c r="AN206" s="430"/>
      <c r="AO206" s="430"/>
      <c r="AP206" s="430"/>
      <c r="AQ206" s="430"/>
    </row>
    <row r="207" spans="1:43">
      <c r="A207" s="430"/>
      <c r="B207" s="430"/>
      <c r="C207" s="430"/>
      <c r="D207" s="430"/>
      <c r="E207" s="430"/>
      <c r="F207" s="430"/>
      <c r="G207" s="430"/>
      <c r="H207" s="430"/>
      <c r="I207" s="430"/>
      <c r="J207" s="430"/>
      <c r="K207" s="430"/>
      <c r="L207" s="430"/>
      <c r="M207" s="430"/>
      <c r="N207" s="430"/>
      <c r="O207" s="430"/>
      <c r="P207" s="430"/>
      <c r="Q207" s="430"/>
      <c r="R207" s="430"/>
      <c r="S207" s="430"/>
      <c r="T207" s="430"/>
      <c r="U207" s="430"/>
      <c r="V207" s="430"/>
      <c r="W207" s="430"/>
      <c r="X207" s="430"/>
      <c r="Y207" s="430"/>
      <c r="Z207" s="430"/>
      <c r="AA207" s="430"/>
      <c r="AB207" s="430"/>
      <c r="AC207" s="430"/>
      <c r="AD207" s="430"/>
      <c r="AE207" s="430"/>
      <c r="AF207" s="430"/>
      <c r="AG207" s="430"/>
      <c r="AH207" s="430"/>
      <c r="AI207" s="430"/>
      <c r="AJ207" s="430"/>
      <c r="AK207" s="430"/>
      <c r="AL207" s="430"/>
      <c r="AM207" s="430"/>
      <c r="AN207" s="430"/>
      <c r="AO207" s="430"/>
      <c r="AP207" s="430"/>
      <c r="AQ207" s="430"/>
    </row>
    <row r="208" spans="1:43">
      <c r="A208" s="430"/>
      <c r="B208" s="430"/>
      <c r="C208" s="430"/>
      <c r="D208" s="430"/>
      <c r="E208" s="430"/>
      <c r="F208" s="430"/>
      <c r="G208" s="430"/>
      <c r="H208" s="430"/>
      <c r="I208" s="430"/>
      <c r="J208" s="430"/>
      <c r="K208" s="430"/>
      <c r="L208" s="430"/>
      <c r="M208" s="430"/>
      <c r="N208" s="430"/>
      <c r="O208" s="430"/>
      <c r="P208" s="430"/>
      <c r="Q208" s="430"/>
      <c r="R208" s="430"/>
      <c r="S208" s="430"/>
      <c r="T208" s="430"/>
      <c r="U208" s="430"/>
      <c r="V208" s="430"/>
      <c r="W208" s="430"/>
      <c r="X208" s="430"/>
      <c r="Y208" s="430"/>
      <c r="Z208" s="430"/>
      <c r="AA208" s="430"/>
      <c r="AB208" s="430"/>
      <c r="AC208" s="430"/>
      <c r="AD208" s="430"/>
      <c r="AE208" s="430"/>
      <c r="AF208" s="430"/>
      <c r="AG208" s="430"/>
      <c r="AH208" s="430"/>
      <c r="AI208" s="430"/>
      <c r="AJ208" s="430"/>
      <c r="AK208" s="430"/>
      <c r="AL208" s="430"/>
      <c r="AM208" s="430"/>
      <c r="AN208" s="430"/>
      <c r="AO208" s="430"/>
      <c r="AP208" s="430"/>
      <c r="AQ208" s="430"/>
    </row>
    <row r="209" spans="1:43">
      <c r="A209" s="430"/>
      <c r="B209" s="430"/>
      <c r="C209" s="430"/>
      <c r="D209" s="430"/>
      <c r="E209" s="430"/>
      <c r="F209" s="430"/>
      <c r="G209" s="430"/>
      <c r="H209" s="430"/>
      <c r="I209" s="430"/>
      <c r="J209" s="430"/>
      <c r="K209" s="430"/>
      <c r="L209" s="430"/>
      <c r="M209" s="430"/>
      <c r="N209" s="430"/>
      <c r="O209" s="430"/>
      <c r="P209" s="430"/>
      <c r="Q209" s="430"/>
      <c r="R209" s="430"/>
      <c r="S209" s="430"/>
      <c r="T209" s="430"/>
      <c r="U209" s="430"/>
      <c r="V209" s="430"/>
      <c r="W209" s="430"/>
      <c r="X209" s="430"/>
      <c r="Y209" s="430"/>
      <c r="Z209" s="430"/>
      <c r="AA209" s="430"/>
      <c r="AB209" s="430"/>
      <c r="AC209" s="430"/>
      <c r="AD209" s="430"/>
      <c r="AE209" s="430"/>
      <c r="AF209" s="430"/>
      <c r="AG209" s="430"/>
      <c r="AH209" s="430"/>
      <c r="AI209" s="430"/>
      <c r="AJ209" s="430"/>
      <c r="AK209" s="430"/>
      <c r="AL209" s="430"/>
      <c r="AM209" s="430"/>
      <c r="AN209" s="430"/>
      <c r="AO209" s="430"/>
      <c r="AP209" s="430"/>
      <c r="AQ209" s="430"/>
    </row>
    <row r="210" spans="1:43">
      <c r="A210" s="430"/>
      <c r="B210" s="430"/>
      <c r="C210" s="430"/>
      <c r="D210" s="430"/>
      <c r="E210" s="430"/>
      <c r="F210" s="430"/>
      <c r="G210" s="430"/>
      <c r="H210" s="430"/>
      <c r="I210" s="430"/>
      <c r="J210" s="430"/>
      <c r="K210" s="430"/>
      <c r="L210" s="430"/>
      <c r="M210" s="430"/>
      <c r="N210" s="430"/>
      <c r="O210" s="430"/>
      <c r="P210" s="430"/>
      <c r="Q210" s="430"/>
      <c r="R210" s="430"/>
      <c r="S210" s="430"/>
      <c r="T210" s="430"/>
      <c r="U210" s="430"/>
      <c r="V210" s="430"/>
      <c r="W210" s="430"/>
      <c r="X210" s="430"/>
      <c r="Y210" s="430"/>
      <c r="Z210" s="430"/>
      <c r="AA210" s="430"/>
      <c r="AB210" s="430"/>
      <c r="AC210" s="430"/>
      <c r="AD210" s="430"/>
      <c r="AE210" s="430"/>
      <c r="AF210" s="430"/>
      <c r="AG210" s="430"/>
      <c r="AH210" s="430"/>
      <c r="AI210" s="430"/>
      <c r="AJ210" s="430"/>
      <c r="AK210" s="430"/>
      <c r="AL210" s="430"/>
      <c r="AM210" s="430"/>
      <c r="AN210" s="430"/>
      <c r="AO210" s="430"/>
      <c r="AP210" s="430"/>
      <c r="AQ210" s="430"/>
    </row>
    <row r="211" spans="1:43">
      <c r="A211" s="430"/>
      <c r="B211" s="430"/>
      <c r="C211" s="430"/>
      <c r="D211" s="430"/>
      <c r="E211" s="430"/>
      <c r="F211" s="430"/>
      <c r="G211" s="430"/>
      <c r="H211" s="430"/>
      <c r="I211" s="430"/>
      <c r="J211" s="430"/>
      <c r="K211" s="430"/>
      <c r="L211" s="430"/>
      <c r="M211" s="430"/>
      <c r="N211" s="430"/>
      <c r="O211" s="430"/>
      <c r="P211" s="430"/>
      <c r="Q211" s="430"/>
      <c r="R211" s="430"/>
      <c r="S211" s="430"/>
      <c r="T211" s="430"/>
      <c r="U211" s="430"/>
      <c r="V211" s="430"/>
      <c r="W211" s="430"/>
      <c r="X211" s="430"/>
      <c r="Y211" s="430"/>
      <c r="Z211" s="430"/>
      <c r="AA211" s="430"/>
      <c r="AB211" s="430"/>
      <c r="AC211" s="430"/>
      <c r="AD211" s="430"/>
      <c r="AE211" s="430"/>
      <c r="AF211" s="430"/>
      <c r="AG211" s="430"/>
      <c r="AH211" s="430"/>
      <c r="AI211" s="430"/>
      <c r="AJ211" s="430"/>
      <c r="AK211" s="430"/>
      <c r="AL211" s="430"/>
      <c r="AM211" s="430"/>
      <c r="AN211" s="430"/>
      <c r="AO211" s="430"/>
      <c r="AP211" s="430"/>
      <c r="AQ211" s="430"/>
    </row>
    <row r="212" spans="1:43">
      <c r="A212" s="430"/>
      <c r="B212" s="430"/>
      <c r="C212" s="430"/>
      <c r="D212" s="430"/>
      <c r="E212" s="430"/>
      <c r="F212" s="430"/>
      <c r="G212" s="430"/>
      <c r="H212" s="430"/>
      <c r="I212" s="430"/>
      <c r="J212" s="430"/>
      <c r="K212" s="430"/>
      <c r="L212" s="430"/>
      <c r="M212" s="430"/>
      <c r="N212" s="430"/>
      <c r="O212" s="430"/>
      <c r="P212" s="430"/>
      <c r="Q212" s="430"/>
      <c r="R212" s="430"/>
      <c r="S212" s="430"/>
      <c r="T212" s="430"/>
      <c r="U212" s="430"/>
      <c r="V212" s="430"/>
      <c r="W212" s="430"/>
      <c r="X212" s="430"/>
      <c r="Y212" s="430"/>
      <c r="Z212" s="430"/>
      <c r="AA212" s="430"/>
      <c r="AB212" s="430"/>
      <c r="AC212" s="430"/>
      <c r="AD212" s="430"/>
      <c r="AE212" s="430"/>
      <c r="AF212" s="430"/>
      <c r="AG212" s="430"/>
      <c r="AH212" s="430"/>
      <c r="AI212" s="430"/>
      <c r="AJ212" s="430"/>
      <c r="AK212" s="430"/>
      <c r="AL212" s="430"/>
      <c r="AM212" s="430"/>
      <c r="AN212" s="430"/>
      <c r="AO212" s="430"/>
      <c r="AP212" s="430"/>
      <c r="AQ212" s="430"/>
    </row>
    <row r="213" spans="1:43">
      <c r="A213" s="430"/>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c r="AA213" s="430"/>
      <c r="AB213" s="430"/>
      <c r="AC213" s="430"/>
      <c r="AD213" s="430"/>
      <c r="AE213" s="430"/>
      <c r="AF213" s="430"/>
      <c r="AG213" s="430"/>
      <c r="AH213" s="430"/>
      <c r="AI213" s="430"/>
      <c r="AJ213" s="430"/>
      <c r="AK213" s="430"/>
      <c r="AL213" s="430"/>
      <c r="AM213" s="430"/>
      <c r="AN213" s="430"/>
      <c r="AO213" s="430"/>
      <c r="AP213" s="430"/>
      <c r="AQ213" s="430"/>
    </row>
    <row r="214" spans="1:43">
      <c r="A214" s="430"/>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c r="AA214" s="430"/>
      <c r="AB214" s="430"/>
      <c r="AC214" s="430"/>
      <c r="AD214" s="430"/>
      <c r="AE214" s="430"/>
      <c r="AF214" s="430"/>
      <c r="AG214" s="430"/>
      <c r="AH214" s="430"/>
      <c r="AI214" s="430"/>
      <c r="AJ214" s="430"/>
      <c r="AK214" s="430"/>
      <c r="AL214" s="430"/>
      <c r="AM214" s="430"/>
      <c r="AN214" s="430"/>
      <c r="AO214" s="430"/>
      <c r="AP214" s="430"/>
      <c r="AQ214" s="430"/>
    </row>
    <row r="215" spans="1:43">
      <c r="A215" s="430"/>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430"/>
      <c r="AE215" s="430"/>
      <c r="AF215" s="430"/>
      <c r="AG215" s="430"/>
      <c r="AH215" s="430"/>
      <c r="AI215" s="430"/>
      <c r="AJ215" s="430"/>
      <c r="AK215" s="430"/>
      <c r="AL215" s="430"/>
      <c r="AM215" s="430"/>
      <c r="AN215" s="430"/>
      <c r="AO215" s="430"/>
      <c r="AP215" s="430"/>
      <c r="AQ215" s="430"/>
    </row>
    <row r="216" spans="1:43">
      <c r="A216" s="430"/>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c r="AA216" s="430"/>
      <c r="AB216" s="430"/>
      <c r="AC216" s="430"/>
      <c r="AD216" s="430"/>
      <c r="AE216" s="430"/>
      <c r="AF216" s="430"/>
      <c r="AG216" s="430"/>
      <c r="AH216" s="430"/>
      <c r="AI216" s="430"/>
      <c r="AJ216" s="430"/>
      <c r="AK216" s="430"/>
      <c r="AL216" s="430"/>
      <c r="AM216" s="430"/>
      <c r="AN216" s="430"/>
      <c r="AO216" s="430"/>
      <c r="AP216" s="430"/>
      <c r="AQ216" s="430"/>
    </row>
    <row r="217" spans="1:43">
      <c r="A217" s="430"/>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c r="AA217" s="430"/>
      <c r="AB217" s="430"/>
      <c r="AC217" s="430"/>
      <c r="AD217" s="430"/>
      <c r="AE217" s="430"/>
      <c r="AF217" s="430"/>
      <c r="AG217" s="430"/>
      <c r="AH217" s="430"/>
      <c r="AI217" s="430"/>
      <c r="AJ217" s="430"/>
      <c r="AK217" s="430"/>
      <c r="AL217" s="430"/>
      <c r="AM217" s="430"/>
      <c r="AN217" s="430"/>
      <c r="AO217" s="430"/>
      <c r="AP217" s="430"/>
      <c r="AQ217" s="430"/>
    </row>
    <row r="218" spans="1:43">
      <c r="A218" s="430"/>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c r="AA218" s="430"/>
      <c r="AB218" s="430"/>
      <c r="AC218" s="430"/>
      <c r="AD218" s="430"/>
      <c r="AE218" s="430"/>
      <c r="AF218" s="430"/>
      <c r="AG218" s="430"/>
      <c r="AH218" s="430"/>
      <c r="AI218" s="430"/>
      <c r="AJ218" s="430"/>
      <c r="AK218" s="430"/>
      <c r="AL218" s="430"/>
      <c r="AM218" s="430"/>
      <c r="AN218" s="430"/>
      <c r="AO218" s="430"/>
      <c r="AP218" s="430"/>
      <c r="AQ218" s="430"/>
    </row>
    <row r="219" spans="1:43">
      <c r="A219" s="430"/>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c r="AA219" s="430"/>
      <c r="AB219" s="430"/>
      <c r="AC219" s="430"/>
      <c r="AD219" s="430"/>
      <c r="AE219" s="430"/>
      <c r="AF219" s="430"/>
      <c r="AG219" s="430"/>
      <c r="AH219" s="430"/>
      <c r="AI219" s="430"/>
      <c r="AJ219" s="430"/>
      <c r="AK219" s="430"/>
      <c r="AL219" s="430"/>
      <c r="AM219" s="430"/>
      <c r="AN219" s="430"/>
      <c r="AO219" s="430"/>
      <c r="AP219" s="430"/>
      <c r="AQ219" s="430"/>
    </row>
    <row r="220" spans="1:43">
      <c r="A220" s="430"/>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c r="AA220" s="430"/>
      <c r="AB220" s="430"/>
      <c r="AC220" s="430"/>
      <c r="AD220" s="430"/>
      <c r="AE220" s="430"/>
      <c r="AF220" s="430"/>
      <c r="AG220" s="430"/>
      <c r="AH220" s="430"/>
      <c r="AI220" s="430"/>
      <c r="AJ220" s="430"/>
      <c r="AK220" s="430"/>
      <c r="AL220" s="430"/>
      <c r="AM220" s="430"/>
      <c r="AN220" s="430"/>
      <c r="AO220" s="430"/>
      <c r="AP220" s="430"/>
      <c r="AQ220" s="430"/>
    </row>
    <row r="221" spans="1:43">
      <c r="A221" s="430"/>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c r="AA221" s="430"/>
      <c r="AB221" s="430"/>
      <c r="AC221" s="430"/>
      <c r="AD221" s="430"/>
      <c r="AE221" s="430"/>
      <c r="AF221" s="430"/>
      <c r="AG221" s="430"/>
      <c r="AH221" s="430"/>
      <c r="AI221" s="430"/>
      <c r="AJ221" s="430"/>
      <c r="AK221" s="430"/>
      <c r="AL221" s="430"/>
      <c r="AM221" s="430"/>
      <c r="AN221" s="430"/>
      <c r="AO221" s="430"/>
      <c r="AP221" s="430"/>
      <c r="AQ221" s="430"/>
    </row>
    <row r="222" spans="1:43">
      <c r="A222" s="430"/>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430"/>
      <c r="AE222" s="430"/>
      <c r="AF222" s="430"/>
      <c r="AG222" s="430"/>
      <c r="AH222" s="430"/>
      <c r="AI222" s="430"/>
      <c r="AJ222" s="430"/>
      <c r="AK222" s="430"/>
      <c r="AL222" s="430"/>
      <c r="AM222" s="430"/>
      <c r="AN222" s="430"/>
      <c r="AO222" s="430"/>
      <c r="AP222" s="430"/>
      <c r="AQ222" s="430"/>
    </row>
    <row r="223" spans="1:43">
      <c r="A223" s="430"/>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c r="AA223" s="430"/>
      <c r="AB223" s="430"/>
      <c r="AC223" s="430"/>
      <c r="AD223" s="430"/>
      <c r="AE223" s="430"/>
      <c r="AF223" s="430"/>
      <c r="AG223" s="430"/>
      <c r="AH223" s="430"/>
      <c r="AI223" s="430"/>
      <c r="AJ223" s="430"/>
      <c r="AK223" s="430"/>
      <c r="AL223" s="430"/>
      <c r="AM223" s="430"/>
      <c r="AN223" s="430"/>
      <c r="AO223" s="430"/>
      <c r="AP223" s="430"/>
      <c r="AQ223" s="430"/>
    </row>
    <row r="224" spans="1:43">
      <c r="A224" s="430"/>
      <c r="B224" s="430"/>
      <c r="C224" s="430"/>
      <c r="D224" s="430"/>
      <c r="E224" s="430"/>
      <c r="F224" s="430"/>
      <c r="G224" s="430"/>
      <c r="H224" s="430"/>
      <c r="I224" s="430"/>
      <c r="J224" s="430"/>
      <c r="K224" s="430"/>
      <c r="L224" s="430"/>
      <c r="M224" s="430"/>
      <c r="N224" s="430"/>
      <c r="O224" s="430"/>
      <c r="P224" s="430"/>
      <c r="Q224" s="430"/>
      <c r="R224" s="430"/>
      <c r="S224" s="430"/>
      <c r="T224" s="430"/>
      <c r="U224" s="430"/>
      <c r="V224" s="430"/>
      <c r="W224" s="430"/>
      <c r="X224" s="430"/>
      <c r="Y224" s="430"/>
      <c r="Z224" s="430"/>
      <c r="AA224" s="430"/>
      <c r="AB224" s="430"/>
      <c r="AC224" s="430"/>
      <c r="AD224" s="430"/>
      <c r="AE224" s="430"/>
      <c r="AF224" s="430"/>
      <c r="AG224" s="430"/>
      <c r="AH224" s="430"/>
      <c r="AI224" s="430"/>
      <c r="AJ224" s="430"/>
      <c r="AK224" s="430"/>
      <c r="AL224" s="430"/>
      <c r="AM224" s="430"/>
      <c r="AN224" s="430"/>
      <c r="AO224" s="430"/>
      <c r="AP224" s="430"/>
      <c r="AQ224" s="430"/>
    </row>
    <row r="225" spans="1:43">
      <c r="A225" s="430"/>
      <c r="B225" s="430"/>
      <c r="C225" s="430"/>
      <c r="D225" s="430"/>
      <c r="E225" s="430"/>
      <c r="F225" s="430"/>
      <c r="G225" s="430"/>
      <c r="H225" s="430"/>
      <c r="I225" s="430"/>
      <c r="J225" s="430"/>
      <c r="K225" s="430"/>
      <c r="L225" s="430"/>
      <c r="M225" s="430"/>
      <c r="N225" s="430"/>
      <c r="O225" s="430"/>
      <c r="P225" s="430"/>
      <c r="Q225" s="430"/>
      <c r="R225" s="430"/>
      <c r="S225" s="430"/>
      <c r="T225" s="430"/>
      <c r="U225" s="430"/>
      <c r="V225" s="430"/>
      <c r="W225" s="430"/>
      <c r="X225" s="430"/>
      <c r="Y225" s="430"/>
      <c r="Z225" s="430"/>
      <c r="AA225" s="430"/>
      <c r="AB225" s="430"/>
      <c r="AC225" s="430"/>
      <c r="AD225" s="430"/>
      <c r="AE225" s="430"/>
      <c r="AF225" s="430"/>
      <c r="AG225" s="430"/>
      <c r="AH225" s="430"/>
      <c r="AI225" s="430"/>
      <c r="AJ225" s="430"/>
      <c r="AK225" s="430"/>
      <c r="AL225" s="430"/>
      <c r="AM225" s="430"/>
      <c r="AN225" s="430"/>
      <c r="AO225" s="430"/>
      <c r="AP225" s="430"/>
      <c r="AQ225" s="430"/>
    </row>
    <row r="226" spans="1:43">
      <c r="A226" s="430"/>
      <c r="B226" s="430"/>
      <c r="C226" s="430"/>
      <c r="D226" s="430"/>
      <c r="E226" s="430"/>
      <c r="F226" s="430"/>
      <c r="G226" s="430"/>
      <c r="H226" s="430"/>
      <c r="I226" s="430"/>
      <c r="J226" s="430"/>
      <c r="K226" s="430"/>
      <c r="L226" s="430"/>
      <c r="M226" s="430"/>
      <c r="N226" s="430"/>
      <c r="O226" s="430"/>
      <c r="P226" s="430"/>
      <c r="Q226" s="430"/>
      <c r="R226" s="430"/>
      <c r="S226" s="430"/>
      <c r="T226" s="430"/>
      <c r="U226" s="430"/>
      <c r="V226" s="430"/>
      <c r="W226" s="430"/>
      <c r="X226" s="430"/>
      <c r="Y226" s="430"/>
      <c r="Z226" s="430"/>
      <c r="AA226" s="430"/>
      <c r="AB226" s="430"/>
      <c r="AC226" s="430"/>
      <c r="AD226" s="430"/>
      <c r="AE226" s="430"/>
      <c r="AF226" s="430"/>
      <c r="AG226" s="430"/>
      <c r="AH226" s="430"/>
      <c r="AI226" s="430"/>
      <c r="AJ226" s="430"/>
      <c r="AK226" s="430"/>
      <c r="AL226" s="430"/>
      <c r="AM226" s="430"/>
      <c r="AN226" s="430"/>
      <c r="AO226" s="430"/>
      <c r="AP226" s="430"/>
      <c r="AQ226" s="430"/>
    </row>
    <row r="227" spans="1:43">
      <c r="A227" s="430"/>
      <c r="B227" s="430"/>
      <c r="C227" s="430"/>
      <c r="D227" s="430"/>
      <c r="E227" s="430"/>
      <c r="F227" s="430"/>
      <c r="G227" s="430"/>
      <c r="H227" s="430"/>
      <c r="I227" s="430"/>
      <c r="J227" s="430"/>
      <c r="K227" s="430"/>
      <c r="L227" s="430"/>
      <c r="M227" s="430"/>
      <c r="N227" s="430"/>
      <c r="O227" s="430"/>
      <c r="P227" s="430"/>
      <c r="Q227" s="430"/>
      <c r="R227" s="430"/>
      <c r="S227" s="430"/>
      <c r="T227" s="430"/>
      <c r="U227" s="430"/>
      <c r="V227" s="430"/>
      <c r="W227" s="430"/>
      <c r="X227" s="430"/>
      <c r="Y227" s="430"/>
      <c r="Z227" s="430"/>
      <c r="AA227" s="430"/>
      <c r="AB227" s="430"/>
      <c r="AC227" s="430"/>
      <c r="AD227" s="430"/>
      <c r="AE227" s="430"/>
      <c r="AF227" s="430"/>
      <c r="AG227" s="430"/>
      <c r="AH227" s="430"/>
      <c r="AI227" s="430"/>
      <c r="AJ227" s="430"/>
      <c r="AK227" s="430"/>
      <c r="AL227" s="430"/>
      <c r="AM227" s="430"/>
      <c r="AN227" s="430"/>
      <c r="AO227" s="430"/>
      <c r="AP227" s="430"/>
      <c r="AQ227" s="430"/>
    </row>
    <row r="228" spans="1:43">
      <c r="A228" s="430"/>
      <c r="B228" s="430"/>
      <c r="C228" s="430"/>
      <c r="D228" s="430"/>
      <c r="E228" s="430"/>
      <c r="F228" s="430"/>
      <c r="G228" s="430"/>
      <c r="H228" s="430"/>
      <c r="I228" s="430"/>
      <c r="J228" s="430"/>
      <c r="K228" s="430"/>
      <c r="L228" s="430"/>
      <c r="M228" s="430"/>
      <c r="N228" s="430"/>
      <c r="O228" s="430"/>
      <c r="P228" s="430"/>
      <c r="Q228" s="430"/>
      <c r="R228" s="430"/>
      <c r="S228" s="430"/>
      <c r="T228" s="430"/>
      <c r="U228" s="430"/>
      <c r="V228" s="430"/>
      <c r="W228" s="430"/>
      <c r="X228" s="430"/>
      <c r="Y228" s="430"/>
      <c r="Z228" s="430"/>
      <c r="AA228" s="430"/>
      <c r="AB228" s="430"/>
      <c r="AC228" s="430"/>
      <c r="AD228" s="430"/>
      <c r="AE228" s="430"/>
      <c r="AF228" s="430"/>
      <c r="AG228" s="430"/>
      <c r="AH228" s="430"/>
      <c r="AI228" s="430"/>
      <c r="AJ228" s="430"/>
      <c r="AK228" s="430"/>
      <c r="AL228" s="430"/>
      <c r="AM228" s="430"/>
      <c r="AN228" s="430"/>
      <c r="AO228" s="430"/>
      <c r="AP228" s="430"/>
      <c r="AQ228" s="430"/>
    </row>
    <row r="229" spans="1:43">
      <c r="A229" s="430"/>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430"/>
      <c r="AE229" s="430"/>
      <c r="AF229" s="430"/>
      <c r="AG229" s="430"/>
      <c r="AH229" s="430"/>
      <c r="AI229" s="430"/>
      <c r="AJ229" s="430"/>
      <c r="AK229" s="430"/>
      <c r="AL229" s="430"/>
      <c r="AM229" s="430"/>
      <c r="AN229" s="430"/>
      <c r="AO229" s="430"/>
      <c r="AP229" s="430"/>
      <c r="AQ229" s="430"/>
    </row>
    <row r="230" spans="1:43">
      <c r="A230" s="430"/>
      <c r="B230" s="430"/>
      <c r="C230" s="430"/>
      <c r="D230" s="430"/>
      <c r="E230" s="430"/>
      <c r="F230" s="430"/>
      <c r="G230" s="430"/>
      <c r="H230" s="430"/>
      <c r="I230" s="430"/>
      <c r="J230" s="430"/>
      <c r="K230" s="430"/>
      <c r="L230" s="430"/>
      <c r="M230" s="430"/>
      <c r="N230" s="430"/>
      <c r="O230" s="430"/>
      <c r="P230" s="430"/>
      <c r="Q230" s="430"/>
      <c r="R230" s="430"/>
      <c r="S230" s="430"/>
      <c r="T230" s="430"/>
      <c r="U230" s="430"/>
      <c r="V230" s="430"/>
      <c r="W230" s="430"/>
      <c r="X230" s="430"/>
      <c r="Y230" s="430"/>
      <c r="Z230" s="430"/>
      <c r="AA230" s="430"/>
      <c r="AB230" s="430"/>
      <c r="AC230" s="430"/>
      <c r="AD230" s="430"/>
      <c r="AE230" s="430"/>
      <c r="AF230" s="430"/>
      <c r="AG230" s="430"/>
      <c r="AH230" s="430"/>
      <c r="AI230" s="430"/>
      <c r="AJ230" s="430"/>
      <c r="AK230" s="430"/>
      <c r="AL230" s="430"/>
      <c r="AM230" s="430"/>
      <c r="AN230" s="430"/>
      <c r="AO230" s="430"/>
      <c r="AP230" s="430"/>
      <c r="AQ230" s="430"/>
    </row>
    <row r="231" spans="1:43">
      <c r="A231" s="430"/>
      <c r="B231" s="430"/>
      <c r="C231" s="430"/>
      <c r="D231" s="430"/>
      <c r="E231" s="430"/>
      <c r="F231" s="430"/>
      <c r="G231" s="430"/>
      <c r="H231" s="430"/>
      <c r="I231" s="430"/>
      <c r="J231" s="430"/>
      <c r="K231" s="430"/>
      <c r="L231" s="430"/>
      <c r="M231" s="430"/>
      <c r="N231" s="430"/>
      <c r="O231" s="430"/>
      <c r="P231" s="430"/>
      <c r="Q231" s="430"/>
      <c r="R231" s="430"/>
      <c r="S231" s="430"/>
      <c r="T231" s="430"/>
      <c r="U231" s="430"/>
      <c r="V231" s="430"/>
      <c r="W231" s="430"/>
      <c r="X231" s="430"/>
      <c r="Y231" s="430"/>
      <c r="Z231" s="430"/>
      <c r="AA231" s="430"/>
      <c r="AB231" s="430"/>
      <c r="AC231" s="430"/>
      <c r="AD231" s="430"/>
      <c r="AE231" s="430"/>
      <c r="AF231" s="430"/>
      <c r="AG231" s="430"/>
      <c r="AH231" s="430"/>
      <c r="AI231" s="430"/>
      <c r="AJ231" s="430"/>
      <c r="AK231" s="430"/>
      <c r="AL231" s="430"/>
      <c r="AM231" s="430"/>
      <c r="AN231" s="430"/>
      <c r="AO231" s="430"/>
      <c r="AP231" s="430"/>
      <c r="AQ231" s="430"/>
    </row>
    <row r="232" spans="1:43">
      <c r="A232" s="430"/>
      <c r="B232" s="430"/>
      <c r="C232" s="430"/>
      <c r="D232" s="430"/>
      <c r="E232" s="430"/>
      <c r="F232" s="430"/>
      <c r="G232" s="430"/>
      <c r="H232" s="430"/>
      <c r="I232" s="430"/>
      <c r="J232" s="430"/>
      <c r="K232" s="430"/>
      <c r="L232" s="430"/>
      <c r="M232" s="430"/>
      <c r="N232" s="430"/>
      <c r="O232" s="430"/>
      <c r="P232" s="430"/>
      <c r="Q232" s="430"/>
      <c r="R232" s="430"/>
      <c r="S232" s="430"/>
      <c r="T232" s="430"/>
      <c r="U232" s="430"/>
      <c r="V232" s="430"/>
      <c r="W232" s="430"/>
      <c r="X232" s="430"/>
      <c r="Y232" s="430"/>
      <c r="Z232" s="430"/>
      <c r="AA232" s="430"/>
      <c r="AB232" s="430"/>
      <c r="AC232" s="430"/>
      <c r="AD232" s="430"/>
      <c r="AE232" s="430"/>
      <c r="AF232" s="430"/>
      <c r="AG232" s="430"/>
      <c r="AH232" s="430"/>
      <c r="AI232" s="430"/>
      <c r="AJ232" s="430"/>
      <c r="AK232" s="430"/>
      <c r="AL232" s="430"/>
      <c r="AM232" s="430"/>
      <c r="AN232" s="430"/>
      <c r="AO232" s="430"/>
      <c r="AP232" s="430"/>
      <c r="AQ232" s="430"/>
    </row>
    <row r="233" spans="1:43">
      <c r="A233" s="430"/>
      <c r="B233" s="430"/>
      <c r="C233" s="430"/>
      <c r="D233" s="430"/>
      <c r="E233" s="430"/>
      <c r="F233" s="430"/>
      <c r="G233" s="430"/>
      <c r="H233" s="430"/>
      <c r="I233" s="430"/>
      <c r="J233" s="430"/>
      <c r="K233" s="430"/>
      <c r="L233" s="430"/>
      <c r="M233" s="430"/>
      <c r="N233" s="430"/>
      <c r="O233" s="430"/>
      <c r="P233" s="430"/>
      <c r="Q233" s="430"/>
      <c r="R233" s="430"/>
      <c r="S233" s="430"/>
      <c r="T233" s="430"/>
      <c r="U233" s="430"/>
      <c r="V233" s="430"/>
      <c r="W233" s="430"/>
      <c r="X233" s="430"/>
      <c r="Y233" s="430"/>
      <c r="Z233" s="430"/>
      <c r="AA233" s="430"/>
      <c r="AB233" s="430"/>
      <c r="AC233" s="430"/>
      <c r="AD233" s="430"/>
      <c r="AE233" s="430"/>
      <c r="AF233" s="430"/>
      <c r="AG233" s="430"/>
      <c r="AH233" s="430"/>
      <c r="AI233" s="430"/>
      <c r="AJ233" s="430"/>
      <c r="AK233" s="430"/>
      <c r="AL233" s="430"/>
      <c r="AM233" s="430"/>
      <c r="AN233" s="430"/>
      <c r="AO233" s="430"/>
      <c r="AP233" s="430"/>
      <c r="AQ233" s="430"/>
    </row>
    <row r="234" spans="1:43">
      <c r="A234" s="430"/>
      <c r="B234" s="430"/>
      <c r="C234" s="430"/>
      <c r="D234" s="430"/>
      <c r="E234" s="430"/>
      <c r="F234" s="430"/>
      <c r="G234" s="430"/>
      <c r="H234" s="430"/>
      <c r="I234" s="430"/>
      <c r="J234" s="430"/>
      <c r="K234" s="430"/>
      <c r="L234" s="430"/>
      <c r="M234" s="430"/>
      <c r="N234" s="430"/>
      <c r="O234" s="430"/>
      <c r="P234" s="430"/>
      <c r="Q234" s="430"/>
      <c r="R234" s="430"/>
      <c r="S234" s="430"/>
      <c r="T234" s="430"/>
      <c r="U234" s="430"/>
      <c r="V234" s="430"/>
      <c r="W234" s="430"/>
      <c r="X234" s="430"/>
      <c r="Y234" s="430"/>
      <c r="Z234" s="430"/>
      <c r="AA234" s="430"/>
      <c r="AB234" s="430"/>
      <c r="AC234" s="430"/>
      <c r="AD234" s="430"/>
      <c r="AE234" s="430"/>
      <c r="AF234" s="430"/>
      <c r="AG234" s="430"/>
      <c r="AH234" s="430"/>
      <c r="AI234" s="430"/>
      <c r="AJ234" s="430"/>
      <c r="AK234" s="430"/>
      <c r="AL234" s="430"/>
      <c r="AM234" s="430"/>
      <c r="AN234" s="430"/>
      <c r="AO234" s="430"/>
      <c r="AP234" s="430"/>
      <c r="AQ234" s="430"/>
    </row>
    <row r="235" spans="1:43">
      <c r="A235" s="430"/>
      <c r="B235" s="430"/>
      <c r="C235" s="430"/>
      <c r="D235" s="430"/>
      <c r="E235" s="430"/>
      <c r="F235" s="430"/>
      <c r="G235" s="430"/>
      <c r="H235" s="430"/>
      <c r="I235" s="430"/>
      <c r="J235" s="430"/>
      <c r="K235" s="430"/>
      <c r="L235" s="430"/>
      <c r="M235" s="430"/>
      <c r="N235" s="430"/>
      <c r="O235" s="430"/>
      <c r="P235" s="430"/>
      <c r="Q235" s="430"/>
      <c r="R235" s="430"/>
      <c r="S235" s="430"/>
      <c r="T235" s="430"/>
      <c r="U235" s="430"/>
      <c r="V235" s="430"/>
      <c r="W235" s="430"/>
      <c r="X235" s="430"/>
      <c r="Y235" s="430"/>
      <c r="Z235" s="430"/>
      <c r="AA235" s="430"/>
      <c r="AB235" s="430"/>
      <c r="AC235" s="430"/>
      <c r="AD235" s="430"/>
      <c r="AE235" s="430"/>
      <c r="AF235" s="430"/>
      <c r="AG235" s="430"/>
      <c r="AH235" s="430"/>
      <c r="AI235" s="430"/>
      <c r="AJ235" s="430"/>
      <c r="AK235" s="430"/>
      <c r="AL235" s="430"/>
      <c r="AM235" s="430"/>
      <c r="AN235" s="430"/>
      <c r="AO235" s="430"/>
      <c r="AP235" s="430"/>
      <c r="AQ235" s="430"/>
    </row>
    <row r="236" spans="1:43">
      <c r="A236" s="430"/>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430"/>
      <c r="AE236" s="430"/>
      <c r="AF236" s="430"/>
      <c r="AG236" s="430"/>
      <c r="AH236" s="430"/>
      <c r="AI236" s="430"/>
      <c r="AJ236" s="430"/>
      <c r="AK236" s="430"/>
      <c r="AL236" s="430"/>
      <c r="AM236" s="430"/>
      <c r="AN236" s="430"/>
      <c r="AO236" s="430"/>
      <c r="AP236" s="430"/>
      <c r="AQ236" s="430"/>
    </row>
    <row r="237" spans="1:43">
      <c r="A237" s="430"/>
      <c r="B237" s="430"/>
      <c r="C237" s="430"/>
      <c r="D237" s="430"/>
      <c r="E237" s="430"/>
      <c r="F237" s="430"/>
      <c r="G237" s="430"/>
      <c r="H237" s="430"/>
      <c r="I237" s="430"/>
      <c r="J237" s="430"/>
      <c r="K237" s="430"/>
      <c r="L237" s="430"/>
      <c r="M237" s="430"/>
      <c r="N237" s="430"/>
      <c r="O237" s="430"/>
      <c r="P237" s="430"/>
      <c r="Q237" s="430"/>
      <c r="R237" s="430"/>
      <c r="S237" s="430"/>
      <c r="T237" s="430"/>
      <c r="U237" s="430"/>
      <c r="V237" s="430"/>
      <c r="W237" s="430"/>
      <c r="X237" s="430"/>
      <c r="Y237" s="430"/>
      <c r="Z237" s="430"/>
      <c r="AA237" s="430"/>
      <c r="AB237" s="430"/>
      <c r="AC237" s="430"/>
      <c r="AD237" s="430"/>
      <c r="AE237" s="430"/>
      <c r="AF237" s="430"/>
      <c r="AG237" s="430"/>
      <c r="AH237" s="430"/>
      <c r="AI237" s="430"/>
      <c r="AJ237" s="430"/>
      <c r="AK237" s="430"/>
      <c r="AL237" s="430"/>
      <c r="AM237" s="430"/>
      <c r="AN237" s="430"/>
      <c r="AO237" s="430"/>
      <c r="AP237" s="430"/>
      <c r="AQ237" s="430"/>
    </row>
    <row r="238" spans="1:43">
      <c r="A238" s="430"/>
      <c r="B238" s="430"/>
      <c r="C238" s="430"/>
      <c r="D238" s="430"/>
      <c r="E238" s="430"/>
      <c r="F238" s="430"/>
      <c r="G238" s="430"/>
      <c r="H238" s="430"/>
      <c r="I238" s="430"/>
      <c r="J238" s="430"/>
      <c r="K238" s="430"/>
      <c r="L238" s="430"/>
      <c r="M238" s="430"/>
      <c r="N238" s="430"/>
      <c r="O238" s="430"/>
      <c r="P238" s="430"/>
      <c r="Q238" s="430"/>
      <c r="R238" s="430"/>
      <c r="S238" s="430"/>
      <c r="T238" s="430"/>
      <c r="U238" s="430"/>
      <c r="V238" s="430"/>
      <c r="W238" s="430"/>
      <c r="X238" s="430"/>
      <c r="Y238" s="430"/>
      <c r="Z238" s="430"/>
      <c r="AA238" s="430"/>
      <c r="AB238" s="430"/>
      <c r="AC238" s="430"/>
      <c r="AD238" s="430"/>
      <c r="AE238" s="430"/>
      <c r="AF238" s="430"/>
      <c r="AG238" s="430"/>
      <c r="AH238" s="430"/>
      <c r="AI238" s="430"/>
      <c r="AJ238" s="430"/>
      <c r="AK238" s="430"/>
      <c r="AL238" s="430"/>
      <c r="AM238" s="430"/>
      <c r="AN238" s="430"/>
      <c r="AO238" s="430"/>
      <c r="AP238" s="430"/>
      <c r="AQ238" s="430"/>
    </row>
    <row r="239" spans="1:43">
      <c r="A239" s="430"/>
      <c r="B239" s="430"/>
      <c r="C239" s="430"/>
      <c r="D239" s="430"/>
      <c r="E239" s="430"/>
      <c r="F239" s="430"/>
      <c r="G239" s="430"/>
      <c r="H239" s="430"/>
      <c r="I239" s="430"/>
      <c r="J239" s="430"/>
      <c r="K239" s="430"/>
      <c r="L239" s="430"/>
      <c r="M239" s="430"/>
      <c r="N239" s="430"/>
      <c r="O239" s="430"/>
      <c r="P239" s="430"/>
      <c r="Q239" s="430"/>
      <c r="R239" s="430"/>
      <c r="S239" s="430"/>
      <c r="T239" s="430"/>
      <c r="U239" s="430"/>
      <c r="V239" s="430"/>
      <c r="W239" s="430"/>
      <c r="X239" s="430"/>
      <c r="Y239" s="430"/>
      <c r="Z239" s="430"/>
      <c r="AA239" s="430"/>
      <c r="AB239" s="430"/>
      <c r="AC239" s="430"/>
      <c r="AD239" s="430"/>
      <c r="AE239" s="430"/>
      <c r="AF239" s="430"/>
      <c r="AG239" s="430"/>
      <c r="AH239" s="430"/>
      <c r="AI239" s="430"/>
      <c r="AJ239" s="430"/>
      <c r="AK239" s="430"/>
      <c r="AL239" s="430"/>
      <c r="AM239" s="430"/>
      <c r="AN239" s="430"/>
      <c r="AO239" s="430"/>
      <c r="AP239" s="430"/>
      <c r="AQ239" s="430"/>
    </row>
    <row r="240" spans="1:43">
      <c r="A240" s="430"/>
      <c r="B240" s="430"/>
      <c r="C240" s="430"/>
      <c r="D240" s="430"/>
      <c r="E240" s="430"/>
      <c r="F240" s="430"/>
      <c r="G240" s="430"/>
      <c r="H240" s="430"/>
      <c r="I240" s="430"/>
      <c r="J240" s="430"/>
      <c r="K240" s="430"/>
      <c r="L240" s="430"/>
      <c r="M240" s="430"/>
      <c r="N240" s="430"/>
      <c r="O240" s="430"/>
      <c r="P240" s="430"/>
      <c r="Q240" s="430"/>
      <c r="R240" s="430"/>
      <c r="S240" s="430"/>
      <c r="T240" s="430"/>
      <c r="U240" s="430"/>
      <c r="V240" s="430"/>
      <c r="W240" s="430"/>
      <c r="X240" s="430"/>
      <c r="Y240" s="430"/>
      <c r="Z240" s="430"/>
      <c r="AA240" s="430"/>
      <c r="AB240" s="430"/>
      <c r="AC240" s="430"/>
      <c r="AD240" s="430"/>
      <c r="AE240" s="430"/>
      <c r="AF240" s="430"/>
      <c r="AG240" s="430"/>
      <c r="AH240" s="430"/>
      <c r="AI240" s="430"/>
      <c r="AJ240" s="430"/>
      <c r="AK240" s="430"/>
      <c r="AL240" s="430"/>
      <c r="AM240" s="430"/>
      <c r="AN240" s="430"/>
      <c r="AO240" s="430"/>
      <c r="AP240" s="430"/>
      <c r="AQ240" s="430"/>
    </row>
    <row r="241" spans="1:43">
      <c r="A241" s="430"/>
      <c r="B241" s="430"/>
      <c r="C241" s="430"/>
      <c r="D241" s="430"/>
      <c r="E241" s="430"/>
      <c r="F241" s="430"/>
      <c r="G241" s="430"/>
      <c r="H241" s="430"/>
      <c r="I241" s="430"/>
      <c r="J241" s="430"/>
      <c r="K241" s="430"/>
      <c r="L241" s="430"/>
      <c r="M241" s="430"/>
      <c r="N241" s="430"/>
      <c r="O241" s="430"/>
      <c r="P241" s="430"/>
      <c r="Q241" s="430"/>
      <c r="R241" s="430"/>
      <c r="S241" s="430"/>
      <c r="T241" s="430"/>
      <c r="U241" s="430"/>
      <c r="V241" s="430"/>
      <c r="W241" s="430"/>
      <c r="X241" s="430"/>
      <c r="Y241" s="430"/>
      <c r="Z241" s="430"/>
      <c r="AA241" s="430"/>
      <c r="AB241" s="430"/>
      <c r="AC241" s="430"/>
      <c r="AD241" s="430"/>
      <c r="AE241" s="430"/>
      <c r="AF241" s="430"/>
      <c r="AG241" s="430"/>
      <c r="AH241" s="430"/>
      <c r="AI241" s="430"/>
      <c r="AJ241" s="430"/>
      <c r="AK241" s="430"/>
      <c r="AL241" s="430"/>
      <c r="AM241" s="430"/>
      <c r="AN241" s="430"/>
      <c r="AO241" s="430"/>
      <c r="AP241" s="430"/>
      <c r="AQ241" s="430"/>
    </row>
    <row r="242" spans="1:43">
      <c r="A242" s="430"/>
      <c r="B242" s="430"/>
      <c r="C242" s="430"/>
      <c r="D242" s="430"/>
      <c r="E242" s="430"/>
      <c r="F242" s="430"/>
      <c r="G242" s="430"/>
      <c r="H242" s="430"/>
      <c r="I242" s="430"/>
      <c r="J242" s="430"/>
      <c r="K242" s="430"/>
      <c r="L242" s="430"/>
      <c r="M242" s="430"/>
      <c r="N242" s="430"/>
      <c r="O242" s="430"/>
      <c r="P242" s="430"/>
      <c r="Q242" s="430"/>
      <c r="R242" s="430"/>
      <c r="S242" s="430"/>
      <c r="T242" s="430"/>
      <c r="U242" s="430"/>
      <c r="V242" s="430"/>
      <c r="W242" s="430"/>
      <c r="X242" s="430"/>
      <c r="Y242" s="430"/>
      <c r="Z242" s="430"/>
      <c r="AA242" s="430"/>
      <c r="AB242" s="430"/>
      <c r="AC242" s="430"/>
      <c r="AD242" s="430"/>
      <c r="AE242" s="430"/>
      <c r="AF242" s="430"/>
      <c r="AG242" s="430"/>
      <c r="AH242" s="430"/>
      <c r="AI242" s="430"/>
      <c r="AJ242" s="430"/>
      <c r="AK242" s="430"/>
      <c r="AL242" s="430"/>
      <c r="AM242" s="430"/>
      <c r="AN242" s="430"/>
      <c r="AO242" s="430"/>
      <c r="AP242" s="430"/>
      <c r="AQ242" s="430"/>
    </row>
    <row r="243" spans="1:43">
      <c r="A243" s="430"/>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430"/>
      <c r="AE243" s="430"/>
      <c r="AF243" s="430"/>
      <c r="AG243" s="430"/>
      <c r="AH243" s="430"/>
      <c r="AI243" s="430"/>
      <c r="AJ243" s="430"/>
      <c r="AK243" s="430"/>
      <c r="AL243" s="430"/>
      <c r="AM243" s="430"/>
      <c r="AN243" s="430"/>
      <c r="AO243" s="430"/>
      <c r="AP243" s="430"/>
      <c r="AQ243" s="430"/>
    </row>
    <row r="244" spans="1:43">
      <c r="A244" s="430"/>
      <c r="B244" s="430"/>
      <c r="C244" s="430"/>
      <c r="D244" s="430"/>
      <c r="E244" s="430"/>
      <c r="F244" s="430"/>
      <c r="G244" s="430"/>
      <c r="H244" s="430"/>
      <c r="I244" s="430"/>
      <c r="J244" s="430"/>
      <c r="K244" s="430"/>
      <c r="L244" s="430"/>
      <c r="M244" s="430"/>
      <c r="N244" s="430"/>
      <c r="O244" s="430"/>
      <c r="P244" s="430"/>
      <c r="Q244" s="430"/>
      <c r="R244" s="430"/>
      <c r="S244" s="430"/>
      <c r="T244" s="430"/>
      <c r="U244" s="430"/>
      <c r="V244" s="430"/>
      <c r="W244" s="430"/>
      <c r="X244" s="430"/>
      <c r="Y244" s="430"/>
      <c r="Z244" s="430"/>
      <c r="AA244" s="430"/>
      <c r="AB244" s="430"/>
      <c r="AC244" s="430"/>
      <c r="AD244" s="430"/>
      <c r="AE244" s="430"/>
      <c r="AF244" s="430"/>
      <c r="AG244" s="430"/>
      <c r="AH244" s="430"/>
      <c r="AI244" s="430"/>
      <c r="AJ244" s="430"/>
      <c r="AK244" s="430"/>
      <c r="AL244" s="430"/>
      <c r="AM244" s="430"/>
      <c r="AN244" s="430"/>
      <c r="AO244" s="430"/>
      <c r="AP244" s="430"/>
      <c r="AQ244" s="430"/>
    </row>
    <row r="245" spans="1:43">
      <c r="A245" s="430"/>
      <c r="B245" s="430"/>
      <c r="C245" s="430"/>
      <c r="D245" s="430"/>
      <c r="E245" s="430"/>
      <c r="F245" s="430"/>
      <c r="G245" s="430"/>
      <c r="H245" s="430"/>
      <c r="I245" s="430"/>
      <c r="J245" s="430"/>
      <c r="K245" s="430"/>
      <c r="L245" s="430"/>
      <c r="M245" s="430"/>
      <c r="N245" s="430"/>
      <c r="O245" s="430"/>
      <c r="P245" s="430"/>
      <c r="Q245" s="430"/>
      <c r="R245" s="430"/>
      <c r="S245" s="430"/>
      <c r="T245" s="430"/>
      <c r="U245" s="430"/>
      <c r="V245" s="430"/>
      <c r="W245" s="430"/>
      <c r="X245" s="430"/>
      <c r="Y245" s="430"/>
      <c r="Z245" s="430"/>
      <c r="AA245" s="430"/>
      <c r="AB245" s="430"/>
      <c r="AC245" s="430"/>
      <c r="AD245" s="430"/>
      <c r="AE245" s="430"/>
      <c r="AF245" s="430"/>
      <c r="AG245" s="430"/>
      <c r="AH245" s="430"/>
      <c r="AI245" s="430"/>
      <c r="AJ245" s="430"/>
      <c r="AK245" s="430"/>
      <c r="AL245" s="430"/>
      <c r="AM245" s="430"/>
      <c r="AN245" s="430"/>
      <c r="AO245" s="430"/>
      <c r="AP245" s="430"/>
      <c r="AQ245" s="430"/>
    </row>
    <row r="246" spans="1:43">
      <c r="A246" s="430"/>
      <c r="B246" s="430"/>
      <c r="C246" s="430"/>
      <c r="D246" s="430"/>
      <c r="E246" s="430"/>
      <c r="F246" s="430"/>
      <c r="G246" s="430"/>
      <c r="H246" s="430"/>
      <c r="I246" s="430"/>
      <c r="J246" s="430"/>
      <c r="K246" s="430"/>
      <c r="L246" s="430"/>
      <c r="M246" s="430"/>
      <c r="N246" s="430"/>
      <c r="O246" s="430"/>
      <c r="P246" s="430"/>
      <c r="Q246" s="430"/>
      <c r="R246" s="430"/>
      <c r="S246" s="430"/>
      <c r="T246" s="430"/>
      <c r="U246" s="430"/>
      <c r="V246" s="430"/>
      <c r="W246" s="430"/>
      <c r="X246" s="430"/>
      <c r="Y246" s="430"/>
      <c r="Z246" s="430"/>
      <c r="AA246" s="430"/>
      <c r="AB246" s="430"/>
      <c r="AC246" s="430"/>
      <c r="AD246" s="430"/>
      <c r="AE246" s="430"/>
      <c r="AF246" s="430"/>
      <c r="AG246" s="430"/>
      <c r="AH246" s="430"/>
      <c r="AI246" s="430"/>
      <c r="AJ246" s="430"/>
      <c r="AK246" s="430"/>
      <c r="AL246" s="430"/>
      <c r="AM246" s="430"/>
      <c r="AN246" s="430"/>
      <c r="AO246" s="430"/>
      <c r="AP246" s="430"/>
      <c r="AQ246" s="430"/>
    </row>
    <row r="247" spans="1:43">
      <c r="A247" s="430"/>
      <c r="B247" s="430"/>
      <c r="C247" s="430"/>
      <c r="D247" s="430"/>
      <c r="E247" s="430"/>
      <c r="F247" s="430"/>
      <c r="G247" s="430"/>
      <c r="H247" s="430"/>
      <c r="I247" s="430"/>
      <c r="J247" s="430"/>
      <c r="K247" s="430"/>
      <c r="L247" s="430"/>
      <c r="M247" s="430"/>
      <c r="N247" s="430"/>
      <c r="O247" s="430"/>
      <c r="P247" s="430"/>
      <c r="Q247" s="430"/>
      <c r="R247" s="430"/>
      <c r="S247" s="430"/>
      <c r="T247" s="430"/>
      <c r="U247" s="430"/>
      <c r="V247" s="430"/>
      <c r="W247" s="430"/>
      <c r="X247" s="430"/>
      <c r="Y247" s="430"/>
      <c r="Z247" s="430"/>
      <c r="AA247" s="430"/>
      <c r="AB247" s="430"/>
      <c r="AC247" s="430"/>
      <c r="AD247" s="430"/>
      <c r="AE247" s="430"/>
      <c r="AF247" s="430"/>
      <c r="AG247" s="430"/>
      <c r="AH247" s="430"/>
      <c r="AI247" s="430"/>
      <c r="AJ247" s="430"/>
      <c r="AK247" s="430"/>
      <c r="AL247" s="430"/>
      <c r="AM247" s="430"/>
      <c r="AN247" s="430"/>
      <c r="AO247" s="430"/>
      <c r="AP247" s="430"/>
      <c r="AQ247" s="430"/>
    </row>
    <row r="248" spans="1:43">
      <c r="A248" s="430"/>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430"/>
      <c r="AE248" s="430"/>
      <c r="AF248" s="430"/>
      <c r="AG248" s="430"/>
      <c r="AH248" s="430"/>
      <c r="AI248" s="430"/>
      <c r="AJ248" s="430"/>
      <c r="AK248" s="430"/>
      <c r="AL248" s="430"/>
      <c r="AM248" s="430"/>
      <c r="AN248" s="430"/>
      <c r="AO248" s="430"/>
      <c r="AP248" s="430"/>
      <c r="AQ248" s="430"/>
    </row>
    <row r="249" spans="1:43">
      <c r="A249" s="430"/>
      <c r="B249" s="430"/>
      <c r="C249" s="430"/>
      <c r="D249" s="430"/>
      <c r="E249" s="430"/>
      <c r="F249" s="430"/>
      <c r="G249" s="430"/>
      <c r="H249" s="430"/>
      <c r="I249" s="430"/>
      <c r="J249" s="430"/>
      <c r="K249" s="430"/>
      <c r="L249" s="430"/>
      <c r="M249" s="430"/>
      <c r="N249" s="430"/>
      <c r="O249" s="430"/>
      <c r="P249" s="430"/>
      <c r="Q249" s="430"/>
      <c r="R249" s="430"/>
      <c r="S249" s="430"/>
      <c r="T249" s="430"/>
      <c r="U249" s="430"/>
      <c r="V249" s="430"/>
      <c r="W249" s="430"/>
      <c r="X249" s="430"/>
      <c r="Y249" s="430"/>
      <c r="Z249" s="430"/>
      <c r="AA249" s="430"/>
      <c r="AB249" s="430"/>
      <c r="AC249" s="430"/>
      <c r="AD249" s="430"/>
      <c r="AE249" s="430"/>
      <c r="AF249" s="430"/>
      <c r="AG249" s="430"/>
      <c r="AH249" s="430"/>
      <c r="AI249" s="430"/>
      <c r="AJ249" s="430"/>
      <c r="AK249" s="430"/>
      <c r="AL249" s="430"/>
      <c r="AM249" s="430"/>
      <c r="AN249" s="430"/>
      <c r="AO249" s="430"/>
      <c r="AP249" s="430"/>
      <c r="AQ249" s="430"/>
    </row>
    <row r="250" spans="1:43">
      <c r="A250" s="430"/>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c r="AA250" s="430"/>
      <c r="AB250" s="430"/>
      <c r="AC250" s="430"/>
      <c r="AD250" s="430"/>
      <c r="AE250" s="430"/>
      <c r="AF250" s="430"/>
      <c r="AG250" s="430"/>
      <c r="AH250" s="430"/>
      <c r="AI250" s="430"/>
      <c r="AJ250" s="430"/>
      <c r="AK250" s="430"/>
      <c r="AL250" s="430"/>
      <c r="AM250" s="430"/>
      <c r="AN250" s="430"/>
      <c r="AO250" s="430"/>
      <c r="AP250" s="430"/>
      <c r="AQ250" s="430"/>
    </row>
    <row r="251" spans="1:43">
      <c r="A251" s="430"/>
      <c r="B251" s="430"/>
      <c r="C251" s="430"/>
      <c r="D251" s="430"/>
      <c r="E251" s="430"/>
      <c r="F251" s="430"/>
      <c r="G251" s="430"/>
      <c r="H251" s="430"/>
      <c r="I251" s="430"/>
      <c r="J251" s="430"/>
      <c r="K251" s="430"/>
      <c r="L251" s="430"/>
      <c r="M251" s="430"/>
      <c r="N251" s="430"/>
      <c r="O251" s="430"/>
      <c r="P251" s="430"/>
      <c r="Q251" s="430"/>
      <c r="R251" s="430"/>
      <c r="S251" s="430"/>
      <c r="T251" s="430"/>
      <c r="U251" s="430"/>
      <c r="V251" s="430"/>
      <c r="W251" s="430"/>
      <c r="X251" s="430"/>
      <c r="Y251" s="430"/>
      <c r="Z251" s="430"/>
      <c r="AA251" s="430"/>
      <c r="AB251" s="430"/>
      <c r="AC251" s="430"/>
      <c r="AD251" s="430"/>
      <c r="AE251" s="430"/>
      <c r="AF251" s="430"/>
      <c r="AG251" s="430"/>
      <c r="AH251" s="430"/>
      <c r="AI251" s="430"/>
      <c r="AJ251" s="430"/>
      <c r="AK251" s="430"/>
      <c r="AL251" s="430"/>
      <c r="AM251" s="430"/>
      <c r="AN251" s="430"/>
      <c r="AO251" s="430"/>
      <c r="AP251" s="430"/>
      <c r="AQ251" s="430"/>
    </row>
    <row r="252" spans="1:43">
      <c r="A252" s="430"/>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c r="AA252" s="430"/>
      <c r="AB252" s="430"/>
      <c r="AC252" s="430"/>
      <c r="AD252" s="430"/>
      <c r="AE252" s="430"/>
      <c r="AF252" s="430"/>
      <c r="AG252" s="430"/>
      <c r="AH252" s="430"/>
      <c r="AI252" s="430"/>
      <c r="AJ252" s="430"/>
      <c r="AK252" s="430"/>
      <c r="AL252" s="430"/>
      <c r="AM252" s="430"/>
      <c r="AN252" s="430"/>
      <c r="AO252" s="430"/>
      <c r="AP252" s="430"/>
      <c r="AQ252" s="430"/>
    </row>
    <row r="253" spans="1:43">
      <c r="A253" s="430"/>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c r="AA253" s="430"/>
      <c r="AB253" s="430"/>
      <c r="AC253" s="430"/>
      <c r="AD253" s="430"/>
      <c r="AE253" s="430"/>
      <c r="AF253" s="430"/>
      <c r="AG253" s="430"/>
      <c r="AH253" s="430"/>
      <c r="AI253" s="430"/>
      <c r="AJ253" s="430"/>
      <c r="AK253" s="430"/>
      <c r="AL253" s="430"/>
      <c r="AM253" s="430"/>
      <c r="AN253" s="430"/>
      <c r="AO253" s="430"/>
      <c r="AP253" s="430"/>
      <c r="AQ253" s="430"/>
    </row>
    <row r="254" spans="1:43">
      <c r="A254" s="430"/>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c r="AA254" s="430"/>
      <c r="AB254" s="430"/>
      <c r="AC254" s="430"/>
      <c r="AD254" s="430"/>
      <c r="AE254" s="430"/>
      <c r="AF254" s="430"/>
      <c r="AG254" s="430"/>
      <c r="AH254" s="430"/>
      <c r="AI254" s="430"/>
      <c r="AJ254" s="430"/>
      <c r="AK254" s="430"/>
      <c r="AL254" s="430"/>
      <c r="AM254" s="430"/>
      <c r="AN254" s="430"/>
      <c r="AO254" s="430"/>
      <c r="AP254" s="430"/>
      <c r="AQ254" s="430"/>
    </row>
    <row r="255" spans="1:43">
      <c r="A255" s="430"/>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430"/>
      <c r="AE255" s="430"/>
      <c r="AF255" s="430"/>
      <c r="AG255" s="430"/>
      <c r="AH255" s="430"/>
      <c r="AI255" s="430"/>
      <c r="AJ255" s="430"/>
      <c r="AK255" s="430"/>
      <c r="AL255" s="430"/>
      <c r="AM255" s="430"/>
      <c r="AN255" s="430"/>
      <c r="AO255" s="430"/>
      <c r="AP255" s="430"/>
      <c r="AQ255" s="430"/>
    </row>
    <row r="256" spans="1:43">
      <c r="A256" s="430"/>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c r="AA256" s="430"/>
      <c r="AB256" s="430"/>
      <c r="AC256" s="430"/>
      <c r="AD256" s="430"/>
      <c r="AE256" s="430"/>
      <c r="AF256" s="430"/>
      <c r="AG256" s="430"/>
      <c r="AH256" s="430"/>
      <c r="AI256" s="430"/>
      <c r="AJ256" s="430"/>
      <c r="AK256" s="430"/>
      <c r="AL256" s="430"/>
      <c r="AM256" s="430"/>
      <c r="AN256" s="430"/>
      <c r="AO256" s="430"/>
      <c r="AP256" s="430"/>
      <c r="AQ256" s="430"/>
    </row>
    <row r="257" spans="1:43">
      <c r="A257" s="430"/>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c r="AA257" s="430"/>
      <c r="AB257" s="430"/>
      <c r="AC257" s="430"/>
      <c r="AD257" s="430"/>
      <c r="AE257" s="430"/>
      <c r="AF257" s="430"/>
      <c r="AG257" s="430"/>
      <c r="AH257" s="430"/>
      <c r="AI257" s="430"/>
      <c r="AJ257" s="430"/>
      <c r="AK257" s="430"/>
      <c r="AL257" s="430"/>
      <c r="AM257" s="430"/>
      <c r="AN257" s="430"/>
      <c r="AO257" s="430"/>
      <c r="AP257" s="430"/>
      <c r="AQ257" s="430"/>
    </row>
    <row r="258" spans="1:43">
      <c r="A258" s="430"/>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c r="AA258" s="430"/>
      <c r="AB258" s="430"/>
      <c r="AC258" s="430"/>
      <c r="AD258" s="430"/>
      <c r="AE258" s="430"/>
      <c r="AF258" s="430"/>
      <c r="AG258" s="430"/>
      <c r="AH258" s="430"/>
      <c r="AI258" s="430"/>
      <c r="AJ258" s="430"/>
      <c r="AK258" s="430"/>
      <c r="AL258" s="430"/>
      <c r="AM258" s="430"/>
      <c r="AN258" s="430"/>
      <c r="AO258" s="430"/>
      <c r="AP258" s="430"/>
      <c r="AQ258" s="430"/>
    </row>
    <row r="259" spans="1:43">
      <c r="A259" s="430"/>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c r="AA259" s="430"/>
      <c r="AB259" s="430"/>
      <c r="AC259" s="430"/>
      <c r="AD259" s="430"/>
      <c r="AE259" s="430"/>
      <c r="AF259" s="430"/>
      <c r="AG259" s="430"/>
      <c r="AH259" s="430"/>
      <c r="AI259" s="430"/>
      <c r="AJ259" s="430"/>
      <c r="AK259" s="430"/>
      <c r="AL259" s="430"/>
      <c r="AM259" s="430"/>
      <c r="AN259" s="430"/>
      <c r="AO259" s="430"/>
      <c r="AP259" s="430"/>
      <c r="AQ259" s="430"/>
    </row>
    <row r="260" spans="1:43">
      <c r="A260" s="430"/>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c r="AA260" s="430"/>
      <c r="AB260" s="430"/>
      <c r="AC260" s="430"/>
      <c r="AD260" s="430"/>
      <c r="AE260" s="430"/>
      <c r="AF260" s="430"/>
      <c r="AG260" s="430"/>
      <c r="AH260" s="430"/>
      <c r="AI260" s="430"/>
      <c r="AJ260" s="430"/>
      <c r="AK260" s="430"/>
      <c r="AL260" s="430"/>
      <c r="AM260" s="430"/>
      <c r="AN260" s="430"/>
      <c r="AO260" s="430"/>
      <c r="AP260" s="430"/>
      <c r="AQ260" s="430"/>
    </row>
    <row r="261" spans="1:43">
      <c r="A261" s="430"/>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c r="AA261" s="430"/>
      <c r="AB261" s="430"/>
      <c r="AC261" s="430"/>
      <c r="AD261" s="430"/>
      <c r="AE261" s="430"/>
      <c r="AF261" s="430"/>
      <c r="AG261" s="430"/>
      <c r="AH261" s="430"/>
      <c r="AI261" s="430"/>
      <c r="AJ261" s="430"/>
      <c r="AK261" s="430"/>
      <c r="AL261" s="430"/>
      <c r="AM261" s="430"/>
      <c r="AN261" s="430"/>
      <c r="AO261" s="430"/>
      <c r="AP261" s="430"/>
      <c r="AQ261" s="430"/>
    </row>
    <row r="262" spans="1:43">
      <c r="A262" s="430"/>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430"/>
      <c r="AE262" s="430"/>
      <c r="AF262" s="430"/>
      <c r="AG262" s="430"/>
      <c r="AH262" s="430"/>
      <c r="AI262" s="430"/>
      <c r="AJ262" s="430"/>
      <c r="AK262" s="430"/>
      <c r="AL262" s="430"/>
      <c r="AM262" s="430"/>
      <c r="AN262" s="430"/>
      <c r="AO262" s="430"/>
      <c r="AP262" s="430"/>
      <c r="AQ262" s="430"/>
    </row>
    <row r="263" spans="1:43">
      <c r="A263" s="430"/>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c r="AA263" s="430"/>
      <c r="AB263" s="430"/>
      <c r="AC263" s="430"/>
      <c r="AD263" s="430"/>
      <c r="AE263" s="430"/>
      <c r="AF263" s="430"/>
      <c r="AG263" s="430"/>
      <c r="AH263" s="430"/>
      <c r="AI263" s="430"/>
      <c r="AJ263" s="430"/>
      <c r="AK263" s="430"/>
      <c r="AL263" s="430"/>
      <c r="AM263" s="430"/>
      <c r="AN263" s="430"/>
      <c r="AO263" s="430"/>
      <c r="AP263" s="430"/>
      <c r="AQ263" s="430"/>
    </row>
    <row r="264" spans="1:43">
      <c r="A264" s="430"/>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c r="AA264" s="430"/>
      <c r="AB264" s="430"/>
      <c r="AC264" s="430"/>
      <c r="AD264" s="430"/>
      <c r="AE264" s="430"/>
      <c r="AF264" s="430"/>
      <c r="AG264" s="430"/>
      <c r="AH264" s="430"/>
      <c r="AI264" s="430"/>
      <c r="AJ264" s="430"/>
      <c r="AK264" s="430"/>
      <c r="AL264" s="430"/>
      <c r="AM264" s="430"/>
      <c r="AN264" s="430"/>
      <c r="AO264" s="430"/>
      <c r="AP264" s="430"/>
      <c r="AQ264" s="430"/>
    </row>
    <row r="265" spans="1:43">
      <c r="A265" s="430"/>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c r="AA265" s="430"/>
      <c r="AB265" s="430"/>
      <c r="AC265" s="430"/>
      <c r="AD265" s="430"/>
      <c r="AE265" s="430"/>
      <c r="AF265" s="430"/>
      <c r="AG265" s="430"/>
      <c r="AH265" s="430"/>
      <c r="AI265" s="430"/>
      <c r="AJ265" s="430"/>
      <c r="AK265" s="430"/>
      <c r="AL265" s="430"/>
      <c r="AM265" s="430"/>
      <c r="AN265" s="430"/>
      <c r="AO265" s="430"/>
      <c r="AP265" s="430"/>
      <c r="AQ265" s="430"/>
    </row>
    <row r="266" spans="1:43">
      <c r="A266" s="430"/>
      <c r="B266" s="430"/>
      <c r="C266" s="430"/>
      <c r="D266" s="430"/>
      <c r="E266" s="430"/>
      <c r="F266" s="430"/>
      <c r="G266" s="430"/>
      <c r="H266" s="430"/>
      <c r="I266" s="430"/>
      <c r="J266" s="430"/>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c r="AN266" s="430"/>
      <c r="AO266" s="430"/>
      <c r="AP266" s="430"/>
      <c r="AQ266" s="430"/>
    </row>
    <row r="267" spans="1:43">
      <c r="A267" s="430"/>
      <c r="B267" s="430"/>
      <c r="C267" s="430"/>
      <c r="D267" s="430"/>
      <c r="E267" s="430"/>
      <c r="F267" s="430"/>
      <c r="G267" s="430"/>
      <c r="H267" s="430"/>
      <c r="I267" s="430"/>
      <c r="J267" s="430"/>
      <c r="K267" s="430"/>
      <c r="L267" s="430"/>
      <c r="M267" s="430"/>
      <c r="N267" s="430"/>
      <c r="O267" s="430"/>
      <c r="P267" s="430"/>
      <c r="Q267" s="430"/>
      <c r="R267" s="430"/>
      <c r="S267" s="430"/>
      <c r="T267" s="430"/>
      <c r="U267" s="430"/>
      <c r="V267" s="430"/>
      <c r="W267" s="430"/>
      <c r="X267" s="430"/>
      <c r="Y267" s="430"/>
      <c r="Z267" s="430"/>
      <c r="AA267" s="430"/>
      <c r="AB267" s="430"/>
      <c r="AC267" s="430"/>
      <c r="AD267" s="430"/>
      <c r="AE267" s="430"/>
      <c r="AF267" s="430"/>
      <c r="AG267" s="430"/>
      <c r="AH267" s="430"/>
      <c r="AI267" s="430"/>
      <c r="AJ267" s="430"/>
      <c r="AK267" s="430"/>
      <c r="AL267" s="430"/>
      <c r="AM267" s="430"/>
      <c r="AN267" s="430"/>
      <c r="AO267" s="430"/>
      <c r="AP267" s="430"/>
      <c r="AQ267" s="430"/>
    </row>
    <row r="268" spans="1:43">
      <c r="A268" s="430"/>
      <c r="B268" s="430"/>
      <c r="C268" s="430"/>
      <c r="D268" s="430"/>
      <c r="E268" s="430"/>
      <c r="F268" s="430"/>
      <c r="G268" s="430"/>
      <c r="H268" s="430"/>
      <c r="I268" s="430"/>
      <c r="J268" s="430"/>
      <c r="K268" s="430"/>
      <c r="L268" s="430"/>
      <c r="M268" s="430"/>
      <c r="N268" s="430"/>
      <c r="O268" s="430"/>
      <c r="P268" s="430"/>
      <c r="Q268" s="430"/>
      <c r="R268" s="430"/>
      <c r="S268" s="430"/>
      <c r="T268" s="430"/>
      <c r="U268" s="430"/>
      <c r="V268" s="430"/>
      <c r="W268" s="430"/>
      <c r="X268" s="430"/>
      <c r="Y268" s="430"/>
      <c r="Z268" s="430"/>
      <c r="AA268" s="430"/>
      <c r="AB268" s="430"/>
      <c r="AC268" s="430"/>
      <c r="AD268" s="430"/>
      <c r="AE268" s="430"/>
      <c r="AF268" s="430"/>
      <c r="AG268" s="430"/>
      <c r="AH268" s="430"/>
      <c r="AI268" s="430"/>
      <c r="AJ268" s="430"/>
      <c r="AK268" s="430"/>
      <c r="AL268" s="430"/>
      <c r="AM268" s="430"/>
      <c r="AN268" s="430"/>
      <c r="AO268" s="430"/>
      <c r="AP268" s="430"/>
      <c r="AQ268" s="430"/>
    </row>
    <row r="269" spans="1:43">
      <c r="A269" s="430"/>
      <c r="B269" s="430"/>
      <c r="C269" s="430"/>
      <c r="D269" s="430"/>
      <c r="E269" s="430"/>
      <c r="F269" s="430"/>
      <c r="G269" s="430"/>
      <c r="H269" s="430"/>
      <c r="I269" s="430"/>
      <c r="J269" s="430"/>
      <c r="K269" s="430"/>
      <c r="L269" s="430"/>
      <c r="M269" s="430"/>
      <c r="N269" s="430"/>
      <c r="O269" s="430"/>
      <c r="P269" s="430"/>
      <c r="Q269" s="430"/>
      <c r="R269" s="430"/>
      <c r="S269" s="430"/>
      <c r="T269" s="430"/>
      <c r="U269" s="430"/>
      <c r="V269" s="430"/>
      <c r="W269" s="430"/>
      <c r="X269" s="430"/>
      <c r="Y269" s="430"/>
      <c r="Z269" s="430"/>
      <c r="AA269" s="430"/>
      <c r="AB269" s="430"/>
      <c r="AC269" s="430"/>
      <c r="AD269" s="430"/>
      <c r="AE269" s="430"/>
      <c r="AF269" s="430"/>
      <c r="AG269" s="430"/>
      <c r="AH269" s="430"/>
      <c r="AI269" s="430"/>
      <c r="AJ269" s="430"/>
      <c r="AK269" s="430"/>
      <c r="AL269" s="430"/>
      <c r="AM269" s="430"/>
      <c r="AN269" s="430"/>
      <c r="AO269" s="430"/>
      <c r="AP269" s="430"/>
      <c r="AQ269" s="430"/>
    </row>
    <row r="270" spans="1:43">
      <c r="A270" s="430"/>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c r="AA270" s="430"/>
      <c r="AB270" s="430"/>
      <c r="AC270" s="430"/>
      <c r="AD270" s="430"/>
      <c r="AE270" s="430"/>
      <c r="AF270" s="430"/>
      <c r="AG270" s="430"/>
      <c r="AH270" s="430"/>
      <c r="AI270" s="430"/>
      <c r="AJ270" s="430"/>
      <c r="AK270" s="430"/>
      <c r="AL270" s="430"/>
      <c r="AM270" s="430"/>
      <c r="AN270" s="430"/>
      <c r="AO270" s="430"/>
      <c r="AP270" s="430"/>
      <c r="AQ270" s="430"/>
    </row>
    <row r="271" spans="1:43">
      <c r="A271" s="430"/>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c r="AA271" s="430"/>
      <c r="AB271" s="430"/>
      <c r="AC271" s="430"/>
      <c r="AD271" s="430"/>
      <c r="AE271" s="430"/>
      <c r="AF271" s="430"/>
      <c r="AG271" s="430"/>
      <c r="AH271" s="430"/>
      <c r="AI271" s="430"/>
      <c r="AJ271" s="430"/>
      <c r="AK271" s="430"/>
      <c r="AL271" s="430"/>
      <c r="AM271" s="430"/>
      <c r="AN271" s="430"/>
      <c r="AO271" s="430"/>
      <c r="AP271" s="430"/>
      <c r="AQ271" s="430"/>
    </row>
    <row r="272" spans="1:43">
      <c r="A272" s="430"/>
      <c r="B272" s="430"/>
      <c r="C272" s="430"/>
      <c r="D272" s="430"/>
      <c r="E272" s="430"/>
      <c r="F272" s="430"/>
      <c r="G272" s="430"/>
      <c r="H272" s="430"/>
      <c r="I272" s="430"/>
      <c r="J272" s="430"/>
      <c r="K272" s="430"/>
      <c r="L272" s="430"/>
      <c r="M272" s="430"/>
      <c r="N272" s="430"/>
      <c r="O272" s="430"/>
      <c r="P272" s="430"/>
      <c r="Q272" s="430"/>
      <c r="R272" s="430"/>
      <c r="S272" s="430"/>
      <c r="T272" s="430"/>
      <c r="U272" s="430"/>
      <c r="V272" s="430"/>
      <c r="W272" s="430"/>
      <c r="X272" s="430"/>
      <c r="Y272" s="430"/>
      <c r="Z272" s="430"/>
      <c r="AA272" s="430"/>
      <c r="AB272" s="430"/>
      <c r="AC272" s="430"/>
      <c r="AD272" s="430"/>
      <c r="AE272" s="430"/>
      <c r="AF272" s="430"/>
      <c r="AG272" s="430"/>
      <c r="AH272" s="430"/>
      <c r="AI272" s="430"/>
      <c r="AJ272" s="430"/>
      <c r="AK272" s="430"/>
      <c r="AL272" s="430"/>
      <c r="AM272" s="430"/>
      <c r="AN272" s="430"/>
      <c r="AO272" s="430"/>
      <c r="AP272" s="430"/>
      <c r="AQ272" s="430"/>
    </row>
    <row r="273" spans="1:43">
      <c r="A273" s="430"/>
      <c r="B273" s="430"/>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0"/>
      <c r="AJ273" s="430"/>
      <c r="AK273" s="430"/>
      <c r="AL273" s="430"/>
      <c r="AM273" s="430"/>
      <c r="AN273" s="430"/>
      <c r="AO273" s="430"/>
      <c r="AP273" s="430"/>
      <c r="AQ273" s="430"/>
    </row>
    <row r="274" spans="1:43">
      <c r="A274" s="430"/>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0"/>
      <c r="AJ274" s="430"/>
      <c r="AK274" s="430"/>
      <c r="AL274" s="430"/>
      <c r="AM274" s="430"/>
      <c r="AN274" s="430"/>
      <c r="AO274" s="430"/>
      <c r="AP274" s="430"/>
      <c r="AQ274" s="430"/>
    </row>
    <row r="275" spans="1:43">
      <c r="A275" s="430"/>
      <c r="B275" s="430"/>
      <c r="C275" s="430"/>
      <c r="D275" s="430"/>
      <c r="E275" s="430"/>
      <c r="F275" s="430"/>
      <c r="G275" s="430"/>
      <c r="H275" s="430"/>
      <c r="I275" s="430"/>
      <c r="J275" s="430"/>
      <c r="K275" s="430"/>
      <c r="L275" s="430"/>
      <c r="M275" s="430"/>
      <c r="N275" s="430"/>
      <c r="O275" s="430"/>
      <c r="P275" s="430"/>
      <c r="Q275" s="430"/>
      <c r="R275" s="430"/>
      <c r="S275" s="430"/>
      <c r="T275" s="430"/>
      <c r="U275" s="430"/>
      <c r="V275" s="430"/>
      <c r="W275" s="430"/>
      <c r="X275" s="430"/>
      <c r="Y275" s="430"/>
      <c r="Z275" s="430"/>
      <c r="AA275" s="430"/>
      <c r="AB275" s="430"/>
      <c r="AC275" s="430"/>
      <c r="AD275" s="430"/>
      <c r="AE275" s="430"/>
      <c r="AF275" s="430"/>
      <c r="AG275" s="430"/>
      <c r="AH275" s="430"/>
      <c r="AI275" s="430"/>
      <c r="AJ275" s="430"/>
      <c r="AK275" s="430"/>
      <c r="AL275" s="430"/>
      <c r="AM275" s="430"/>
      <c r="AN275" s="430"/>
      <c r="AO275" s="430"/>
      <c r="AP275" s="430"/>
      <c r="AQ275" s="430"/>
    </row>
    <row r="276" spans="1:43">
      <c r="A276" s="430"/>
      <c r="B276" s="430"/>
      <c r="C276" s="430"/>
      <c r="D276" s="430"/>
      <c r="E276" s="430"/>
      <c r="F276" s="430"/>
      <c r="G276" s="430"/>
      <c r="H276" s="430"/>
      <c r="I276" s="430"/>
      <c r="J276" s="430"/>
      <c r="K276" s="430"/>
      <c r="L276" s="430"/>
      <c r="M276" s="430"/>
      <c r="N276" s="430"/>
      <c r="O276" s="430"/>
      <c r="P276" s="430"/>
      <c r="Q276" s="430"/>
      <c r="R276" s="430"/>
      <c r="S276" s="430"/>
      <c r="T276" s="430"/>
      <c r="U276" s="430"/>
      <c r="V276" s="430"/>
      <c r="W276" s="430"/>
      <c r="X276" s="430"/>
      <c r="Y276" s="430"/>
      <c r="Z276" s="430"/>
      <c r="AA276" s="430"/>
      <c r="AB276" s="430"/>
      <c r="AC276" s="430"/>
      <c r="AD276" s="430"/>
      <c r="AE276" s="430"/>
      <c r="AF276" s="430"/>
      <c r="AG276" s="430"/>
      <c r="AH276" s="430"/>
      <c r="AI276" s="430"/>
      <c r="AJ276" s="430"/>
      <c r="AK276" s="430"/>
      <c r="AL276" s="430"/>
      <c r="AM276" s="430"/>
      <c r="AN276" s="430"/>
      <c r="AO276" s="430"/>
      <c r="AP276" s="430"/>
      <c r="AQ276" s="430"/>
    </row>
    <row r="277" spans="1:43">
      <c r="A277" s="430"/>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c r="AA277" s="430"/>
      <c r="AB277" s="430"/>
      <c r="AC277" s="430"/>
      <c r="AD277" s="430"/>
      <c r="AE277" s="430"/>
      <c r="AF277" s="430"/>
      <c r="AG277" s="430"/>
      <c r="AH277" s="430"/>
      <c r="AI277" s="430"/>
      <c r="AJ277" s="430"/>
      <c r="AK277" s="430"/>
      <c r="AL277" s="430"/>
      <c r="AM277" s="430"/>
      <c r="AN277" s="430"/>
      <c r="AO277" s="430"/>
      <c r="AP277" s="430"/>
      <c r="AQ277" s="430"/>
    </row>
    <row r="278" spans="1:43">
      <c r="A278" s="430"/>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430"/>
      <c r="AE278" s="430"/>
      <c r="AF278" s="430"/>
      <c r="AG278" s="430"/>
      <c r="AH278" s="430"/>
      <c r="AI278" s="430"/>
      <c r="AJ278" s="430"/>
      <c r="AK278" s="430"/>
      <c r="AL278" s="430"/>
      <c r="AM278" s="430"/>
      <c r="AN278" s="430"/>
      <c r="AO278" s="430"/>
      <c r="AP278" s="430"/>
      <c r="AQ278" s="430"/>
    </row>
    <row r="279" spans="1:43">
      <c r="A279" s="430"/>
      <c r="B279" s="430"/>
      <c r="C279" s="430"/>
      <c r="D279" s="430"/>
      <c r="E279" s="430"/>
      <c r="F279" s="430"/>
      <c r="G279" s="430"/>
      <c r="H279" s="430"/>
      <c r="I279" s="430"/>
      <c r="J279" s="430"/>
      <c r="K279" s="430"/>
      <c r="L279" s="430"/>
      <c r="M279" s="430"/>
      <c r="N279" s="430"/>
      <c r="O279" s="430"/>
      <c r="P279" s="430"/>
      <c r="Q279" s="430"/>
      <c r="R279" s="430"/>
      <c r="S279" s="430"/>
      <c r="T279" s="430"/>
      <c r="U279" s="430"/>
      <c r="V279" s="430"/>
      <c r="W279" s="430"/>
      <c r="X279" s="430"/>
      <c r="Y279" s="430"/>
      <c r="Z279" s="430"/>
      <c r="AA279" s="430"/>
      <c r="AB279" s="430"/>
      <c r="AC279" s="430"/>
      <c r="AD279" s="430"/>
      <c r="AE279" s="430"/>
      <c r="AF279" s="430"/>
      <c r="AG279" s="430"/>
      <c r="AH279" s="430"/>
      <c r="AI279" s="430"/>
      <c r="AJ279" s="430"/>
      <c r="AK279" s="430"/>
      <c r="AL279" s="430"/>
      <c r="AM279" s="430"/>
      <c r="AN279" s="430"/>
      <c r="AO279" s="430"/>
      <c r="AP279" s="430"/>
      <c r="AQ279" s="430"/>
    </row>
    <row r="280" spans="1:43">
      <c r="A280" s="430"/>
      <c r="B280" s="430"/>
      <c r="C280" s="430"/>
      <c r="D280" s="430"/>
      <c r="E280" s="430"/>
      <c r="F280" s="430"/>
      <c r="G280" s="430"/>
      <c r="H280" s="430"/>
      <c r="I280" s="430"/>
      <c r="J280" s="430"/>
      <c r="K280" s="430"/>
      <c r="L280" s="430"/>
      <c r="M280" s="430"/>
      <c r="N280" s="430"/>
      <c r="O280" s="430"/>
      <c r="P280" s="430"/>
      <c r="Q280" s="430"/>
      <c r="R280" s="430"/>
      <c r="S280" s="430"/>
      <c r="T280" s="430"/>
      <c r="U280" s="430"/>
      <c r="V280" s="430"/>
      <c r="W280" s="430"/>
      <c r="X280" s="430"/>
      <c r="Y280" s="430"/>
      <c r="Z280" s="430"/>
      <c r="AA280" s="430"/>
      <c r="AB280" s="430"/>
      <c r="AC280" s="430"/>
      <c r="AD280" s="430"/>
      <c r="AE280" s="430"/>
      <c r="AF280" s="430"/>
      <c r="AG280" s="430"/>
      <c r="AH280" s="430"/>
      <c r="AI280" s="430"/>
      <c r="AJ280" s="430"/>
      <c r="AK280" s="430"/>
      <c r="AL280" s="430"/>
      <c r="AM280" s="430"/>
      <c r="AN280" s="430"/>
      <c r="AO280" s="430"/>
      <c r="AP280" s="430"/>
      <c r="AQ280" s="430"/>
    </row>
    <row r="281" spans="1:43">
      <c r="A281" s="430"/>
      <c r="B281" s="430"/>
      <c r="C281" s="430"/>
      <c r="D281" s="430"/>
      <c r="E281" s="430"/>
      <c r="F281" s="430"/>
      <c r="G281" s="430"/>
      <c r="H281" s="430"/>
      <c r="I281" s="430"/>
      <c r="J281" s="430"/>
      <c r="K281" s="430"/>
      <c r="L281" s="430"/>
      <c r="M281" s="430"/>
      <c r="N281" s="430"/>
      <c r="O281" s="430"/>
      <c r="P281" s="430"/>
      <c r="Q281" s="430"/>
      <c r="R281" s="430"/>
      <c r="S281" s="430"/>
      <c r="T281" s="430"/>
      <c r="U281" s="430"/>
      <c r="V281" s="430"/>
      <c r="W281" s="430"/>
      <c r="X281" s="430"/>
      <c r="Y281" s="430"/>
      <c r="Z281" s="430"/>
      <c r="AA281" s="430"/>
      <c r="AB281" s="430"/>
      <c r="AC281" s="430"/>
      <c r="AD281" s="430"/>
      <c r="AE281" s="430"/>
      <c r="AF281" s="430"/>
      <c r="AG281" s="430"/>
      <c r="AH281" s="430"/>
      <c r="AI281" s="430"/>
      <c r="AJ281" s="430"/>
      <c r="AK281" s="430"/>
      <c r="AL281" s="430"/>
      <c r="AM281" s="430"/>
      <c r="AN281" s="430"/>
      <c r="AO281" s="430"/>
      <c r="AP281" s="430"/>
      <c r="AQ281" s="430"/>
    </row>
    <row r="282" spans="1:43">
      <c r="A282" s="430"/>
      <c r="B282" s="430"/>
      <c r="C282" s="430"/>
      <c r="D282" s="430"/>
      <c r="E282" s="430"/>
      <c r="F282" s="430"/>
      <c r="G282" s="430"/>
      <c r="H282" s="430"/>
      <c r="I282" s="430"/>
      <c r="J282" s="430"/>
      <c r="K282" s="430"/>
      <c r="L282" s="430"/>
      <c r="M282" s="430"/>
      <c r="N282" s="430"/>
      <c r="O282" s="430"/>
      <c r="P282" s="430"/>
      <c r="Q282" s="430"/>
      <c r="R282" s="430"/>
      <c r="S282" s="430"/>
      <c r="T282" s="430"/>
      <c r="U282" s="430"/>
      <c r="V282" s="430"/>
      <c r="W282" s="430"/>
      <c r="X282" s="430"/>
      <c r="Y282" s="430"/>
      <c r="Z282" s="430"/>
      <c r="AA282" s="430"/>
      <c r="AB282" s="430"/>
      <c r="AC282" s="430"/>
      <c r="AD282" s="430"/>
      <c r="AE282" s="430"/>
      <c r="AF282" s="430"/>
      <c r="AG282" s="430"/>
      <c r="AH282" s="430"/>
      <c r="AI282" s="430"/>
      <c r="AJ282" s="430"/>
      <c r="AK282" s="430"/>
      <c r="AL282" s="430"/>
      <c r="AM282" s="430"/>
      <c r="AN282" s="430"/>
      <c r="AO282" s="430"/>
      <c r="AP282" s="430"/>
      <c r="AQ282" s="430"/>
    </row>
    <row r="283" spans="1:43">
      <c r="A283" s="430"/>
      <c r="B283" s="430"/>
      <c r="C283" s="430"/>
      <c r="D283" s="430"/>
      <c r="E283" s="430"/>
      <c r="F283" s="430"/>
      <c r="G283" s="430"/>
      <c r="H283" s="430"/>
      <c r="I283" s="430"/>
      <c r="J283" s="430"/>
      <c r="K283" s="430"/>
      <c r="L283" s="430"/>
      <c r="M283" s="430"/>
      <c r="N283" s="430"/>
      <c r="O283" s="430"/>
      <c r="P283" s="430"/>
      <c r="Q283" s="430"/>
      <c r="R283" s="430"/>
      <c r="S283" s="430"/>
      <c r="T283" s="430"/>
      <c r="U283" s="430"/>
      <c r="V283" s="430"/>
      <c r="W283" s="430"/>
      <c r="X283" s="430"/>
      <c r="Y283" s="430"/>
      <c r="Z283" s="430"/>
      <c r="AA283" s="430"/>
      <c r="AB283" s="430"/>
      <c r="AC283" s="430"/>
      <c r="AD283" s="430"/>
      <c r="AE283" s="430"/>
      <c r="AF283" s="430"/>
      <c r="AG283" s="430"/>
      <c r="AH283" s="430"/>
      <c r="AI283" s="430"/>
      <c r="AJ283" s="430"/>
      <c r="AK283" s="430"/>
      <c r="AL283" s="430"/>
      <c r="AM283" s="430"/>
      <c r="AN283" s="430"/>
      <c r="AO283" s="430"/>
      <c r="AP283" s="430"/>
      <c r="AQ283" s="430"/>
    </row>
    <row r="284" spans="1:43">
      <c r="A284" s="430"/>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430"/>
      <c r="AE284" s="430"/>
      <c r="AF284" s="430"/>
      <c r="AG284" s="430"/>
      <c r="AH284" s="430"/>
      <c r="AI284" s="430"/>
      <c r="AJ284" s="430"/>
      <c r="AK284" s="430"/>
      <c r="AL284" s="430"/>
      <c r="AM284" s="430"/>
      <c r="AN284" s="430"/>
      <c r="AO284" s="430"/>
      <c r="AP284" s="430"/>
      <c r="AQ284" s="430"/>
    </row>
    <row r="285" spans="1:43">
      <c r="A285" s="430"/>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0"/>
      <c r="AJ285" s="430"/>
      <c r="AK285" s="430"/>
      <c r="AL285" s="430"/>
      <c r="AM285" s="430"/>
      <c r="AN285" s="430"/>
      <c r="AO285" s="430"/>
      <c r="AP285" s="430"/>
      <c r="AQ285" s="430"/>
    </row>
    <row r="286" spans="1:43">
      <c r="A286" s="430"/>
      <c r="B286" s="430"/>
      <c r="C286" s="430"/>
      <c r="D286" s="430"/>
      <c r="E286" s="430"/>
      <c r="F286" s="430"/>
      <c r="G286" s="430"/>
      <c r="H286" s="430"/>
      <c r="I286" s="430"/>
      <c r="J286" s="430"/>
      <c r="K286" s="430"/>
      <c r="L286" s="430"/>
      <c r="M286" s="430"/>
      <c r="N286" s="430"/>
      <c r="O286" s="430"/>
      <c r="P286" s="430"/>
      <c r="Q286" s="430"/>
      <c r="R286" s="430"/>
      <c r="S286" s="430"/>
      <c r="T286" s="430"/>
      <c r="U286" s="430"/>
      <c r="V286" s="430"/>
      <c r="W286" s="430"/>
      <c r="X286" s="430"/>
      <c r="Y286" s="430"/>
      <c r="Z286" s="430"/>
      <c r="AA286" s="430"/>
      <c r="AB286" s="430"/>
      <c r="AC286" s="430"/>
      <c r="AD286" s="430"/>
      <c r="AE286" s="430"/>
      <c r="AF286" s="430"/>
      <c r="AG286" s="430"/>
      <c r="AH286" s="430"/>
      <c r="AI286" s="430"/>
      <c r="AJ286" s="430"/>
      <c r="AK286" s="430"/>
      <c r="AL286" s="430"/>
      <c r="AM286" s="430"/>
      <c r="AN286" s="430"/>
      <c r="AO286" s="430"/>
      <c r="AP286" s="430"/>
      <c r="AQ286" s="430"/>
    </row>
    <row r="287" spans="1:43">
      <c r="A287" s="430"/>
      <c r="B287" s="430"/>
      <c r="C287" s="430"/>
      <c r="D287" s="430"/>
      <c r="E287" s="430"/>
      <c r="F287" s="430"/>
      <c r="G287" s="430"/>
      <c r="H287" s="430"/>
      <c r="I287" s="430"/>
      <c r="J287" s="430"/>
      <c r="K287" s="430"/>
      <c r="L287" s="430"/>
      <c r="M287" s="430"/>
      <c r="N287" s="430"/>
      <c r="O287" s="430"/>
      <c r="P287" s="430"/>
      <c r="Q287" s="430"/>
      <c r="R287" s="430"/>
      <c r="S287" s="430"/>
      <c r="T287" s="430"/>
      <c r="U287" s="430"/>
      <c r="V287" s="430"/>
      <c r="W287" s="430"/>
      <c r="X287" s="430"/>
      <c r="Y287" s="430"/>
      <c r="Z287" s="430"/>
      <c r="AA287" s="430"/>
      <c r="AB287" s="430"/>
      <c r="AC287" s="430"/>
      <c r="AD287" s="430"/>
      <c r="AE287" s="430"/>
      <c r="AF287" s="430"/>
      <c r="AG287" s="430"/>
      <c r="AH287" s="430"/>
      <c r="AI287" s="430"/>
      <c r="AJ287" s="430"/>
      <c r="AK287" s="430"/>
      <c r="AL287" s="430"/>
      <c r="AM287" s="430"/>
      <c r="AN287" s="430"/>
      <c r="AO287" s="430"/>
      <c r="AP287" s="430"/>
      <c r="AQ287" s="430"/>
    </row>
    <row r="288" spans="1:43">
      <c r="A288" s="430"/>
      <c r="B288" s="430"/>
      <c r="C288" s="430"/>
      <c r="D288" s="430"/>
      <c r="E288" s="430"/>
      <c r="F288" s="430"/>
      <c r="G288" s="430"/>
      <c r="H288" s="430"/>
      <c r="I288" s="430"/>
      <c r="J288" s="430"/>
      <c r="K288" s="430"/>
      <c r="L288" s="430"/>
      <c r="M288" s="430"/>
      <c r="N288" s="430"/>
      <c r="O288" s="430"/>
      <c r="P288" s="430"/>
      <c r="Q288" s="430"/>
      <c r="R288" s="430"/>
      <c r="S288" s="430"/>
      <c r="T288" s="430"/>
      <c r="U288" s="430"/>
      <c r="V288" s="430"/>
      <c r="W288" s="430"/>
      <c r="X288" s="430"/>
      <c r="Y288" s="430"/>
      <c r="Z288" s="430"/>
      <c r="AA288" s="430"/>
      <c r="AB288" s="430"/>
      <c r="AC288" s="430"/>
      <c r="AD288" s="430"/>
      <c r="AE288" s="430"/>
      <c r="AF288" s="430"/>
      <c r="AG288" s="430"/>
      <c r="AH288" s="430"/>
      <c r="AI288" s="430"/>
      <c r="AJ288" s="430"/>
      <c r="AK288" s="430"/>
      <c r="AL288" s="430"/>
      <c r="AM288" s="430"/>
      <c r="AN288" s="430"/>
      <c r="AO288" s="430"/>
      <c r="AP288" s="430"/>
      <c r="AQ288" s="430"/>
    </row>
    <row r="289" spans="1:43">
      <c r="A289" s="430"/>
      <c r="B289" s="430"/>
      <c r="C289" s="430"/>
      <c r="D289" s="430"/>
      <c r="E289" s="430"/>
      <c r="F289" s="430"/>
      <c r="G289" s="430"/>
      <c r="H289" s="430"/>
      <c r="I289" s="430"/>
      <c r="J289" s="430"/>
      <c r="K289" s="430"/>
      <c r="L289" s="430"/>
      <c r="M289" s="430"/>
      <c r="N289" s="430"/>
      <c r="O289" s="430"/>
      <c r="P289" s="430"/>
      <c r="Q289" s="430"/>
      <c r="R289" s="430"/>
      <c r="S289" s="430"/>
      <c r="T289" s="430"/>
      <c r="U289" s="430"/>
      <c r="V289" s="430"/>
      <c r="W289" s="430"/>
      <c r="X289" s="430"/>
      <c r="Y289" s="430"/>
      <c r="Z289" s="430"/>
      <c r="AA289" s="430"/>
      <c r="AB289" s="430"/>
      <c r="AC289" s="430"/>
      <c r="AD289" s="430"/>
      <c r="AE289" s="430"/>
      <c r="AF289" s="430"/>
      <c r="AG289" s="430"/>
      <c r="AH289" s="430"/>
      <c r="AI289" s="430"/>
      <c r="AJ289" s="430"/>
      <c r="AK289" s="430"/>
      <c r="AL289" s="430"/>
      <c r="AM289" s="430"/>
      <c r="AN289" s="430"/>
      <c r="AO289" s="430"/>
      <c r="AP289" s="430"/>
      <c r="AQ289" s="430"/>
    </row>
    <row r="290" spans="1:43">
      <c r="A290" s="430"/>
      <c r="B290" s="430"/>
      <c r="C290" s="430"/>
      <c r="D290" s="430"/>
      <c r="E290" s="430"/>
      <c r="F290" s="430"/>
      <c r="G290" s="430"/>
      <c r="H290" s="430"/>
      <c r="I290" s="430"/>
      <c r="J290" s="430"/>
      <c r="K290" s="430"/>
      <c r="L290" s="430"/>
      <c r="M290" s="430"/>
      <c r="N290" s="430"/>
      <c r="O290" s="430"/>
      <c r="P290" s="430"/>
      <c r="Q290" s="430"/>
      <c r="R290" s="430"/>
      <c r="S290" s="430"/>
      <c r="T290" s="430"/>
      <c r="U290" s="430"/>
      <c r="V290" s="430"/>
      <c r="W290" s="430"/>
      <c r="X290" s="430"/>
      <c r="Y290" s="430"/>
      <c r="Z290" s="430"/>
      <c r="AA290" s="430"/>
      <c r="AB290" s="430"/>
      <c r="AC290" s="430"/>
      <c r="AD290" s="430"/>
      <c r="AE290" s="430"/>
      <c r="AF290" s="430"/>
      <c r="AG290" s="430"/>
      <c r="AH290" s="430"/>
      <c r="AI290" s="430"/>
      <c r="AJ290" s="430"/>
      <c r="AK290" s="430"/>
      <c r="AL290" s="430"/>
      <c r="AM290" s="430"/>
      <c r="AN290" s="430"/>
      <c r="AO290" s="430"/>
      <c r="AP290" s="430"/>
      <c r="AQ290" s="430"/>
    </row>
    <row r="291" spans="1:43">
      <c r="A291" s="430"/>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430"/>
      <c r="AE291" s="430"/>
      <c r="AF291" s="430"/>
      <c r="AG291" s="430"/>
      <c r="AH291" s="430"/>
      <c r="AI291" s="430"/>
      <c r="AJ291" s="430"/>
      <c r="AK291" s="430"/>
      <c r="AL291" s="430"/>
      <c r="AM291" s="430"/>
      <c r="AN291" s="430"/>
      <c r="AO291" s="430"/>
      <c r="AP291" s="430"/>
      <c r="AQ291" s="430"/>
    </row>
    <row r="292" spans="1:43">
      <c r="A292" s="430"/>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430"/>
      <c r="AE292" s="430"/>
      <c r="AF292" s="430"/>
      <c r="AG292" s="430"/>
      <c r="AH292" s="430"/>
      <c r="AI292" s="430"/>
      <c r="AJ292" s="430"/>
      <c r="AK292" s="430"/>
      <c r="AL292" s="430"/>
      <c r="AM292" s="430"/>
      <c r="AN292" s="430"/>
      <c r="AO292" s="430"/>
      <c r="AP292" s="430"/>
      <c r="AQ292" s="430"/>
    </row>
    <row r="293" spans="1:43">
      <c r="A293" s="430"/>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c r="AA293" s="430"/>
      <c r="AB293" s="430"/>
      <c r="AC293" s="430"/>
      <c r="AD293" s="430"/>
      <c r="AE293" s="430"/>
      <c r="AF293" s="430"/>
      <c r="AG293" s="430"/>
      <c r="AH293" s="430"/>
      <c r="AI293" s="430"/>
      <c r="AJ293" s="430"/>
      <c r="AK293" s="430"/>
      <c r="AL293" s="430"/>
      <c r="AM293" s="430"/>
      <c r="AN293" s="430"/>
      <c r="AO293" s="430"/>
      <c r="AP293" s="430"/>
      <c r="AQ293" s="430"/>
    </row>
    <row r="294" spans="1:43">
      <c r="A294" s="430"/>
      <c r="B294" s="430"/>
      <c r="C294" s="430"/>
      <c r="D294" s="430"/>
      <c r="E294" s="430"/>
      <c r="F294" s="430"/>
      <c r="G294" s="430"/>
      <c r="H294" s="430"/>
      <c r="I294" s="430"/>
      <c r="J294" s="430"/>
      <c r="K294" s="430"/>
      <c r="L294" s="430"/>
      <c r="M294" s="430"/>
      <c r="N294" s="430"/>
      <c r="O294" s="430"/>
      <c r="P294" s="430"/>
      <c r="Q294" s="430"/>
      <c r="R294" s="430"/>
      <c r="S294" s="430"/>
      <c r="T294" s="430"/>
      <c r="U294" s="430"/>
      <c r="V294" s="430"/>
      <c r="W294" s="430"/>
      <c r="X294" s="430"/>
      <c r="Y294" s="430"/>
      <c r="Z294" s="430"/>
      <c r="AA294" s="430"/>
      <c r="AB294" s="430"/>
      <c r="AC294" s="430"/>
      <c r="AD294" s="430"/>
      <c r="AE294" s="430"/>
      <c r="AF294" s="430"/>
      <c r="AG294" s="430"/>
      <c r="AH294" s="430"/>
      <c r="AI294" s="430"/>
      <c r="AJ294" s="430"/>
      <c r="AK294" s="430"/>
      <c r="AL294" s="430"/>
      <c r="AM294" s="430"/>
      <c r="AN294" s="430"/>
      <c r="AO294" s="430"/>
      <c r="AP294" s="430"/>
      <c r="AQ294" s="430"/>
    </row>
    <row r="295" spans="1:43">
      <c r="A295" s="430"/>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c r="AA295" s="430"/>
      <c r="AB295" s="430"/>
      <c r="AC295" s="430"/>
      <c r="AD295" s="430"/>
      <c r="AE295" s="430"/>
      <c r="AF295" s="430"/>
      <c r="AG295" s="430"/>
      <c r="AH295" s="430"/>
      <c r="AI295" s="430"/>
      <c r="AJ295" s="430"/>
      <c r="AK295" s="430"/>
      <c r="AL295" s="430"/>
      <c r="AM295" s="430"/>
      <c r="AN295" s="430"/>
      <c r="AO295" s="430"/>
      <c r="AP295" s="430"/>
      <c r="AQ295" s="430"/>
    </row>
    <row r="296" spans="1:43">
      <c r="A296" s="430"/>
      <c r="B296" s="430"/>
      <c r="C296" s="430"/>
      <c r="D296" s="430"/>
      <c r="E296" s="430"/>
      <c r="F296" s="430"/>
      <c r="G296" s="430"/>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c r="AP296" s="430"/>
      <c r="AQ296" s="430"/>
    </row>
    <row r="297" spans="1:43">
      <c r="A297" s="430"/>
      <c r="B297" s="430"/>
      <c r="C297" s="430"/>
      <c r="D297" s="430"/>
      <c r="E297" s="430"/>
      <c r="F297" s="430"/>
      <c r="G297" s="430"/>
      <c r="H297" s="430"/>
      <c r="I297" s="430"/>
      <c r="J297" s="430"/>
      <c r="K297" s="430"/>
      <c r="L297" s="430"/>
      <c r="M297" s="430"/>
      <c r="N297" s="430"/>
      <c r="O297" s="430"/>
      <c r="P297" s="430"/>
      <c r="Q297" s="430"/>
      <c r="R297" s="430"/>
      <c r="S297" s="430"/>
      <c r="T297" s="430"/>
      <c r="U297" s="430"/>
      <c r="V297" s="430"/>
      <c r="W297" s="430"/>
      <c r="X297" s="430"/>
      <c r="Y297" s="430"/>
      <c r="Z297" s="430"/>
      <c r="AA297" s="430"/>
      <c r="AB297" s="430"/>
      <c r="AC297" s="430"/>
      <c r="AD297" s="430"/>
      <c r="AE297" s="430"/>
      <c r="AF297" s="430"/>
      <c r="AG297" s="430"/>
      <c r="AH297" s="430"/>
      <c r="AI297" s="430"/>
      <c r="AJ297" s="430"/>
      <c r="AK297" s="430"/>
      <c r="AL297" s="430"/>
      <c r="AM297" s="430"/>
      <c r="AN297" s="430"/>
      <c r="AO297" s="430"/>
      <c r="AP297" s="430"/>
      <c r="AQ297" s="430"/>
    </row>
    <row r="298" spans="1:43">
      <c r="A298" s="430"/>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row>
    <row r="299" spans="1:43">
      <c r="A299" s="430"/>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c r="AA299" s="430"/>
      <c r="AB299" s="430"/>
      <c r="AC299" s="430"/>
      <c r="AD299" s="430"/>
      <c r="AE299" s="430"/>
      <c r="AF299" s="430"/>
      <c r="AG299" s="430"/>
      <c r="AH299" s="430"/>
      <c r="AI299" s="430"/>
      <c r="AJ299" s="430"/>
      <c r="AK299" s="430"/>
      <c r="AL299" s="430"/>
      <c r="AM299" s="430"/>
      <c r="AN299" s="430"/>
      <c r="AO299" s="430"/>
      <c r="AP299" s="430"/>
      <c r="AQ299" s="430"/>
    </row>
    <row r="300" spans="1:43">
      <c r="A300" s="430"/>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c r="AA300" s="430"/>
      <c r="AB300" s="430"/>
      <c r="AC300" s="430"/>
      <c r="AD300" s="430"/>
      <c r="AE300" s="430"/>
      <c r="AF300" s="430"/>
      <c r="AG300" s="430"/>
      <c r="AH300" s="430"/>
      <c r="AI300" s="430"/>
      <c r="AJ300" s="430"/>
      <c r="AK300" s="430"/>
      <c r="AL300" s="430"/>
      <c r="AM300" s="430"/>
      <c r="AN300" s="430"/>
      <c r="AO300" s="430"/>
      <c r="AP300" s="430"/>
      <c r="AQ300" s="430"/>
    </row>
    <row r="301" spans="1:43">
      <c r="A301" s="430"/>
      <c r="B301" s="430"/>
      <c r="C301" s="430"/>
      <c r="D301" s="430"/>
      <c r="E301" s="430"/>
      <c r="F301" s="430"/>
      <c r="G301" s="430"/>
      <c r="H301" s="430"/>
      <c r="I301" s="430"/>
      <c r="J301" s="430"/>
      <c r="K301" s="430"/>
      <c r="L301" s="430"/>
      <c r="M301" s="430"/>
      <c r="N301" s="430"/>
      <c r="O301" s="430"/>
      <c r="P301" s="430"/>
      <c r="Q301" s="430"/>
      <c r="R301" s="430"/>
      <c r="S301" s="430"/>
      <c r="T301" s="430"/>
      <c r="U301" s="430"/>
      <c r="V301" s="430"/>
      <c r="W301" s="430"/>
      <c r="X301" s="430"/>
      <c r="Y301" s="430"/>
      <c r="Z301" s="430"/>
      <c r="AA301" s="430"/>
      <c r="AB301" s="430"/>
      <c r="AC301" s="430"/>
      <c r="AD301" s="430"/>
      <c r="AE301" s="430"/>
      <c r="AF301" s="430"/>
      <c r="AG301" s="430"/>
      <c r="AH301" s="430"/>
      <c r="AI301" s="430"/>
      <c r="AJ301" s="430"/>
      <c r="AK301" s="430"/>
      <c r="AL301" s="430"/>
      <c r="AM301" s="430"/>
      <c r="AN301" s="430"/>
      <c r="AO301" s="430"/>
      <c r="AP301" s="430"/>
      <c r="AQ301" s="430"/>
    </row>
    <row r="302" spans="1:43">
      <c r="A302" s="430"/>
      <c r="B302" s="430"/>
      <c r="C302" s="430"/>
      <c r="D302" s="430"/>
      <c r="E302" s="430"/>
      <c r="F302" s="430"/>
      <c r="G302" s="430"/>
      <c r="H302" s="430"/>
      <c r="I302" s="430"/>
      <c r="J302" s="430"/>
      <c r="K302" s="430"/>
      <c r="L302" s="430"/>
      <c r="M302" s="430"/>
      <c r="N302" s="430"/>
      <c r="O302" s="430"/>
      <c r="P302" s="430"/>
      <c r="Q302" s="430"/>
      <c r="R302" s="430"/>
      <c r="S302" s="430"/>
      <c r="T302" s="430"/>
      <c r="U302" s="430"/>
      <c r="V302" s="430"/>
      <c r="W302" s="430"/>
      <c r="X302" s="430"/>
      <c r="Y302" s="430"/>
      <c r="Z302" s="430"/>
      <c r="AA302" s="430"/>
      <c r="AB302" s="430"/>
      <c r="AC302" s="430"/>
      <c r="AD302" s="430"/>
      <c r="AE302" s="430"/>
      <c r="AF302" s="430"/>
      <c r="AG302" s="430"/>
      <c r="AH302" s="430"/>
      <c r="AI302" s="430"/>
      <c r="AJ302" s="430"/>
      <c r="AK302" s="430"/>
      <c r="AL302" s="430"/>
      <c r="AM302" s="430"/>
      <c r="AN302" s="430"/>
      <c r="AO302" s="430"/>
      <c r="AP302" s="430"/>
      <c r="AQ302" s="430"/>
    </row>
    <row r="303" spans="1:43">
      <c r="A303" s="430"/>
      <c r="B303" s="430"/>
      <c r="C303" s="430"/>
      <c r="D303" s="430"/>
      <c r="E303" s="430"/>
      <c r="F303" s="430"/>
      <c r="G303" s="430"/>
      <c r="H303" s="430"/>
      <c r="I303" s="430"/>
      <c r="J303" s="430"/>
      <c r="K303" s="430"/>
      <c r="L303" s="430"/>
      <c r="M303" s="430"/>
      <c r="N303" s="430"/>
      <c r="O303" s="430"/>
      <c r="P303" s="430"/>
      <c r="Q303" s="430"/>
      <c r="R303" s="430"/>
      <c r="S303" s="430"/>
      <c r="T303" s="430"/>
      <c r="U303" s="430"/>
      <c r="V303" s="430"/>
      <c r="W303" s="430"/>
      <c r="X303" s="430"/>
      <c r="Y303" s="430"/>
      <c r="Z303" s="430"/>
      <c r="AA303" s="430"/>
      <c r="AB303" s="430"/>
      <c r="AC303" s="430"/>
      <c r="AD303" s="430"/>
      <c r="AE303" s="430"/>
      <c r="AF303" s="430"/>
      <c r="AG303" s="430"/>
      <c r="AH303" s="430"/>
      <c r="AI303" s="430"/>
      <c r="AJ303" s="430"/>
      <c r="AK303" s="430"/>
      <c r="AL303" s="430"/>
      <c r="AM303" s="430"/>
      <c r="AN303" s="430"/>
      <c r="AO303" s="430"/>
      <c r="AP303" s="430"/>
      <c r="AQ303" s="430"/>
    </row>
    <row r="304" spans="1:43">
      <c r="A304" s="430"/>
      <c r="B304" s="430"/>
      <c r="C304" s="430"/>
      <c r="D304" s="430"/>
      <c r="E304" s="430"/>
      <c r="F304" s="430"/>
      <c r="G304" s="430"/>
      <c r="H304" s="430"/>
      <c r="I304" s="430"/>
      <c r="J304" s="430"/>
      <c r="K304" s="430"/>
      <c r="L304" s="430"/>
      <c r="M304" s="430"/>
      <c r="N304" s="430"/>
      <c r="O304" s="430"/>
      <c r="P304" s="430"/>
      <c r="Q304" s="430"/>
      <c r="R304" s="430"/>
      <c r="S304" s="430"/>
      <c r="T304" s="430"/>
      <c r="U304" s="430"/>
      <c r="V304" s="430"/>
      <c r="W304" s="430"/>
      <c r="X304" s="430"/>
      <c r="Y304" s="430"/>
      <c r="Z304" s="430"/>
      <c r="AA304" s="430"/>
      <c r="AB304" s="430"/>
      <c r="AC304" s="430"/>
      <c r="AD304" s="430"/>
      <c r="AE304" s="430"/>
      <c r="AF304" s="430"/>
      <c r="AG304" s="430"/>
      <c r="AH304" s="430"/>
      <c r="AI304" s="430"/>
      <c r="AJ304" s="430"/>
      <c r="AK304" s="430"/>
      <c r="AL304" s="430"/>
      <c r="AM304" s="430"/>
      <c r="AN304" s="430"/>
      <c r="AO304" s="430"/>
      <c r="AP304" s="430"/>
      <c r="AQ304" s="430"/>
    </row>
    <row r="305" spans="1:43">
      <c r="A305" s="430"/>
      <c r="B305" s="430"/>
      <c r="C305" s="430"/>
      <c r="D305" s="430"/>
      <c r="E305" s="430"/>
      <c r="F305" s="430"/>
      <c r="G305" s="430"/>
      <c r="H305" s="430"/>
      <c r="I305" s="430"/>
      <c r="J305" s="430"/>
      <c r="K305" s="430"/>
      <c r="L305" s="430"/>
      <c r="M305" s="430"/>
      <c r="N305" s="430"/>
      <c r="O305" s="430"/>
      <c r="P305" s="430"/>
      <c r="Q305" s="430"/>
      <c r="R305" s="430"/>
      <c r="S305" s="430"/>
      <c r="T305" s="430"/>
      <c r="U305" s="430"/>
      <c r="V305" s="430"/>
      <c r="W305" s="430"/>
      <c r="X305" s="430"/>
      <c r="Y305" s="430"/>
      <c r="Z305" s="430"/>
      <c r="AA305" s="430"/>
      <c r="AB305" s="430"/>
      <c r="AC305" s="430"/>
      <c r="AD305" s="430"/>
      <c r="AE305" s="430"/>
      <c r="AF305" s="430"/>
      <c r="AG305" s="430"/>
      <c r="AH305" s="430"/>
      <c r="AI305" s="430"/>
      <c r="AJ305" s="430"/>
      <c r="AK305" s="430"/>
      <c r="AL305" s="430"/>
      <c r="AM305" s="430"/>
      <c r="AN305" s="430"/>
      <c r="AO305" s="430"/>
      <c r="AP305" s="430"/>
      <c r="AQ305" s="430"/>
    </row>
    <row r="306" spans="1:43">
      <c r="A306" s="430"/>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c r="AA306" s="430"/>
      <c r="AB306" s="430"/>
      <c r="AC306" s="430"/>
      <c r="AD306" s="430"/>
      <c r="AE306" s="430"/>
      <c r="AF306" s="430"/>
      <c r="AG306" s="430"/>
      <c r="AH306" s="430"/>
      <c r="AI306" s="430"/>
      <c r="AJ306" s="430"/>
      <c r="AK306" s="430"/>
      <c r="AL306" s="430"/>
      <c r="AM306" s="430"/>
      <c r="AN306" s="430"/>
      <c r="AO306" s="430"/>
      <c r="AP306" s="430"/>
      <c r="AQ306" s="430"/>
    </row>
    <row r="307" spans="1:43">
      <c r="A307" s="430"/>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c r="AA307" s="430"/>
      <c r="AB307" s="430"/>
      <c r="AC307" s="430"/>
      <c r="AD307" s="430"/>
      <c r="AE307" s="430"/>
      <c r="AF307" s="430"/>
      <c r="AG307" s="430"/>
      <c r="AH307" s="430"/>
      <c r="AI307" s="430"/>
      <c r="AJ307" s="430"/>
      <c r="AK307" s="430"/>
      <c r="AL307" s="430"/>
      <c r="AM307" s="430"/>
      <c r="AN307" s="430"/>
      <c r="AO307" s="430"/>
      <c r="AP307" s="430"/>
      <c r="AQ307" s="430"/>
    </row>
    <row r="308" spans="1:43">
      <c r="A308" s="430"/>
      <c r="B308" s="430"/>
      <c r="C308" s="430"/>
      <c r="D308" s="430"/>
      <c r="E308" s="430"/>
      <c r="F308" s="430"/>
      <c r="G308" s="430"/>
      <c r="H308" s="430"/>
      <c r="I308" s="430"/>
      <c r="J308" s="430"/>
      <c r="K308" s="430"/>
      <c r="L308" s="430"/>
      <c r="M308" s="430"/>
      <c r="N308" s="430"/>
      <c r="O308" s="430"/>
      <c r="P308" s="430"/>
      <c r="Q308" s="430"/>
      <c r="R308" s="430"/>
      <c r="S308" s="430"/>
      <c r="T308" s="430"/>
      <c r="U308" s="430"/>
      <c r="V308" s="430"/>
      <c r="W308" s="430"/>
      <c r="X308" s="430"/>
      <c r="Y308" s="430"/>
      <c r="Z308" s="430"/>
      <c r="AA308" s="430"/>
      <c r="AB308" s="430"/>
      <c r="AC308" s="430"/>
      <c r="AD308" s="430"/>
      <c r="AE308" s="430"/>
      <c r="AF308" s="430"/>
      <c r="AG308" s="430"/>
      <c r="AH308" s="430"/>
      <c r="AI308" s="430"/>
      <c r="AJ308" s="430"/>
      <c r="AK308" s="430"/>
      <c r="AL308" s="430"/>
      <c r="AM308" s="430"/>
      <c r="AN308" s="430"/>
      <c r="AO308" s="430"/>
      <c r="AP308" s="430"/>
      <c r="AQ308" s="430"/>
    </row>
    <row r="309" spans="1:43">
      <c r="A309" s="430"/>
      <c r="B309" s="430"/>
      <c r="C309" s="430"/>
      <c r="D309" s="430"/>
      <c r="E309" s="430"/>
      <c r="F309" s="430"/>
      <c r="G309" s="430"/>
      <c r="H309" s="430"/>
      <c r="I309" s="430"/>
      <c r="J309" s="430"/>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c r="AP309" s="430"/>
      <c r="AQ309" s="430"/>
    </row>
    <row r="310" spans="1:43">
      <c r="A310" s="430"/>
      <c r="B310" s="430"/>
      <c r="C310" s="430"/>
      <c r="D310" s="430"/>
      <c r="E310" s="430"/>
      <c r="F310" s="430"/>
      <c r="G310" s="430"/>
      <c r="H310" s="430"/>
      <c r="I310" s="430"/>
      <c r="J310" s="430"/>
      <c r="K310" s="430"/>
      <c r="L310" s="430"/>
      <c r="M310" s="430"/>
      <c r="N310" s="430"/>
      <c r="O310" s="430"/>
      <c r="P310" s="430"/>
      <c r="Q310" s="430"/>
      <c r="R310" s="430"/>
      <c r="S310" s="430"/>
      <c r="T310" s="430"/>
      <c r="U310" s="430"/>
      <c r="V310" s="430"/>
      <c r="W310" s="430"/>
      <c r="X310" s="430"/>
      <c r="Y310" s="430"/>
      <c r="Z310" s="430"/>
      <c r="AA310" s="430"/>
      <c r="AB310" s="430"/>
      <c r="AC310" s="430"/>
      <c r="AD310" s="430"/>
      <c r="AE310" s="430"/>
      <c r="AF310" s="430"/>
      <c r="AG310" s="430"/>
      <c r="AH310" s="430"/>
      <c r="AI310" s="430"/>
      <c r="AJ310" s="430"/>
      <c r="AK310" s="430"/>
      <c r="AL310" s="430"/>
      <c r="AM310" s="430"/>
      <c r="AN310" s="430"/>
      <c r="AO310" s="430"/>
      <c r="AP310" s="430"/>
      <c r="AQ310" s="430"/>
    </row>
    <row r="311" spans="1:43">
      <c r="A311" s="430"/>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c r="AA311" s="430"/>
      <c r="AB311" s="430"/>
      <c r="AC311" s="430"/>
      <c r="AD311" s="430"/>
      <c r="AE311" s="430"/>
      <c r="AF311" s="430"/>
      <c r="AG311" s="430"/>
      <c r="AH311" s="430"/>
      <c r="AI311" s="430"/>
      <c r="AJ311" s="430"/>
      <c r="AK311" s="430"/>
      <c r="AL311" s="430"/>
      <c r="AM311" s="430"/>
      <c r="AN311" s="430"/>
      <c r="AO311" s="430"/>
      <c r="AP311" s="430"/>
      <c r="AQ311" s="430"/>
    </row>
    <row r="312" spans="1:43">
      <c r="A312" s="430"/>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c r="AA312" s="430"/>
      <c r="AB312" s="430"/>
      <c r="AC312" s="430"/>
      <c r="AD312" s="430"/>
      <c r="AE312" s="430"/>
      <c r="AF312" s="430"/>
      <c r="AG312" s="430"/>
      <c r="AH312" s="430"/>
      <c r="AI312" s="430"/>
      <c r="AJ312" s="430"/>
      <c r="AK312" s="430"/>
      <c r="AL312" s="430"/>
      <c r="AM312" s="430"/>
      <c r="AN312" s="430"/>
      <c r="AO312" s="430"/>
      <c r="AP312" s="430"/>
      <c r="AQ312" s="430"/>
    </row>
    <row r="313" spans="1:43">
      <c r="A313" s="430"/>
      <c r="B313" s="430"/>
      <c r="C313" s="430"/>
      <c r="D313" s="430"/>
      <c r="E313" s="430"/>
      <c r="F313" s="430"/>
      <c r="G313" s="430"/>
      <c r="H313" s="430"/>
      <c r="I313" s="430"/>
      <c r="J313" s="430"/>
      <c r="K313" s="430"/>
      <c r="L313" s="430"/>
      <c r="M313" s="430"/>
      <c r="N313" s="430"/>
      <c r="O313" s="430"/>
      <c r="P313" s="430"/>
      <c r="Q313" s="430"/>
      <c r="R313" s="430"/>
      <c r="S313" s="430"/>
      <c r="T313" s="430"/>
      <c r="U313" s="430"/>
      <c r="V313" s="430"/>
      <c r="W313" s="430"/>
      <c r="X313" s="430"/>
      <c r="Y313" s="430"/>
      <c r="Z313" s="430"/>
      <c r="AA313" s="430"/>
      <c r="AB313" s="430"/>
      <c r="AC313" s="430"/>
      <c r="AD313" s="430"/>
      <c r="AE313" s="430"/>
      <c r="AF313" s="430"/>
      <c r="AG313" s="430"/>
      <c r="AH313" s="430"/>
      <c r="AI313" s="430"/>
      <c r="AJ313" s="430"/>
      <c r="AK313" s="430"/>
      <c r="AL313" s="430"/>
      <c r="AM313" s="430"/>
      <c r="AN313" s="430"/>
      <c r="AO313" s="430"/>
      <c r="AP313" s="430"/>
      <c r="AQ313" s="430"/>
    </row>
    <row r="314" spans="1:43">
      <c r="A314" s="430"/>
      <c r="B314" s="430"/>
      <c r="C314" s="430"/>
      <c r="D314" s="430"/>
      <c r="E314" s="430"/>
      <c r="F314" s="430"/>
      <c r="G314" s="430"/>
      <c r="H314" s="430"/>
      <c r="I314" s="430"/>
      <c r="J314" s="430"/>
      <c r="K314" s="430"/>
      <c r="L314" s="430"/>
      <c r="M314" s="430"/>
      <c r="N314" s="430"/>
      <c r="O314" s="430"/>
      <c r="P314" s="430"/>
      <c r="Q314" s="430"/>
      <c r="R314" s="430"/>
      <c r="S314" s="430"/>
      <c r="T314" s="430"/>
      <c r="U314" s="430"/>
      <c r="V314" s="430"/>
      <c r="W314" s="430"/>
      <c r="X314" s="430"/>
      <c r="Y314" s="430"/>
      <c r="Z314" s="430"/>
      <c r="AA314" s="430"/>
      <c r="AB314" s="430"/>
      <c r="AC314" s="430"/>
      <c r="AD314" s="430"/>
      <c r="AE314" s="430"/>
      <c r="AF314" s="430"/>
      <c r="AG314" s="430"/>
      <c r="AH314" s="430"/>
      <c r="AI314" s="430"/>
      <c r="AJ314" s="430"/>
      <c r="AK314" s="430"/>
      <c r="AL314" s="430"/>
      <c r="AM314" s="430"/>
      <c r="AN314" s="430"/>
      <c r="AO314" s="430"/>
      <c r="AP314" s="430"/>
      <c r="AQ314" s="430"/>
    </row>
    <row r="315" spans="1:43">
      <c r="A315" s="430"/>
      <c r="B315" s="430"/>
      <c r="C315" s="430"/>
      <c r="D315" s="430"/>
      <c r="E315" s="430"/>
      <c r="F315" s="430"/>
      <c r="G315" s="430"/>
      <c r="H315" s="430"/>
      <c r="I315" s="430"/>
      <c r="J315" s="430"/>
      <c r="K315" s="430"/>
      <c r="L315" s="430"/>
      <c r="M315" s="430"/>
      <c r="N315" s="430"/>
      <c r="O315" s="430"/>
      <c r="P315" s="430"/>
      <c r="Q315" s="430"/>
      <c r="R315" s="430"/>
      <c r="S315" s="430"/>
      <c r="T315" s="430"/>
      <c r="U315" s="430"/>
      <c r="V315" s="430"/>
      <c r="W315" s="430"/>
      <c r="X315" s="430"/>
      <c r="Y315" s="430"/>
      <c r="Z315" s="430"/>
      <c r="AA315" s="430"/>
      <c r="AB315" s="430"/>
      <c r="AC315" s="430"/>
      <c r="AD315" s="430"/>
      <c r="AE315" s="430"/>
      <c r="AF315" s="430"/>
      <c r="AG315" s="430"/>
      <c r="AH315" s="430"/>
      <c r="AI315" s="430"/>
      <c r="AJ315" s="430"/>
      <c r="AK315" s="430"/>
      <c r="AL315" s="430"/>
      <c r="AM315" s="430"/>
      <c r="AN315" s="430"/>
      <c r="AO315" s="430"/>
      <c r="AP315" s="430"/>
      <c r="AQ315" s="430"/>
    </row>
    <row r="316" spans="1:43">
      <c r="A316" s="430"/>
      <c r="B316" s="430"/>
      <c r="C316" s="430"/>
      <c r="D316" s="430"/>
      <c r="E316" s="430"/>
      <c r="F316" s="430"/>
      <c r="G316" s="430"/>
      <c r="H316" s="430"/>
      <c r="I316" s="430"/>
      <c r="J316" s="430"/>
      <c r="K316" s="430"/>
      <c r="L316" s="430"/>
      <c r="M316" s="430"/>
      <c r="N316" s="430"/>
      <c r="O316" s="430"/>
      <c r="P316" s="430"/>
      <c r="Q316" s="430"/>
      <c r="R316" s="430"/>
      <c r="S316" s="430"/>
      <c r="T316" s="430"/>
      <c r="U316" s="430"/>
      <c r="V316" s="430"/>
      <c r="W316" s="430"/>
      <c r="X316" s="430"/>
      <c r="Y316" s="430"/>
      <c r="Z316" s="430"/>
      <c r="AA316" s="430"/>
      <c r="AB316" s="430"/>
      <c r="AC316" s="430"/>
      <c r="AD316" s="430"/>
      <c r="AE316" s="430"/>
      <c r="AF316" s="430"/>
      <c r="AG316" s="430"/>
      <c r="AH316" s="430"/>
      <c r="AI316" s="430"/>
      <c r="AJ316" s="430"/>
      <c r="AK316" s="430"/>
      <c r="AL316" s="430"/>
      <c r="AM316" s="430"/>
      <c r="AN316" s="430"/>
      <c r="AO316" s="430"/>
      <c r="AP316" s="430"/>
      <c r="AQ316" s="430"/>
    </row>
    <row r="317" spans="1:43">
      <c r="A317" s="430"/>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430"/>
      <c r="AE317" s="430"/>
      <c r="AF317" s="430"/>
      <c r="AG317" s="430"/>
      <c r="AH317" s="430"/>
      <c r="AI317" s="430"/>
      <c r="AJ317" s="430"/>
      <c r="AK317" s="430"/>
      <c r="AL317" s="430"/>
      <c r="AM317" s="430"/>
      <c r="AN317" s="430"/>
      <c r="AO317" s="430"/>
      <c r="AP317" s="430"/>
      <c r="AQ317" s="430"/>
    </row>
    <row r="318" spans="1:43">
      <c r="A318" s="430"/>
      <c r="B318" s="430"/>
      <c r="C318" s="430"/>
      <c r="D318" s="430"/>
      <c r="E318" s="430"/>
      <c r="F318" s="430"/>
      <c r="G318" s="430"/>
      <c r="H318" s="430"/>
      <c r="I318" s="430"/>
      <c r="J318" s="430"/>
      <c r="K318" s="430"/>
      <c r="L318" s="430"/>
      <c r="M318" s="430"/>
      <c r="N318" s="430"/>
      <c r="O318" s="430"/>
      <c r="P318" s="430"/>
      <c r="Q318" s="430"/>
      <c r="R318" s="430"/>
      <c r="S318" s="430"/>
      <c r="T318" s="430"/>
      <c r="U318" s="430"/>
      <c r="V318" s="430"/>
      <c r="W318" s="430"/>
      <c r="X318" s="430"/>
      <c r="Y318" s="430"/>
      <c r="Z318" s="430"/>
      <c r="AA318" s="430"/>
      <c r="AB318" s="430"/>
      <c r="AC318" s="430"/>
      <c r="AD318" s="430"/>
      <c r="AE318" s="430"/>
      <c r="AF318" s="430"/>
      <c r="AG318" s="430"/>
      <c r="AH318" s="430"/>
      <c r="AI318" s="430"/>
      <c r="AJ318" s="430"/>
      <c r="AK318" s="430"/>
      <c r="AL318" s="430"/>
      <c r="AM318" s="430"/>
      <c r="AN318" s="430"/>
      <c r="AO318" s="430"/>
      <c r="AP318" s="430"/>
      <c r="AQ318" s="430"/>
    </row>
    <row r="319" spans="1:43">
      <c r="A319" s="430"/>
      <c r="B319" s="430"/>
      <c r="C319" s="430"/>
      <c r="D319" s="430"/>
      <c r="E319" s="430"/>
      <c r="F319" s="430"/>
      <c r="G319" s="430"/>
      <c r="H319" s="430"/>
      <c r="I319" s="430"/>
      <c r="J319" s="430"/>
      <c r="K319" s="430"/>
      <c r="L319" s="430"/>
      <c r="M319" s="430"/>
      <c r="N319" s="430"/>
      <c r="O319" s="430"/>
      <c r="P319" s="430"/>
      <c r="Q319" s="430"/>
      <c r="R319" s="430"/>
      <c r="S319" s="430"/>
      <c r="T319" s="430"/>
      <c r="U319" s="430"/>
      <c r="V319" s="430"/>
      <c r="W319" s="430"/>
      <c r="X319" s="430"/>
      <c r="Y319" s="430"/>
      <c r="Z319" s="430"/>
      <c r="AA319" s="430"/>
      <c r="AB319" s="430"/>
      <c r="AC319" s="430"/>
      <c r="AD319" s="430"/>
      <c r="AE319" s="430"/>
      <c r="AF319" s="430"/>
      <c r="AG319" s="430"/>
      <c r="AH319" s="430"/>
      <c r="AI319" s="430"/>
      <c r="AJ319" s="430"/>
      <c r="AK319" s="430"/>
      <c r="AL319" s="430"/>
      <c r="AM319" s="430"/>
      <c r="AN319" s="430"/>
      <c r="AO319" s="430"/>
      <c r="AP319" s="430"/>
      <c r="AQ319" s="430"/>
    </row>
    <row r="320" spans="1:43">
      <c r="A320" s="430"/>
      <c r="B320" s="430"/>
      <c r="C320" s="430"/>
      <c r="D320" s="430"/>
      <c r="E320" s="430"/>
      <c r="F320" s="430"/>
      <c r="G320" s="430"/>
      <c r="H320" s="430"/>
      <c r="I320" s="430"/>
      <c r="J320" s="430"/>
      <c r="K320" s="430"/>
      <c r="L320" s="430"/>
      <c r="M320" s="430"/>
      <c r="N320" s="430"/>
      <c r="O320" s="430"/>
      <c r="P320" s="430"/>
      <c r="Q320" s="430"/>
      <c r="R320" s="430"/>
      <c r="S320" s="430"/>
      <c r="T320" s="430"/>
      <c r="U320" s="430"/>
      <c r="V320" s="430"/>
      <c r="W320" s="430"/>
      <c r="X320" s="430"/>
      <c r="Y320" s="430"/>
      <c r="Z320" s="430"/>
      <c r="AA320" s="430"/>
      <c r="AB320" s="430"/>
      <c r="AC320" s="430"/>
      <c r="AD320" s="430"/>
      <c r="AE320" s="430"/>
      <c r="AF320" s="430"/>
      <c r="AG320" s="430"/>
      <c r="AH320" s="430"/>
      <c r="AI320" s="430"/>
      <c r="AJ320" s="430"/>
      <c r="AK320" s="430"/>
      <c r="AL320" s="430"/>
      <c r="AM320" s="430"/>
      <c r="AN320" s="430"/>
      <c r="AO320" s="430"/>
      <c r="AP320" s="430"/>
      <c r="AQ320" s="430"/>
    </row>
    <row r="321" spans="1:43">
      <c r="A321" s="430"/>
      <c r="B321" s="430"/>
      <c r="C321" s="430"/>
      <c r="D321" s="430"/>
      <c r="E321" s="430"/>
      <c r="F321" s="430"/>
      <c r="G321" s="430"/>
      <c r="H321" s="430"/>
      <c r="I321" s="430"/>
      <c r="J321" s="430"/>
      <c r="K321" s="430"/>
      <c r="L321" s="430"/>
      <c r="M321" s="430"/>
      <c r="N321" s="430"/>
      <c r="O321" s="430"/>
      <c r="P321" s="430"/>
      <c r="Q321" s="430"/>
      <c r="R321" s="430"/>
      <c r="S321" s="430"/>
      <c r="T321" s="430"/>
      <c r="U321" s="430"/>
      <c r="V321" s="430"/>
      <c r="W321" s="430"/>
      <c r="X321" s="430"/>
      <c r="Y321" s="430"/>
      <c r="Z321" s="430"/>
      <c r="AA321" s="430"/>
      <c r="AB321" s="430"/>
      <c r="AC321" s="430"/>
      <c r="AD321" s="430"/>
      <c r="AE321" s="430"/>
      <c r="AF321" s="430"/>
      <c r="AG321" s="430"/>
      <c r="AH321" s="430"/>
      <c r="AI321" s="430"/>
      <c r="AJ321" s="430"/>
      <c r="AK321" s="430"/>
      <c r="AL321" s="430"/>
      <c r="AM321" s="430"/>
      <c r="AN321" s="430"/>
      <c r="AO321" s="430"/>
      <c r="AP321" s="430"/>
      <c r="AQ321" s="430"/>
    </row>
    <row r="322" spans="1:43">
      <c r="A322" s="430"/>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430"/>
      <c r="AE322" s="430"/>
      <c r="AF322" s="430"/>
      <c r="AG322" s="430"/>
      <c r="AH322" s="430"/>
      <c r="AI322" s="430"/>
      <c r="AJ322" s="430"/>
      <c r="AK322" s="430"/>
      <c r="AL322" s="430"/>
      <c r="AM322" s="430"/>
      <c r="AN322" s="430"/>
      <c r="AO322" s="430"/>
      <c r="AP322" s="430"/>
      <c r="AQ322" s="430"/>
    </row>
    <row r="323" spans="1:43">
      <c r="A323" s="430"/>
      <c r="B323" s="430"/>
      <c r="C323" s="430"/>
      <c r="D323" s="430"/>
      <c r="E323" s="430"/>
      <c r="F323" s="430"/>
      <c r="G323" s="430"/>
      <c r="H323" s="430"/>
      <c r="I323" s="430"/>
      <c r="J323" s="430"/>
      <c r="K323" s="430"/>
      <c r="L323" s="430"/>
      <c r="M323" s="430"/>
      <c r="N323" s="430"/>
      <c r="O323" s="430"/>
      <c r="P323" s="430"/>
      <c r="Q323" s="430"/>
      <c r="R323" s="430"/>
      <c r="S323" s="430"/>
      <c r="T323" s="430"/>
      <c r="U323" s="430"/>
      <c r="V323" s="430"/>
      <c r="W323" s="430"/>
      <c r="X323" s="430"/>
      <c r="Y323" s="430"/>
      <c r="Z323" s="430"/>
      <c r="AA323" s="430"/>
      <c r="AB323" s="430"/>
      <c r="AC323" s="430"/>
      <c r="AD323" s="430"/>
      <c r="AE323" s="430"/>
      <c r="AF323" s="430"/>
      <c r="AG323" s="430"/>
      <c r="AH323" s="430"/>
      <c r="AI323" s="430"/>
      <c r="AJ323" s="430"/>
      <c r="AK323" s="430"/>
      <c r="AL323" s="430"/>
      <c r="AM323" s="430"/>
      <c r="AN323" s="430"/>
      <c r="AO323" s="430"/>
      <c r="AP323" s="430"/>
      <c r="AQ323" s="430"/>
    </row>
    <row r="324" spans="1:43">
      <c r="A324" s="430"/>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430"/>
      <c r="AE324" s="430"/>
      <c r="AF324" s="430"/>
      <c r="AG324" s="430"/>
      <c r="AH324" s="430"/>
      <c r="AI324" s="430"/>
      <c r="AJ324" s="430"/>
      <c r="AK324" s="430"/>
      <c r="AL324" s="430"/>
      <c r="AM324" s="430"/>
      <c r="AN324" s="430"/>
      <c r="AO324" s="430"/>
      <c r="AP324" s="430"/>
      <c r="AQ324" s="430"/>
    </row>
    <row r="325" spans="1:43">
      <c r="A325" s="430"/>
      <c r="B325" s="430"/>
      <c r="C325" s="430"/>
      <c r="D325" s="430"/>
      <c r="E325" s="430"/>
      <c r="F325" s="430"/>
      <c r="G325" s="430"/>
      <c r="H325" s="430"/>
      <c r="I325" s="430"/>
      <c r="J325" s="430"/>
      <c r="K325" s="430"/>
      <c r="L325" s="430"/>
      <c r="M325" s="430"/>
      <c r="N325" s="430"/>
      <c r="O325" s="430"/>
      <c r="P325" s="430"/>
      <c r="Q325" s="430"/>
      <c r="R325" s="430"/>
      <c r="S325" s="430"/>
      <c r="T325" s="430"/>
      <c r="U325" s="430"/>
      <c r="V325" s="430"/>
      <c r="W325" s="430"/>
      <c r="X325" s="430"/>
      <c r="Y325" s="430"/>
      <c r="Z325" s="430"/>
      <c r="AA325" s="430"/>
      <c r="AB325" s="430"/>
      <c r="AC325" s="430"/>
      <c r="AD325" s="430"/>
      <c r="AE325" s="430"/>
      <c r="AF325" s="430"/>
      <c r="AG325" s="430"/>
      <c r="AH325" s="430"/>
      <c r="AI325" s="430"/>
      <c r="AJ325" s="430"/>
      <c r="AK325" s="430"/>
      <c r="AL325" s="430"/>
      <c r="AM325" s="430"/>
      <c r="AN325" s="430"/>
      <c r="AO325" s="430"/>
      <c r="AP325" s="430"/>
      <c r="AQ325" s="430"/>
    </row>
    <row r="326" spans="1:43">
      <c r="A326" s="430"/>
      <c r="B326" s="430"/>
      <c r="C326" s="430"/>
      <c r="D326" s="430"/>
      <c r="E326" s="430"/>
      <c r="F326" s="430"/>
      <c r="G326" s="430"/>
      <c r="H326" s="430"/>
      <c r="I326" s="430"/>
      <c r="J326" s="430"/>
      <c r="K326" s="430"/>
      <c r="L326" s="430"/>
      <c r="M326" s="430"/>
      <c r="N326" s="430"/>
      <c r="O326" s="430"/>
      <c r="P326" s="430"/>
      <c r="Q326" s="430"/>
      <c r="R326" s="430"/>
      <c r="S326" s="430"/>
      <c r="T326" s="430"/>
      <c r="U326" s="430"/>
      <c r="V326" s="430"/>
      <c r="W326" s="430"/>
      <c r="X326" s="430"/>
      <c r="Y326" s="430"/>
      <c r="Z326" s="430"/>
      <c r="AA326" s="430"/>
      <c r="AB326" s="430"/>
      <c r="AC326" s="430"/>
      <c r="AD326" s="430"/>
      <c r="AE326" s="430"/>
      <c r="AF326" s="430"/>
      <c r="AG326" s="430"/>
      <c r="AH326" s="430"/>
      <c r="AI326" s="430"/>
      <c r="AJ326" s="430"/>
      <c r="AK326" s="430"/>
      <c r="AL326" s="430"/>
      <c r="AM326" s="430"/>
      <c r="AN326" s="430"/>
      <c r="AO326" s="430"/>
      <c r="AP326" s="430"/>
      <c r="AQ326" s="430"/>
    </row>
    <row r="327" spans="1:43">
      <c r="A327" s="430"/>
      <c r="B327" s="430"/>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c r="AA327" s="430"/>
      <c r="AB327" s="430"/>
      <c r="AC327" s="430"/>
      <c r="AD327" s="430"/>
      <c r="AE327" s="430"/>
      <c r="AF327" s="430"/>
      <c r="AG327" s="430"/>
      <c r="AH327" s="430"/>
      <c r="AI327" s="430"/>
      <c r="AJ327" s="430"/>
      <c r="AK327" s="430"/>
      <c r="AL327" s="430"/>
      <c r="AM327" s="430"/>
      <c r="AN327" s="430"/>
      <c r="AO327" s="430"/>
      <c r="AP327" s="430"/>
      <c r="AQ327" s="430"/>
    </row>
    <row r="328" spans="1:43">
      <c r="A328" s="430"/>
      <c r="B328" s="430"/>
      <c r="C328" s="430"/>
      <c r="D328" s="430"/>
      <c r="E328" s="430"/>
      <c r="F328" s="430"/>
      <c r="G328" s="430"/>
      <c r="H328" s="430"/>
      <c r="I328" s="430"/>
      <c r="J328" s="430"/>
      <c r="K328" s="430"/>
      <c r="L328" s="430"/>
      <c r="M328" s="430"/>
      <c r="N328" s="430"/>
      <c r="O328" s="430"/>
      <c r="P328" s="430"/>
      <c r="Q328" s="430"/>
      <c r="R328" s="430"/>
      <c r="S328" s="430"/>
      <c r="T328" s="430"/>
      <c r="U328" s="430"/>
      <c r="V328" s="430"/>
      <c r="W328" s="430"/>
      <c r="X328" s="430"/>
      <c r="Y328" s="430"/>
      <c r="Z328" s="430"/>
      <c r="AA328" s="430"/>
      <c r="AB328" s="430"/>
      <c r="AC328" s="430"/>
      <c r="AD328" s="430"/>
      <c r="AE328" s="430"/>
      <c r="AF328" s="430"/>
      <c r="AG328" s="430"/>
      <c r="AH328" s="430"/>
      <c r="AI328" s="430"/>
      <c r="AJ328" s="430"/>
      <c r="AK328" s="430"/>
      <c r="AL328" s="430"/>
      <c r="AM328" s="430"/>
      <c r="AN328" s="430"/>
      <c r="AO328" s="430"/>
      <c r="AP328" s="430"/>
      <c r="AQ328" s="430"/>
    </row>
    <row r="329" spans="1:43">
      <c r="A329" s="430"/>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430"/>
      <c r="AE329" s="430"/>
      <c r="AF329" s="430"/>
      <c r="AG329" s="430"/>
      <c r="AH329" s="430"/>
      <c r="AI329" s="430"/>
      <c r="AJ329" s="430"/>
      <c r="AK329" s="430"/>
      <c r="AL329" s="430"/>
      <c r="AM329" s="430"/>
      <c r="AN329" s="430"/>
      <c r="AO329" s="430"/>
      <c r="AP329" s="430"/>
      <c r="AQ329" s="430"/>
    </row>
    <row r="330" spans="1:43">
      <c r="A330" s="430"/>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c r="AA330" s="430"/>
      <c r="AB330" s="430"/>
      <c r="AC330" s="430"/>
      <c r="AD330" s="430"/>
      <c r="AE330" s="430"/>
      <c r="AF330" s="430"/>
      <c r="AG330" s="430"/>
      <c r="AH330" s="430"/>
      <c r="AI330" s="430"/>
      <c r="AJ330" s="430"/>
      <c r="AK330" s="430"/>
      <c r="AL330" s="430"/>
      <c r="AM330" s="430"/>
      <c r="AN330" s="430"/>
      <c r="AO330" s="430"/>
      <c r="AP330" s="430"/>
      <c r="AQ330" s="430"/>
    </row>
    <row r="331" spans="1:43">
      <c r="A331" s="430"/>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430"/>
      <c r="AE331" s="430"/>
      <c r="AF331" s="430"/>
      <c r="AG331" s="430"/>
      <c r="AH331" s="430"/>
      <c r="AI331" s="430"/>
      <c r="AJ331" s="430"/>
      <c r="AK331" s="430"/>
      <c r="AL331" s="430"/>
      <c r="AM331" s="430"/>
      <c r="AN331" s="430"/>
      <c r="AO331" s="430"/>
      <c r="AP331" s="430"/>
      <c r="AQ331" s="430"/>
    </row>
    <row r="332" spans="1:43">
      <c r="A332" s="430"/>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c r="AA332" s="430"/>
      <c r="AB332" s="430"/>
      <c r="AC332" s="430"/>
      <c r="AD332" s="430"/>
      <c r="AE332" s="430"/>
      <c r="AF332" s="430"/>
      <c r="AG332" s="430"/>
      <c r="AH332" s="430"/>
      <c r="AI332" s="430"/>
      <c r="AJ332" s="430"/>
      <c r="AK332" s="430"/>
      <c r="AL332" s="430"/>
      <c r="AM332" s="430"/>
      <c r="AN332" s="430"/>
      <c r="AO332" s="430"/>
      <c r="AP332" s="430"/>
      <c r="AQ332" s="430"/>
    </row>
    <row r="333" spans="1:43">
      <c r="A333" s="430"/>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c r="AA333" s="430"/>
      <c r="AB333" s="430"/>
      <c r="AC333" s="430"/>
      <c r="AD333" s="430"/>
      <c r="AE333" s="430"/>
      <c r="AF333" s="430"/>
      <c r="AG333" s="430"/>
      <c r="AH333" s="430"/>
      <c r="AI333" s="430"/>
      <c r="AJ333" s="430"/>
      <c r="AK333" s="430"/>
      <c r="AL333" s="430"/>
      <c r="AM333" s="430"/>
      <c r="AN333" s="430"/>
      <c r="AO333" s="430"/>
      <c r="AP333" s="430"/>
      <c r="AQ333" s="430"/>
    </row>
    <row r="334" spans="1:43">
      <c r="A334" s="430"/>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c r="AP334" s="430"/>
      <c r="AQ334" s="430"/>
    </row>
    <row r="335" spans="1:43">
      <c r="A335" s="430"/>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c r="AA335" s="430"/>
      <c r="AB335" s="430"/>
      <c r="AC335" s="430"/>
      <c r="AD335" s="430"/>
      <c r="AE335" s="430"/>
      <c r="AF335" s="430"/>
      <c r="AG335" s="430"/>
      <c r="AH335" s="430"/>
      <c r="AI335" s="430"/>
      <c r="AJ335" s="430"/>
      <c r="AK335" s="430"/>
      <c r="AL335" s="430"/>
      <c r="AM335" s="430"/>
      <c r="AN335" s="430"/>
      <c r="AO335" s="430"/>
      <c r="AP335" s="430"/>
      <c r="AQ335" s="430"/>
    </row>
    <row r="336" spans="1:43">
      <c r="A336" s="430"/>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430"/>
      <c r="AE336" s="430"/>
      <c r="AF336" s="430"/>
      <c r="AG336" s="430"/>
      <c r="AH336" s="430"/>
      <c r="AI336" s="430"/>
      <c r="AJ336" s="430"/>
      <c r="AK336" s="430"/>
      <c r="AL336" s="430"/>
      <c r="AM336" s="430"/>
      <c r="AN336" s="430"/>
      <c r="AO336" s="430"/>
      <c r="AP336" s="430"/>
      <c r="AQ336" s="430"/>
    </row>
    <row r="337" spans="1:43">
      <c r="A337" s="430"/>
      <c r="B337" s="430"/>
      <c r="C337" s="430"/>
      <c r="D337" s="430"/>
      <c r="E337" s="430"/>
      <c r="F337" s="430"/>
      <c r="G337" s="430"/>
      <c r="H337" s="430"/>
      <c r="I337" s="430"/>
      <c r="J337" s="430"/>
      <c r="K337" s="430"/>
      <c r="L337" s="430"/>
      <c r="M337" s="430"/>
      <c r="N337" s="430"/>
      <c r="O337" s="430"/>
      <c r="P337" s="430"/>
      <c r="Q337" s="430"/>
      <c r="R337" s="430"/>
      <c r="S337" s="430"/>
      <c r="T337" s="430"/>
      <c r="U337" s="430"/>
      <c r="V337" s="430"/>
      <c r="W337" s="430"/>
      <c r="X337" s="430"/>
      <c r="Y337" s="430"/>
      <c r="Z337" s="430"/>
      <c r="AA337" s="430"/>
      <c r="AB337" s="430"/>
      <c r="AC337" s="430"/>
      <c r="AD337" s="430"/>
      <c r="AE337" s="430"/>
      <c r="AF337" s="430"/>
      <c r="AG337" s="430"/>
      <c r="AH337" s="430"/>
      <c r="AI337" s="430"/>
      <c r="AJ337" s="430"/>
      <c r="AK337" s="430"/>
      <c r="AL337" s="430"/>
      <c r="AM337" s="430"/>
      <c r="AN337" s="430"/>
      <c r="AO337" s="430"/>
      <c r="AP337" s="430"/>
      <c r="AQ337" s="430"/>
    </row>
    <row r="338" spans="1:43">
      <c r="A338" s="430"/>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c r="AA338" s="430"/>
      <c r="AB338" s="430"/>
      <c r="AC338" s="430"/>
      <c r="AD338" s="430"/>
      <c r="AE338" s="430"/>
      <c r="AF338" s="430"/>
      <c r="AG338" s="430"/>
      <c r="AH338" s="430"/>
      <c r="AI338" s="430"/>
      <c r="AJ338" s="430"/>
      <c r="AK338" s="430"/>
      <c r="AL338" s="430"/>
      <c r="AM338" s="430"/>
      <c r="AN338" s="430"/>
      <c r="AO338" s="430"/>
      <c r="AP338" s="430"/>
      <c r="AQ338" s="430"/>
    </row>
    <row r="339" spans="1:43">
      <c r="A339" s="430"/>
      <c r="B339" s="430"/>
      <c r="C339" s="430"/>
      <c r="D339" s="430"/>
      <c r="E339" s="430"/>
      <c r="F339" s="430"/>
      <c r="G339" s="430"/>
      <c r="H339" s="430"/>
      <c r="I339" s="430"/>
      <c r="J339" s="430"/>
      <c r="K339" s="430"/>
      <c r="L339" s="430"/>
      <c r="M339" s="430"/>
      <c r="N339" s="430"/>
      <c r="O339" s="430"/>
      <c r="P339" s="430"/>
      <c r="Q339" s="430"/>
      <c r="R339" s="430"/>
      <c r="S339" s="430"/>
      <c r="T339" s="430"/>
      <c r="U339" s="430"/>
      <c r="V339" s="430"/>
      <c r="W339" s="430"/>
      <c r="X339" s="430"/>
      <c r="Y339" s="430"/>
      <c r="Z339" s="430"/>
      <c r="AA339" s="430"/>
      <c r="AB339" s="430"/>
      <c r="AC339" s="430"/>
      <c r="AD339" s="430"/>
      <c r="AE339" s="430"/>
      <c r="AF339" s="430"/>
      <c r="AG339" s="430"/>
      <c r="AH339" s="430"/>
      <c r="AI339" s="430"/>
      <c r="AJ339" s="430"/>
      <c r="AK339" s="430"/>
      <c r="AL339" s="430"/>
      <c r="AM339" s="430"/>
      <c r="AN339" s="430"/>
      <c r="AO339" s="430"/>
      <c r="AP339" s="430"/>
      <c r="AQ339" s="430"/>
    </row>
    <row r="340" spans="1:43">
      <c r="A340" s="430"/>
      <c r="B340" s="430"/>
      <c r="C340" s="430"/>
      <c r="D340" s="430"/>
      <c r="E340" s="430"/>
      <c r="F340" s="430"/>
      <c r="G340" s="430"/>
      <c r="H340" s="430"/>
      <c r="I340" s="430"/>
      <c r="J340" s="430"/>
      <c r="K340" s="430"/>
      <c r="L340" s="430"/>
      <c r="M340" s="430"/>
      <c r="N340" s="430"/>
      <c r="O340" s="430"/>
      <c r="P340" s="430"/>
      <c r="Q340" s="430"/>
      <c r="R340" s="430"/>
      <c r="S340" s="430"/>
      <c r="T340" s="430"/>
      <c r="U340" s="430"/>
      <c r="V340" s="430"/>
      <c r="W340" s="430"/>
      <c r="X340" s="430"/>
      <c r="Y340" s="430"/>
      <c r="Z340" s="430"/>
      <c r="AA340" s="430"/>
      <c r="AB340" s="430"/>
      <c r="AC340" s="430"/>
      <c r="AD340" s="430"/>
      <c r="AE340" s="430"/>
      <c r="AF340" s="430"/>
      <c r="AG340" s="430"/>
      <c r="AH340" s="430"/>
      <c r="AI340" s="430"/>
      <c r="AJ340" s="430"/>
      <c r="AK340" s="430"/>
      <c r="AL340" s="430"/>
      <c r="AM340" s="430"/>
      <c r="AN340" s="430"/>
      <c r="AO340" s="430"/>
      <c r="AP340" s="430"/>
      <c r="AQ340" s="430"/>
    </row>
    <row r="341" spans="1:43">
      <c r="A341" s="430"/>
      <c r="B341" s="430"/>
      <c r="C341" s="430"/>
      <c r="D341" s="430"/>
      <c r="E341" s="430"/>
      <c r="F341" s="430"/>
      <c r="G341" s="430"/>
      <c r="H341" s="430"/>
      <c r="I341" s="430"/>
      <c r="J341" s="430"/>
      <c r="K341" s="430"/>
      <c r="L341" s="430"/>
      <c r="M341" s="430"/>
      <c r="N341" s="430"/>
      <c r="O341" s="430"/>
      <c r="P341" s="430"/>
      <c r="Q341" s="430"/>
      <c r="R341" s="430"/>
      <c r="S341" s="430"/>
      <c r="T341" s="430"/>
      <c r="U341" s="430"/>
      <c r="V341" s="430"/>
      <c r="W341" s="430"/>
      <c r="X341" s="430"/>
      <c r="Y341" s="430"/>
      <c r="Z341" s="430"/>
      <c r="AA341" s="430"/>
      <c r="AB341" s="430"/>
      <c r="AC341" s="430"/>
      <c r="AD341" s="430"/>
      <c r="AE341" s="430"/>
      <c r="AF341" s="430"/>
      <c r="AG341" s="430"/>
      <c r="AH341" s="430"/>
      <c r="AI341" s="430"/>
      <c r="AJ341" s="430"/>
      <c r="AK341" s="430"/>
      <c r="AL341" s="430"/>
      <c r="AM341" s="430"/>
      <c r="AN341" s="430"/>
      <c r="AO341" s="430"/>
      <c r="AP341" s="430"/>
      <c r="AQ341" s="430"/>
    </row>
    <row r="342" spans="1:43">
      <c r="A342" s="430"/>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c r="AA342" s="430"/>
      <c r="AB342" s="430"/>
      <c r="AC342" s="430"/>
      <c r="AD342" s="430"/>
      <c r="AE342" s="430"/>
      <c r="AF342" s="430"/>
      <c r="AG342" s="430"/>
      <c r="AH342" s="430"/>
      <c r="AI342" s="430"/>
      <c r="AJ342" s="430"/>
      <c r="AK342" s="430"/>
      <c r="AL342" s="430"/>
      <c r="AM342" s="430"/>
      <c r="AN342" s="430"/>
      <c r="AO342" s="430"/>
      <c r="AP342" s="430"/>
      <c r="AQ342" s="430"/>
    </row>
    <row r="343" spans="1:43">
      <c r="A343" s="430"/>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c r="AA343" s="430"/>
      <c r="AB343" s="430"/>
      <c r="AC343" s="430"/>
      <c r="AD343" s="430"/>
      <c r="AE343" s="430"/>
      <c r="AF343" s="430"/>
      <c r="AG343" s="430"/>
      <c r="AH343" s="430"/>
      <c r="AI343" s="430"/>
      <c r="AJ343" s="430"/>
      <c r="AK343" s="430"/>
      <c r="AL343" s="430"/>
      <c r="AM343" s="430"/>
      <c r="AN343" s="430"/>
      <c r="AO343" s="430"/>
      <c r="AP343" s="430"/>
      <c r="AQ343" s="430"/>
    </row>
    <row r="344" spans="1:43">
      <c r="A344" s="430"/>
      <c r="B344" s="430"/>
      <c r="C344" s="430"/>
      <c r="D344" s="430"/>
      <c r="E344" s="430"/>
      <c r="F344" s="430"/>
      <c r="G344" s="430"/>
      <c r="H344" s="430"/>
      <c r="I344" s="430"/>
      <c r="J344" s="430"/>
      <c r="K344" s="430"/>
      <c r="L344" s="430"/>
      <c r="M344" s="430"/>
      <c r="N344" s="430"/>
      <c r="O344" s="430"/>
      <c r="P344" s="430"/>
      <c r="Q344" s="430"/>
      <c r="R344" s="430"/>
      <c r="S344" s="430"/>
      <c r="T344" s="430"/>
      <c r="U344" s="430"/>
      <c r="V344" s="430"/>
      <c r="W344" s="430"/>
      <c r="X344" s="430"/>
      <c r="Y344" s="430"/>
      <c r="Z344" s="430"/>
      <c r="AA344" s="430"/>
      <c r="AB344" s="430"/>
      <c r="AC344" s="430"/>
      <c r="AD344" s="430"/>
      <c r="AE344" s="430"/>
      <c r="AF344" s="430"/>
      <c r="AG344" s="430"/>
      <c r="AH344" s="430"/>
      <c r="AI344" s="430"/>
      <c r="AJ344" s="430"/>
      <c r="AK344" s="430"/>
      <c r="AL344" s="430"/>
      <c r="AM344" s="430"/>
      <c r="AN344" s="430"/>
      <c r="AO344" s="430"/>
      <c r="AP344" s="430"/>
      <c r="AQ344" s="430"/>
    </row>
    <row r="345" spans="1:43">
      <c r="A345" s="430"/>
      <c r="B345" s="430"/>
      <c r="C345" s="430"/>
      <c r="D345" s="430"/>
      <c r="E345" s="430"/>
      <c r="F345" s="430"/>
      <c r="G345" s="430"/>
      <c r="H345" s="430"/>
      <c r="I345" s="430"/>
      <c r="J345" s="430"/>
      <c r="K345" s="430"/>
      <c r="L345" s="430"/>
      <c r="M345" s="430"/>
      <c r="N345" s="430"/>
      <c r="O345" s="430"/>
      <c r="P345" s="430"/>
      <c r="Q345" s="430"/>
      <c r="R345" s="430"/>
      <c r="S345" s="430"/>
      <c r="T345" s="430"/>
      <c r="U345" s="430"/>
      <c r="V345" s="430"/>
      <c r="W345" s="430"/>
      <c r="X345" s="430"/>
      <c r="Y345" s="430"/>
      <c r="Z345" s="430"/>
      <c r="AA345" s="430"/>
      <c r="AB345" s="430"/>
      <c r="AC345" s="430"/>
      <c r="AD345" s="430"/>
      <c r="AE345" s="430"/>
      <c r="AF345" s="430"/>
      <c r="AG345" s="430"/>
      <c r="AH345" s="430"/>
      <c r="AI345" s="430"/>
      <c r="AJ345" s="430"/>
      <c r="AK345" s="430"/>
      <c r="AL345" s="430"/>
      <c r="AM345" s="430"/>
      <c r="AN345" s="430"/>
      <c r="AO345" s="430"/>
      <c r="AP345" s="430"/>
      <c r="AQ345" s="430"/>
    </row>
    <row r="346" spans="1:43">
      <c r="A346" s="430"/>
      <c r="B346" s="430"/>
      <c r="C346" s="430"/>
      <c r="D346" s="430"/>
      <c r="E346" s="430"/>
      <c r="F346" s="430"/>
      <c r="G346" s="430"/>
      <c r="H346" s="430"/>
      <c r="I346" s="430"/>
      <c r="J346" s="430"/>
      <c r="K346" s="430"/>
      <c r="L346" s="430"/>
      <c r="M346" s="430"/>
      <c r="N346" s="430"/>
      <c r="O346" s="430"/>
      <c r="P346" s="430"/>
      <c r="Q346" s="430"/>
      <c r="R346" s="430"/>
      <c r="S346" s="430"/>
      <c r="T346" s="430"/>
      <c r="U346" s="430"/>
      <c r="V346" s="430"/>
      <c r="W346" s="430"/>
      <c r="X346" s="430"/>
      <c r="Y346" s="430"/>
      <c r="Z346" s="430"/>
      <c r="AA346" s="430"/>
      <c r="AB346" s="430"/>
      <c r="AC346" s="430"/>
      <c r="AD346" s="430"/>
      <c r="AE346" s="430"/>
      <c r="AF346" s="430"/>
      <c r="AG346" s="430"/>
      <c r="AH346" s="430"/>
      <c r="AI346" s="430"/>
      <c r="AJ346" s="430"/>
      <c r="AK346" s="430"/>
      <c r="AL346" s="430"/>
      <c r="AM346" s="430"/>
      <c r="AN346" s="430"/>
      <c r="AO346" s="430"/>
      <c r="AP346" s="430"/>
      <c r="AQ346" s="430"/>
    </row>
    <row r="347" spans="1:43">
      <c r="A347" s="430"/>
      <c r="B347" s="430"/>
      <c r="C347" s="430"/>
      <c r="D347" s="430"/>
      <c r="E347" s="430"/>
      <c r="F347" s="430"/>
      <c r="G347" s="430"/>
      <c r="H347" s="430"/>
      <c r="I347" s="430"/>
      <c r="J347" s="430"/>
      <c r="K347" s="430"/>
      <c r="L347" s="430"/>
      <c r="M347" s="430"/>
      <c r="N347" s="430"/>
      <c r="O347" s="430"/>
      <c r="P347" s="430"/>
      <c r="Q347" s="430"/>
      <c r="R347" s="430"/>
      <c r="S347" s="430"/>
      <c r="T347" s="430"/>
      <c r="U347" s="430"/>
      <c r="V347" s="430"/>
      <c r="W347" s="430"/>
      <c r="X347" s="430"/>
      <c r="Y347" s="430"/>
      <c r="Z347" s="430"/>
      <c r="AA347" s="430"/>
      <c r="AB347" s="430"/>
      <c r="AC347" s="430"/>
      <c r="AD347" s="430"/>
      <c r="AE347" s="430"/>
      <c r="AF347" s="430"/>
      <c r="AG347" s="430"/>
      <c r="AH347" s="430"/>
      <c r="AI347" s="430"/>
      <c r="AJ347" s="430"/>
      <c r="AK347" s="430"/>
      <c r="AL347" s="430"/>
      <c r="AM347" s="430"/>
      <c r="AN347" s="430"/>
      <c r="AO347" s="430"/>
      <c r="AP347" s="430"/>
      <c r="AQ347" s="430"/>
    </row>
    <row r="348" spans="1:43">
      <c r="A348" s="430"/>
      <c r="B348" s="430"/>
      <c r="C348" s="430"/>
      <c r="D348" s="430"/>
      <c r="E348" s="430"/>
      <c r="F348" s="430"/>
      <c r="G348" s="430"/>
      <c r="H348" s="430"/>
      <c r="I348" s="430"/>
      <c r="J348" s="430"/>
      <c r="K348" s="430"/>
      <c r="L348" s="430"/>
      <c r="M348" s="430"/>
      <c r="N348" s="430"/>
      <c r="O348" s="430"/>
      <c r="P348" s="430"/>
      <c r="Q348" s="430"/>
      <c r="R348" s="430"/>
      <c r="S348" s="430"/>
      <c r="T348" s="430"/>
      <c r="U348" s="430"/>
      <c r="V348" s="430"/>
      <c r="W348" s="430"/>
      <c r="X348" s="430"/>
      <c r="Y348" s="430"/>
      <c r="Z348" s="430"/>
      <c r="AA348" s="430"/>
      <c r="AB348" s="430"/>
      <c r="AC348" s="430"/>
      <c r="AD348" s="430"/>
      <c r="AE348" s="430"/>
      <c r="AF348" s="430"/>
      <c r="AG348" s="430"/>
      <c r="AH348" s="430"/>
      <c r="AI348" s="430"/>
      <c r="AJ348" s="430"/>
      <c r="AK348" s="430"/>
      <c r="AL348" s="430"/>
      <c r="AM348" s="430"/>
      <c r="AN348" s="430"/>
      <c r="AO348" s="430"/>
      <c r="AP348" s="430"/>
      <c r="AQ348" s="430"/>
    </row>
    <row r="349" spans="1:43">
      <c r="A349" s="430"/>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c r="AA349" s="430"/>
      <c r="AB349" s="430"/>
      <c r="AC349" s="430"/>
      <c r="AD349" s="430"/>
      <c r="AE349" s="430"/>
      <c r="AF349" s="430"/>
      <c r="AG349" s="430"/>
      <c r="AH349" s="430"/>
      <c r="AI349" s="430"/>
      <c r="AJ349" s="430"/>
      <c r="AK349" s="430"/>
      <c r="AL349" s="430"/>
      <c r="AM349" s="430"/>
      <c r="AN349" s="430"/>
      <c r="AO349" s="430"/>
      <c r="AP349" s="430"/>
      <c r="AQ349" s="430"/>
    </row>
    <row r="350" spans="1:43">
      <c r="A350" s="430"/>
      <c r="B350" s="430"/>
      <c r="C350" s="430"/>
      <c r="D350" s="430"/>
      <c r="E350" s="430"/>
      <c r="F350" s="430"/>
      <c r="G350" s="430"/>
      <c r="H350" s="430"/>
      <c r="I350" s="430"/>
      <c r="J350" s="430"/>
      <c r="K350" s="430"/>
      <c r="L350" s="430"/>
      <c r="M350" s="430"/>
      <c r="N350" s="430"/>
      <c r="O350" s="430"/>
      <c r="P350" s="430"/>
      <c r="Q350" s="430"/>
      <c r="R350" s="430"/>
      <c r="S350" s="430"/>
      <c r="T350" s="430"/>
      <c r="U350" s="430"/>
      <c r="V350" s="430"/>
      <c r="W350" s="430"/>
      <c r="X350" s="430"/>
      <c r="Y350" s="430"/>
      <c r="Z350" s="430"/>
      <c r="AA350" s="430"/>
      <c r="AB350" s="430"/>
      <c r="AC350" s="430"/>
      <c r="AD350" s="430"/>
      <c r="AE350" s="430"/>
      <c r="AF350" s="430"/>
      <c r="AG350" s="430"/>
      <c r="AH350" s="430"/>
      <c r="AI350" s="430"/>
      <c r="AJ350" s="430"/>
      <c r="AK350" s="430"/>
      <c r="AL350" s="430"/>
      <c r="AM350" s="430"/>
      <c r="AN350" s="430"/>
      <c r="AO350" s="430"/>
      <c r="AP350" s="430"/>
      <c r="AQ350" s="430"/>
    </row>
    <row r="351" spans="1:43">
      <c r="A351" s="430"/>
      <c r="B351" s="430"/>
      <c r="C351" s="430"/>
      <c r="D351" s="430"/>
      <c r="E351" s="430"/>
      <c r="F351" s="430"/>
      <c r="G351" s="430"/>
      <c r="H351" s="430"/>
      <c r="I351" s="430"/>
      <c r="J351" s="430"/>
      <c r="K351" s="430"/>
      <c r="L351" s="430"/>
      <c r="M351" s="430"/>
      <c r="N351" s="430"/>
      <c r="O351" s="430"/>
      <c r="P351" s="430"/>
      <c r="Q351" s="430"/>
      <c r="R351" s="430"/>
      <c r="S351" s="430"/>
      <c r="T351" s="430"/>
      <c r="U351" s="430"/>
      <c r="V351" s="430"/>
      <c r="W351" s="430"/>
      <c r="X351" s="430"/>
      <c r="Y351" s="430"/>
      <c r="Z351" s="430"/>
      <c r="AA351" s="430"/>
      <c r="AB351" s="430"/>
      <c r="AC351" s="430"/>
      <c r="AD351" s="430"/>
      <c r="AE351" s="430"/>
      <c r="AF351" s="430"/>
      <c r="AG351" s="430"/>
      <c r="AH351" s="430"/>
      <c r="AI351" s="430"/>
      <c r="AJ351" s="430"/>
      <c r="AK351" s="430"/>
      <c r="AL351" s="430"/>
      <c r="AM351" s="430"/>
      <c r="AN351" s="430"/>
      <c r="AO351" s="430"/>
      <c r="AP351" s="430"/>
      <c r="AQ351" s="430"/>
    </row>
    <row r="352" spans="1:43">
      <c r="A352" s="430"/>
      <c r="B352" s="430"/>
      <c r="C352" s="430"/>
      <c r="D352" s="430"/>
      <c r="E352" s="430"/>
      <c r="F352" s="430"/>
      <c r="G352" s="430"/>
      <c r="H352" s="430"/>
      <c r="I352" s="430"/>
      <c r="J352" s="430"/>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c r="AP352" s="430"/>
      <c r="AQ352" s="430"/>
    </row>
    <row r="353" spans="1:43">
      <c r="A353" s="430"/>
      <c r="B353" s="430"/>
      <c r="C353" s="430"/>
      <c r="D353" s="430"/>
      <c r="E353" s="430"/>
      <c r="F353" s="430"/>
      <c r="G353" s="430"/>
      <c r="H353" s="430"/>
      <c r="I353" s="430"/>
      <c r="J353" s="430"/>
      <c r="K353" s="430"/>
      <c r="L353" s="430"/>
      <c r="M353" s="430"/>
      <c r="N353" s="430"/>
      <c r="O353" s="430"/>
      <c r="P353" s="430"/>
      <c r="Q353" s="430"/>
      <c r="R353" s="430"/>
      <c r="S353" s="430"/>
      <c r="T353" s="430"/>
      <c r="U353" s="430"/>
      <c r="V353" s="430"/>
      <c r="W353" s="430"/>
      <c r="X353" s="430"/>
      <c r="Y353" s="430"/>
      <c r="Z353" s="430"/>
      <c r="AA353" s="430"/>
      <c r="AB353" s="430"/>
      <c r="AC353" s="430"/>
      <c r="AD353" s="430"/>
      <c r="AE353" s="430"/>
      <c r="AF353" s="430"/>
      <c r="AG353" s="430"/>
      <c r="AH353" s="430"/>
      <c r="AI353" s="430"/>
      <c r="AJ353" s="430"/>
      <c r="AK353" s="430"/>
      <c r="AL353" s="430"/>
      <c r="AM353" s="430"/>
      <c r="AN353" s="430"/>
      <c r="AO353" s="430"/>
      <c r="AP353" s="430"/>
      <c r="AQ353" s="430"/>
    </row>
    <row r="354" spans="1:43">
      <c r="A354" s="430"/>
      <c r="B354" s="430"/>
      <c r="C354" s="430"/>
      <c r="D354" s="430"/>
      <c r="E354" s="430"/>
      <c r="F354" s="430"/>
      <c r="G354" s="430"/>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c r="AP354" s="430"/>
      <c r="AQ354" s="430"/>
    </row>
    <row r="355" spans="1:43">
      <c r="A355" s="430"/>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c r="AP355" s="430"/>
      <c r="AQ355" s="430"/>
    </row>
    <row r="356" spans="1:43">
      <c r="A356" s="430"/>
      <c r="B356" s="430"/>
      <c r="C356" s="430"/>
      <c r="D356" s="430"/>
      <c r="E356" s="430"/>
      <c r="F356" s="430"/>
      <c r="G356" s="430"/>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c r="AP356" s="430"/>
      <c r="AQ356" s="430"/>
    </row>
    <row r="357" spans="1:43">
      <c r="A357" s="430"/>
      <c r="B357" s="430"/>
      <c r="C357" s="430"/>
      <c r="D357" s="430"/>
      <c r="E357" s="430"/>
      <c r="F357" s="430"/>
      <c r="G357" s="430"/>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c r="AP357" s="430"/>
      <c r="AQ357" s="430"/>
    </row>
    <row r="358" spans="1:43">
      <c r="A358" s="430"/>
      <c r="B358" s="430"/>
      <c r="C358" s="430"/>
      <c r="D358" s="430"/>
      <c r="E358" s="430"/>
      <c r="F358" s="430"/>
      <c r="G358" s="430"/>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c r="AP358" s="430"/>
      <c r="AQ358" s="430"/>
    </row>
    <row r="359" spans="1:43">
      <c r="A359" s="430"/>
      <c r="B359" s="430"/>
      <c r="C359" s="430"/>
      <c r="D359" s="430"/>
      <c r="E359" s="430"/>
      <c r="F359" s="430"/>
      <c r="G359" s="430"/>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c r="AP359" s="430"/>
      <c r="AQ359" s="430"/>
    </row>
    <row r="360" spans="1:43">
      <c r="A360" s="430"/>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c r="AP360" s="430"/>
      <c r="AQ360" s="430"/>
    </row>
    <row r="361" spans="1:43">
      <c r="A361" s="430"/>
      <c r="B361" s="430"/>
      <c r="C361" s="430"/>
      <c r="D361" s="430"/>
      <c r="E361" s="430"/>
      <c r="F361" s="430"/>
      <c r="G361" s="430"/>
      <c r="H361" s="430"/>
      <c r="I361" s="430"/>
      <c r="J361" s="430"/>
      <c r="K361" s="430"/>
      <c r="L361" s="430"/>
      <c r="M361" s="430"/>
      <c r="N361" s="430"/>
      <c r="O361" s="430"/>
      <c r="P361" s="430"/>
      <c r="Q361" s="430"/>
      <c r="R361" s="430"/>
      <c r="S361" s="430"/>
      <c r="T361" s="430"/>
      <c r="U361" s="430"/>
      <c r="V361" s="430"/>
      <c r="W361" s="430"/>
      <c r="X361" s="430"/>
      <c r="Y361" s="430"/>
      <c r="Z361" s="430"/>
      <c r="AA361" s="430"/>
      <c r="AB361" s="430"/>
      <c r="AC361" s="430"/>
      <c r="AD361" s="430"/>
      <c r="AE361" s="430"/>
      <c r="AF361" s="430"/>
      <c r="AG361" s="430"/>
      <c r="AH361" s="430"/>
      <c r="AI361" s="430"/>
      <c r="AJ361" s="430"/>
      <c r="AK361" s="430"/>
      <c r="AL361" s="430"/>
      <c r="AM361" s="430"/>
      <c r="AN361" s="430"/>
      <c r="AO361" s="430"/>
      <c r="AP361" s="430"/>
      <c r="AQ361" s="430"/>
    </row>
    <row r="362" spans="1:43">
      <c r="A362" s="430"/>
      <c r="B362" s="430"/>
      <c r="C362" s="430"/>
      <c r="D362" s="430"/>
      <c r="E362" s="430"/>
      <c r="F362" s="430"/>
      <c r="G362" s="430"/>
      <c r="H362" s="430"/>
      <c r="I362" s="430"/>
      <c r="J362" s="430"/>
      <c r="K362" s="430"/>
      <c r="L362" s="430"/>
      <c r="M362" s="430"/>
      <c r="N362" s="430"/>
      <c r="O362" s="430"/>
      <c r="P362" s="430"/>
      <c r="Q362" s="430"/>
      <c r="R362" s="430"/>
      <c r="S362" s="430"/>
      <c r="T362" s="430"/>
      <c r="U362" s="430"/>
      <c r="V362" s="430"/>
      <c r="W362" s="430"/>
      <c r="X362" s="430"/>
      <c r="Y362" s="430"/>
      <c r="Z362" s="430"/>
      <c r="AA362" s="430"/>
      <c r="AB362" s="430"/>
      <c r="AC362" s="430"/>
      <c r="AD362" s="430"/>
      <c r="AE362" s="430"/>
      <c r="AF362" s="430"/>
      <c r="AG362" s="430"/>
      <c r="AH362" s="430"/>
      <c r="AI362" s="430"/>
      <c r="AJ362" s="430"/>
      <c r="AK362" s="430"/>
      <c r="AL362" s="430"/>
      <c r="AM362" s="430"/>
      <c r="AN362" s="430"/>
      <c r="AO362" s="430"/>
      <c r="AP362" s="430"/>
      <c r="AQ362" s="430"/>
    </row>
    <row r="363" spans="1:43">
      <c r="A363" s="430"/>
      <c r="B363" s="430"/>
      <c r="C363" s="430"/>
      <c r="D363" s="430"/>
      <c r="E363" s="430"/>
      <c r="F363" s="430"/>
      <c r="G363" s="430"/>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c r="AP363" s="430"/>
      <c r="AQ363" s="430"/>
    </row>
    <row r="364" spans="1:43">
      <c r="A364" s="430"/>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c r="AN364" s="430"/>
      <c r="AO364" s="430"/>
      <c r="AP364" s="430"/>
      <c r="AQ364" s="430"/>
    </row>
    <row r="365" spans="1:43">
      <c r="A365" s="430"/>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c r="AN365" s="430"/>
      <c r="AO365" s="430"/>
      <c r="AP365" s="430"/>
      <c r="AQ365" s="430"/>
    </row>
    <row r="366" spans="1:43">
      <c r="A366" s="430"/>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c r="AP366" s="430"/>
      <c r="AQ366" s="430"/>
    </row>
    <row r="367" spans="1:43">
      <c r="A367" s="430"/>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c r="AP367" s="430"/>
      <c r="AQ367" s="430"/>
    </row>
    <row r="368" spans="1:43">
      <c r="A368" s="430"/>
      <c r="B368" s="430"/>
      <c r="C368" s="430"/>
      <c r="D368" s="430"/>
      <c r="E368" s="430"/>
      <c r="F368" s="430"/>
      <c r="G368" s="430"/>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c r="AP368" s="430"/>
      <c r="AQ368" s="430"/>
    </row>
    <row r="369" spans="1:43">
      <c r="A369" s="430"/>
      <c r="B369" s="430"/>
      <c r="C369" s="430"/>
      <c r="D369" s="430"/>
      <c r="E369" s="430"/>
      <c r="F369" s="430"/>
      <c r="G369" s="430"/>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c r="AP369" s="430"/>
      <c r="AQ369" s="430"/>
    </row>
    <row r="370" spans="1:43">
      <c r="A370" s="430"/>
      <c r="B370" s="430"/>
      <c r="C370" s="430"/>
      <c r="D370" s="430"/>
      <c r="E370" s="430"/>
      <c r="F370" s="430"/>
      <c r="G370" s="430"/>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0"/>
    </row>
    <row r="371" spans="1:43">
      <c r="A371" s="430"/>
      <c r="B371" s="430"/>
      <c r="C371" s="430"/>
      <c r="D371" s="430"/>
      <c r="E371" s="430"/>
      <c r="F371" s="430"/>
      <c r="G371" s="430"/>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c r="AP371" s="430"/>
      <c r="AQ371" s="430"/>
    </row>
    <row r="372" spans="1:43">
      <c r="A372" s="430"/>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c r="AP372" s="430"/>
      <c r="AQ372" s="430"/>
    </row>
    <row r="373" spans="1:43">
      <c r="A373" s="430"/>
      <c r="B373" s="430"/>
      <c r="C373" s="430"/>
      <c r="D373" s="430"/>
      <c r="E373" s="430"/>
      <c r="F373" s="430"/>
      <c r="G373" s="430"/>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c r="AP373" s="430"/>
      <c r="AQ373" s="430"/>
    </row>
    <row r="374" spans="1:43">
      <c r="A374" s="430"/>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430"/>
      <c r="AE374" s="430"/>
      <c r="AF374" s="430"/>
      <c r="AG374" s="430"/>
      <c r="AH374" s="430"/>
      <c r="AI374" s="430"/>
      <c r="AJ374" s="430"/>
      <c r="AK374" s="430"/>
      <c r="AL374" s="430"/>
      <c r="AM374" s="430"/>
      <c r="AN374" s="430"/>
      <c r="AO374" s="430"/>
      <c r="AP374" s="430"/>
      <c r="AQ374" s="430"/>
    </row>
    <row r="375" spans="1:43">
      <c r="A375" s="430"/>
      <c r="B375" s="430"/>
      <c r="C375" s="430"/>
      <c r="D375" s="430"/>
      <c r="E375" s="430"/>
      <c r="F375" s="430"/>
      <c r="G375" s="430"/>
      <c r="H375" s="430"/>
      <c r="I375" s="430"/>
      <c r="J375" s="430"/>
      <c r="K375" s="430"/>
      <c r="L375" s="430"/>
      <c r="M375" s="430"/>
      <c r="N375" s="430"/>
      <c r="O375" s="430"/>
      <c r="P375" s="430"/>
      <c r="Q375" s="430"/>
      <c r="R375" s="430"/>
      <c r="S375" s="430"/>
      <c r="T375" s="430"/>
      <c r="U375" s="430"/>
      <c r="V375" s="430"/>
      <c r="W375" s="430"/>
      <c r="X375" s="430"/>
      <c r="Y375" s="430"/>
      <c r="Z375" s="430"/>
      <c r="AA375" s="430"/>
      <c r="AB375" s="430"/>
      <c r="AC375" s="430"/>
      <c r="AD375" s="430"/>
      <c r="AE375" s="430"/>
      <c r="AF375" s="430"/>
      <c r="AG375" s="430"/>
      <c r="AH375" s="430"/>
      <c r="AI375" s="430"/>
      <c r="AJ375" s="430"/>
      <c r="AK375" s="430"/>
      <c r="AL375" s="430"/>
      <c r="AM375" s="430"/>
      <c r="AN375" s="430"/>
      <c r="AO375" s="430"/>
      <c r="AP375" s="430"/>
      <c r="AQ375" s="430"/>
    </row>
    <row r="376" spans="1:43">
      <c r="A376" s="430"/>
      <c r="B376" s="430"/>
      <c r="C376" s="430"/>
      <c r="D376" s="430"/>
      <c r="E376" s="430"/>
      <c r="F376" s="430"/>
      <c r="G376" s="430"/>
      <c r="H376" s="430"/>
      <c r="I376" s="430"/>
      <c r="J376" s="430"/>
      <c r="K376" s="430"/>
      <c r="L376" s="430"/>
      <c r="M376" s="430"/>
      <c r="N376" s="430"/>
      <c r="O376" s="430"/>
      <c r="P376" s="430"/>
      <c r="Q376" s="430"/>
      <c r="R376" s="430"/>
      <c r="S376" s="430"/>
      <c r="T376" s="430"/>
      <c r="U376" s="430"/>
      <c r="V376" s="430"/>
      <c r="W376" s="430"/>
      <c r="X376" s="430"/>
      <c r="Y376" s="430"/>
      <c r="Z376" s="430"/>
      <c r="AA376" s="430"/>
      <c r="AB376" s="430"/>
      <c r="AC376" s="430"/>
      <c r="AD376" s="430"/>
      <c r="AE376" s="430"/>
      <c r="AF376" s="430"/>
      <c r="AG376" s="430"/>
      <c r="AH376" s="430"/>
      <c r="AI376" s="430"/>
      <c r="AJ376" s="430"/>
      <c r="AK376" s="430"/>
      <c r="AL376" s="430"/>
      <c r="AM376" s="430"/>
      <c r="AN376" s="430"/>
      <c r="AO376" s="430"/>
      <c r="AP376" s="430"/>
      <c r="AQ376" s="430"/>
    </row>
    <row r="377" spans="1:43">
      <c r="A377" s="430"/>
      <c r="B377" s="430"/>
      <c r="C377" s="430"/>
      <c r="D377" s="430"/>
      <c r="E377" s="430"/>
      <c r="F377" s="430"/>
      <c r="G377" s="430"/>
      <c r="H377" s="430"/>
      <c r="I377" s="430"/>
      <c r="J377" s="430"/>
      <c r="K377" s="430"/>
      <c r="L377" s="430"/>
      <c r="M377" s="430"/>
      <c r="N377" s="430"/>
      <c r="O377" s="430"/>
      <c r="P377" s="430"/>
      <c r="Q377" s="430"/>
      <c r="R377" s="430"/>
      <c r="S377" s="430"/>
      <c r="T377" s="430"/>
      <c r="U377" s="430"/>
      <c r="V377" s="430"/>
      <c r="W377" s="430"/>
      <c r="X377" s="430"/>
      <c r="Y377" s="430"/>
      <c r="Z377" s="430"/>
      <c r="AA377" s="430"/>
      <c r="AB377" s="430"/>
      <c r="AC377" s="430"/>
      <c r="AD377" s="430"/>
      <c r="AE377" s="430"/>
      <c r="AF377" s="430"/>
      <c r="AG377" s="430"/>
      <c r="AH377" s="430"/>
      <c r="AI377" s="430"/>
      <c r="AJ377" s="430"/>
      <c r="AK377" s="430"/>
      <c r="AL377" s="430"/>
      <c r="AM377" s="430"/>
      <c r="AN377" s="430"/>
      <c r="AO377" s="430"/>
      <c r="AP377" s="430"/>
      <c r="AQ377" s="430"/>
    </row>
    <row r="378" spans="1:43">
      <c r="A378" s="430"/>
      <c r="B378" s="430"/>
      <c r="C378" s="430"/>
      <c r="D378" s="430"/>
      <c r="E378" s="430"/>
      <c r="F378" s="430"/>
      <c r="G378" s="430"/>
      <c r="H378" s="430"/>
      <c r="I378" s="430"/>
      <c r="J378" s="430"/>
      <c r="K378" s="430"/>
      <c r="L378" s="430"/>
      <c r="M378" s="430"/>
      <c r="N378" s="430"/>
      <c r="O378" s="430"/>
      <c r="P378" s="430"/>
      <c r="Q378" s="430"/>
      <c r="R378" s="430"/>
      <c r="S378" s="430"/>
      <c r="T378" s="430"/>
      <c r="U378" s="430"/>
      <c r="V378" s="430"/>
      <c r="W378" s="430"/>
      <c r="X378" s="430"/>
      <c r="Y378" s="430"/>
      <c r="Z378" s="430"/>
      <c r="AA378" s="430"/>
      <c r="AB378" s="430"/>
      <c r="AC378" s="430"/>
      <c r="AD378" s="430"/>
      <c r="AE378" s="430"/>
      <c r="AF378" s="430"/>
      <c r="AG378" s="430"/>
      <c r="AH378" s="430"/>
      <c r="AI378" s="430"/>
      <c r="AJ378" s="430"/>
      <c r="AK378" s="430"/>
      <c r="AL378" s="430"/>
      <c r="AM378" s="430"/>
      <c r="AN378" s="430"/>
      <c r="AO378" s="430"/>
      <c r="AP378" s="430"/>
      <c r="AQ378" s="430"/>
    </row>
    <row r="379" spans="1:43">
      <c r="A379" s="430"/>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430"/>
      <c r="AE379" s="430"/>
      <c r="AF379" s="430"/>
      <c r="AG379" s="430"/>
      <c r="AH379" s="430"/>
      <c r="AI379" s="430"/>
      <c r="AJ379" s="430"/>
      <c r="AK379" s="430"/>
      <c r="AL379" s="430"/>
      <c r="AM379" s="430"/>
      <c r="AN379" s="430"/>
      <c r="AO379" s="430"/>
      <c r="AP379" s="430"/>
      <c r="AQ379" s="430"/>
    </row>
    <row r="380" spans="1:43">
      <c r="A380" s="430"/>
      <c r="B380" s="430"/>
      <c r="C380" s="430"/>
      <c r="D380" s="430"/>
      <c r="E380" s="430"/>
      <c r="F380" s="430"/>
      <c r="G380" s="430"/>
      <c r="H380" s="430"/>
      <c r="I380" s="430"/>
      <c r="J380" s="430"/>
      <c r="K380" s="430"/>
      <c r="L380" s="430"/>
      <c r="M380" s="430"/>
      <c r="N380" s="430"/>
      <c r="O380" s="430"/>
      <c r="P380" s="430"/>
      <c r="Q380" s="430"/>
      <c r="R380" s="430"/>
      <c r="S380" s="430"/>
      <c r="T380" s="430"/>
      <c r="U380" s="430"/>
      <c r="V380" s="430"/>
      <c r="W380" s="430"/>
      <c r="X380" s="430"/>
      <c r="Y380" s="430"/>
      <c r="Z380" s="430"/>
      <c r="AA380" s="430"/>
      <c r="AB380" s="430"/>
      <c r="AC380" s="430"/>
      <c r="AD380" s="430"/>
      <c r="AE380" s="430"/>
      <c r="AF380" s="430"/>
      <c r="AG380" s="430"/>
      <c r="AH380" s="430"/>
      <c r="AI380" s="430"/>
      <c r="AJ380" s="430"/>
      <c r="AK380" s="430"/>
      <c r="AL380" s="430"/>
      <c r="AM380" s="430"/>
      <c r="AN380" s="430"/>
      <c r="AO380" s="430"/>
      <c r="AP380" s="430"/>
      <c r="AQ380" s="430"/>
    </row>
    <row r="381" spans="1:43">
      <c r="A381" s="430"/>
      <c r="B381" s="430"/>
      <c r="C381" s="430"/>
      <c r="D381" s="430"/>
      <c r="E381" s="430"/>
      <c r="F381" s="430"/>
      <c r="G381" s="430"/>
      <c r="H381" s="430"/>
      <c r="I381" s="430"/>
      <c r="J381" s="430"/>
      <c r="K381" s="430"/>
      <c r="L381" s="430"/>
      <c r="M381" s="430"/>
      <c r="N381" s="430"/>
      <c r="O381" s="430"/>
      <c r="P381" s="430"/>
      <c r="Q381" s="430"/>
      <c r="R381" s="430"/>
      <c r="S381" s="430"/>
      <c r="T381" s="430"/>
      <c r="U381" s="430"/>
      <c r="V381" s="430"/>
      <c r="W381" s="430"/>
      <c r="X381" s="430"/>
      <c r="Y381" s="430"/>
      <c r="Z381" s="430"/>
      <c r="AA381" s="430"/>
      <c r="AB381" s="430"/>
      <c r="AC381" s="430"/>
      <c r="AD381" s="430"/>
      <c r="AE381" s="430"/>
      <c r="AF381" s="430"/>
      <c r="AG381" s="430"/>
      <c r="AH381" s="430"/>
      <c r="AI381" s="430"/>
      <c r="AJ381" s="430"/>
      <c r="AK381" s="430"/>
      <c r="AL381" s="430"/>
      <c r="AM381" s="430"/>
      <c r="AN381" s="430"/>
      <c r="AO381" s="430"/>
      <c r="AP381" s="430"/>
      <c r="AQ381" s="430"/>
    </row>
    <row r="382" spans="1:43">
      <c r="A382" s="430"/>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c r="AA382" s="430"/>
      <c r="AB382" s="430"/>
      <c r="AC382" s="430"/>
      <c r="AD382" s="430"/>
      <c r="AE382" s="430"/>
      <c r="AF382" s="430"/>
      <c r="AG382" s="430"/>
      <c r="AH382" s="430"/>
      <c r="AI382" s="430"/>
      <c r="AJ382" s="430"/>
      <c r="AK382" s="430"/>
      <c r="AL382" s="430"/>
      <c r="AM382" s="430"/>
      <c r="AN382" s="430"/>
      <c r="AO382" s="430"/>
      <c r="AP382" s="430"/>
      <c r="AQ382" s="430"/>
    </row>
    <row r="383" spans="1:43">
      <c r="A383" s="430"/>
      <c r="B383" s="430"/>
      <c r="C383" s="430"/>
      <c r="D383" s="430"/>
      <c r="E383" s="430"/>
      <c r="F383" s="430"/>
      <c r="G383" s="430"/>
      <c r="H383" s="430"/>
      <c r="I383" s="430"/>
      <c r="J383" s="430"/>
      <c r="K383" s="430"/>
      <c r="L383" s="430"/>
      <c r="M383" s="430"/>
      <c r="N383" s="430"/>
      <c r="O383" s="430"/>
      <c r="P383" s="430"/>
      <c r="Q383" s="430"/>
      <c r="R383" s="430"/>
      <c r="S383" s="430"/>
      <c r="T383" s="430"/>
      <c r="U383" s="430"/>
      <c r="V383" s="430"/>
      <c r="W383" s="430"/>
      <c r="X383" s="430"/>
      <c r="Y383" s="430"/>
      <c r="Z383" s="430"/>
      <c r="AA383" s="430"/>
      <c r="AB383" s="430"/>
      <c r="AC383" s="430"/>
      <c r="AD383" s="430"/>
      <c r="AE383" s="430"/>
      <c r="AF383" s="430"/>
      <c r="AG383" s="430"/>
      <c r="AH383" s="430"/>
      <c r="AI383" s="430"/>
      <c r="AJ383" s="430"/>
      <c r="AK383" s="430"/>
      <c r="AL383" s="430"/>
      <c r="AM383" s="430"/>
      <c r="AN383" s="430"/>
      <c r="AO383" s="430"/>
      <c r="AP383" s="430"/>
      <c r="AQ383" s="430"/>
    </row>
    <row r="384" spans="1:43">
      <c r="A384" s="430"/>
      <c r="B384" s="430"/>
      <c r="C384" s="430"/>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0"/>
      <c r="Z384" s="430"/>
      <c r="AA384" s="430"/>
      <c r="AB384" s="430"/>
      <c r="AC384" s="430"/>
      <c r="AD384" s="430"/>
      <c r="AE384" s="430"/>
      <c r="AF384" s="430"/>
      <c r="AG384" s="430"/>
      <c r="AH384" s="430"/>
      <c r="AI384" s="430"/>
      <c r="AJ384" s="430"/>
      <c r="AK384" s="430"/>
      <c r="AL384" s="430"/>
      <c r="AM384" s="430"/>
      <c r="AN384" s="430"/>
      <c r="AO384" s="430"/>
      <c r="AP384" s="430"/>
      <c r="AQ384" s="430"/>
    </row>
    <row r="385" spans="1:43">
      <c r="A385" s="430"/>
      <c r="B385" s="430"/>
      <c r="C385" s="430"/>
      <c r="D385" s="430"/>
      <c r="E385" s="430"/>
      <c r="F385" s="430"/>
      <c r="G385" s="430"/>
      <c r="H385" s="430"/>
      <c r="I385" s="430"/>
      <c r="J385" s="430"/>
      <c r="K385" s="430"/>
      <c r="L385" s="430"/>
      <c r="M385" s="430"/>
      <c r="N385" s="430"/>
      <c r="O385" s="430"/>
      <c r="P385" s="430"/>
      <c r="Q385" s="430"/>
      <c r="R385" s="430"/>
      <c r="S385" s="430"/>
      <c r="T385" s="430"/>
      <c r="U385" s="430"/>
      <c r="V385" s="430"/>
      <c r="W385" s="430"/>
      <c r="X385" s="430"/>
      <c r="Y385" s="430"/>
      <c r="Z385" s="430"/>
      <c r="AA385" s="430"/>
      <c r="AB385" s="430"/>
      <c r="AC385" s="430"/>
      <c r="AD385" s="430"/>
      <c r="AE385" s="430"/>
      <c r="AF385" s="430"/>
      <c r="AG385" s="430"/>
      <c r="AH385" s="430"/>
      <c r="AI385" s="430"/>
      <c r="AJ385" s="430"/>
      <c r="AK385" s="430"/>
      <c r="AL385" s="430"/>
      <c r="AM385" s="430"/>
      <c r="AN385" s="430"/>
      <c r="AO385" s="430"/>
      <c r="AP385" s="430"/>
      <c r="AQ385" s="430"/>
    </row>
    <row r="386" spans="1:43">
      <c r="A386" s="430"/>
      <c r="B386" s="430"/>
      <c r="C386" s="430"/>
      <c r="D386" s="430"/>
      <c r="E386" s="430"/>
      <c r="F386" s="430"/>
      <c r="G386" s="430"/>
      <c r="H386" s="430"/>
      <c r="I386" s="430"/>
      <c r="J386" s="430"/>
      <c r="K386" s="430"/>
      <c r="L386" s="430"/>
      <c r="M386" s="430"/>
      <c r="N386" s="430"/>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row>
    <row r="387" spans="1:43">
      <c r="A387" s="430"/>
      <c r="B387" s="430"/>
      <c r="C387" s="430"/>
      <c r="D387" s="430"/>
      <c r="E387" s="430"/>
      <c r="F387" s="430"/>
      <c r="G387" s="430"/>
      <c r="H387" s="430"/>
      <c r="I387" s="430"/>
      <c r="J387" s="430"/>
      <c r="K387" s="430"/>
      <c r="L387" s="430"/>
      <c r="M387" s="430"/>
      <c r="N387" s="430"/>
      <c r="O387" s="430"/>
      <c r="P387" s="430"/>
      <c r="Q387" s="430"/>
      <c r="R387" s="430"/>
      <c r="S387" s="430"/>
      <c r="T387" s="430"/>
      <c r="U387" s="430"/>
      <c r="V387" s="430"/>
      <c r="W387" s="430"/>
      <c r="X387" s="430"/>
      <c r="Y387" s="430"/>
      <c r="Z387" s="430"/>
      <c r="AA387" s="430"/>
      <c r="AB387" s="430"/>
      <c r="AC387" s="430"/>
      <c r="AD387" s="430"/>
      <c r="AE387" s="430"/>
      <c r="AF387" s="430"/>
      <c r="AG387" s="430"/>
      <c r="AH387" s="430"/>
      <c r="AI387" s="430"/>
      <c r="AJ387" s="430"/>
      <c r="AK387" s="430"/>
      <c r="AL387" s="430"/>
      <c r="AM387" s="430"/>
      <c r="AN387" s="430"/>
      <c r="AO387" s="430"/>
      <c r="AP387" s="430"/>
      <c r="AQ387" s="430"/>
    </row>
    <row r="388" spans="1:43">
      <c r="A388" s="430"/>
      <c r="B388" s="430"/>
      <c r="C388" s="430"/>
      <c r="D388" s="430"/>
      <c r="E388" s="430"/>
      <c r="F388" s="430"/>
      <c r="G388" s="430"/>
      <c r="H388" s="430"/>
      <c r="I388" s="430"/>
      <c r="J388" s="430"/>
      <c r="K388" s="430"/>
      <c r="L388" s="430"/>
      <c r="M388" s="430"/>
      <c r="N388" s="430"/>
      <c r="O388" s="430"/>
      <c r="P388" s="430"/>
      <c r="Q388" s="430"/>
      <c r="R388" s="430"/>
      <c r="S388" s="430"/>
      <c r="T388" s="430"/>
      <c r="U388" s="430"/>
      <c r="V388" s="430"/>
      <c r="W388" s="430"/>
      <c r="X388" s="430"/>
      <c r="Y388" s="430"/>
      <c r="Z388" s="430"/>
      <c r="AA388" s="430"/>
      <c r="AB388" s="430"/>
      <c r="AC388" s="430"/>
      <c r="AD388" s="430"/>
      <c r="AE388" s="430"/>
      <c r="AF388" s="430"/>
      <c r="AG388" s="430"/>
      <c r="AH388" s="430"/>
      <c r="AI388" s="430"/>
      <c r="AJ388" s="430"/>
      <c r="AK388" s="430"/>
      <c r="AL388" s="430"/>
      <c r="AM388" s="430"/>
      <c r="AN388" s="430"/>
      <c r="AO388" s="430"/>
      <c r="AP388" s="430"/>
      <c r="AQ388" s="430"/>
    </row>
    <row r="389" spans="1:43">
      <c r="A389" s="430"/>
      <c r="B389" s="430"/>
      <c r="C389" s="430"/>
      <c r="D389" s="430"/>
      <c r="E389" s="430"/>
      <c r="F389" s="430"/>
      <c r="G389" s="430"/>
      <c r="H389" s="430"/>
      <c r="I389" s="430"/>
      <c r="J389" s="430"/>
      <c r="K389" s="430"/>
      <c r="L389" s="430"/>
      <c r="M389" s="430"/>
      <c r="N389" s="430"/>
      <c r="O389" s="430"/>
      <c r="P389" s="430"/>
      <c r="Q389" s="430"/>
      <c r="R389" s="430"/>
      <c r="S389" s="430"/>
      <c r="T389" s="430"/>
      <c r="U389" s="430"/>
      <c r="V389" s="430"/>
      <c r="W389" s="430"/>
      <c r="X389" s="430"/>
      <c r="Y389" s="430"/>
      <c r="Z389" s="430"/>
      <c r="AA389" s="430"/>
      <c r="AB389" s="430"/>
      <c r="AC389" s="430"/>
      <c r="AD389" s="430"/>
      <c r="AE389" s="430"/>
      <c r="AF389" s="430"/>
      <c r="AG389" s="430"/>
      <c r="AH389" s="430"/>
      <c r="AI389" s="430"/>
      <c r="AJ389" s="430"/>
      <c r="AK389" s="430"/>
      <c r="AL389" s="430"/>
      <c r="AM389" s="430"/>
      <c r="AN389" s="430"/>
      <c r="AO389" s="430"/>
      <c r="AP389" s="430"/>
      <c r="AQ389" s="430"/>
    </row>
    <row r="390" spans="1:43">
      <c r="A390" s="430"/>
      <c r="B390" s="430"/>
      <c r="C390" s="430"/>
      <c r="D390" s="430"/>
      <c r="E390" s="430"/>
      <c r="F390" s="430"/>
      <c r="G390" s="430"/>
      <c r="H390" s="430"/>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c r="AN390" s="430"/>
      <c r="AO390" s="430"/>
      <c r="AP390" s="430"/>
      <c r="AQ390" s="430"/>
    </row>
    <row r="391" spans="1:43">
      <c r="A391" s="430"/>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row>
    <row r="392" spans="1:43">
      <c r="A392" s="430"/>
      <c r="B392" s="430"/>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row>
    <row r="393" spans="1:43">
      <c r="A393" s="430"/>
      <c r="B393" s="430"/>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c r="AA393" s="430"/>
      <c r="AB393" s="430"/>
      <c r="AC393" s="430"/>
      <c r="AD393" s="430"/>
      <c r="AE393" s="430"/>
      <c r="AF393" s="430"/>
      <c r="AG393" s="430"/>
      <c r="AH393" s="430"/>
      <c r="AI393" s="430"/>
      <c r="AJ393" s="430"/>
      <c r="AK393" s="430"/>
      <c r="AL393" s="430"/>
      <c r="AM393" s="430"/>
      <c r="AN393" s="430"/>
      <c r="AO393" s="430"/>
      <c r="AP393" s="430"/>
      <c r="AQ393" s="430"/>
    </row>
    <row r="394" spans="1:43">
      <c r="A394" s="430"/>
      <c r="B394" s="430"/>
      <c r="C394" s="430"/>
      <c r="D394" s="430"/>
      <c r="E394" s="430"/>
      <c r="F394" s="430"/>
      <c r="G394" s="430"/>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c r="AP394" s="430"/>
      <c r="AQ394" s="430"/>
    </row>
    <row r="395" spans="1:43">
      <c r="A395" s="430"/>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0"/>
    </row>
    <row r="396" spans="1:43">
      <c r="A396" s="430"/>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c r="AP396" s="430"/>
      <c r="AQ396" s="430"/>
    </row>
    <row r="397" spans="1:43">
      <c r="A397" s="430"/>
      <c r="B397" s="430"/>
      <c r="C397" s="430"/>
      <c r="D397" s="430"/>
      <c r="E397" s="430"/>
      <c r="F397" s="430"/>
      <c r="G397" s="430"/>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c r="AP397" s="430"/>
      <c r="AQ397" s="430"/>
    </row>
    <row r="398" spans="1:43">
      <c r="A398" s="430"/>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c r="AP398" s="430"/>
      <c r="AQ398" s="430"/>
    </row>
    <row r="399" spans="1:43">
      <c r="A399" s="430"/>
      <c r="B399" s="430"/>
      <c r="C399" s="430"/>
      <c r="D399" s="430"/>
      <c r="E399" s="430"/>
      <c r="F399" s="430"/>
      <c r="G399" s="430"/>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c r="AP399" s="430"/>
      <c r="AQ399" s="430"/>
    </row>
    <row r="400" spans="1:43">
      <c r="A400" s="430"/>
      <c r="B400" s="430"/>
      <c r="C400" s="430"/>
      <c r="D400" s="430"/>
      <c r="E400" s="430"/>
      <c r="F400" s="430"/>
      <c r="G400" s="430"/>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c r="AP400" s="430"/>
      <c r="AQ400" s="430"/>
    </row>
    <row r="401" spans="1:43">
      <c r="A401" s="430"/>
      <c r="B401" s="430"/>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row>
    <row r="402" spans="1:43">
      <c r="A402" s="430"/>
      <c r="B402" s="430"/>
      <c r="C402" s="430"/>
      <c r="D402" s="430"/>
      <c r="E402" s="430"/>
      <c r="F402" s="430"/>
      <c r="G402" s="430"/>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c r="AP402" s="430"/>
      <c r="AQ402" s="430"/>
    </row>
    <row r="403" spans="1:43">
      <c r="A403" s="430"/>
      <c r="B403" s="430"/>
      <c r="C403" s="430"/>
      <c r="D403" s="430"/>
      <c r="E403" s="430"/>
      <c r="F403" s="430"/>
      <c r="G403" s="430"/>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c r="AP403" s="430"/>
      <c r="AQ403" s="430"/>
    </row>
    <row r="404" spans="1:43">
      <c r="A404" s="430"/>
      <c r="B404" s="430"/>
      <c r="C404" s="430"/>
      <c r="D404" s="430"/>
      <c r="E404" s="430"/>
      <c r="F404" s="430"/>
      <c r="G404" s="430"/>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c r="AP404" s="430"/>
      <c r="AQ404" s="430"/>
    </row>
    <row r="405" spans="1:43">
      <c r="A405" s="430"/>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c r="AP405" s="430"/>
      <c r="AQ405" s="430"/>
    </row>
    <row r="406" spans="1:43">
      <c r="A406" s="430"/>
      <c r="B406" s="430"/>
      <c r="C406" s="430"/>
      <c r="D406" s="430"/>
      <c r="E406" s="430"/>
      <c r="F406" s="430"/>
      <c r="G406" s="430"/>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c r="AP406" s="430"/>
      <c r="AQ406" s="430"/>
    </row>
    <row r="407" spans="1:43">
      <c r="A407" s="430"/>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c r="AP407" s="430"/>
      <c r="AQ407" s="430"/>
    </row>
    <row r="408" spans="1:43">
      <c r="A408" s="430"/>
      <c r="B408" s="430"/>
      <c r="C408" s="430"/>
      <c r="D408" s="430"/>
      <c r="E408" s="430"/>
      <c r="F408" s="430"/>
      <c r="G408" s="430"/>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c r="AP408" s="430"/>
      <c r="AQ408" s="430"/>
    </row>
    <row r="409" spans="1:43">
      <c r="A409" s="430"/>
      <c r="B409" s="430"/>
      <c r="C409" s="430"/>
      <c r="D409" s="430"/>
      <c r="E409" s="430"/>
      <c r="F409" s="430"/>
      <c r="G409" s="430"/>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c r="AP409" s="430"/>
      <c r="AQ409" s="430"/>
    </row>
    <row r="410" spans="1:43">
      <c r="A410" s="430"/>
      <c r="B410" s="430"/>
      <c r="C410" s="430"/>
      <c r="D410" s="430"/>
      <c r="E410" s="430"/>
      <c r="F410" s="430"/>
      <c r="G410" s="430"/>
      <c r="H410" s="430"/>
      <c r="I410" s="430"/>
      <c r="J410" s="430"/>
      <c r="K410" s="430"/>
      <c r="L410" s="430"/>
      <c r="M410" s="430"/>
      <c r="N410" s="430"/>
      <c r="O410" s="430"/>
      <c r="P410" s="430"/>
      <c r="Q410" s="430"/>
      <c r="R410" s="430"/>
      <c r="S410" s="430"/>
      <c r="T410" s="430"/>
      <c r="U410" s="430"/>
      <c r="V410" s="430"/>
      <c r="W410" s="430"/>
      <c r="X410" s="430"/>
      <c r="Y410" s="430"/>
      <c r="Z410" s="430"/>
      <c r="AA410" s="430"/>
      <c r="AB410" s="430"/>
      <c r="AC410" s="430"/>
      <c r="AD410" s="430"/>
      <c r="AE410" s="430"/>
      <c r="AF410" s="430"/>
      <c r="AG410" s="430"/>
      <c r="AH410" s="430"/>
      <c r="AI410" s="430"/>
      <c r="AJ410" s="430"/>
      <c r="AK410" s="430"/>
      <c r="AL410" s="430"/>
      <c r="AM410" s="430"/>
      <c r="AN410" s="430"/>
      <c r="AO410" s="430"/>
      <c r="AP410" s="430"/>
      <c r="AQ410" s="430"/>
    </row>
    <row r="411" spans="1:43">
      <c r="A411" s="430"/>
      <c r="B411" s="430"/>
      <c r="C411" s="430"/>
      <c r="D411" s="430"/>
      <c r="E411" s="430"/>
      <c r="F411" s="430"/>
      <c r="G411" s="430"/>
      <c r="H411" s="430"/>
      <c r="I411" s="430"/>
      <c r="J411" s="430"/>
      <c r="K411" s="430"/>
      <c r="L411" s="430"/>
      <c r="M411" s="430"/>
      <c r="N411" s="430"/>
      <c r="O411" s="430"/>
      <c r="P411" s="430"/>
      <c r="Q411" s="430"/>
      <c r="R411" s="430"/>
      <c r="S411" s="430"/>
      <c r="T411" s="430"/>
      <c r="U411" s="430"/>
      <c r="V411" s="430"/>
      <c r="W411" s="430"/>
      <c r="X411" s="430"/>
      <c r="Y411" s="430"/>
      <c r="Z411" s="430"/>
      <c r="AA411" s="430"/>
      <c r="AB411" s="430"/>
      <c r="AC411" s="430"/>
      <c r="AD411" s="430"/>
      <c r="AE411" s="430"/>
      <c r="AF411" s="430"/>
      <c r="AG411" s="430"/>
      <c r="AH411" s="430"/>
      <c r="AI411" s="430"/>
      <c r="AJ411" s="430"/>
      <c r="AK411" s="430"/>
      <c r="AL411" s="430"/>
      <c r="AM411" s="430"/>
      <c r="AN411" s="430"/>
      <c r="AO411" s="430"/>
      <c r="AP411" s="430"/>
      <c r="AQ411" s="430"/>
    </row>
    <row r="412" spans="1:43">
      <c r="A412" s="430"/>
      <c r="B412" s="430"/>
      <c r="C412" s="430"/>
      <c r="D412" s="430"/>
      <c r="E412" s="430"/>
      <c r="F412" s="430"/>
      <c r="G412" s="430"/>
      <c r="H412" s="430"/>
      <c r="I412" s="430"/>
      <c r="J412" s="430"/>
      <c r="K412" s="430"/>
      <c r="L412" s="430"/>
      <c r="M412" s="430"/>
      <c r="N412" s="430"/>
      <c r="O412" s="430"/>
      <c r="P412" s="430"/>
      <c r="Q412" s="430"/>
      <c r="R412" s="430"/>
      <c r="S412" s="430"/>
      <c r="T412" s="430"/>
      <c r="U412" s="430"/>
      <c r="V412" s="430"/>
      <c r="W412" s="430"/>
      <c r="X412" s="430"/>
      <c r="Y412" s="430"/>
      <c r="Z412" s="430"/>
      <c r="AA412" s="430"/>
      <c r="AB412" s="430"/>
      <c r="AC412" s="430"/>
      <c r="AD412" s="430"/>
      <c r="AE412" s="430"/>
      <c r="AF412" s="430"/>
      <c r="AG412" s="430"/>
      <c r="AH412" s="430"/>
      <c r="AI412" s="430"/>
      <c r="AJ412" s="430"/>
      <c r="AK412" s="430"/>
      <c r="AL412" s="430"/>
      <c r="AM412" s="430"/>
      <c r="AN412" s="430"/>
      <c r="AO412" s="430"/>
      <c r="AP412" s="430"/>
      <c r="AQ412" s="430"/>
    </row>
    <row r="413" spans="1:43">
      <c r="A413" s="430"/>
      <c r="B413" s="430"/>
      <c r="C413" s="430"/>
      <c r="D413" s="430"/>
      <c r="E413" s="430"/>
      <c r="F413" s="430"/>
      <c r="G413" s="430"/>
      <c r="H413" s="430"/>
      <c r="I413" s="430"/>
      <c r="J413" s="430"/>
      <c r="K413" s="430"/>
      <c r="L413" s="430"/>
      <c r="M413" s="430"/>
      <c r="N413" s="430"/>
      <c r="O413" s="430"/>
      <c r="P413" s="430"/>
      <c r="Q413" s="430"/>
      <c r="R413" s="430"/>
      <c r="S413" s="430"/>
      <c r="T413" s="430"/>
      <c r="U413" s="430"/>
      <c r="V413" s="430"/>
      <c r="W413" s="430"/>
      <c r="X413" s="430"/>
      <c r="Y413" s="430"/>
      <c r="Z413" s="430"/>
      <c r="AA413" s="430"/>
      <c r="AB413" s="430"/>
      <c r="AC413" s="430"/>
      <c r="AD413" s="430"/>
      <c r="AE413" s="430"/>
      <c r="AF413" s="430"/>
      <c r="AG413" s="430"/>
      <c r="AH413" s="430"/>
      <c r="AI413" s="430"/>
      <c r="AJ413" s="430"/>
      <c r="AK413" s="430"/>
      <c r="AL413" s="430"/>
      <c r="AM413" s="430"/>
      <c r="AN413" s="430"/>
      <c r="AO413" s="430"/>
      <c r="AP413" s="430"/>
      <c r="AQ413" s="430"/>
    </row>
    <row r="414" spans="1:43">
      <c r="A414" s="430"/>
      <c r="B414" s="430"/>
      <c r="C414" s="430"/>
      <c r="D414" s="430"/>
      <c r="E414" s="430"/>
      <c r="F414" s="430"/>
      <c r="G414" s="430"/>
      <c r="H414" s="430"/>
      <c r="I414" s="430"/>
      <c r="J414" s="430"/>
      <c r="K414" s="430"/>
      <c r="L414" s="430"/>
      <c r="M414" s="430"/>
      <c r="N414" s="430"/>
      <c r="O414" s="430"/>
      <c r="P414" s="430"/>
      <c r="Q414" s="430"/>
      <c r="R414" s="430"/>
      <c r="S414" s="430"/>
      <c r="T414" s="430"/>
      <c r="U414" s="430"/>
      <c r="V414" s="430"/>
      <c r="W414" s="430"/>
      <c r="X414" s="430"/>
      <c r="Y414" s="430"/>
      <c r="Z414" s="430"/>
      <c r="AA414" s="430"/>
      <c r="AB414" s="430"/>
      <c r="AC414" s="430"/>
      <c r="AD414" s="430"/>
      <c r="AE414" s="430"/>
      <c r="AF414" s="430"/>
      <c r="AG414" s="430"/>
      <c r="AH414" s="430"/>
      <c r="AI414" s="430"/>
      <c r="AJ414" s="430"/>
      <c r="AK414" s="430"/>
      <c r="AL414" s="430"/>
      <c r="AM414" s="430"/>
      <c r="AN414" s="430"/>
      <c r="AO414" s="430"/>
      <c r="AP414" s="430"/>
      <c r="AQ414" s="430"/>
    </row>
    <row r="415" spans="1:43">
      <c r="A415" s="430"/>
      <c r="B415" s="430"/>
      <c r="C415" s="430"/>
      <c r="D415" s="430"/>
      <c r="E415" s="430"/>
      <c r="F415" s="430"/>
      <c r="G415" s="430"/>
      <c r="H415" s="430"/>
      <c r="I415" s="430"/>
      <c r="J415" s="430"/>
      <c r="K415" s="430"/>
      <c r="L415" s="430"/>
      <c r="M415" s="430"/>
      <c r="N415" s="430"/>
      <c r="O415" s="430"/>
      <c r="P415" s="430"/>
      <c r="Q415" s="430"/>
      <c r="R415" s="430"/>
      <c r="S415" s="430"/>
      <c r="T415" s="430"/>
      <c r="U415" s="430"/>
      <c r="V415" s="430"/>
      <c r="W415" s="430"/>
      <c r="X415" s="430"/>
      <c r="Y415" s="430"/>
      <c r="Z415" s="430"/>
      <c r="AA415" s="430"/>
      <c r="AB415" s="430"/>
      <c r="AC415" s="430"/>
      <c r="AD415" s="430"/>
      <c r="AE415" s="430"/>
      <c r="AF415" s="430"/>
      <c r="AG415" s="430"/>
      <c r="AH415" s="430"/>
      <c r="AI415" s="430"/>
      <c r="AJ415" s="430"/>
      <c r="AK415" s="430"/>
      <c r="AL415" s="430"/>
      <c r="AM415" s="430"/>
      <c r="AN415" s="430"/>
      <c r="AO415" s="430"/>
      <c r="AP415" s="430"/>
      <c r="AQ415" s="430"/>
    </row>
    <row r="416" spans="1:43">
      <c r="A416" s="430"/>
      <c r="B416" s="430"/>
      <c r="C416" s="430"/>
      <c r="D416" s="430"/>
      <c r="E416" s="430"/>
      <c r="F416" s="430"/>
      <c r="G416" s="430"/>
      <c r="H416" s="430"/>
      <c r="I416" s="430"/>
      <c r="J416" s="430"/>
      <c r="K416" s="430"/>
      <c r="L416" s="430"/>
      <c r="M416" s="430"/>
      <c r="N416" s="430"/>
      <c r="O416" s="430"/>
      <c r="P416" s="430"/>
      <c r="Q416" s="430"/>
      <c r="R416" s="430"/>
      <c r="S416" s="430"/>
      <c r="T416" s="430"/>
      <c r="U416" s="430"/>
      <c r="V416" s="430"/>
      <c r="W416" s="430"/>
      <c r="X416" s="430"/>
      <c r="Y416" s="430"/>
      <c r="Z416" s="430"/>
      <c r="AA416" s="430"/>
      <c r="AB416" s="430"/>
      <c r="AC416" s="430"/>
      <c r="AD416" s="430"/>
      <c r="AE416" s="430"/>
      <c r="AF416" s="430"/>
      <c r="AG416" s="430"/>
      <c r="AH416" s="430"/>
      <c r="AI416" s="430"/>
      <c r="AJ416" s="430"/>
      <c r="AK416" s="430"/>
      <c r="AL416" s="430"/>
      <c r="AM416" s="430"/>
      <c r="AN416" s="430"/>
      <c r="AO416" s="430"/>
      <c r="AP416" s="430"/>
      <c r="AQ416" s="430"/>
    </row>
    <row r="417" spans="1:43">
      <c r="A417" s="430"/>
      <c r="B417" s="430"/>
      <c r="C417" s="430"/>
      <c r="D417" s="430"/>
      <c r="E417" s="430"/>
      <c r="F417" s="430"/>
      <c r="G417" s="430"/>
      <c r="H417" s="430"/>
      <c r="I417" s="430"/>
      <c r="J417" s="430"/>
      <c r="K417" s="430"/>
      <c r="L417" s="430"/>
      <c r="M417" s="430"/>
      <c r="N417" s="430"/>
      <c r="O417" s="430"/>
      <c r="P417" s="430"/>
      <c r="Q417" s="430"/>
      <c r="R417" s="430"/>
      <c r="S417" s="430"/>
      <c r="T417" s="430"/>
      <c r="U417" s="430"/>
      <c r="V417" s="430"/>
      <c r="W417" s="430"/>
      <c r="X417" s="430"/>
      <c r="Y417" s="430"/>
      <c r="Z417" s="430"/>
      <c r="AA417" s="430"/>
      <c r="AB417" s="430"/>
      <c r="AC417" s="430"/>
      <c r="AD417" s="430"/>
      <c r="AE417" s="430"/>
      <c r="AF417" s="430"/>
      <c r="AG417" s="430"/>
      <c r="AH417" s="430"/>
      <c r="AI417" s="430"/>
      <c r="AJ417" s="430"/>
      <c r="AK417" s="430"/>
      <c r="AL417" s="430"/>
      <c r="AM417" s="430"/>
      <c r="AN417" s="430"/>
      <c r="AO417" s="430"/>
      <c r="AP417" s="430"/>
      <c r="AQ417" s="430"/>
    </row>
    <row r="418" spans="1:43">
      <c r="A418" s="430"/>
      <c r="B418" s="430"/>
      <c r="C418" s="430"/>
      <c r="D418" s="430"/>
      <c r="E418" s="430"/>
      <c r="F418" s="430"/>
      <c r="G418" s="430"/>
      <c r="H418" s="430"/>
      <c r="I418" s="430"/>
      <c r="J418" s="430"/>
      <c r="K418" s="430"/>
      <c r="L418" s="430"/>
      <c r="M418" s="430"/>
      <c r="N418" s="430"/>
      <c r="O418" s="430"/>
      <c r="P418" s="430"/>
      <c r="Q418" s="430"/>
      <c r="R418" s="430"/>
      <c r="S418" s="430"/>
      <c r="T418" s="430"/>
      <c r="U418" s="430"/>
      <c r="V418" s="430"/>
      <c r="W418" s="430"/>
      <c r="X418" s="430"/>
      <c r="Y418" s="430"/>
      <c r="Z418" s="430"/>
      <c r="AA418" s="430"/>
      <c r="AB418" s="430"/>
      <c r="AC418" s="430"/>
      <c r="AD418" s="430"/>
      <c r="AE418" s="430"/>
      <c r="AF418" s="430"/>
      <c r="AG418" s="430"/>
      <c r="AH418" s="430"/>
      <c r="AI418" s="430"/>
      <c r="AJ418" s="430"/>
      <c r="AK418" s="430"/>
      <c r="AL418" s="430"/>
      <c r="AM418" s="430"/>
      <c r="AN418" s="430"/>
      <c r="AO418" s="430"/>
      <c r="AP418" s="430"/>
      <c r="AQ418" s="430"/>
    </row>
    <row r="419" spans="1:43">
      <c r="A419" s="430"/>
      <c r="B419" s="430"/>
      <c r="C419" s="430"/>
      <c r="D419" s="430"/>
      <c r="E419" s="430"/>
      <c r="F419" s="430"/>
      <c r="G419" s="430"/>
      <c r="H419" s="430"/>
      <c r="I419" s="430"/>
      <c r="J419" s="430"/>
      <c r="K419" s="430"/>
      <c r="L419" s="430"/>
      <c r="M419" s="430"/>
      <c r="N419" s="430"/>
      <c r="O419" s="430"/>
      <c r="P419" s="430"/>
      <c r="Q419" s="430"/>
      <c r="R419" s="430"/>
      <c r="S419" s="430"/>
      <c r="T419" s="430"/>
      <c r="U419" s="430"/>
      <c r="V419" s="430"/>
      <c r="W419" s="430"/>
      <c r="X419" s="430"/>
      <c r="Y419" s="430"/>
      <c r="Z419" s="430"/>
      <c r="AA419" s="430"/>
      <c r="AB419" s="430"/>
      <c r="AC419" s="430"/>
      <c r="AD419" s="430"/>
      <c r="AE419" s="430"/>
      <c r="AF419" s="430"/>
      <c r="AG419" s="430"/>
      <c r="AH419" s="430"/>
      <c r="AI419" s="430"/>
      <c r="AJ419" s="430"/>
      <c r="AK419" s="430"/>
      <c r="AL419" s="430"/>
      <c r="AM419" s="430"/>
      <c r="AN419" s="430"/>
      <c r="AO419" s="430"/>
      <c r="AP419" s="430"/>
      <c r="AQ419" s="430"/>
    </row>
    <row r="420" spans="1:43">
      <c r="A420" s="430"/>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c r="AA420" s="430"/>
      <c r="AB420" s="430"/>
      <c r="AC420" s="430"/>
      <c r="AD420" s="430"/>
      <c r="AE420" s="430"/>
      <c r="AF420" s="430"/>
      <c r="AG420" s="430"/>
      <c r="AH420" s="430"/>
      <c r="AI420" s="430"/>
      <c r="AJ420" s="430"/>
      <c r="AK420" s="430"/>
      <c r="AL420" s="430"/>
      <c r="AM420" s="430"/>
      <c r="AN420" s="430"/>
      <c r="AO420" s="430"/>
      <c r="AP420" s="430"/>
      <c r="AQ420" s="430"/>
    </row>
    <row r="421" spans="1:43">
      <c r="A421" s="430"/>
      <c r="B421" s="430"/>
      <c r="C421" s="430"/>
      <c r="D421" s="430"/>
      <c r="E421" s="430"/>
      <c r="F421" s="430"/>
      <c r="G421" s="430"/>
      <c r="H421" s="430"/>
      <c r="I421" s="430"/>
      <c r="J421" s="430"/>
      <c r="K421" s="430"/>
      <c r="L421" s="430"/>
      <c r="M421" s="430"/>
      <c r="N421" s="430"/>
      <c r="O421" s="430"/>
      <c r="P421" s="430"/>
      <c r="Q421" s="430"/>
      <c r="R421" s="430"/>
      <c r="S421" s="430"/>
      <c r="T421" s="430"/>
      <c r="U421" s="430"/>
      <c r="V421" s="430"/>
      <c r="W421" s="430"/>
      <c r="X421" s="430"/>
      <c r="Y421" s="430"/>
      <c r="Z421" s="430"/>
      <c r="AA421" s="430"/>
      <c r="AB421" s="430"/>
      <c r="AC421" s="430"/>
      <c r="AD421" s="430"/>
      <c r="AE421" s="430"/>
      <c r="AF421" s="430"/>
      <c r="AG421" s="430"/>
      <c r="AH421" s="430"/>
      <c r="AI421" s="430"/>
      <c r="AJ421" s="430"/>
      <c r="AK421" s="430"/>
      <c r="AL421" s="430"/>
      <c r="AM421" s="430"/>
      <c r="AN421" s="430"/>
      <c r="AO421" s="430"/>
      <c r="AP421" s="430"/>
      <c r="AQ421" s="430"/>
    </row>
    <row r="422" spans="1:43">
      <c r="A422" s="430"/>
      <c r="B422" s="430"/>
      <c r="C422" s="430"/>
      <c r="D422" s="430"/>
      <c r="E422" s="430"/>
      <c r="F422" s="430"/>
      <c r="G422" s="430"/>
      <c r="H422" s="430"/>
      <c r="I422" s="430"/>
      <c r="J422" s="430"/>
      <c r="K422" s="430"/>
      <c r="L422" s="430"/>
      <c r="M422" s="430"/>
      <c r="N422" s="430"/>
      <c r="O422" s="430"/>
      <c r="P422" s="430"/>
      <c r="Q422" s="430"/>
      <c r="R422" s="430"/>
      <c r="S422" s="430"/>
      <c r="T422" s="430"/>
      <c r="U422" s="430"/>
      <c r="V422" s="430"/>
      <c r="W422" s="430"/>
      <c r="X422" s="430"/>
      <c r="Y422" s="430"/>
      <c r="Z422" s="430"/>
      <c r="AA422" s="430"/>
      <c r="AB422" s="430"/>
      <c r="AC422" s="430"/>
      <c r="AD422" s="430"/>
      <c r="AE422" s="430"/>
      <c r="AF422" s="430"/>
      <c r="AG422" s="430"/>
      <c r="AH422" s="430"/>
      <c r="AI422" s="430"/>
      <c r="AJ422" s="430"/>
      <c r="AK422" s="430"/>
      <c r="AL422" s="430"/>
      <c r="AM422" s="430"/>
      <c r="AN422" s="430"/>
      <c r="AO422" s="430"/>
      <c r="AP422" s="430"/>
      <c r="AQ422" s="430"/>
    </row>
    <row r="423" spans="1:43">
      <c r="A423" s="430"/>
      <c r="B423" s="430"/>
      <c r="C423" s="430"/>
      <c r="D423" s="430"/>
      <c r="E423" s="430"/>
      <c r="F423" s="430"/>
      <c r="G423" s="430"/>
      <c r="H423" s="430"/>
      <c r="I423" s="430"/>
      <c r="J423" s="430"/>
      <c r="K423" s="430"/>
      <c r="L423" s="430"/>
      <c r="M423" s="430"/>
      <c r="N423" s="430"/>
      <c r="O423" s="430"/>
      <c r="P423" s="430"/>
      <c r="Q423" s="430"/>
      <c r="R423" s="430"/>
      <c r="S423" s="430"/>
      <c r="T423" s="430"/>
      <c r="U423" s="430"/>
      <c r="V423" s="430"/>
      <c r="W423" s="430"/>
      <c r="X423" s="430"/>
      <c r="Y423" s="430"/>
      <c r="Z423" s="430"/>
      <c r="AA423" s="430"/>
      <c r="AB423" s="430"/>
      <c r="AC423" s="430"/>
      <c r="AD423" s="430"/>
      <c r="AE423" s="430"/>
      <c r="AF423" s="430"/>
      <c r="AG423" s="430"/>
      <c r="AH423" s="430"/>
      <c r="AI423" s="430"/>
      <c r="AJ423" s="430"/>
      <c r="AK423" s="430"/>
      <c r="AL423" s="430"/>
      <c r="AM423" s="430"/>
      <c r="AN423" s="430"/>
      <c r="AO423" s="430"/>
      <c r="AP423" s="430"/>
      <c r="AQ423" s="430"/>
    </row>
    <row r="424" spans="1:43">
      <c r="A424" s="430"/>
      <c r="B424" s="430"/>
      <c r="C424" s="430"/>
      <c r="D424" s="430"/>
      <c r="E424" s="430"/>
      <c r="F424" s="430"/>
      <c r="G424" s="430"/>
      <c r="H424" s="430"/>
      <c r="I424" s="430"/>
      <c r="J424" s="430"/>
      <c r="K424" s="430"/>
      <c r="L424" s="430"/>
      <c r="M424" s="430"/>
      <c r="N424" s="430"/>
      <c r="O424" s="430"/>
      <c r="P424" s="430"/>
      <c r="Q424" s="430"/>
      <c r="R424" s="430"/>
      <c r="S424" s="430"/>
      <c r="T424" s="430"/>
      <c r="U424" s="430"/>
      <c r="V424" s="430"/>
      <c r="W424" s="430"/>
      <c r="X424" s="430"/>
      <c r="Y424" s="430"/>
      <c r="Z424" s="430"/>
      <c r="AA424" s="430"/>
      <c r="AB424" s="430"/>
      <c r="AC424" s="430"/>
      <c r="AD424" s="430"/>
      <c r="AE424" s="430"/>
      <c r="AF424" s="430"/>
      <c r="AG424" s="430"/>
      <c r="AH424" s="430"/>
      <c r="AI424" s="430"/>
      <c r="AJ424" s="430"/>
      <c r="AK424" s="430"/>
      <c r="AL424" s="430"/>
      <c r="AM424" s="430"/>
      <c r="AN424" s="430"/>
      <c r="AO424" s="430"/>
      <c r="AP424" s="430"/>
      <c r="AQ424" s="430"/>
    </row>
    <row r="425" spans="1:43">
      <c r="A425" s="430"/>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430"/>
      <c r="AE425" s="430"/>
      <c r="AF425" s="430"/>
      <c r="AG425" s="430"/>
      <c r="AH425" s="430"/>
      <c r="AI425" s="430"/>
      <c r="AJ425" s="430"/>
      <c r="AK425" s="430"/>
      <c r="AL425" s="430"/>
      <c r="AM425" s="430"/>
      <c r="AN425" s="430"/>
      <c r="AO425" s="430"/>
      <c r="AP425" s="430"/>
      <c r="AQ425" s="430"/>
    </row>
    <row r="426" spans="1:43">
      <c r="A426" s="430"/>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c r="AA426" s="430"/>
      <c r="AB426" s="430"/>
      <c r="AC426" s="430"/>
      <c r="AD426" s="430"/>
      <c r="AE426" s="430"/>
      <c r="AF426" s="430"/>
      <c r="AG426" s="430"/>
      <c r="AH426" s="430"/>
      <c r="AI426" s="430"/>
      <c r="AJ426" s="430"/>
      <c r="AK426" s="430"/>
      <c r="AL426" s="430"/>
      <c r="AM426" s="430"/>
      <c r="AN426" s="430"/>
      <c r="AO426" s="430"/>
      <c r="AP426" s="430"/>
      <c r="AQ426" s="430"/>
    </row>
    <row r="427" spans="1:43">
      <c r="A427" s="430"/>
      <c r="B427" s="430"/>
      <c r="C427" s="430"/>
      <c r="D427" s="430"/>
      <c r="E427" s="430"/>
      <c r="F427" s="430"/>
      <c r="G427" s="430"/>
      <c r="H427" s="430"/>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c r="AP427" s="430"/>
      <c r="AQ427" s="430"/>
    </row>
    <row r="428" spans="1:43">
      <c r="A428" s="430"/>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row>
    <row r="429" spans="1:43">
      <c r="A429" s="430"/>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row>
    <row r="430" spans="1:43">
      <c r="A430" s="430"/>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c r="AP430" s="430"/>
      <c r="AQ430" s="430"/>
    </row>
    <row r="431" spans="1:43">
      <c r="A431" s="430"/>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c r="AP431" s="430"/>
      <c r="AQ431" s="430"/>
    </row>
    <row r="432" spans="1:43">
      <c r="A432" s="430"/>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c r="AP432" s="430"/>
      <c r="AQ432" s="430"/>
    </row>
    <row r="433" spans="1:43">
      <c r="A433" s="430"/>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row>
    <row r="434" spans="1:43">
      <c r="A434" s="430"/>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c r="AP434" s="430"/>
      <c r="AQ434" s="430"/>
    </row>
    <row r="435" spans="1:43">
      <c r="A435" s="430"/>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row>
    <row r="436" spans="1:43">
      <c r="A436" s="430"/>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c r="AP436" s="430"/>
      <c r="AQ436" s="430"/>
    </row>
    <row r="437" spans="1:43">
      <c r="A437" s="430"/>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c r="AP437" s="430"/>
      <c r="AQ437" s="430"/>
    </row>
    <row r="438" spans="1:43">
      <c r="A438" s="430"/>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row>
    <row r="439" spans="1:43">
      <c r="A439" s="430"/>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c r="AP439" s="430"/>
      <c r="AQ439" s="430"/>
    </row>
    <row r="440" spans="1:43">
      <c r="A440" s="430"/>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row>
    <row r="441" spans="1:43">
      <c r="A441" s="430"/>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row>
    <row r="442" spans="1:43">
      <c r="A442" s="430"/>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c r="AP442" s="430"/>
      <c r="AQ442" s="430"/>
    </row>
    <row r="443" spans="1:43">
      <c r="A443" s="430"/>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c r="AP443" s="430"/>
      <c r="AQ443" s="430"/>
    </row>
    <row r="444" spans="1:43">
      <c r="A444" s="430"/>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c r="AP444" s="430"/>
      <c r="AQ444" s="430"/>
    </row>
    <row r="445" spans="1:43">
      <c r="A445" s="430"/>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c r="AP445" s="430"/>
      <c r="AQ445" s="430"/>
    </row>
    <row r="446" spans="1:43">
      <c r="A446" s="430"/>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c r="AP446" s="430"/>
      <c r="AQ446" s="430"/>
    </row>
    <row r="447" spans="1:43">
      <c r="A447" s="430"/>
      <c r="B447" s="430"/>
      <c r="C447" s="430"/>
      <c r="D447" s="430"/>
      <c r="E447" s="430"/>
      <c r="F447" s="430"/>
      <c r="G447" s="430"/>
      <c r="H447" s="430"/>
      <c r="I447" s="430"/>
      <c r="J447" s="430"/>
      <c r="K447" s="430"/>
      <c r="L447" s="430"/>
      <c r="M447" s="430"/>
      <c r="N447" s="430"/>
      <c r="O447" s="430"/>
      <c r="P447" s="430"/>
      <c r="Q447" s="430"/>
      <c r="R447" s="430"/>
      <c r="S447" s="430"/>
      <c r="T447" s="430"/>
      <c r="U447" s="430"/>
      <c r="V447" s="430"/>
      <c r="W447" s="430"/>
      <c r="X447" s="430"/>
      <c r="Y447" s="430"/>
      <c r="Z447" s="430"/>
      <c r="AA447" s="430"/>
      <c r="AB447" s="430"/>
      <c r="AC447" s="430"/>
      <c r="AD447" s="430"/>
      <c r="AE447" s="430"/>
      <c r="AF447" s="430"/>
      <c r="AG447" s="430"/>
      <c r="AH447" s="430"/>
      <c r="AI447" s="430"/>
      <c r="AJ447" s="430"/>
      <c r="AK447" s="430"/>
      <c r="AL447" s="430"/>
      <c r="AM447" s="430"/>
      <c r="AN447" s="430"/>
      <c r="AO447" s="430"/>
      <c r="AP447" s="430"/>
      <c r="AQ447" s="430"/>
    </row>
    <row r="448" spans="1:43">
      <c r="A448" s="430"/>
      <c r="B448" s="430"/>
      <c r="C448" s="430"/>
      <c r="D448" s="430"/>
      <c r="E448" s="430"/>
      <c r="F448" s="430"/>
      <c r="G448" s="430"/>
      <c r="H448" s="430"/>
      <c r="I448" s="430"/>
      <c r="J448" s="430"/>
      <c r="K448" s="430"/>
      <c r="L448" s="430"/>
      <c r="M448" s="430"/>
      <c r="N448" s="430"/>
      <c r="O448" s="430"/>
      <c r="P448" s="430"/>
      <c r="Q448" s="430"/>
      <c r="R448" s="430"/>
      <c r="S448" s="430"/>
      <c r="T448" s="430"/>
      <c r="U448" s="430"/>
      <c r="V448" s="430"/>
      <c r="W448" s="430"/>
      <c r="X448" s="430"/>
      <c r="Y448" s="430"/>
      <c r="Z448" s="430"/>
      <c r="AA448" s="430"/>
      <c r="AB448" s="430"/>
      <c r="AC448" s="430"/>
      <c r="AD448" s="430"/>
      <c r="AE448" s="430"/>
      <c r="AF448" s="430"/>
      <c r="AG448" s="430"/>
      <c r="AH448" s="430"/>
      <c r="AI448" s="430"/>
      <c r="AJ448" s="430"/>
      <c r="AK448" s="430"/>
      <c r="AL448" s="430"/>
      <c r="AM448" s="430"/>
      <c r="AN448" s="430"/>
      <c r="AO448" s="430"/>
      <c r="AP448" s="430"/>
      <c r="AQ448" s="430"/>
    </row>
    <row r="449" spans="1:43">
      <c r="A449" s="430"/>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c r="AP449" s="430"/>
      <c r="AQ449" s="430"/>
    </row>
    <row r="450" spans="1:43">
      <c r="A450" s="430"/>
      <c r="B450" s="430"/>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c r="AP450" s="430"/>
      <c r="AQ450" s="430"/>
    </row>
    <row r="451" spans="1:43">
      <c r="A451" s="430"/>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c r="AP451" s="430"/>
      <c r="AQ451" s="430"/>
    </row>
    <row r="452" spans="1:43">
      <c r="A452" s="430"/>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c r="AP452" s="430"/>
      <c r="AQ452" s="430"/>
    </row>
    <row r="453" spans="1:43">
      <c r="A453" s="430"/>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c r="AP453" s="430"/>
      <c r="AQ453" s="430"/>
    </row>
    <row r="454" spans="1:43">
      <c r="A454" s="430"/>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c r="AP454" s="430"/>
      <c r="AQ454" s="430"/>
    </row>
    <row r="455" spans="1:43">
      <c r="A455" s="430"/>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c r="AP455" s="430"/>
      <c r="AQ455" s="430"/>
    </row>
    <row r="456" spans="1:43">
      <c r="A456" s="430"/>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c r="AP456" s="430"/>
      <c r="AQ456" s="430"/>
    </row>
    <row r="457" spans="1:43">
      <c r="A457" s="430"/>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c r="AP457" s="430"/>
      <c r="AQ457" s="430"/>
    </row>
    <row r="458" spans="1:43">
      <c r="A458" s="430"/>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c r="AP458" s="430"/>
      <c r="AQ458" s="430"/>
    </row>
    <row r="459" spans="1:43">
      <c r="A459" s="430"/>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c r="AP459" s="430"/>
      <c r="AQ459" s="430"/>
    </row>
    <row r="460" spans="1:43">
      <c r="A460" s="430"/>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c r="AP460" s="430"/>
      <c r="AQ460" s="430"/>
    </row>
    <row r="461" spans="1:43">
      <c r="A461" s="430"/>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c r="AP461" s="430"/>
      <c r="AQ461" s="430"/>
    </row>
    <row r="462" spans="1:43">
      <c r="A462" s="430"/>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row>
    <row r="463" spans="1:43">
      <c r="A463" s="430"/>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c r="AP463" s="430"/>
      <c r="AQ463" s="430"/>
    </row>
    <row r="464" spans="1:43">
      <c r="A464" s="430"/>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c r="AP464" s="430"/>
      <c r="AQ464" s="430"/>
    </row>
    <row r="465" spans="1:43">
      <c r="A465" s="430"/>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c r="AP465" s="430"/>
      <c r="AQ465" s="430"/>
    </row>
    <row r="466" spans="1:43">
      <c r="A466" s="430"/>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row>
    <row r="467" spans="1:43">
      <c r="A467" s="430"/>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c r="AP467" s="430"/>
      <c r="AQ467" s="430"/>
    </row>
    <row r="468" spans="1:43">
      <c r="A468" s="430"/>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c r="AP468" s="430"/>
      <c r="AQ468" s="430"/>
    </row>
    <row r="469" spans="1:43">
      <c r="A469" s="430"/>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c r="AA469" s="430"/>
      <c r="AB469" s="430"/>
      <c r="AC469" s="430"/>
      <c r="AD469" s="430"/>
      <c r="AE469" s="430"/>
      <c r="AF469" s="430"/>
      <c r="AG469" s="430"/>
      <c r="AH469" s="430"/>
      <c r="AI469" s="430"/>
      <c r="AJ469" s="430"/>
      <c r="AK469" s="430"/>
      <c r="AL469" s="430"/>
      <c r="AM469" s="430"/>
      <c r="AN469" s="430"/>
      <c r="AO469" s="430"/>
      <c r="AP469" s="430"/>
      <c r="AQ469" s="430"/>
    </row>
    <row r="470" spans="1:43">
      <c r="A470" s="430"/>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c r="AA470" s="430"/>
      <c r="AB470" s="430"/>
      <c r="AC470" s="430"/>
      <c r="AD470" s="430"/>
      <c r="AE470" s="430"/>
      <c r="AF470" s="430"/>
      <c r="AG470" s="430"/>
      <c r="AH470" s="430"/>
      <c r="AI470" s="430"/>
      <c r="AJ470" s="430"/>
      <c r="AK470" s="430"/>
      <c r="AL470" s="430"/>
      <c r="AM470" s="430"/>
      <c r="AN470" s="430"/>
      <c r="AO470" s="430"/>
      <c r="AP470" s="430"/>
      <c r="AQ470" s="430"/>
    </row>
    <row r="471" spans="1:43">
      <c r="A471" s="430"/>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c r="AA471" s="430"/>
      <c r="AB471" s="430"/>
      <c r="AC471" s="430"/>
      <c r="AD471" s="430"/>
      <c r="AE471" s="430"/>
      <c r="AF471" s="430"/>
      <c r="AG471" s="430"/>
      <c r="AH471" s="430"/>
      <c r="AI471" s="430"/>
      <c r="AJ471" s="430"/>
      <c r="AK471" s="430"/>
      <c r="AL471" s="430"/>
      <c r="AM471" s="430"/>
      <c r="AN471" s="430"/>
      <c r="AO471" s="430"/>
      <c r="AP471" s="430"/>
      <c r="AQ471" s="430"/>
    </row>
    <row r="472" spans="1:43">
      <c r="A472" s="430"/>
      <c r="B472" s="430"/>
      <c r="C472" s="430"/>
      <c r="D472" s="430"/>
      <c r="E472" s="430"/>
      <c r="F472" s="430"/>
      <c r="G472" s="430"/>
      <c r="H472" s="430"/>
      <c r="I472" s="430"/>
      <c r="J472" s="430"/>
      <c r="K472" s="430"/>
      <c r="L472" s="430"/>
      <c r="M472" s="430"/>
      <c r="N472" s="430"/>
      <c r="O472" s="430"/>
      <c r="P472" s="430"/>
      <c r="Q472" s="430"/>
      <c r="R472" s="430"/>
      <c r="S472" s="430"/>
      <c r="T472" s="430"/>
      <c r="U472" s="430"/>
      <c r="V472" s="430"/>
      <c r="W472" s="430"/>
      <c r="X472" s="430"/>
      <c r="Y472" s="430"/>
      <c r="Z472" s="430"/>
      <c r="AA472" s="430"/>
      <c r="AB472" s="430"/>
      <c r="AC472" s="430"/>
      <c r="AD472" s="430"/>
      <c r="AE472" s="430"/>
      <c r="AF472" s="430"/>
      <c r="AG472" s="430"/>
      <c r="AH472" s="430"/>
      <c r="AI472" s="430"/>
      <c r="AJ472" s="430"/>
      <c r="AK472" s="430"/>
      <c r="AL472" s="430"/>
      <c r="AM472" s="430"/>
      <c r="AN472" s="430"/>
      <c r="AO472" s="430"/>
      <c r="AP472" s="430"/>
      <c r="AQ472" s="430"/>
    </row>
    <row r="473" spans="1:43">
      <c r="A473" s="430"/>
      <c r="B473" s="430"/>
      <c r="C473" s="430"/>
      <c r="D473" s="430"/>
      <c r="E473" s="430"/>
      <c r="F473" s="430"/>
      <c r="G473" s="430"/>
      <c r="H473" s="430"/>
      <c r="I473" s="430"/>
      <c r="J473" s="430"/>
      <c r="K473" s="430"/>
      <c r="L473" s="430"/>
      <c r="M473" s="430"/>
      <c r="N473" s="430"/>
      <c r="O473" s="430"/>
      <c r="P473" s="430"/>
      <c r="Q473" s="430"/>
      <c r="R473" s="430"/>
      <c r="S473" s="430"/>
      <c r="T473" s="430"/>
      <c r="U473" s="430"/>
      <c r="V473" s="430"/>
      <c r="W473" s="430"/>
      <c r="X473" s="430"/>
      <c r="Y473" s="430"/>
      <c r="Z473" s="430"/>
      <c r="AA473" s="430"/>
      <c r="AB473" s="430"/>
      <c r="AC473" s="430"/>
      <c r="AD473" s="430"/>
      <c r="AE473" s="430"/>
      <c r="AF473" s="430"/>
      <c r="AG473" s="430"/>
      <c r="AH473" s="430"/>
      <c r="AI473" s="430"/>
      <c r="AJ473" s="430"/>
      <c r="AK473" s="430"/>
      <c r="AL473" s="430"/>
      <c r="AM473" s="430"/>
      <c r="AN473" s="430"/>
      <c r="AO473" s="430"/>
      <c r="AP473" s="430"/>
      <c r="AQ473" s="430"/>
    </row>
    <row r="474" spans="1:43">
      <c r="A474" s="430"/>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c r="AA474" s="430"/>
      <c r="AB474" s="430"/>
      <c r="AC474" s="430"/>
      <c r="AD474" s="430"/>
      <c r="AE474" s="430"/>
      <c r="AF474" s="430"/>
      <c r="AG474" s="430"/>
      <c r="AH474" s="430"/>
      <c r="AI474" s="430"/>
      <c r="AJ474" s="430"/>
      <c r="AK474" s="430"/>
      <c r="AL474" s="430"/>
      <c r="AM474" s="430"/>
      <c r="AN474" s="430"/>
      <c r="AO474" s="430"/>
      <c r="AP474" s="430"/>
      <c r="AQ474" s="430"/>
    </row>
    <row r="475" spans="1:43">
      <c r="A475" s="430"/>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c r="AA475" s="430"/>
      <c r="AB475" s="430"/>
      <c r="AC475" s="430"/>
      <c r="AD475" s="430"/>
      <c r="AE475" s="430"/>
      <c r="AF475" s="430"/>
      <c r="AG475" s="430"/>
      <c r="AH475" s="430"/>
      <c r="AI475" s="430"/>
      <c r="AJ475" s="430"/>
      <c r="AK475" s="430"/>
      <c r="AL475" s="430"/>
      <c r="AM475" s="430"/>
      <c r="AN475" s="430"/>
      <c r="AO475" s="430"/>
      <c r="AP475" s="430"/>
      <c r="AQ475" s="430"/>
    </row>
    <row r="476" spans="1:43">
      <c r="A476" s="430"/>
      <c r="B476" s="430"/>
      <c r="C476" s="430"/>
      <c r="D476" s="430"/>
      <c r="E476" s="430"/>
      <c r="F476" s="430"/>
      <c r="G476" s="430"/>
      <c r="H476" s="430"/>
      <c r="I476" s="430"/>
      <c r="J476" s="430"/>
      <c r="K476" s="430"/>
      <c r="L476" s="430"/>
      <c r="M476" s="430"/>
      <c r="N476" s="430"/>
      <c r="O476" s="430"/>
      <c r="P476" s="430"/>
      <c r="Q476" s="430"/>
      <c r="R476" s="430"/>
      <c r="S476" s="430"/>
      <c r="T476" s="430"/>
      <c r="U476" s="430"/>
      <c r="V476" s="430"/>
      <c r="W476" s="430"/>
      <c r="X476" s="430"/>
      <c r="Y476" s="430"/>
      <c r="Z476" s="430"/>
      <c r="AA476" s="430"/>
      <c r="AB476" s="430"/>
      <c r="AC476" s="430"/>
      <c r="AD476" s="430"/>
      <c r="AE476" s="430"/>
      <c r="AF476" s="430"/>
      <c r="AG476" s="430"/>
      <c r="AH476" s="430"/>
      <c r="AI476" s="430"/>
      <c r="AJ476" s="430"/>
      <c r="AK476" s="430"/>
      <c r="AL476" s="430"/>
      <c r="AM476" s="430"/>
      <c r="AN476" s="430"/>
      <c r="AO476" s="430"/>
      <c r="AP476" s="430"/>
      <c r="AQ476" s="430"/>
    </row>
    <row r="477" spans="1:43">
      <c r="A477" s="430"/>
      <c r="B477" s="430"/>
      <c r="C477" s="430"/>
      <c r="D477" s="430"/>
      <c r="E477" s="430"/>
      <c r="F477" s="430"/>
      <c r="G477" s="430"/>
      <c r="H477" s="430"/>
      <c r="I477" s="430"/>
      <c r="J477" s="430"/>
      <c r="K477" s="430"/>
      <c r="L477" s="430"/>
      <c r="M477" s="430"/>
      <c r="N477" s="430"/>
      <c r="O477" s="430"/>
      <c r="P477" s="430"/>
      <c r="Q477" s="430"/>
      <c r="R477" s="430"/>
      <c r="S477" s="430"/>
      <c r="T477" s="430"/>
      <c r="U477" s="430"/>
      <c r="V477" s="430"/>
      <c r="W477" s="430"/>
      <c r="X477" s="430"/>
      <c r="Y477" s="430"/>
      <c r="Z477" s="430"/>
      <c r="AA477" s="430"/>
      <c r="AB477" s="430"/>
      <c r="AC477" s="430"/>
      <c r="AD477" s="430"/>
      <c r="AE477" s="430"/>
      <c r="AF477" s="430"/>
      <c r="AG477" s="430"/>
      <c r="AH477" s="430"/>
      <c r="AI477" s="430"/>
      <c r="AJ477" s="430"/>
      <c r="AK477" s="430"/>
      <c r="AL477" s="430"/>
      <c r="AM477" s="430"/>
      <c r="AN477" s="430"/>
      <c r="AO477" s="430"/>
      <c r="AP477" s="430"/>
      <c r="AQ477" s="430"/>
    </row>
    <row r="478" spans="1:43">
      <c r="A478" s="430"/>
      <c r="B478" s="430"/>
      <c r="C478" s="430"/>
      <c r="D478" s="430"/>
      <c r="E478" s="430"/>
      <c r="F478" s="430"/>
      <c r="G478" s="430"/>
      <c r="H478" s="430"/>
      <c r="I478" s="430"/>
      <c r="J478" s="430"/>
      <c r="K478" s="430"/>
      <c r="L478" s="430"/>
      <c r="M478" s="430"/>
      <c r="N478" s="430"/>
      <c r="O478" s="430"/>
      <c r="P478" s="430"/>
      <c r="Q478" s="430"/>
      <c r="R478" s="430"/>
      <c r="S478" s="430"/>
      <c r="T478" s="430"/>
      <c r="U478" s="430"/>
      <c r="V478" s="430"/>
      <c r="W478" s="430"/>
      <c r="X478" s="430"/>
      <c r="Y478" s="430"/>
      <c r="Z478" s="430"/>
      <c r="AA478" s="430"/>
      <c r="AB478" s="430"/>
      <c r="AC478" s="430"/>
      <c r="AD478" s="430"/>
      <c r="AE478" s="430"/>
      <c r="AF478" s="430"/>
      <c r="AG478" s="430"/>
      <c r="AH478" s="430"/>
      <c r="AI478" s="430"/>
      <c r="AJ478" s="430"/>
      <c r="AK478" s="430"/>
      <c r="AL478" s="430"/>
      <c r="AM478" s="430"/>
      <c r="AN478" s="430"/>
      <c r="AO478" s="430"/>
      <c r="AP478" s="430"/>
      <c r="AQ478" s="430"/>
    </row>
    <row r="479" spans="1:43">
      <c r="A479" s="430"/>
      <c r="B479" s="430"/>
      <c r="C479" s="430"/>
      <c r="D479" s="430"/>
      <c r="E479" s="430"/>
      <c r="F479" s="430"/>
      <c r="G479" s="430"/>
      <c r="H479" s="430"/>
      <c r="I479" s="430"/>
      <c r="J479" s="430"/>
      <c r="K479" s="430"/>
      <c r="L479" s="430"/>
      <c r="M479" s="430"/>
      <c r="N479" s="430"/>
      <c r="O479" s="430"/>
      <c r="P479" s="430"/>
      <c r="Q479" s="430"/>
      <c r="R479" s="430"/>
      <c r="S479" s="430"/>
      <c r="T479" s="430"/>
      <c r="U479" s="430"/>
      <c r="V479" s="430"/>
      <c r="W479" s="430"/>
      <c r="X479" s="430"/>
      <c r="Y479" s="430"/>
      <c r="Z479" s="430"/>
      <c r="AA479" s="430"/>
      <c r="AB479" s="430"/>
      <c r="AC479" s="430"/>
      <c r="AD479" s="430"/>
      <c r="AE479" s="430"/>
      <c r="AF479" s="430"/>
      <c r="AG479" s="430"/>
      <c r="AH479" s="430"/>
      <c r="AI479" s="430"/>
      <c r="AJ479" s="430"/>
      <c r="AK479" s="430"/>
      <c r="AL479" s="430"/>
      <c r="AM479" s="430"/>
      <c r="AN479" s="430"/>
      <c r="AO479" s="430"/>
      <c r="AP479" s="430"/>
      <c r="AQ479" s="430"/>
    </row>
    <row r="480" spans="1:43">
      <c r="A480" s="430"/>
      <c r="B480" s="430"/>
      <c r="C480" s="430"/>
      <c r="D480" s="430"/>
      <c r="E480" s="430"/>
      <c r="F480" s="430"/>
      <c r="G480" s="430"/>
      <c r="H480" s="430"/>
      <c r="I480" s="430"/>
      <c r="J480" s="430"/>
      <c r="K480" s="430"/>
      <c r="L480" s="430"/>
      <c r="M480" s="430"/>
      <c r="N480" s="430"/>
      <c r="O480" s="430"/>
      <c r="P480" s="430"/>
      <c r="Q480" s="430"/>
      <c r="R480" s="430"/>
      <c r="S480" s="430"/>
      <c r="T480" s="430"/>
      <c r="U480" s="430"/>
      <c r="V480" s="430"/>
      <c r="W480" s="430"/>
      <c r="X480" s="430"/>
      <c r="Y480" s="430"/>
      <c r="Z480" s="430"/>
      <c r="AA480" s="430"/>
      <c r="AB480" s="430"/>
      <c r="AC480" s="430"/>
      <c r="AD480" s="430"/>
      <c r="AE480" s="430"/>
      <c r="AF480" s="430"/>
      <c r="AG480" s="430"/>
      <c r="AH480" s="430"/>
      <c r="AI480" s="430"/>
      <c r="AJ480" s="430"/>
      <c r="AK480" s="430"/>
      <c r="AL480" s="430"/>
      <c r="AM480" s="430"/>
      <c r="AN480" s="430"/>
      <c r="AO480" s="430"/>
      <c r="AP480" s="430"/>
      <c r="AQ480" s="430"/>
    </row>
    <row r="481" spans="1:43">
      <c r="A481" s="430"/>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c r="AA481" s="430"/>
      <c r="AB481" s="430"/>
      <c r="AC481" s="430"/>
      <c r="AD481" s="430"/>
      <c r="AE481" s="430"/>
      <c r="AF481" s="430"/>
      <c r="AG481" s="430"/>
      <c r="AH481" s="430"/>
      <c r="AI481" s="430"/>
      <c r="AJ481" s="430"/>
      <c r="AK481" s="430"/>
      <c r="AL481" s="430"/>
      <c r="AM481" s="430"/>
      <c r="AN481" s="430"/>
      <c r="AO481" s="430"/>
      <c r="AP481" s="430"/>
      <c r="AQ481" s="430"/>
    </row>
    <row r="482" spans="1:43">
      <c r="A482" s="430"/>
      <c r="B482" s="430"/>
      <c r="C482" s="430"/>
      <c r="D482" s="430"/>
      <c r="E482" s="430"/>
      <c r="F482" s="430"/>
      <c r="G482" s="430"/>
      <c r="H482" s="430"/>
      <c r="I482" s="430"/>
      <c r="J482" s="430"/>
      <c r="K482" s="430"/>
      <c r="L482" s="430"/>
      <c r="M482" s="430"/>
      <c r="N482" s="430"/>
      <c r="O482" s="430"/>
      <c r="P482" s="430"/>
      <c r="Q482" s="430"/>
      <c r="R482" s="430"/>
      <c r="S482" s="430"/>
      <c r="T482" s="430"/>
      <c r="U482" s="430"/>
      <c r="V482" s="430"/>
      <c r="W482" s="430"/>
      <c r="X482" s="430"/>
      <c r="Y482" s="430"/>
      <c r="Z482" s="430"/>
      <c r="AA482" s="430"/>
      <c r="AB482" s="430"/>
      <c r="AC482" s="430"/>
      <c r="AD482" s="430"/>
      <c r="AE482" s="430"/>
      <c r="AF482" s="430"/>
      <c r="AG482" s="430"/>
      <c r="AH482" s="430"/>
      <c r="AI482" s="430"/>
      <c r="AJ482" s="430"/>
      <c r="AK482" s="430"/>
      <c r="AL482" s="430"/>
      <c r="AM482" s="430"/>
      <c r="AN482" s="430"/>
      <c r="AO482" s="430"/>
      <c r="AP482" s="430"/>
      <c r="AQ482" s="430"/>
    </row>
    <row r="483" spans="1:43">
      <c r="A483" s="430"/>
      <c r="B483" s="430"/>
      <c r="C483" s="430"/>
      <c r="D483" s="430"/>
      <c r="E483" s="430"/>
      <c r="F483" s="430"/>
      <c r="G483" s="430"/>
      <c r="H483" s="430"/>
      <c r="I483" s="430"/>
      <c r="J483" s="430"/>
      <c r="K483" s="430"/>
      <c r="L483" s="430"/>
      <c r="M483" s="430"/>
      <c r="N483" s="430"/>
      <c r="O483" s="430"/>
      <c r="P483" s="430"/>
      <c r="Q483" s="430"/>
      <c r="R483" s="430"/>
      <c r="S483" s="430"/>
      <c r="T483" s="430"/>
      <c r="U483" s="430"/>
      <c r="V483" s="430"/>
      <c r="W483" s="430"/>
      <c r="X483" s="430"/>
      <c r="Y483" s="430"/>
      <c r="Z483" s="430"/>
      <c r="AA483" s="430"/>
      <c r="AB483" s="430"/>
      <c r="AC483" s="430"/>
      <c r="AD483" s="430"/>
      <c r="AE483" s="430"/>
      <c r="AF483" s="430"/>
      <c r="AG483" s="430"/>
      <c r="AH483" s="430"/>
      <c r="AI483" s="430"/>
      <c r="AJ483" s="430"/>
      <c r="AK483" s="430"/>
      <c r="AL483" s="430"/>
      <c r="AM483" s="430"/>
      <c r="AN483" s="430"/>
      <c r="AO483" s="430"/>
      <c r="AP483" s="430"/>
      <c r="AQ483" s="430"/>
    </row>
    <row r="484" spans="1:43">
      <c r="A484" s="430"/>
      <c r="B484" s="430"/>
      <c r="C484" s="430"/>
      <c r="D484" s="430"/>
      <c r="E484" s="430"/>
      <c r="F484" s="430"/>
      <c r="G484" s="430"/>
      <c r="H484" s="430"/>
      <c r="I484" s="430"/>
      <c r="J484" s="430"/>
      <c r="K484" s="430"/>
      <c r="L484" s="430"/>
      <c r="M484" s="430"/>
      <c r="N484" s="430"/>
      <c r="O484" s="430"/>
      <c r="P484" s="430"/>
      <c r="Q484" s="430"/>
      <c r="R484" s="430"/>
      <c r="S484" s="430"/>
      <c r="T484" s="430"/>
      <c r="U484" s="430"/>
      <c r="V484" s="430"/>
      <c r="W484" s="430"/>
      <c r="X484" s="430"/>
      <c r="Y484" s="430"/>
      <c r="Z484" s="430"/>
      <c r="AA484" s="430"/>
      <c r="AB484" s="430"/>
      <c r="AC484" s="430"/>
      <c r="AD484" s="430"/>
      <c r="AE484" s="430"/>
      <c r="AF484" s="430"/>
      <c r="AG484" s="430"/>
      <c r="AH484" s="430"/>
      <c r="AI484" s="430"/>
      <c r="AJ484" s="430"/>
      <c r="AK484" s="430"/>
      <c r="AL484" s="430"/>
      <c r="AM484" s="430"/>
      <c r="AN484" s="430"/>
      <c r="AO484" s="430"/>
      <c r="AP484" s="430"/>
      <c r="AQ484" s="430"/>
    </row>
    <row r="485" spans="1:43">
      <c r="A485" s="430"/>
      <c r="B485" s="430"/>
      <c r="C485" s="430"/>
      <c r="D485" s="430"/>
      <c r="E485" s="430"/>
      <c r="F485" s="430"/>
      <c r="G485" s="430"/>
      <c r="H485" s="430"/>
      <c r="I485" s="430"/>
      <c r="J485" s="430"/>
      <c r="K485" s="430"/>
      <c r="L485" s="430"/>
      <c r="M485" s="430"/>
      <c r="N485" s="430"/>
      <c r="O485" s="430"/>
      <c r="P485" s="430"/>
      <c r="Q485" s="430"/>
      <c r="R485" s="430"/>
      <c r="S485" s="430"/>
      <c r="T485" s="430"/>
      <c r="U485" s="430"/>
      <c r="V485" s="430"/>
      <c r="W485" s="430"/>
      <c r="X485" s="430"/>
      <c r="Y485" s="430"/>
      <c r="Z485" s="430"/>
      <c r="AA485" s="430"/>
      <c r="AB485" s="430"/>
      <c r="AC485" s="430"/>
      <c r="AD485" s="430"/>
      <c r="AE485" s="430"/>
      <c r="AF485" s="430"/>
      <c r="AG485" s="430"/>
      <c r="AH485" s="430"/>
      <c r="AI485" s="430"/>
      <c r="AJ485" s="430"/>
      <c r="AK485" s="430"/>
      <c r="AL485" s="430"/>
      <c r="AM485" s="430"/>
      <c r="AN485" s="430"/>
      <c r="AO485" s="430"/>
      <c r="AP485" s="430"/>
      <c r="AQ485" s="430"/>
    </row>
    <row r="486" spans="1:43">
      <c r="A486" s="430"/>
      <c r="B486" s="430"/>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c r="AA486" s="430"/>
      <c r="AB486" s="430"/>
      <c r="AC486" s="430"/>
      <c r="AD486" s="430"/>
      <c r="AE486" s="430"/>
      <c r="AF486" s="430"/>
      <c r="AG486" s="430"/>
      <c r="AH486" s="430"/>
      <c r="AI486" s="430"/>
      <c r="AJ486" s="430"/>
      <c r="AK486" s="430"/>
      <c r="AL486" s="430"/>
      <c r="AM486" s="430"/>
      <c r="AN486" s="430"/>
      <c r="AO486" s="430"/>
      <c r="AP486" s="430"/>
      <c r="AQ486" s="430"/>
    </row>
    <row r="487" spans="1:43">
      <c r="A487" s="430"/>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430"/>
      <c r="AE487" s="430"/>
      <c r="AF487" s="430"/>
      <c r="AG487" s="430"/>
      <c r="AH487" s="430"/>
      <c r="AI487" s="430"/>
      <c r="AJ487" s="430"/>
      <c r="AK487" s="430"/>
      <c r="AL487" s="430"/>
      <c r="AM487" s="430"/>
      <c r="AN487" s="430"/>
      <c r="AO487" s="430"/>
      <c r="AP487" s="430"/>
      <c r="AQ487" s="430"/>
    </row>
    <row r="488" spans="1:43">
      <c r="A488" s="430"/>
      <c r="B488" s="430"/>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c r="Z488" s="430"/>
      <c r="AA488" s="430"/>
      <c r="AB488" s="430"/>
      <c r="AC488" s="430"/>
      <c r="AD488" s="430"/>
      <c r="AE488" s="430"/>
      <c r="AF488" s="430"/>
      <c r="AG488" s="430"/>
      <c r="AH488" s="430"/>
      <c r="AI488" s="430"/>
      <c r="AJ488" s="430"/>
      <c r="AK488" s="430"/>
      <c r="AL488" s="430"/>
      <c r="AM488" s="430"/>
      <c r="AN488" s="430"/>
      <c r="AO488" s="430"/>
      <c r="AP488" s="430"/>
      <c r="AQ488" s="430"/>
    </row>
    <row r="489" spans="1:43">
      <c r="A489" s="430"/>
      <c r="B489" s="430"/>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c r="Z489" s="430"/>
      <c r="AA489" s="430"/>
      <c r="AB489" s="430"/>
      <c r="AC489" s="430"/>
      <c r="AD489" s="430"/>
      <c r="AE489" s="430"/>
      <c r="AF489" s="430"/>
      <c r="AG489" s="430"/>
      <c r="AH489" s="430"/>
      <c r="AI489" s="430"/>
      <c r="AJ489" s="430"/>
      <c r="AK489" s="430"/>
      <c r="AL489" s="430"/>
      <c r="AM489" s="430"/>
      <c r="AN489" s="430"/>
      <c r="AO489" s="430"/>
      <c r="AP489" s="430"/>
      <c r="AQ489" s="430"/>
    </row>
    <row r="490" spans="1:43">
      <c r="A490" s="430"/>
      <c r="B490" s="430"/>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c r="AA490" s="430"/>
      <c r="AB490" s="430"/>
      <c r="AC490" s="430"/>
      <c r="AD490" s="430"/>
      <c r="AE490" s="430"/>
      <c r="AF490" s="430"/>
      <c r="AG490" s="430"/>
      <c r="AH490" s="430"/>
      <c r="AI490" s="430"/>
      <c r="AJ490" s="430"/>
      <c r="AK490" s="430"/>
      <c r="AL490" s="430"/>
      <c r="AM490" s="430"/>
      <c r="AN490" s="430"/>
      <c r="AO490" s="430"/>
      <c r="AP490" s="430"/>
      <c r="AQ490" s="430"/>
    </row>
    <row r="491" spans="1:43">
      <c r="A491" s="430"/>
      <c r="B491" s="430"/>
      <c r="C491" s="430"/>
      <c r="D491" s="430"/>
      <c r="E491" s="430"/>
      <c r="F491" s="430"/>
      <c r="G491" s="430"/>
      <c r="H491" s="430"/>
      <c r="I491" s="430"/>
      <c r="J491" s="430"/>
      <c r="K491" s="430"/>
      <c r="L491" s="430"/>
      <c r="M491" s="430"/>
      <c r="N491" s="430"/>
      <c r="O491" s="430"/>
      <c r="P491" s="430"/>
      <c r="Q491" s="430"/>
      <c r="R491" s="430"/>
      <c r="S491" s="430"/>
      <c r="T491" s="430"/>
      <c r="U491" s="430"/>
      <c r="V491" s="430"/>
      <c r="W491" s="430"/>
      <c r="X491" s="430"/>
      <c r="Y491" s="430"/>
      <c r="Z491" s="430"/>
      <c r="AA491" s="430"/>
      <c r="AB491" s="430"/>
      <c r="AC491" s="430"/>
      <c r="AD491" s="430"/>
      <c r="AE491" s="430"/>
      <c r="AF491" s="430"/>
      <c r="AG491" s="430"/>
      <c r="AH491" s="430"/>
      <c r="AI491" s="430"/>
      <c r="AJ491" s="430"/>
      <c r="AK491" s="430"/>
      <c r="AL491" s="430"/>
      <c r="AM491" s="430"/>
      <c r="AN491" s="430"/>
      <c r="AO491" s="430"/>
      <c r="AP491" s="430"/>
      <c r="AQ491" s="430"/>
    </row>
    <row r="492" spans="1:43">
      <c r="A492" s="430"/>
      <c r="B492" s="430"/>
      <c r="C492" s="430"/>
      <c r="D492" s="430"/>
      <c r="E492" s="430"/>
      <c r="F492" s="430"/>
      <c r="G492" s="430"/>
      <c r="H492" s="430"/>
      <c r="I492" s="430"/>
      <c r="J492" s="430"/>
      <c r="K492" s="430"/>
      <c r="L492" s="430"/>
      <c r="M492" s="430"/>
      <c r="N492" s="430"/>
      <c r="O492" s="430"/>
      <c r="P492" s="430"/>
      <c r="Q492" s="430"/>
      <c r="R492" s="430"/>
      <c r="S492" s="430"/>
      <c r="T492" s="430"/>
      <c r="U492" s="430"/>
      <c r="V492" s="430"/>
      <c r="W492" s="430"/>
      <c r="X492" s="430"/>
      <c r="Y492" s="430"/>
      <c r="Z492" s="430"/>
      <c r="AA492" s="430"/>
      <c r="AB492" s="430"/>
      <c r="AC492" s="430"/>
      <c r="AD492" s="430"/>
      <c r="AE492" s="430"/>
      <c r="AF492" s="430"/>
      <c r="AG492" s="430"/>
      <c r="AH492" s="430"/>
      <c r="AI492" s="430"/>
      <c r="AJ492" s="430"/>
      <c r="AK492" s="430"/>
      <c r="AL492" s="430"/>
      <c r="AM492" s="430"/>
      <c r="AN492" s="430"/>
      <c r="AO492" s="430"/>
      <c r="AP492" s="430"/>
      <c r="AQ492" s="430"/>
    </row>
    <row r="493" spans="1:43">
      <c r="A493" s="430"/>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430"/>
      <c r="AE493" s="430"/>
      <c r="AF493" s="430"/>
      <c r="AG493" s="430"/>
      <c r="AH493" s="430"/>
      <c r="AI493" s="430"/>
      <c r="AJ493" s="430"/>
      <c r="AK493" s="430"/>
      <c r="AL493" s="430"/>
      <c r="AM493" s="430"/>
      <c r="AN493" s="430"/>
      <c r="AO493" s="430"/>
      <c r="AP493" s="430"/>
      <c r="AQ493" s="430"/>
    </row>
    <row r="494" spans="1:43">
      <c r="A494" s="430"/>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430"/>
      <c r="AE494" s="430"/>
      <c r="AF494" s="430"/>
      <c r="AG494" s="430"/>
      <c r="AH494" s="430"/>
      <c r="AI494" s="430"/>
      <c r="AJ494" s="430"/>
      <c r="AK494" s="430"/>
      <c r="AL494" s="430"/>
      <c r="AM494" s="430"/>
      <c r="AN494" s="430"/>
      <c r="AO494" s="430"/>
      <c r="AP494" s="430"/>
      <c r="AQ494" s="430"/>
    </row>
    <row r="495" spans="1:43">
      <c r="A495" s="430"/>
      <c r="B495" s="430"/>
      <c r="C495" s="430"/>
      <c r="D495" s="430"/>
      <c r="E495" s="430"/>
      <c r="F495" s="430"/>
      <c r="G495" s="430"/>
      <c r="H495" s="430"/>
      <c r="I495" s="430"/>
      <c r="J495" s="430"/>
      <c r="K495" s="430"/>
      <c r="L495" s="430"/>
      <c r="M495" s="430"/>
      <c r="N495" s="430"/>
      <c r="O495" s="430"/>
      <c r="P495" s="430"/>
      <c r="Q495" s="430"/>
      <c r="R495" s="430"/>
      <c r="S495" s="430"/>
      <c r="T495" s="430"/>
      <c r="U495" s="430"/>
      <c r="V495" s="430"/>
      <c r="W495" s="430"/>
      <c r="X495" s="430"/>
      <c r="Y495" s="430"/>
      <c r="Z495" s="430"/>
      <c r="AA495" s="430"/>
      <c r="AB495" s="430"/>
      <c r="AC495" s="430"/>
      <c r="AD495" s="430"/>
      <c r="AE495" s="430"/>
      <c r="AF495" s="430"/>
      <c r="AG495" s="430"/>
      <c r="AH495" s="430"/>
      <c r="AI495" s="430"/>
      <c r="AJ495" s="430"/>
      <c r="AK495" s="430"/>
      <c r="AL495" s="430"/>
      <c r="AM495" s="430"/>
      <c r="AN495" s="430"/>
      <c r="AO495" s="430"/>
      <c r="AP495" s="430"/>
      <c r="AQ495" s="430"/>
    </row>
    <row r="496" spans="1:43">
      <c r="A496" s="430"/>
      <c r="B496" s="430"/>
      <c r="C496" s="430"/>
      <c r="D496" s="430"/>
      <c r="E496" s="430"/>
      <c r="F496" s="430"/>
      <c r="G496" s="430"/>
      <c r="H496" s="430"/>
      <c r="I496" s="430"/>
      <c r="J496" s="430"/>
      <c r="K496" s="430"/>
      <c r="L496" s="430"/>
      <c r="M496" s="430"/>
      <c r="N496" s="430"/>
      <c r="O496" s="430"/>
      <c r="P496" s="430"/>
      <c r="Q496" s="430"/>
      <c r="R496" s="430"/>
      <c r="S496" s="430"/>
      <c r="T496" s="430"/>
      <c r="U496" s="430"/>
      <c r="V496" s="430"/>
      <c r="W496" s="430"/>
      <c r="X496" s="430"/>
      <c r="Y496" s="430"/>
      <c r="Z496" s="430"/>
      <c r="AA496" s="430"/>
      <c r="AB496" s="430"/>
      <c r="AC496" s="430"/>
      <c r="AD496" s="430"/>
      <c r="AE496" s="430"/>
      <c r="AF496" s="430"/>
      <c r="AG496" s="430"/>
      <c r="AH496" s="430"/>
      <c r="AI496" s="430"/>
      <c r="AJ496" s="430"/>
      <c r="AK496" s="430"/>
      <c r="AL496" s="430"/>
      <c r="AM496" s="430"/>
      <c r="AN496" s="430"/>
      <c r="AO496" s="430"/>
      <c r="AP496" s="430"/>
      <c r="AQ496" s="430"/>
    </row>
    <row r="497" spans="1:43">
      <c r="A497" s="430"/>
      <c r="B497" s="430"/>
      <c r="C497" s="430"/>
      <c r="D497" s="430"/>
      <c r="E497" s="430"/>
      <c r="F497" s="430"/>
      <c r="G497" s="430"/>
      <c r="H497" s="430"/>
      <c r="I497" s="430"/>
      <c r="J497" s="430"/>
      <c r="K497" s="430"/>
      <c r="L497" s="430"/>
      <c r="M497" s="430"/>
      <c r="N497" s="430"/>
      <c r="O497" s="430"/>
      <c r="P497" s="430"/>
      <c r="Q497" s="430"/>
      <c r="R497" s="430"/>
      <c r="S497" s="430"/>
      <c r="T497" s="430"/>
      <c r="U497" s="430"/>
      <c r="V497" s="430"/>
      <c r="W497" s="430"/>
      <c r="X497" s="430"/>
      <c r="Y497" s="430"/>
      <c r="Z497" s="430"/>
      <c r="AA497" s="430"/>
      <c r="AB497" s="430"/>
      <c r="AC497" s="430"/>
      <c r="AD497" s="430"/>
      <c r="AE497" s="430"/>
      <c r="AF497" s="430"/>
      <c r="AG497" s="430"/>
      <c r="AH497" s="430"/>
      <c r="AI497" s="430"/>
      <c r="AJ497" s="430"/>
      <c r="AK497" s="430"/>
      <c r="AL497" s="430"/>
      <c r="AM497" s="430"/>
      <c r="AN497" s="430"/>
      <c r="AO497" s="430"/>
      <c r="AP497" s="430"/>
      <c r="AQ497" s="430"/>
    </row>
    <row r="498" spans="1:43">
      <c r="A498" s="430"/>
      <c r="B498" s="430"/>
      <c r="C498" s="430"/>
      <c r="D498" s="430"/>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c r="AA498" s="430"/>
      <c r="AB498" s="430"/>
      <c r="AC498" s="430"/>
      <c r="AD498" s="430"/>
      <c r="AE498" s="430"/>
      <c r="AF498" s="430"/>
      <c r="AG498" s="430"/>
      <c r="AH498" s="430"/>
      <c r="AI498" s="430"/>
      <c r="AJ498" s="430"/>
      <c r="AK498" s="430"/>
      <c r="AL498" s="430"/>
      <c r="AM498" s="430"/>
      <c r="AN498" s="430"/>
      <c r="AO498" s="430"/>
      <c r="AP498" s="430"/>
      <c r="AQ498" s="430"/>
    </row>
    <row r="499" spans="1:43">
      <c r="A499" s="430"/>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c r="AA499" s="430"/>
      <c r="AB499" s="430"/>
      <c r="AC499" s="430"/>
      <c r="AD499" s="430"/>
      <c r="AE499" s="430"/>
      <c r="AF499" s="430"/>
      <c r="AG499" s="430"/>
      <c r="AH499" s="430"/>
      <c r="AI499" s="430"/>
      <c r="AJ499" s="430"/>
      <c r="AK499" s="430"/>
      <c r="AL499" s="430"/>
      <c r="AM499" s="430"/>
      <c r="AN499" s="430"/>
      <c r="AO499" s="430"/>
      <c r="AP499" s="430"/>
      <c r="AQ499" s="430"/>
    </row>
    <row r="500" spans="1:43">
      <c r="A500" s="430"/>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430"/>
      <c r="AE500" s="430"/>
      <c r="AF500" s="430"/>
      <c r="AG500" s="430"/>
      <c r="AH500" s="430"/>
      <c r="AI500" s="430"/>
      <c r="AJ500" s="430"/>
      <c r="AK500" s="430"/>
      <c r="AL500" s="430"/>
      <c r="AM500" s="430"/>
      <c r="AN500" s="430"/>
      <c r="AO500" s="430"/>
      <c r="AP500" s="430"/>
      <c r="AQ500" s="430"/>
    </row>
    <row r="501" spans="1:43">
      <c r="A501" s="430"/>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430"/>
      <c r="AE501" s="430"/>
      <c r="AF501" s="430"/>
      <c r="AG501" s="430"/>
      <c r="AH501" s="430"/>
      <c r="AI501" s="430"/>
      <c r="AJ501" s="430"/>
      <c r="AK501" s="430"/>
      <c r="AL501" s="430"/>
      <c r="AM501" s="430"/>
      <c r="AN501" s="430"/>
      <c r="AO501" s="430"/>
      <c r="AP501" s="430"/>
      <c r="AQ501" s="430"/>
    </row>
    <row r="502" spans="1:43">
      <c r="A502" s="430"/>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c r="AA502" s="430"/>
      <c r="AB502" s="430"/>
      <c r="AC502" s="430"/>
      <c r="AD502" s="430"/>
      <c r="AE502" s="430"/>
      <c r="AF502" s="430"/>
      <c r="AG502" s="430"/>
      <c r="AH502" s="430"/>
      <c r="AI502" s="430"/>
      <c r="AJ502" s="430"/>
      <c r="AK502" s="430"/>
      <c r="AL502" s="430"/>
      <c r="AM502" s="430"/>
      <c r="AN502" s="430"/>
      <c r="AO502" s="430"/>
      <c r="AP502" s="430"/>
      <c r="AQ502" s="430"/>
    </row>
    <row r="503" spans="1:43">
      <c r="A503" s="430"/>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c r="AA503" s="430"/>
      <c r="AB503" s="430"/>
      <c r="AC503" s="430"/>
      <c r="AD503" s="430"/>
      <c r="AE503" s="430"/>
      <c r="AF503" s="430"/>
      <c r="AG503" s="430"/>
      <c r="AH503" s="430"/>
      <c r="AI503" s="430"/>
      <c r="AJ503" s="430"/>
      <c r="AK503" s="430"/>
      <c r="AL503" s="430"/>
      <c r="AM503" s="430"/>
      <c r="AN503" s="430"/>
      <c r="AO503" s="430"/>
      <c r="AP503" s="430"/>
      <c r="AQ503" s="430"/>
    </row>
    <row r="504" spans="1:43">
      <c r="A504" s="430"/>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c r="AA504" s="430"/>
      <c r="AB504" s="430"/>
      <c r="AC504" s="430"/>
      <c r="AD504" s="430"/>
      <c r="AE504" s="430"/>
      <c r="AF504" s="430"/>
      <c r="AG504" s="430"/>
      <c r="AH504" s="430"/>
      <c r="AI504" s="430"/>
      <c r="AJ504" s="430"/>
      <c r="AK504" s="430"/>
      <c r="AL504" s="430"/>
      <c r="AM504" s="430"/>
      <c r="AN504" s="430"/>
      <c r="AO504" s="430"/>
      <c r="AP504" s="430"/>
      <c r="AQ504" s="430"/>
    </row>
    <row r="505" spans="1:43">
      <c r="A505" s="430"/>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c r="AA505" s="430"/>
      <c r="AB505" s="430"/>
      <c r="AC505" s="430"/>
      <c r="AD505" s="430"/>
      <c r="AE505" s="430"/>
      <c r="AF505" s="430"/>
      <c r="AG505" s="430"/>
      <c r="AH505" s="430"/>
      <c r="AI505" s="430"/>
      <c r="AJ505" s="430"/>
      <c r="AK505" s="430"/>
      <c r="AL505" s="430"/>
      <c r="AM505" s="430"/>
      <c r="AN505" s="430"/>
      <c r="AO505" s="430"/>
      <c r="AP505" s="430"/>
      <c r="AQ505" s="430"/>
    </row>
    <row r="506" spans="1:43">
      <c r="A506" s="430"/>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c r="AA506" s="430"/>
      <c r="AB506" s="430"/>
      <c r="AC506" s="430"/>
      <c r="AD506" s="430"/>
      <c r="AE506" s="430"/>
      <c r="AF506" s="430"/>
      <c r="AG506" s="430"/>
      <c r="AH506" s="430"/>
      <c r="AI506" s="430"/>
      <c r="AJ506" s="430"/>
      <c r="AK506" s="430"/>
      <c r="AL506" s="430"/>
      <c r="AM506" s="430"/>
      <c r="AN506" s="430"/>
      <c r="AO506" s="430"/>
      <c r="AP506" s="430"/>
      <c r="AQ506" s="430"/>
    </row>
    <row r="507" spans="1:43">
      <c r="A507" s="430"/>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c r="AA507" s="430"/>
      <c r="AB507" s="430"/>
      <c r="AC507" s="430"/>
      <c r="AD507" s="430"/>
      <c r="AE507" s="430"/>
      <c r="AF507" s="430"/>
      <c r="AG507" s="430"/>
      <c r="AH507" s="430"/>
      <c r="AI507" s="430"/>
      <c r="AJ507" s="430"/>
      <c r="AK507" s="430"/>
      <c r="AL507" s="430"/>
      <c r="AM507" s="430"/>
      <c r="AN507" s="430"/>
      <c r="AO507" s="430"/>
      <c r="AP507" s="430"/>
      <c r="AQ507" s="430"/>
    </row>
    <row r="508" spans="1:43">
      <c r="A508" s="430"/>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c r="AA508" s="430"/>
      <c r="AB508" s="430"/>
      <c r="AC508" s="430"/>
      <c r="AD508" s="430"/>
      <c r="AE508" s="430"/>
      <c r="AF508" s="430"/>
      <c r="AG508" s="430"/>
      <c r="AH508" s="430"/>
      <c r="AI508" s="430"/>
      <c r="AJ508" s="430"/>
      <c r="AK508" s="430"/>
      <c r="AL508" s="430"/>
      <c r="AM508" s="430"/>
      <c r="AN508" s="430"/>
      <c r="AO508" s="430"/>
      <c r="AP508" s="430"/>
      <c r="AQ508" s="430"/>
    </row>
    <row r="509" spans="1:43">
      <c r="A509" s="430"/>
      <c r="B509" s="430"/>
      <c r="C509" s="430"/>
      <c r="D509" s="430"/>
      <c r="E509" s="430"/>
      <c r="F509" s="430"/>
      <c r="G509" s="430"/>
      <c r="H509" s="430"/>
      <c r="I509" s="430"/>
      <c r="J509" s="430"/>
      <c r="K509" s="430"/>
      <c r="L509" s="430"/>
      <c r="M509" s="430"/>
      <c r="N509" s="430"/>
      <c r="O509" s="430"/>
      <c r="P509" s="430"/>
      <c r="Q509" s="430"/>
      <c r="R509" s="430"/>
      <c r="S509" s="430"/>
      <c r="T509" s="430"/>
      <c r="U509" s="430"/>
      <c r="V509" s="430"/>
      <c r="W509" s="430"/>
      <c r="X509" s="430"/>
      <c r="Y509" s="430"/>
      <c r="Z509" s="430"/>
      <c r="AA509" s="430"/>
      <c r="AB509" s="430"/>
      <c r="AC509" s="430"/>
      <c r="AD509" s="430"/>
      <c r="AE509" s="430"/>
      <c r="AF509" s="430"/>
      <c r="AG509" s="430"/>
      <c r="AH509" s="430"/>
      <c r="AI509" s="430"/>
      <c r="AJ509" s="430"/>
      <c r="AK509" s="430"/>
      <c r="AL509" s="430"/>
      <c r="AM509" s="430"/>
      <c r="AN509" s="430"/>
      <c r="AO509" s="430"/>
      <c r="AP509" s="430"/>
      <c r="AQ509" s="430"/>
    </row>
    <row r="510" spans="1:43">
      <c r="A510" s="430"/>
      <c r="B510" s="430"/>
      <c r="C510" s="430"/>
      <c r="D510" s="430"/>
      <c r="E510" s="430"/>
      <c r="F510" s="430"/>
      <c r="G510" s="430"/>
      <c r="H510" s="430"/>
      <c r="I510" s="430"/>
      <c r="J510" s="430"/>
      <c r="K510" s="430"/>
      <c r="L510" s="430"/>
      <c r="M510" s="430"/>
      <c r="N510" s="430"/>
      <c r="O510" s="430"/>
      <c r="P510" s="430"/>
      <c r="Q510" s="430"/>
      <c r="R510" s="430"/>
      <c r="S510" s="430"/>
      <c r="T510" s="430"/>
      <c r="U510" s="430"/>
      <c r="V510" s="430"/>
      <c r="W510" s="430"/>
      <c r="X510" s="430"/>
      <c r="Y510" s="430"/>
      <c r="Z510" s="430"/>
      <c r="AA510" s="430"/>
      <c r="AB510" s="430"/>
      <c r="AC510" s="430"/>
      <c r="AD510" s="430"/>
      <c r="AE510" s="430"/>
      <c r="AF510" s="430"/>
      <c r="AG510" s="430"/>
      <c r="AH510" s="430"/>
      <c r="AI510" s="430"/>
      <c r="AJ510" s="430"/>
      <c r="AK510" s="430"/>
      <c r="AL510" s="430"/>
      <c r="AM510" s="430"/>
      <c r="AN510" s="430"/>
      <c r="AO510" s="430"/>
      <c r="AP510" s="430"/>
      <c r="AQ510" s="430"/>
    </row>
    <row r="511" spans="1:43">
      <c r="A511" s="430"/>
      <c r="B511" s="430"/>
      <c r="C511" s="430"/>
      <c r="D511" s="430"/>
      <c r="E511" s="430"/>
      <c r="F511" s="430"/>
      <c r="G511" s="430"/>
      <c r="H511" s="430"/>
      <c r="I511" s="430"/>
      <c r="J511" s="430"/>
      <c r="K511" s="430"/>
      <c r="L511" s="430"/>
      <c r="M511" s="430"/>
      <c r="N511" s="430"/>
      <c r="O511" s="430"/>
      <c r="P511" s="430"/>
      <c r="Q511" s="430"/>
      <c r="R511" s="430"/>
      <c r="S511" s="430"/>
      <c r="T511" s="430"/>
      <c r="U511" s="430"/>
      <c r="V511" s="430"/>
      <c r="W511" s="430"/>
      <c r="X511" s="430"/>
      <c r="Y511" s="430"/>
      <c r="Z511" s="430"/>
      <c r="AA511" s="430"/>
      <c r="AB511" s="430"/>
      <c r="AC511" s="430"/>
      <c r="AD511" s="430"/>
      <c r="AE511" s="430"/>
      <c r="AF511" s="430"/>
      <c r="AG511" s="430"/>
      <c r="AH511" s="430"/>
      <c r="AI511" s="430"/>
      <c r="AJ511" s="430"/>
      <c r="AK511" s="430"/>
      <c r="AL511" s="430"/>
      <c r="AM511" s="430"/>
      <c r="AN511" s="430"/>
      <c r="AO511" s="430"/>
      <c r="AP511" s="430"/>
      <c r="AQ511" s="430"/>
    </row>
    <row r="512" spans="1:43">
      <c r="A512" s="430"/>
      <c r="B512" s="430"/>
      <c r="C512" s="430"/>
      <c r="D512" s="430"/>
      <c r="E512" s="430"/>
      <c r="F512" s="430"/>
      <c r="G512" s="430"/>
      <c r="H512" s="430"/>
      <c r="I512" s="430"/>
      <c r="J512" s="430"/>
      <c r="K512" s="430"/>
      <c r="L512" s="430"/>
      <c r="M512" s="430"/>
      <c r="N512" s="430"/>
      <c r="O512" s="430"/>
      <c r="P512" s="430"/>
      <c r="Q512" s="430"/>
      <c r="R512" s="430"/>
      <c r="S512" s="430"/>
      <c r="T512" s="430"/>
      <c r="U512" s="430"/>
      <c r="V512" s="430"/>
      <c r="W512" s="430"/>
      <c r="X512" s="430"/>
      <c r="Y512" s="430"/>
      <c r="Z512" s="430"/>
      <c r="AA512" s="430"/>
      <c r="AB512" s="430"/>
      <c r="AC512" s="430"/>
      <c r="AD512" s="430"/>
      <c r="AE512" s="430"/>
      <c r="AF512" s="430"/>
      <c r="AG512" s="430"/>
      <c r="AH512" s="430"/>
      <c r="AI512" s="430"/>
      <c r="AJ512" s="430"/>
      <c r="AK512" s="430"/>
      <c r="AL512" s="430"/>
      <c r="AM512" s="430"/>
      <c r="AN512" s="430"/>
      <c r="AO512" s="430"/>
      <c r="AP512" s="430"/>
      <c r="AQ512" s="430"/>
    </row>
    <row r="513" spans="1:43">
      <c r="A513" s="430"/>
      <c r="B513" s="430"/>
      <c r="C513" s="430"/>
      <c r="D513" s="430"/>
      <c r="E513" s="430"/>
      <c r="F513" s="430"/>
      <c r="G513" s="430"/>
      <c r="H513" s="430"/>
      <c r="I513" s="430"/>
      <c r="J513" s="430"/>
      <c r="K513" s="430"/>
      <c r="L513" s="430"/>
      <c r="M513" s="430"/>
      <c r="N513" s="430"/>
      <c r="O513" s="430"/>
      <c r="P513" s="430"/>
      <c r="Q513" s="430"/>
      <c r="R513" s="430"/>
      <c r="S513" s="430"/>
      <c r="T513" s="430"/>
      <c r="U513" s="430"/>
      <c r="V513" s="430"/>
      <c r="W513" s="430"/>
      <c r="X513" s="430"/>
      <c r="Y513" s="430"/>
      <c r="Z513" s="430"/>
      <c r="AA513" s="430"/>
      <c r="AB513" s="430"/>
      <c r="AC513" s="430"/>
      <c r="AD513" s="430"/>
      <c r="AE513" s="430"/>
      <c r="AF513" s="430"/>
      <c r="AG513" s="430"/>
      <c r="AH513" s="430"/>
      <c r="AI513" s="430"/>
      <c r="AJ513" s="430"/>
      <c r="AK513" s="430"/>
      <c r="AL513" s="430"/>
      <c r="AM513" s="430"/>
      <c r="AN513" s="430"/>
      <c r="AO513" s="430"/>
      <c r="AP513" s="430"/>
      <c r="AQ513" s="430"/>
    </row>
    <row r="514" spans="1:43">
      <c r="A514" s="430"/>
      <c r="B514" s="430"/>
      <c r="C514" s="430"/>
      <c r="D514" s="430"/>
      <c r="E514" s="430"/>
      <c r="F514" s="430"/>
      <c r="G514" s="430"/>
      <c r="H514" s="430"/>
      <c r="I514" s="430"/>
      <c r="J514" s="430"/>
      <c r="K514" s="430"/>
      <c r="L514" s="430"/>
      <c r="M514" s="430"/>
      <c r="N514" s="430"/>
      <c r="O514" s="430"/>
      <c r="P514" s="430"/>
      <c r="Q514" s="430"/>
      <c r="R514" s="430"/>
      <c r="S514" s="430"/>
      <c r="T514" s="430"/>
      <c r="U514" s="430"/>
      <c r="V514" s="430"/>
      <c r="W514" s="430"/>
      <c r="X514" s="430"/>
      <c r="Y514" s="430"/>
      <c r="Z514" s="430"/>
      <c r="AA514" s="430"/>
      <c r="AB514" s="430"/>
      <c r="AC514" s="430"/>
      <c r="AD514" s="430"/>
      <c r="AE514" s="430"/>
      <c r="AF514" s="430"/>
      <c r="AG514" s="430"/>
      <c r="AH514" s="430"/>
      <c r="AI514" s="430"/>
      <c r="AJ514" s="430"/>
      <c r="AK514" s="430"/>
      <c r="AL514" s="430"/>
      <c r="AM514" s="430"/>
      <c r="AN514" s="430"/>
      <c r="AO514" s="430"/>
      <c r="AP514" s="430"/>
      <c r="AQ514" s="430"/>
    </row>
    <row r="515" spans="1:43">
      <c r="A515" s="430"/>
      <c r="B515" s="430"/>
      <c r="C515" s="430"/>
      <c r="D515" s="430"/>
      <c r="E515" s="430"/>
      <c r="F515" s="430"/>
      <c r="G515" s="430"/>
      <c r="H515" s="430"/>
      <c r="I515" s="430"/>
      <c r="J515" s="430"/>
      <c r="K515" s="430"/>
      <c r="L515" s="430"/>
      <c r="M515" s="430"/>
      <c r="N515" s="430"/>
      <c r="O515" s="430"/>
      <c r="P515" s="430"/>
      <c r="Q515" s="430"/>
      <c r="R515" s="430"/>
      <c r="S515" s="430"/>
      <c r="T515" s="430"/>
      <c r="U515" s="430"/>
      <c r="V515" s="430"/>
      <c r="W515" s="430"/>
      <c r="X515" s="430"/>
      <c r="Y515" s="430"/>
      <c r="Z515" s="430"/>
      <c r="AA515" s="430"/>
      <c r="AB515" s="430"/>
      <c r="AC515" s="430"/>
      <c r="AD515" s="430"/>
      <c r="AE515" s="430"/>
      <c r="AF515" s="430"/>
      <c r="AG515" s="430"/>
      <c r="AH515" s="430"/>
      <c r="AI515" s="430"/>
      <c r="AJ515" s="430"/>
      <c r="AK515" s="430"/>
      <c r="AL515" s="430"/>
      <c r="AM515" s="430"/>
      <c r="AN515" s="430"/>
      <c r="AO515" s="430"/>
      <c r="AP515" s="430"/>
      <c r="AQ515" s="430"/>
    </row>
    <row r="516" spans="1:43">
      <c r="A516" s="430"/>
      <c r="B516" s="430"/>
      <c r="C516" s="430"/>
      <c r="D516" s="430"/>
      <c r="E516" s="430"/>
      <c r="F516" s="430"/>
      <c r="G516" s="430"/>
      <c r="H516" s="430"/>
      <c r="I516" s="430"/>
      <c r="J516" s="430"/>
      <c r="K516" s="430"/>
      <c r="L516" s="430"/>
      <c r="M516" s="430"/>
      <c r="N516" s="430"/>
      <c r="O516" s="430"/>
      <c r="P516" s="430"/>
      <c r="Q516" s="430"/>
      <c r="R516" s="430"/>
      <c r="S516" s="430"/>
      <c r="T516" s="430"/>
      <c r="U516" s="430"/>
      <c r="V516" s="430"/>
      <c r="W516" s="430"/>
      <c r="X516" s="430"/>
      <c r="Y516" s="430"/>
      <c r="Z516" s="430"/>
      <c r="AA516" s="430"/>
      <c r="AB516" s="430"/>
      <c r="AC516" s="430"/>
      <c r="AD516" s="430"/>
      <c r="AE516" s="430"/>
      <c r="AF516" s="430"/>
      <c r="AG516" s="430"/>
      <c r="AH516" s="430"/>
      <c r="AI516" s="430"/>
      <c r="AJ516" s="430"/>
      <c r="AK516" s="430"/>
      <c r="AL516" s="430"/>
      <c r="AM516" s="430"/>
      <c r="AN516" s="430"/>
      <c r="AO516" s="430"/>
      <c r="AP516" s="430"/>
      <c r="AQ516" s="430"/>
    </row>
    <row r="517" spans="1:43">
      <c r="A517" s="430"/>
      <c r="B517" s="430"/>
      <c r="C517" s="430"/>
      <c r="D517" s="430"/>
      <c r="E517" s="430"/>
      <c r="F517" s="430"/>
      <c r="G517" s="430"/>
      <c r="H517" s="430"/>
      <c r="I517" s="430"/>
      <c r="J517" s="430"/>
      <c r="K517" s="430"/>
      <c r="L517" s="430"/>
      <c r="M517" s="430"/>
      <c r="N517" s="430"/>
      <c r="O517" s="430"/>
      <c r="P517" s="430"/>
      <c r="Q517" s="430"/>
      <c r="R517" s="430"/>
      <c r="S517" s="430"/>
      <c r="T517" s="430"/>
      <c r="U517" s="430"/>
      <c r="V517" s="430"/>
      <c r="W517" s="430"/>
      <c r="X517" s="430"/>
      <c r="Y517" s="430"/>
      <c r="Z517" s="430"/>
      <c r="AA517" s="430"/>
      <c r="AB517" s="430"/>
      <c r="AC517" s="430"/>
      <c r="AD517" s="430"/>
      <c r="AE517" s="430"/>
      <c r="AF517" s="430"/>
      <c r="AG517" s="430"/>
      <c r="AH517" s="430"/>
      <c r="AI517" s="430"/>
      <c r="AJ517" s="430"/>
      <c r="AK517" s="430"/>
      <c r="AL517" s="430"/>
      <c r="AM517" s="430"/>
      <c r="AN517" s="430"/>
      <c r="AO517" s="430"/>
      <c r="AP517" s="430"/>
      <c r="AQ517" s="430"/>
    </row>
    <row r="518" spans="1:43">
      <c r="A518" s="430"/>
      <c r="B518" s="430"/>
      <c r="C518" s="430"/>
      <c r="D518" s="430"/>
      <c r="E518" s="430"/>
      <c r="F518" s="430"/>
      <c r="G518" s="430"/>
      <c r="H518" s="430"/>
      <c r="I518" s="430"/>
      <c r="J518" s="430"/>
      <c r="K518" s="430"/>
      <c r="L518" s="430"/>
      <c r="M518" s="430"/>
      <c r="N518" s="430"/>
      <c r="O518" s="430"/>
      <c r="P518" s="430"/>
      <c r="Q518" s="430"/>
      <c r="R518" s="430"/>
      <c r="S518" s="430"/>
      <c r="T518" s="430"/>
      <c r="U518" s="430"/>
      <c r="V518" s="430"/>
      <c r="W518" s="430"/>
      <c r="X518" s="430"/>
      <c r="Y518" s="430"/>
      <c r="Z518" s="430"/>
      <c r="AA518" s="430"/>
      <c r="AB518" s="430"/>
      <c r="AC518" s="430"/>
      <c r="AD518" s="430"/>
      <c r="AE518" s="430"/>
      <c r="AF518" s="430"/>
      <c r="AG518" s="430"/>
      <c r="AH518" s="430"/>
      <c r="AI518" s="430"/>
      <c r="AJ518" s="430"/>
      <c r="AK518" s="430"/>
      <c r="AL518" s="430"/>
      <c r="AM518" s="430"/>
      <c r="AN518" s="430"/>
      <c r="AO518" s="430"/>
      <c r="AP518" s="430"/>
      <c r="AQ518" s="430"/>
    </row>
    <row r="519" spans="1:43">
      <c r="A519" s="430"/>
      <c r="B519" s="430"/>
      <c r="C519" s="430"/>
      <c r="D519" s="430"/>
      <c r="E519" s="430"/>
      <c r="F519" s="430"/>
      <c r="G519" s="430"/>
      <c r="H519" s="430"/>
      <c r="I519" s="430"/>
      <c r="J519" s="430"/>
      <c r="K519" s="430"/>
      <c r="L519" s="430"/>
      <c r="M519" s="430"/>
      <c r="N519" s="430"/>
      <c r="O519" s="430"/>
      <c r="P519" s="430"/>
      <c r="Q519" s="430"/>
      <c r="R519" s="430"/>
      <c r="S519" s="430"/>
      <c r="T519" s="430"/>
      <c r="U519" s="430"/>
      <c r="V519" s="430"/>
      <c r="W519" s="430"/>
      <c r="X519" s="430"/>
      <c r="Y519" s="430"/>
      <c r="Z519" s="430"/>
      <c r="AA519" s="430"/>
      <c r="AB519" s="430"/>
      <c r="AC519" s="430"/>
      <c r="AD519" s="430"/>
      <c r="AE519" s="430"/>
      <c r="AF519" s="430"/>
      <c r="AG519" s="430"/>
      <c r="AH519" s="430"/>
      <c r="AI519" s="430"/>
      <c r="AJ519" s="430"/>
      <c r="AK519" s="430"/>
      <c r="AL519" s="430"/>
      <c r="AM519" s="430"/>
      <c r="AN519" s="430"/>
      <c r="AO519" s="430"/>
      <c r="AP519" s="430"/>
      <c r="AQ519" s="430"/>
    </row>
    <row r="520" spans="1:43">
      <c r="A520" s="430"/>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c r="AA520" s="430"/>
      <c r="AB520" s="430"/>
      <c r="AC520" s="430"/>
      <c r="AD520" s="430"/>
      <c r="AE520" s="430"/>
      <c r="AF520" s="430"/>
      <c r="AG520" s="430"/>
      <c r="AH520" s="430"/>
      <c r="AI520" s="430"/>
      <c r="AJ520" s="430"/>
      <c r="AK520" s="430"/>
      <c r="AL520" s="430"/>
      <c r="AM520" s="430"/>
      <c r="AN520" s="430"/>
      <c r="AO520" s="430"/>
      <c r="AP520" s="430"/>
      <c r="AQ520" s="430"/>
    </row>
    <row r="521" spans="1:43">
      <c r="A521" s="430"/>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c r="AA521" s="430"/>
      <c r="AB521" s="430"/>
      <c r="AC521" s="430"/>
      <c r="AD521" s="430"/>
      <c r="AE521" s="430"/>
      <c r="AF521" s="430"/>
      <c r="AG521" s="430"/>
      <c r="AH521" s="430"/>
      <c r="AI521" s="430"/>
      <c r="AJ521" s="430"/>
      <c r="AK521" s="430"/>
      <c r="AL521" s="430"/>
      <c r="AM521" s="430"/>
      <c r="AN521" s="430"/>
      <c r="AO521" s="430"/>
      <c r="AP521" s="430"/>
      <c r="AQ521" s="430"/>
    </row>
    <row r="522" spans="1:43">
      <c r="A522" s="430"/>
      <c r="B522" s="430"/>
      <c r="C522" s="430"/>
      <c r="D522" s="430"/>
      <c r="E522" s="430"/>
      <c r="F522" s="430"/>
      <c r="G522" s="430"/>
      <c r="H522" s="430"/>
      <c r="I522" s="430"/>
      <c r="J522" s="430"/>
      <c r="K522" s="430"/>
      <c r="L522" s="430"/>
      <c r="M522" s="430"/>
      <c r="N522" s="430"/>
      <c r="O522" s="430"/>
      <c r="P522" s="430"/>
      <c r="Q522" s="430"/>
      <c r="R522" s="430"/>
      <c r="S522" s="430"/>
      <c r="T522" s="430"/>
      <c r="U522" s="430"/>
      <c r="V522" s="430"/>
      <c r="W522" s="430"/>
      <c r="X522" s="430"/>
      <c r="Y522" s="430"/>
      <c r="Z522" s="430"/>
      <c r="AA522" s="430"/>
      <c r="AB522" s="430"/>
      <c r="AC522" s="430"/>
      <c r="AD522" s="430"/>
      <c r="AE522" s="430"/>
      <c r="AF522" s="430"/>
      <c r="AG522" s="430"/>
      <c r="AH522" s="430"/>
      <c r="AI522" s="430"/>
      <c r="AJ522" s="430"/>
      <c r="AK522" s="430"/>
      <c r="AL522" s="430"/>
      <c r="AM522" s="430"/>
      <c r="AN522" s="430"/>
      <c r="AO522" s="430"/>
      <c r="AP522" s="430"/>
      <c r="AQ522" s="430"/>
    </row>
    <row r="523" spans="1:43">
      <c r="A523" s="430"/>
      <c r="B523" s="430"/>
      <c r="C523" s="430"/>
      <c r="D523" s="430"/>
      <c r="E523" s="430"/>
      <c r="F523" s="430"/>
      <c r="G523" s="430"/>
      <c r="H523" s="430"/>
      <c r="I523" s="430"/>
      <c r="J523" s="430"/>
      <c r="K523" s="430"/>
      <c r="L523" s="430"/>
      <c r="M523" s="430"/>
      <c r="N523" s="430"/>
      <c r="O523" s="430"/>
      <c r="P523" s="430"/>
      <c r="Q523" s="430"/>
      <c r="R523" s="430"/>
      <c r="S523" s="430"/>
      <c r="T523" s="430"/>
      <c r="U523" s="430"/>
      <c r="V523" s="430"/>
      <c r="W523" s="430"/>
      <c r="X523" s="430"/>
      <c r="Y523" s="430"/>
      <c r="Z523" s="430"/>
      <c r="AA523" s="430"/>
      <c r="AB523" s="430"/>
      <c r="AC523" s="430"/>
      <c r="AD523" s="430"/>
      <c r="AE523" s="430"/>
      <c r="AF523" s="430"/>
      <c r="AG523" s="430"/>
      <c r="AH523" s="430"/>
      <c r="AI523" s="430"/>
      <c r="AJ523" s="430"/>
      <c r="AK523" s="430"/>
      <c r="AL523" s="430"/>
      <c r="AM523" s="430"/>
      <c r="AN523" s="430"/>
      <c r="AO523" s="430"/>
      <c r="AP523" s="430"/>
      <c r="AQ523" s="430"/>
    </row>
    <row r="524" spans="1:43">
      <c r="A524" s="430"/>
      <c r="B524" s="430"/>
      <c r="C524" s="430"/>
      <c r="D524" s="430"/>
      <c r="E524" s="430"/>
      <c r="F524" s="430"/>
      <c r="G524" s="430"/>
      <c r="H524" s="430"/>
      <c r="I524" s="430"/>
      <c r="J524" s="430"/>
      <c r="K524" s="430"/>
      <c r="L524" s="430"/>
      <c r="M524" s="430"/>
      <c r="N524" s="430"/>
      <c r="O524" s="430"/>
      <c r="P524" s="430"/>
      <c r="Q524" s="430"/>
      <c r="R524" s="430"/>
      <c r="S524" s="430"/>
      <c r="T524" s="430"/>
      <c r="U524" s="430"/>
      <c r="V524" s="430"/>
      <c r="W524" s="430"/>
      <c r="X524" s="430"/>
      <c r="Y524" s="430"/>
      <c r="Z524" s="430"/>
      <c r="AA524" s="430"/>
      <c r="AB524" s="430"/>
      <c r="AC524" s="430"/>
      <c r="AD524" s="430"/>
      <c r="AE524" s="430"/>
      <c r="AF524" s="430"/>
      <c r="AG524" s="430"/>
      <c r="AH524" s="430"/>
      <c r="AI524" s="430"/>
      <c r="AJ524" s="430"/>
      <c r="AK524" s="430"/>
      <c r="AL524" s="430"/>
      <c r="AM524" s="430"/>
      <c r="AN524" s="430"/>
      <c r="AO524" s="430"/>
      <c r="AP524" s="430"/>
      <c r="AQ524" s="430"/>
    </row>
    <row r="525" spans="1:43">
      <c r="A525" s="430"/>
      <c r="B525" s="430"/>
      <c r="C525" s="430"/>
      <c r="D525" s="430"/>
      <c r="E525" s="430"/>
      <c r="F525" s="430"/>
      <c r="G525" s="430"/>
      <c r="H525" s="430"/>
      <c r="I525" s="430"/>
      <c r="J525" s="430"/>
      <c r="K525" s="430"/>
      <c r="L525" s="430"/>
      <c r="M525" s="430"/>
      <c r="N525" s="430"/>
      <c r="O525" s="430"/>
      <c r="P525" s="430"/>
      <c r="Q525" s="430"/>
      <c r="R525" s="430"/>
      <c r="S525" s="430"/>
      <c r="T525" s="430"/>
      <c r="U525" s="430"/>
      <c r="V525" s="430"/>
      <c r="W525" s="430"/>
      <c r="X525" s="430"/>
      <c r="Y525" s="430"/>
      <c r="Z525" s="430"/>
      <c r="AA525" s="430"/>
      <c r="AB525" s="430"/>
      <c r="AC525" s="430"/>
      <c r="AD525" s="430"/>
      <c r="AE525" s="430"/>
      <c r="AF525" s="430"/>
      <c r="AG525" s="430"/>
      <c r="AH525" s="430"/>
      <c r="AI525" s="430"/>
      <c r="AJ525" s="430"/>
      <c r="AK525" s="430"/>
      <c r="AL525" s="430"/>
      <c r="AM525" s="430"/>
      <c r="AN525" s="430"/>
      <c r="AO525" s="430"/>
      <c r="AP525" s="430"/>
      <c r="AQ525" s="430"/>
    </row>
    <row r="526" spans="1:43">
      <c r="A526" s="430"/>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c r="AA526" s="430"/>
      <c r="AB526" s="430"/>
      <c r="AC526" s="430"/>
      <c r="AD526" s="430"/>
      <c r="AE526" s="430"/>
      <c r="AF526" s="430"/>
      <c r="AG526" s="430"/>
      <c r="AH526" s="430"/>
      <c r="AI526" s="430"/>
      <c r="AJ526" s="430"/>
      <c r="AK526" s="430"/>
      <c r="AL526" s="430"/>
      <c r="AM526" s="430"/>
      <c r="AN526" s="430"/>
      <c r="AO526" s="430"/>
      <c r="AP526" s="430"/>
      <c r="AQ526" s="430"/>
    </row>
    <row r="527" spans="1:43">
      <c r="A527" s="430"/>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c r="AA527" s="430"/>
      <c r="AB527" s="430"/>
      <c r="AC527" s="430"/>
      <c r="AD527" s="430"/>
      <c r="AE527" s="430"/>
      <c r="AF527" s="430"/>
      <c r="AG527" s="430"/>
      <c r="AH527" s="430"/>
      <c r="AI527" s="430"/>
      <c r="AJ527" s="430"/>
      <c r="AK527" s="430"/>
      <c r="AL527" s="430"/>
      <c r="AM527" s="430"/>
      <c r="AN527" s="430"/>
      <c r="AO527" s="430"/>
      <c r="AP527" s="430"/>
      <c r="AQ527" s="430"/>
    </row>
    <row r="528" spans="1:43">
      <c r="A528" s="430"/>
      <c r="B528" s="430"/>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c r="AA528" s="430"/>
      <c r="AB528" s="430"/>
      <c r="AC528" s="430"/>
      <c r="AD528" s="430"/>
      <c r="AE528" s="430"/>
      <c r="AF528" s="430"/>
      <c r="AG528" s="430"/>
      <c r="AH528" s="430"/>
      <c r="AI528" s="430"/>
      <c r="AJ528" s="430"/>
      <c r="AK528" s="430"/>
      <c r="AL528" s="430"/>
      <c r="AM528" s="430"/>
      <c r="AN528" s="430"/>
      <c r="AO528" s="430"/>
      <c r="AP528" s="430"/>
      <c r="AQ528" s="430"/>
    </row>
    <row r="529" spans="1:43">
      <c r="A529" s="430"/>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430"/>
      <c r="AE529" s="430"/>
      <c r="AF529" s="430"/>
      <c r="AG529" s="430"/>
      <c r="AH529" s="430"/>
      <c r="AI529" s="430"/>
      <c r="AJ529" s="430"/>
      <c r="AK529" s="430"/>
      <c r="AL529" s="430"/>
      <c r="AM529" s="430"/>
      <c r="AN529" s="430"/>
      <c r="AO529" s="430"/>
      <c r="AP529" s="430"/>
      <c r="AQ529" s="430"/>
    </row>
    <row r="530" spans="1:43">
      <c r="A530" s="430"/>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c r="AF530" s="430"/>
      <c r="AG530" s="430"/>
      <c r="AH530" s="430"/>
      <c r="AI530" s="430"/>
      <c r="AJ530" s="430"/>
      <c r="AK530" s="430"/>
      <c r="AL530" s="430"/>
      <c r="AM530" s="430"/>
      <c r="AN530" s="430"/>
      <c r="AO530" s="430"/>
      <c r="AP530" s="430"/>
      <c r="AQ530" s="430"/>
    </row>
    <row r="531" spans="1:43">
      <c r="A531" s="430"/>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c r="AA531" s="430"/>
      <c r="AB531" s="430"/>
      <c r="AC531" s="430"/>
      <c r="AD531" s="430"/>
      <c r="AE531" s="430"/>
      <c r="AF531" s="430"/>
      <c r="AG531" s="430"/>
      <c r="AH531" s="430"/>
      <c r="AI531" s="430"/>
      <c r="AJ531" s="430"/>
      <c r="AK531" s="430"/>
      <c r="AL531" s="430"/>
      <c r="AM531" s="430"/>
      <c r="AN531" s="430"/>
      <c r="AO531" s="430"/>
      <c r="AP531" s="430"/>
      <c r="AQ531" s="430"/>
    </row>
    <row r="532" spans="1:43">
      <c r="A532" s="430"/>
      <c r="B532" s="430"/>
      <c r="C532" s="430"/>
      <c r="D532" s="430"/>
      <c r="E532" s="430"/>
      <c r="F532" s="430"/>
      <c r="G532" s="430"/>
      <c r="H532" s="430"/>
      <c r="I532" s="430"/>
      <c r="J532" s="430"/>
      <c r="K532" s="430"/>
      <c r="L532" s="430"/>
      <c r="M532" s="430"/>
      <c r="N532" s="430"/>
      <c r="O532" s="430"/>
      <c r="P532" s="430"/>
      <c r="Q532" s="430"/>
      <c r="R532" s="430"/>
      <c r="S532" s="430"/>
      <c r="T532" s="430"/>
      <c r="U532" s="430"/>
      <c r="V532" s="430"/>
      <c r="W532" s="430"/>
      <c r="X532" s="430"/>
      <c r="Y532" s="430"/>
      <c r="Z532" s="430"/>
      <c r="AA532" s="430"/>
      <c r="AB532" s="430"/>
      <c r="AC532" s="430"/>
      <c r="AD532" s="430"/>
      <c r="AE532" s="430"/>
      <c r="AF532" s="430"/>
      <c r="AG532" s="430"/>
      <c r="AH532" s="430"/>
      <c r="AI532" s="430"/>
      <c r="AJ532" s="430"/>
      <c r="AK532" s="430"/>
      <c r="AL532" s="430"/>
      <c r="AM532" s="430"/>
      <c r="AN532" s="430"/>
      <c r="AO532" s="430"/>
      <c r="AP532" s="430"/>
      <c r="AQ532" s="430"/>
    </row>
    <row r="533" spans="1:43">
      <c r="A533" s="430"/>
      <c r="B533" s="430"/>
      <c r="C533" s="430"/>
      <c r="D533" s="430"/>
      <c r="E533" s="430"/>
      <c r="F533" s="430"/>
      <c r="G533" s="430"/>
      <c r="H533" s="430"/>
      <c r="I533" s="430"/>
      <c r="J533" s="430"/>
      <c r="K533" s="430"/>
      <c r="L533" s="430"/>
      <c r="M533" s="430"/>
      <c r="N533" s="430"/>
      <c r="O533" s="430"/>
      <c r="P533" s="430"/>
      <c r="Q533" s="430"/>
      <c r="R533" s="430"/>
      <c r="S533" s="430"/>
      <c r="T533" s="430"/>
      <c r="U533" s="430"/>
      <c r="V533" s="430"/>
      <c r="W533" s="430"/>
      <c r="X533" s="430"/>
      <c r="Y533" s="430"/>
      <c r="Z533" s="430"/>
      <c r="AA533" s="430"/>
      <c r="AB533" s="430"/>
      <c r="AC533" s="430"/>
      <c r="AD533" s="430"/>
      <c r="AE533" s="430"/>
      <c r="AF533" s="430"/>
      <c r="AG533" s="430"/>
      <c r="AH533" s="430"/>
      <c r="AI533" s="430"/>
      <c r="AJ533" s="430"/>
      <c r="AK533" s="430"/>
      <c r="AL533" s="430"/>
      <c r="AM533" s="430"/>
      <c r="AN533" s="430"/>
      <c r="AO533" s="430"/>
      <c r="AP533" s="430"/>
      <c r="AQ533" s="430"/>
    </row>
    <row r="534" spans="1:43">
      <c r="A534" s="430"/>
      <c r="B534" s="430"/>
      <c r="C534" s="430"/>
      <c r="D534" s="430"/>
      <c r="E534" s="430"/>
      <c r="F534" s="430"/>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c r="AP534" s="430"/>
      <c r="AQ534" s="430"/>
    </row>
    <row r="535" spans="1:43">
      <c r="A535" s="430"/>
      <c r="B535" s="430"/>
      <c r="C535" s="430"/>
      <c r="D535" s="430"/>
      <c r="E535" s="430"/>
      <c r="F535" s="430"/>
      <c r="G535" s="430"/>
      <c r="H535" s="430"/>
      <c r="I535" s="430"/>
      <c r="J535" s="430"/>
      <c r="K535" s="430"/>
      <c r="L535" s="430"/>
      <c r="M535" s="430"/>
      <c r="N535" s="430"/>
      <c r="O535" s="430"/>
      <c r="P535" s="430"/>
      <c r="Q535" s="430"/>
      <c r="R535" s="430"/>
      <c r="S535" s="430"/>
      <c r="T535" s="430"/>
      <c r="U535" s="430"/>
      <c r="V535" s="430"/>
      <c r="W535" s="430"/>
      <c r="X535" s="430"/>
      <c r="Y535" s="430"/>
      <c r="Z535" s="430"/>
      <c r="AA535" s="430"/>
      <c r="AB535" s="430"/>
      <c r="AC535" s="430"/>
      <c r="AD535" s="430"/>
      <c r="AE535" s="430"/>
      <c r="AF535" s="430"/>
      <c r="AG535" s="430"/>
      <c r="AH535" s="430"/>
      <c r="AI535" s="430"/>
      <c r="AJ535" s="430"/>
      <c r="AK535" s="430"/>
      <c r="AL535" s="430"/>
      <c r="AM535" s="430"/>
      <c r="AN535" s="430"/>
      <c r="AO535" s="430"/>
      <c r="AP535" s="430"/>
      <c r="AQ535" s="430"/>
    </row>
    <row r="536" spans="1:43">
      <c r="A536" s="430"/>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430"/>
      <c r="AE536" s="430"/>
      <c r="AF536" s="430"/>
      <c r="AG536" s="430"/>
      <c r="AH536" s="430"/>
      <c r="AI536" s="430"/>
      <c r="AJ536" s="430"/>
      <c r="AK536" s="430"/>
      <c r="AL536" s="430"/>
      <c r="AM536" s="430"/>
      <c r="AN536" s="430"/>
      <c r="AO536" s="430"/>
      <c r="AP536" s="430"/>
      <c r="AQ536" s="430"/>
    </row>
    <row r="537" spans="1:43">
      <c r="A537" s="430"/>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c r="AA537" s="430"/>
      <c r="AB537" s="430"/>
      <c r="AC537" s="430"/>
      <c r="AD537" s="430"/>
      <c r="AE537" s="430"/>
      <c r="AF537" s="430"/>
      <c r="AG537" s="430"/>
      <c r="AH537" s="430"/>
      <c r="AI537" s="430"/>
      <c r="AJ537" s="430"/>
      <c r="AK537" s="430"/>
      <c r="AL537" s="430"/>
      <c r="AM537" s="430"/>
      <c r="AN537" s="430"/>
      <c r="AO537" s="430"/>
      <c r="AP537" s="430"/>
      <c r="AQ537" s="430"/>
    </row>
    <row r="538" spans="1:43">
      <c r="A538" s="430"/>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c r="AA538" s="430"/>
      <c r="AB538" s="430"/>
      <c r="AC538" s="430"/>
      <c r="AD538" s="430"/>
      <c r="AE538" s="430"/>
      <c r="AF538" s="430"/>
      <c r="AG538" s="430"/>
      <c r="AH538" s="430"/>
      <c r="AI538" s="430"/>
      <c r="AJ538" s="430"/>
      <c r="AK538" s="430"/>
      <c r="AL538" s="430"/>
      <c r="AM538" s="430"/>
      <c r="AN538" s="430"/>
      <c r="AO538" s="430"/>
      <c r="AP538" s="430"/>
      <c r="AQ538" s="430"/>
    </row>
    <row r="539" spans="1:43">
      <c r="A539" s="430"/>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c r="AA539" s="430"/>
      <c r="AB539" s="430"/>
      <c r="AC539" s="430"/>
      <c r="AD539" s="430"/>
      <c r="AE539" s="430"/>
      <c r="AF539" s="430"/>
      <c r="AG539" s="430"/>
      <c r="AH539" s="430"/>
      <c r="AI539" s="430"/>
      <c r="AJ539" s="430"/>
      <c r="AK539" s="430"/>
      <c r="AL539" s="430"/>
      <c r="AM539" s="430"/>
      <c r="AN539" s="430"/>
      <c r="AO539" s="430"/>
      <c r="AP539" s="430"/>
      <c r="AQ539" s="430"/>
    </row>
    <row r="540" spans="1:43">
      <c r="A540" s="430"/>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c r="AA540" s="430"/>
      <c r="AB540" s="430"/>
      <c r="AC540" s="430"/>
      <c r="AD540" s="430"/>
      <c r="AE540" s="430"/>
      <c r="AF540" s="430"/>
      <c r="AG540" s="430"/>
      <c r="AH540" s="430"/>
      <c r="AI540" s="430"/>
      <c r="AJ540" s="430"/>
      <c r="AK540" s="430"/>
      <c r="AL540" s="430"/>
      <c r="AM540" s="430"/>
      <c r="AN540" s="430"/>
      <c r="AO540" s="430"/>
      <c r="AP540" s="430"/>
      <c r="AQ540" s="430"/>
    </row>
    <row r="541" spans="1:43">
      <c r="A541" s="430"/>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row>
    <row r="542" spans="1:43">
      <c r="A542" s="430"/>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c r="AA542" s="430"/>
      <c r="AB542" s="430"/>
      <c r="AC542" s="430"/>
      <c r="AD542" s="430"/>
      <c r="AE542" s="430"/>
      <c r="AF542" s="430"/>
      <c r="AG542" s="430"/>
      <c r="AH542" s="430"/>
      <c r="AI542" s="430"/>
      <c r="AJ542" s="430"/>
      <c r="AK542" s="430"/>
      <c r="AL542" s="430"/>
      <c r="AM542" s="430"/>
      <c r="AN542" s="430"/>
      <c r="AO542" s="430"/>
      <c r="AP542" s="430"/>
      <c r="AQ542" s="430"/>
    </row>
    <row r="543" spans="1:43">
      <c r="A543" s="430"/>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430"/>
      <c r="AE543" s="430"/>
      <c r="AF543" s="430"/>
      <c r="AG543" s="430"/>
      <c r="AH543" s="430"/>
      <c r="AI543" s="430"/>
      <c r="AJ543" s="430"/>
      <c r="AK543" s="430"/>
      <c r="AL543" s="430"/>
      <c r="AM543" s="430"/>
      <c r="AN543" s="430"/>
      <c r="AO543" s="430"/>
      <c r="AP543" s="430"/>
      <c r="AQ543" s="430"/>
    </row>
    <row r="544" spans="1:43">
      <c r="A544" s="430"/>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c r="AA544" s="430"/>
      <c r="AB544" s="430"/>
      <c r="AC544" s="430"/>
      <c r="AD544" s="430"/>
      <c r="AE544" s="430"/>
      <c r="AF544" s="430"/>
      <c r="AG544" s="430"/>
      <c r="AH544" s="430"/>
      <c r="AI544" s="430"/>
      <c r="AJ544" s="430"/>
      <c r="AK544" s="430"/>
      <c r="AL544" s="430"/>
      <c r="AM544" s="430"/>
      <c r="AN544" s="430"/>
      <c r="AO544" s="430"/>
      <c r="AP544" s="430"/>
      <c r="AQ544" s="430"/>
    </row>
    <row r="545" spans="1:43">
      <c r="A545" s="430"/>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430"/>
      <c r="AG545" s="430"/>
      <c r="AH545" s="430"/>
      <c r="AI545" s="430"/>
      <c r="AJ545" s="430"/>
      <c r="AK545" s="430"/>
      <c r="AL545" s="430"/>
      <c r="AM545" s="430"/>
      <c r="AN545" s="430"/>
      <c r="AO545" s="430"/>
      <c r="AP545" s="430"/>
      <c r="AQ545" s="430"/>
    </row>
    <row r="546" spans="1:43">
      <c r="A546" s="430"/>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430"/>
      <c r="AG546" s="430"/>
      <c r="AH546" s="430"/>
      <c r="AI546" s="430"/>
      <c r="AJ546" s="430"/>
      <c r="AK546" s="430"/>
      <c r="AL546" s="430"/>
      <c r="AM546" s="430"/>
      <c r="AN546" s="430"/>
      <c r="AO546" s="430"/>
      <c r="AP546" s="430"/>
      <c r="AQ546" s="430"/>
    </row>
    <row r="547" spans="1:43">
      <c r="A547" s="430"/>
      <c r="B547" s="430"/>
      <c r="C547" s="430"/>
      <c r="D547" s="430"/>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430"/>
      <c r="AG547" s="430"/>
      <c r="AH547" s="430"/>
      <c r="AI547" s="430"/>
      <c r="AJ547" s="430"/>
      <c r="AK547" s="430"/>
      <c r="AL547" s="430"/>
      <c r="AM547" s="430"/>
      <c r="AN547" s="430"/>
      <c r="AO547" s="430"/>
      <c r="AP547" s="430"/>
      <c r="AQ547" s="430"/>
    </row>
    <row r="548" spans="1:43">
      <c r="A548" s="430"/>
      <c r="B548" s="430"/>
      <c r="C548" s="430"/>
      <c r="D548" s="430"/>
      <c r="E548" s="430"/>
      <c r="F548" s="430"/>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430"/>
      <c r="AG548" s="430"/>
      <c r="AH548" s="430"/>
      <c r="AI548" s="430"/>
      <c r="AJ548" s="430"/>
      <c r="AK548" s="430"/>
      <c r="AL548" s="430"/>
      <c r="AM548" s="430"/>
      <c r="AN548" s="430"/>
      <c r="AO548" s="430"/>
      <c r="AP548" s="430"/>
      <c r="AQ548" s="430"/>
    </row>
    <row r="549" spans="1:43">
      <c r="A549" s="430"/>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c r="AA549" s="430"/>
      <c r="AB549" s="430"/>
      <c r="AC549" s="430"/>
      <c r="AD549" s="430"/>
      <c r="AE549" s="430"/>
      <c r="AF549" s="430"/>
      <c r="AG549" s="430"/>
      <c r="AH549" s="430"/>
      <c r="AI549" s="430"/>
      <c r="AJ549" s="430"/>
      <c r="AK549" s="430"/>
      <c r="AL549" s="430"/>
      <c r="AM549" s="430"/>
      <c r="AN549" s="430"/>
      <c r="AO549" s="430"/>
      <c r="AP549" s="430"/>
      <c r="AQ549" s="430"/>
    </row>
    <row r="550" spans="1:43">
      <c r="A550" s="430"/>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430"/>
      <c r="AG550" s="430"/>
      <c r="AH550" s="430"/>
      <c r="AI550" s="430"/>
      <c r="AJ550" s="430"/>
      <c r="AK550" s="430"/>
      <c r="AL550" s="430"/>
      <c r="AM550" s="430"/>
      <c r="AN550" s="430"/>
      <c r="AO550" s="430"/>
      <c r="AP550" s="430"/>
      <c r="AQ550" s="430"/>
    </row>
    <row r="551" spans="1:43">
      <c r="A551" s="430"/>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c r="AA551" s="430"/>
      <c r="AB551" s="430"/>
      <c r="AC551" s="430"/>
      <c r="AD551" s="430"/>
      <c r="AE551" s="430"/>
      <c r="AF551" s="430"/>
      <c r="AG551" s="430"/>
      <c r="AH551" s="430"/>
      <c r="AI551" s="430"/>
      <c r="AJ551" s="430"/>
      <c r="AK551" s="430"/>
      <c r="AL551" s="430"/>
      <c r="AM551" s="430"/>
      <c r="AN551" s="430"/>
      <c r="AO551" s="430"/>
      <c r="AP551" s="430"/>
      <c r="AQ551" s="430"/>
    </row>
    <row r="552" spans="1:43">
      <c r="A552" s="430"/>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430"/>
      <c r="AG552" s="430"/>
      <c r="AH552" s="430"/>
      <c r="AI552" s="430"/>
      <c r="AJ552" s="430"/>
      <c r="AK552" s="430"/>
      <c r="AL552" s="430"/>
      <c r="AM552" s="430"/>
      <c r="AN552" s="430"/>
      <c r="AO552" s="430"/>
      <c r="AP552" s="430"/>
      <c r="AQ552" s="430"/>
    </row>
    <row r="553" spans="1:43">
      <c r="A553" s="430"/>
      <c r="B553" s="430"/>
      <c r="C553" s="430"/>
      <c r="D553" s="430"/>
      <c r="E553" s="430"/>
      <c r="F553" s="430"/>
      <c r="G553" s="430"/>
      <c r="H553" s="430"/>
      <c r="I553" s="430"/>
      <c r="J553" s="430"/>
      <c r="K553" s="430"/>
      <c r="L553" s="430"/>
      <c r="M553" s="430"/>
      <c r="N553" s="430"/>
      <c r="O553" s="430"/>
      <c r="P553" s="430"/>
      <c r="Q553" s="430"/>
      <c r="R553" s="430"/>
      <c r="S553" s="430"/>
      <c r="T553" s="430"/>
      <c r="U553" s="430"/>
      <c r="V553" s="430"/>
      <c r="W553" s="430"/>
      <c r="X553" s="430"/>
      <c r="Y553" s="430"/>
      <c r="Z553" s="430"/>
      <c r="AA553" s="430"/>
      <c r="AB553" s="430"/>
      <c r="AC553" s="430"/>
      <c r="AD553" s="430"/>
      <c r="AE553" s="430"/>
      <c r="AF553" s="430"/>
      <c r="AG553" s="430"/>
      <c r="AH553" s="430"/>
      <c r="AI553" s="430"/>
      <c r="AJ553" s="430"/>
      <c r="AK553" s="430"/>
      <c r="AL553" s="430"/>
      <c r="AM553" s="430"/>
      <c r="AN553" s="430"/>
      <c r="AO553" s="430"/>
      <c r="AP553" s="430"/>
      <c r="AQ553" s="430"/>
    </row>
    <row r="554" spans="1:43">
      <c r="A554" s="430"/>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430"/>
      <c r="AG554" s="430"/>
      <c r="AH554" s="430"/>
      <c r="AI554" s="430"/>
      <c r="AJ554" s="430"/>
      <c r="AK554" s="430"/>
      <c r="AL554" s="430"/>
      <c r="AM554" s="430"/>
      <c r="AN554" s="430"/>
      <c r="AO554" s="430"/>
      <c r="AP554" s="430"/>
      <c r="AQ554" s="430"/>
    </row>
    <row r="555" spans="1:43">
      <c r="A555" s="430"/>
      <c r="B555" s="430"/>
      <c r="C555" s="430"/>
      <c r="D555" s="430"/>
      <c r="E555" s="430"/>
      <c r="F555" s="430"/>
      <c r="G555" s="430"/>
      <c r="H555" s="430"/>
      <c r="I555" s="430"/>
      <c r="J555" s="430"/>
      <c r="K555" s="430"/>
      <c r="L555" s="430"/>
      <c r="M555" s="430"/>
      <c r="N555" s="430"/>
      <c r="O555" s="430"/>
      <c r="P555" s="430"/>
      <c r="Q555" s="430"/>
      <c r="R555" s="430"/>
      <c r="S555" s="430"/>
      <c r="T555" s="430"/>
      <c r="U555" s="430"/>
      <c r="V555" s="430"/>
      <c r="W555" s="430"/>
      <c r="X555" s="430"/>
      <c r="Y555" s="430"/>
      <c r="Z555" s="430"/>
      <c r="AA555" s="430"/>
      <c r="AB555" s="430"/>
      <c r="AC555" s="430"/>
      <c r="AD555" s="430"/>
      <c r="AE555" s="430"/>
      <c r="AF555" s="430"/>
      <c r="AG555" s="430"/>
      <c r="AH555" s="430"/>
      <c r="AI555" s="430"/>
      <c r="AJ555" s="430"/>
      <c r="AK555" s="430"/>
      <c r="AL555" s="430"/>
      <c r="AM555" s="430"/>
      <c r="AN555" s="430"/>
      <c r="AO555" s="430"/>
      <c r="AP555" s="430"/>
      <c r="AQ555" s="430"/>
    </row>
    <row r="556" spans="1:43">
      <c r="A556" s="430"/>
      <c r="B556" s="430"/>
      <c r="C556" s="430"/>
      <c r="D556" s="430"/>
      <c r="E556" s="430"/>
      <c r="F556" s="430"/>
      <c r="G556" s="430"/>
      <c r="H556" s="430"/>
      <c r="I556" s="430"/>
      <c r="J556" s="430"/>
      <c r="K556" s="430"/>
      <c r="L556" s="430"/>
      <c r="M556" s="430"/>
      <c r="N556" s="430"/>
      <c r="O556" s="430"/>
      <c r="P556" s="430"/>
      <c r="Q556" s="430"/>
      <c r="R556" s="430"/>
      <c r="S556" s="430"/>
      <c r="T556" s="430"/>
      <c r="U556" s="430"/>
      <c r="V556" s="430"/>
      <c r="W556" s="430"/>
      <c r="X556" s="430"/>
      <c r="Y556" s="430"/>
      <c r="Z556" s="430"/>
      <c r="AA556" s="430"/>
      <c r="AB556" s="430"/>
      <c r="AC556" s="430"/>
      <c r="AD556" s="430"/>
      <c r="AE556" s="430"/>
      <c r="AF556" s="430"/>
      <c r="AG556" s="430"/>
      <c r="AH556" s="430"/>
      <c r="AI556" s="430"/>
      <c r="AJ556" s="430"/>
      <c r="AK556" s="430"/>
      <c r="AL556" s="430"/>
      <c r="AM556" s="430"/>
      <c r="AN556" s="430"/>
      <c r="AO556" s="430"/>
      <c r="AP556" s="430"/>
      <c r="AQ556" s="430"/>
    </row>
    <row r="557" spans="1:43">
      <c r="A557" s="430"/>
      <c r="B557" s="430"/>
      <c r="C557" s="430"/>
      <c r="D557" s="430"/>
      <c r="E557" s="430"/>
      <c r="F557" s="430"/>
      <c r="G557" s="430"/>
      <c r="H557" s="430"/>
      <c r="I557" s="430"/>
      <c r="J557" s="430"/>
      <c r="K557" s="430"/>
      <c r="L557" s="430"/>
      <c r="M557" s="430"/>
      <c r="N557" s="430"/>
      <c r="O557" s="430"/>
      <c r="P557" s="430"/>
      <c r="Q557" s="430"/>
      <c r="R557" s="430"/>
      <c r="S557" s="430"/>
      <c r="T557" s="430"/>
      <c r="U557" s="430"/>
      <c r="V557" s="430"/>
      <c r="W557" s="430"/>
      <c r="X557" s="430"/>
      <c r="Y557" s="430"/>
      <c r="Z557" s="430"/>
      <c r="AA557" s="430"/>
      <c r="AB557" s="430"/>
      <c r="AC557" s="430"/>
      <c r="AD557" s="430"/>
      <c r="AE557" s="430"/>
      <c r="AF557" s="430"/>
      <c r="AG557" s="430"/>
      <c r="AH557" s="430"/>
      <c r="AI557" s="430"/>
      <c r="AJ557" s="430"/>
      <c r="AK557" s="430"/>
      <c r="AL557" s="430"/>
      <c r="AM557" s="430"/>
      <c r="AN557" s="430"/>
      <c r="AO557" s="430"/>
      <c r="AP557" s="430"/>
      <c r="AQ557" s="430"/>
    </row>
    <row r="558" spans="1:43">
      <c r="A558" s="430"/>
      <c r="B558" s="430"/>
      <c r="C558" s="430"/>
      <c r="D558" s="430"/>
      <c r="E558" s="430"/>
      <c r="F558" s="430"/>
      <c r="G558" s="430"/>
      <c r="H558" s="430"/>
      <c r="I558" s="430"/>
      <c r="J558" s="430"/>
      <c r="K558" s="430"/>
      <c r="L558" s="430"/>
      <c r="M558" s="430"/>
      <c r="N558" s="430"/>
      <c r="O558" s="430"/>
      <c r="P558" s="430"/>
      <c r="Q558" s="430"/>
      <c r="R558" s="430"/>
      <c r="S558" s="430"/>
      <c r="T558" s="430"/>
      <c r="U558" s="430"/>
      <c r="V558" s="430"/>
      <c r="W558" s="430"/>
      <c r="X558" s="430"/>
      <c r="Y558" s="430"/>
      <c r="Z558" s="430"/>
      <c r="AA558" s="430"/>
      <c r="AB558" s="430"/>
      <c r="AC558" s="430"/>
      <c r="AD558" s="430"/>
      <c r="AE558" s="430"/>
      <c r="AF558" s="430"/>
      <c r="AG558" s="430"/>
      <c r="AH558" s="430"/>
      <c r="AI558" s="430"/>
      <c r="AJ558" s="430"/>
      <c r="AK558" s="430"/>
      <c r="AL558" s="430"/>
      <c r="AM558" s="430"/>
      <c r="AN558" s="430"/>
      <c r="AO558" s="430"/>
      <c r="AP558" s="430"/>
      <c r="AQ558" s="430"/>
    </row>
    <row r="559" spans="1:43">
      <c r="A559" s="430"/>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c r="AP559" s="430"/>
      <c r="AQ559" s="430"/>
    </row>
    <row r="560" spans="1:43">
      <c r="A560" s="430"/>
      <c r="B560" s="430"/>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c r="AP560" s="430"/>
      <c r="AQ560" s="430"/>
    </row>
    <row r="561" spans="1:43">
      <c r="A561" s="430"/>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c r="AP561" s="430"/>
      <c r="AQ561" s="430"/>
    </row>
    <row r="562" spans="1:43">
      <c r="A562" s="430"/>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c r="AP562" s="430"/>
      <c r="AQ562" s="430"/>
    </row>
    <row r="563" spans="1:43">
      <c r="A563" s="430"/>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c r="AP563" s="430"/>
      <c r="AQ563" s="430"/>
    </row>
    <row r="564" spans="1:43">
      <c r="A564" s="430"/>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c r="AP564" s="430"/>
      <c r="AQ564" s="430"/>
    </row>
    <row r="565" spans="1:43">
      <c r="A565" s="430"/>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c r="AP565" s="430"/>
      <c r="AQ565" s="430"/>
    </row>
    <row r="566" spans="1:43">
      <c r="A566" s="430"/>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c r="AP566" s="430"/>
      <c r="AQ566" s="430"/>
    </row>
    <row r="567" spans="1:43">
      <c r="A567" s="430"/>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c r="AP567" s="430"/>
      <c r="AQ567" s="430"/>
    </row>
    <row r="568" spans="1:43">
      <c r="A568" s="430"/>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c r="AP568" s="430"/>
      <c r="AQ568" s="430"/>
    </row>
    <row r="569" spans="1:43">
      <c r="A569" s="430"/>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c r="AP569" s="430"/>
      <c r="AQ569" s="430"/>
    </row>
    <row r="570" spans="1:43">
      <c r="A570" s="430"/>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c r="AP570" s="430"/>
      <c r="AQ570" s="430"/>
    </row>
    <row r="571" spans="1:43">
      <c r="A571" s="430"/>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c r="AP571" s="430"/>
      <c r="AQ571" s="430"/>
    </row>
    <row r="572" spans="1:43">
      <c r="A572" s="430"/>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row>
    <row r="573" spans="1:43">
      <c r="A573" s="430"/>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c r="AP573" s="430"/>
      <c r="AQ573" s="430"/>
    </row>
    <row r="574" spans="1:43">
      <c r="A574" s="430"/>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c r="AP574" s="430"/>
      <c r="AQ574" s="430"/>
    </row>
    <row r="575" spans="1:43">
      <c r="A575" s="430"/>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c r="AP575" s="430"/>
      <c r="AQ575" s="430"/>
    </row>
    <row r="576" spans="1:43">
      <c r="A576" s="430"/>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c r="AP576" s="430"/>
      <c r="AQ576" s="430"/>
    </row>
    <row r="577" spans="1:43">
      <c r="A577" s="430"/>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c r="AP577" s="430"/>
      <c r="AQ577" s="430"/>
    </row>
    <row r="578" spans="1:43">
      <c r="A578" s="430"/>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c r="AP578" s="430"/>
      <c r="AQ578" s="430"/>
    </row>
    <row r="579" spans="1:43">
      <c r="A579" s="430"/>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c r="AA579" s="430"/>
      <c r="AB579" s="430"/>
      <c r="AC579" s="430"/>
      <c r="AD579" s="430"/>
      <c r="AE579" s="430"/>
      <c r="AF579" s="430"/>
      <c r="AG579" s="430"/>
      <c r="AH579" s="430"/>
      <c r="AI579" s="430"/>
      <c r="AJ579" s="430"/>
      <c r="AK579" s="430"/>
      <c r="AL579" s="430"/>
      <c r="AM579" s="430"/>
      <c r="AN579" s="430"/>
      <c r="AO579" s="430"/>
      <c r="AP579" s="430"/>
      <c r="AQ579" s="430"/>
    </row>
    <row r="580" spans="1:43">
      <c r="A580" s="430"/>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c r="AA580" s="430"/>
      <c r="AB580" s="430"/>
      <c r="AC580" s="430"/>
      <c r="AD580" s="430"/>
      <c r="AE580" s="430"/>
      <c r="AF580" s="430"/>
      <c r="AG580" s="430"/>
      <c r="AH580" s="430"/>
      <c r="AI580" s="430"/>
      <c r="AJ580" s="430"/>
      <c r="AK580" s="430"/>
      <c r="AL580" s="430"/>
      <c r="AM580" s="430"/>
      <c r="AN580" s="430"/>
      <c r="AO580" s="430"/>
      <c r="AP580" s="430"/>
      <c r="AQ580" s="430"/>
    </row>
    <row r="581" spans="1:43">
      <c r="A581" s="430"/>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c r="AP581" s="430"/>
      <c r="AQ581" s="430"/>
    </row>
    <row r="582" spans="1:43">
      <c r="A582" s="430"/>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c r="AP582" s="430"/>
      <c r="AQ582" s="430"/>
    </row>
    <row r="583" spans="1:43">
      <c r="A583" s="430"/>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c r="AA583" s="430"/>
      <c r="AB583" s="430"/>
      <c r="AC583" s="430"/>
      <c r="AD583" s="430"/>
      <c r="AE583" s="430"/>
      <c r="AF583" s="430"/>
      <c r="AG583" s="430"/>
      <c r="AH583" s="430"/>
      <c r="AI583" s="430"/>
      <c r="AJ583" s="430"/>
      <c r="AK583" s="430"/>
      <c r="AL583" s="430"/>
      <c r="AM583" s="430"/>
      <c r="AN583" s="430"/>
      <c r="AO583" s="430"/>
      <c r="AP583" s="430"/>
      <c r="AQ583" s="430"/>
    </row>
    <row r="584" spans="1:43">
      <c r="A584" s="430"/>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c r="AA584" s="430"/>
      <c r="AB584" s="430"/>
      <c r="AC584" s="430"/>
      <c r="AD584" s="430"/>
      <c r="AE584" s="430"/>
      <c r="AF584" s="430"/>
      <c r="AG584" s="430"/>
      <c r="AH584" s="430"/>
      <c r="AI584" s="430"/>
      <c r="AJ584" s="430"/>
      <c r="AK584" s="430"/>
      <c r="AL584" s="430"/>
      <c r="AM584" s="430"/>
      <c r="AN584" s="430"/>
      <c r="AO584" s="430"/>
      <c r="AP584" s="430"/>
      <c r="AQ584" s="430"/>
    </row>
    <row r="585" spans="1:43">
      <c r="A585" s="430"/>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c r="AA585" s="430"/>
      <c r="AB585" s="430"/>
      <c r="AC585" s="430"/>
      <c r="AD585" s="430"/>
      <c r="AE585" s="430"/>
      <c r="AF585" s="430"/>
      <c r="AG585" s="430"/>
      <c r="AH585" s="430"/>
      <c r="AI585" s="430"/>
      <c r="AJ585" s="430"/>
      <c r="AK585" s="430"/>
      <c r="AL585" s="430"/>
      <c r="AM585" s="430"/>
      <c r="AN585" s="430"/>
      <c r="AO585" s="430"/>
      <c r="AP585" s="430"/>
      <c r="AQ585" s="430"/>
    </row>
    <row r="586" spans="1:43">
      <c r="A586" s="430"/>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c r="AA586" s="430"/>
      <c r="AB586" s="430"/>
      <c r="AC586" s="430"/>
      <c r="AD586" s="430"/>
      <c r="AE586" s="430"/>
      <c r="AF586" s="430"/>
      <c r="AG586" s="430"/>
      <c r="AH586" s="430"/>
      <c r="AI586" s="430"/>
      <c r="AJ586" s="430"/>
      <c r="AK586" s="430"/>
      <c r="AL586" s="430"/>
      <c r="AM586" s="430"/>
      <c r="AN586" s="430"/>
      <c r="AO586" s="430"/>
      <c r="AP586" s="430"/>
      <c r="AQ586" s="430"/>
    </row>
    <row r="587" spans="1:43">
      <c r="A587" s="430"/>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c r="AA587" s="430"/>
      <c r="AB587" s="430"/>
      <c r="AC587" s="430"/>
      <c r="AD587" s="430"/>
      <c r="AE587" s="430"/>
      <c r="AF587" s="430"/>
      <c r="AG587" s="430"/>
      <c r="AH587" s="430"/>
      <c r="AI587" s="430"/>
      <c r="AJ587" s="430"/>
      <c r="AK587" s="430"/>
      <c r="AL587" s="430"/>
      <c r="AM587" s="430"/>
      <c r="AN587" s="430"/>
      <c r="AO587" s="430"/>
      <c r="AP587" s="430"/>
      <c r="AQ587" s="430"/>
    </row>
    <row r="588" spans="1:43">
      <c r="A588" s="430"/>
      <c r="B588" s="430"/>
      <c r="C588" s="430"/>
      <c r="D588" s="430"/>
      <c r="E588" s="430"/>
      <c r="F588" s="430"/>
      <c r="G588" s="430"/>
      <c r="H588" s="430"/>
      <c r="I588" s="430"/>
      <c r="J588" s="430"/>
      <c r="K588" s="430"/>
      <c r="L588" s="430"/>
      <c r="M588" s="430"/>
      <c r="N588" s="430"/>
      <c r="O588" s="430"/>
      <c r="P588" s="430"/>
      <c r="Q588" s="430"/>
      <c r="R588" s="430"/>
      <c r="S588" s="430"/>
      <c r="T588" s="430"/>
      <c r="U588" s="430"/>
      <c r="V588" s="430"/>
      <c r="W588" s="430"/>
      <c r="X588" s="430"/>
      <c r="Y588" s="430"/>
      <c r="Z588" s="430"/>
      <c r="AA588" s="430"/>
      <c r="AB588" s="430"/>
      <c r="AC588" s="430"/>
      <c r="AD588" s="430"/>
      <c r="AE588" s="430"/>
      <c r="AF588" s="430"/>
      <c r="AG588" s="430"/>
      <c r="AH588" s="430"/>
      <c r="AI588" s="430"/>
      <c r="AJ588" s="430"/>
      <c r="AK588" s="430"/>
      <c r="AL588" s="430"/>
      <c r="AM588" s="430"/>
      <c r="AN588" s="430"/>
      <c r="AO588" s="430"/>
      <c r="AP588" s="430"/>
      <c r="AQ588" s="430"/>
    </row>
    <row r="589" spans="1:43">
      <c r="A589" s="430"/>
      <c r="B589" s="430"/>
      <c r="C589" s="430"/>
      <c r="D589" s="430"/>
      <c r="E589" s="430"/>
      <c r="F589" s="430"/>
      <c r="G589" s="430"/>
      <c r="H589" s="430"/>
      <c r="I589" s="430"/>
      <c r="J589" s="430"/>
      <c r="K589" s="430"/>
      <c r="L589" s="430"/>
      <c r="M589" s="430"/>
      <c r="N589" s="430"/>
      <c r="O589" s="430"/>
      <c r="P589" s="430"/>
      <c r="Q589" s="430"/>
      <c r="R589" s="430"/>
      <c r="S589" s="430"/>
      <c r="T589" s="430"/>
      <c r="U589" s="430"/>
      <c r="V589" s="430"/>
      <c r="W589" s="430"/>
      <c r="X589" s="430"/>
      <c r="Y589" s="430"/>
      <c r="Z589" s="430"/>
      <c r="AA589" s="430"/>
      <c r="AB589" s="430"/>
      <c r="AC589" s="430"/>
      <c r="AD589" s="430"/>
      <c r="AE589" s="430"/>
      <c r="AF589" s="430"/>
      <c r="AG589" s="430"/>
      <c r="AH589" s="430"/>
      <c r="AI589" s="430"/>
      <c r="AJ589" s="430"/>
      <c r="AK589" s="430"/>
      <c r="AL589" s="430"/>
      <c r="AM589" s="430"/>
      <c r="AN589" s="430"/>
      <c r="AO589" s="430"/>
      <c r="AP589" s="430"/>
      <c r="AQ589" s="430"/>
    </row>
    <row r="590" spans="1:43">
      <c r="A590" s="430"/>
      <c r="B590" s="430"/>
      <c r="C590" s="430"/>
      <c r="D590" s="430"/>
      <c r="E590" s="430"/>
      <c r="F590" s="430"/>
      <c r="G590" s="430"/>
      <c r="H590" s="430"/>
      <c r="I590" s="430"/>
      <c r="J590" s="430"/>
      <c r="K590" s="430"/>
      <c r="L590" s="430"/>
      <c r="M590" s="430"/>
      <c r="N590" s="430"/>
      <c r="O590" s="430"/>
      <c r="P590" s="430"/>
      <c r="Q590" s="430"/>
      <c r="R590" s="430"/>
      <c r="S590" s="430"/>
      <c r="T590" s="430"/>
      <c r="U590" s="430"/>
      <c r="V590" s="430"/>
      <c r="W590" s="430"/>
      <c r="X590" s="430"/>
      <c r="Y590" s="430"/>
      <c r="Z590" s="430"/>
      <c r="AA590" s="430"/>
      <c r="AB590" s="430"/>
      <c r="AC590" s="430"/>
      <c r="AD590" s="430"/>
      <c r="AE590" s="430"/>
      <c r="AF590" s="430"/>
      <c r="AG590" s="430"/>
      <c r="AH590" s="430"/>
      <c r="AI590" s="430"/>
      <c r="AJ590" s="430"/>
      <c r="AK590" s="430"/>
      <c r="AL590" s="430"/>
      <c r="AM590" s="430"/>
      <c r="AN590" s="430"/>
      <c r="AO590" s="430"/>
      <c r="AP590" s="430"/>
      <c r="AQ590" s="430"/>
    </row>
    <row r="591" spans="1:43">
      <c r="A591" s="430"/>
      <c r="B591" s="430"/>
      <c r="C591" s="430"/>
      <c r="D591" s="430"/>
      <c r="E591" s="430"/>
      <c r="F591" s="430"/>
      <c r="G591" s="430"/>
      <c r="H591" s="430"/>
      <c r="I591" s="430"/>
      <c r="J591" s="430"/>
      <c r="K591" s="430"/>
      <c r="L591" s="430"/>
      <c r="M591" s="430"/>
      <c r="N591" s="430"/>
      <c r="O591" s="430"/>
      <c r="P591" s="430"/>
      <c r="Q591" s="430"/>
      <c r="R591" s="430"/>
      <c r="S591" s="430"/>
      <c r="T591" s="430"/>
      <c r="U591" s="430"/>
      <c r="V591" s="430"/>
      <c r="W591" s="430"/>
      <c r="X591" s="430"/>
      <c r="Y591" s="430"/>
      <c r="Z591" s="430"/>
      <c r="AA591" s="430"/>
      <c r="AB591" s="430"/>
      <c r="AC591" s="430"/>
      <c r="AD591" s="430"/>
      <c r="AE591" s="430"/>
      <c r="AF591" s="430"/>
      <c r="AG591" s="430"/>
      <c r="AH591" s="430"/>
      <c r="AI591" s="430"/>
      <c r="AJ591" s="430"/>
      <c r="AK591" s="430"/>
      <c r="AL591" s="430"/>
      <c r="AM591" s="430"/>
      <c r="AN591" s="430"/>
      <c r="AO591" s="430"/>
      <c r="AP591" s="430"/>
      <c r="AQ591" s="430"/>
    </row>
    <row r="592" spans="1:43">
      <c r="A592" s="430"/>
      <c r="B592" s="430"/>
      <c r="C592" s="430"/>
      <c r="D592" s="430"/>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c r="AA592" s="430"/>
      <c r="AB592" s="430"/>
      <c r="AC592" s="430"/>
      <c r="AD592" s="430"/>
      <c r="AE592" s="430"/>
      <c r="AF592" s="430"/>
      <c r="AG592" s="430"/>
      <c r="AH592" s="430"/>
      <c r="AI592" s="430"/>
      <c r="AJ592" s="430"/>
      <c r="AK592" s="430"/>
      <c r="AL592" s="430"/>
      <c r="AM592" s="430"/>
      <c r="AN592" s="430"/>
      <c r="AO592" s="430"/>
      <c r="AP592" s="430"/>
      <c r="AQ592" s="430"/>
    </row>
    <row r="593" spans="1:43">
      <c r="A593" s="430"/>
      <c r="B593" s="430"/>
      <c r="C593" s="430"/>
      <c r="D593" s="430"/>
      <c r="E593" s="430"/>
      <c r="F593" s="430"/>
      <c r="G593" s="430"/>
      <c r="H593" s="430"/>
      <c r="I593" s="430"/>
      <c r="J593" s="430"/>
      <c r="K593" s="430"/>
      <c r="L593" s="430"/>
      <c r="M593" s="430"/>
      <c r="N593" s="430"/>
      <c r="O593" s="430"/>
      <c r="P593" s="430"/>
      <c r="Q593" s="430"/>
      <c r="R593" s="430"/>
      <c r="S593" s="430"/>
      <c r="T593" s="430"/>
      <c r="U593" s="430"/>
      <c r="V593" s="430"/>
      <c r="W593" s="430"/>
      <c r="X593" s="430"/>
      <c r="Y593" s="430"/>
      <c r="Z593" s="430"/>
      <c r="AA593" s="430"/>
      <c r="AB593" s="430"/>
      <c r="AC593" s="430"/>
      <c r="AD593" s="430"/>
      <c r="AE593" s="430"/>
      <c r="AF593" s="430"/>
      <c r="AG593" s="430"/>
      <c r="AH593" s="430"/>
      <c r="AI593" s="430"/>
      <c r="AJ593" s="430"/>
      <c r="AK593" s="430"/>
      <c r="AL593" s="430"/>
      <c r="AM593" s="430"/>
      <c r="AN593" s="430"/>
      <c r="AO593" s="430"/>
      <c r="AP593" s="430"/>
      <c r="AQ593" s="430"/>
    </row>
    <row r="594" spans="1:43">
      <c r="A594" s="430"/>
      <c r="B594" s="430"/>
      <c r="C594" s="430"/>
      <c r="D594" s="430"/>
      <c r="E594" s="430"/>
      <c r="F594" s="430"/>
      <c r="G594" s="430"/>
      <c r="H594" s="430"/>
      <c r="I594" s="430"/>
      <c r="J594" s="430"/>
      <c r="K594" s="430"/>
      <c r="L594" s="430"/>
      <c r="M594" s="430"/>
      <c r="N594" s="430"/>
      <c r="O594" s="430"/>
      <c r="P594" s="430"/>
      <c r="Q594" s="430"/>
      <c r="R594" s="430"/>
      <c r="S594" s="430"/>
      <c r="T594" s="430"/>
      <c r="U594" s="430"/>
      <c r="V594" s="430"/>
      <c r="W594" s="430"/>
      <c r="X594" s="430"/>
      <c r="Y594" s="430"/>
      <c r="Z594" s="430"/>
      <c r="AA594" s="430"/>
      <c r="AB594" s="430"/>
      <c r="AC594" s="430"/>
      <c r="AD594" s="430"/>
      <c r="AE594" s="430"/>
      <c r="AF594" s="430"/>
      <c r="AG594" s="430"/>
      <c r="AH594" s="430"/>
      <c r="AI594" s="430"/>
      <c r="AJ594" s="430"/>
      <c r="AK594" s="430"/>
      <c r="AL594" s="430"/>
      <c r="AM594" s="430"/>
      <c r="AN594" s="430"/>
      <c r="AO594" s="430"/>
      <c r="AP594" s="430"/>
      <c r="AQ594" s="430"/>
    </row>
    <row r="595" spans="1:43">
      <c r="A595" s="430"/>
      <c r="B595" s="430"/>
      <c r="C595" s="430"/>
      <c r="D595" s="430"/>
      <c r="E595" s="430"/>
      <c r="F595" s="430"/>
      <c r="G595" s="430"/>
      <c r="H595" s="430"/>
      <c r="I595" s="430"/>
      <c r="J595" s="430"/>
      <c r="K595" s="430"/>
      <c r="L595" s="430"/>
      <c r="M595" s="430"/>
      <c r="N595" s="430"/>
      <c r="O595" s="430"/>
      <c r="P595" s="430"/>
      <c r="Q595" s="430"/>
      <c r="R595" s="430"/>
      <c r="S595" s="430"/>
      <c r="T595" s="430"/>
      <c r="U595" s="430"/>
      <c r="V595" s="430"/>
      <c r="W595" s="430"/>
      <c r="X595" s="430"/>
      <c r="Y595" s="430"/>
      <c r="Z595" s="430"/>
      <c r="AA595" s="430"/>
      <c r="AB595" s="430"/>
      <c r="AC595" s="430"/>
      <c r="AD595" s="430"/>
      <c r="AE595" s="430"/>
      <c r="AF595" s="430"/>
      <c r="AG595" s="430"/>
      <c r="AH595" s="430"/>
      <c r="AI595" s="430"/>
      <c r="AJ595" s="430"/>
      <c r="AK595" s="430"/>
      <c r="AL595" s="430"/>
      <c r="AM595" s="430"/>
      <c r="AN595" s="430"/>
      <c r="AO595" s="430"/>
      <c r="AP595" s="430"/>
      <c r="AQ595" s="430"/>
    </row>
    <row r="596" spans="1:43">
      <c r="A596" s="430"/>
      <c r="B596" s="430"/>
      <c r="C596" s="430"/>
      <c r="D596" s="430"/>
      <c r="E596" s="430"/>
      <c r="F596" s="430"/>
      <c r="G596" s="430"/>
      <c r="H596" s="430"/>
      <c r="I596" s="430"/>
      <c r="J596" s="430"/>
      <c r="K596" s="430"/>
      <c r="L596" s="430"/>
      <c r="M596" s="430"/>
      <c r="N596" s="430"/>
      <c r="O596" s="430"/>
      <c r="P596" s="430"/>
      <c r="Q596" s="430"/>
      <c r="R596" s="430"/>
      <c r="S596" s="430"/>
      <c r="T596" s="430"/>
      <c r="U596" s="430"/>
      <c r="V596" s="430"/>
      <c r="W596" s="430"/>
      <c r="X596" s="430"/>
      <c r="Y596" s="430"/>
      <c r="Z596" s="430"/>
      <c r="AA596" s="430"/>
      <c r="AB596" s="430"/>
      <c r="AC596" s="430"/>
      <c r="AD596" s="430"/>
      <c r="AE596" s="430"/>
      <c r="AF596" s="430"/>
      <c r="AG596" s="430"/>
      <c r="AH596" s="430"/>
      <c r="AI596" s="430"/>
      <c r="AJ596" s="430"/>
      <c r="AK596" s="430"/>
      <c r="AL596" s="430"/>
      <c r="AM596" s="430"/>
      <c r="AN596" s="430"/>
      <c r="AO596" s="430"/>
      <c r="AP596" s="430"/>
      <c r="AQ596" s="430"/>
    </row>
    <row r="597" spans="1:43">
      <c r="A597" s="430"/>
      <c r="B597" s="430"/>
      <c r="C597" s="430"/>
      <c r="D597" s="430"/>
      <c r="E597" s="430"/>
      <c r="F597" s="430"/>
      <c r="G597" s="430"/>
      <c r="H597" s="430"/>
      <c r="I597" s="430"/>
      <c r="J597" s="430"/>
      <c r="K597" s="430"/>
      <c r="L597" s="430"/>
      <c r="M597" s="430"/>
      <c r="N597" s="430"/>
      <c r="O597" s="430"/>
      <c r="P597" s="430"/>
      <c r="Q597" s="430"/>
      <c r="R597" s="430"/>
      <c r="S597" s="430"/>
      <c r="T597" s="430"/>
      <c r="U597" s="430"/>
      <c r="V597" s="430"/>
      <c r="W597" s="430"/>
      <c r="X597" s="430"/>
      <c r="Y597" s="430"/>
      <c r="Z597" s="430"/>
      <c r="AA597" s="430"/>
      <c r="AB597" s="430"/>
      <c r="AC597" s="430"/>
      <c r="AD597" s="430"/>
      <c r="AE597" s="430"/>
      <c r="AF597" s="430"/>
      <c r="AG597" s="430"/>
      <c r="AH597" s="430"/>
      <c r="AI597" s="430"/>
      <c r="AJ597" s="430"/>
      <c r="AK597" s="430"/>
      <c r="AL597" s="430"/>
      <c r="AM597" s="430"/>
      <c r="AN597" s="430"/>
      <c r="AO597" s="430"/>
      <c r="AP597" s="430"/>
      <c r="AQ597" s="430"/>
    </row>
    <row r="598" spans="1:43">
      <c r="A598" s="430"/>
      <c r="B598" s="430"/>
      <c r="C598" s="430"/>
      <c r="D598" s="430"/>
      <c r="E598" s="430"/>
      <c r="F598" s="430"/>
      <c r="G598" s="430"/>
      <c r="H598" s="430"/>
      <c r="I598" s="430"/>
      <c r="J598" s="430"/>
      <c r="K598" s="430"/>
      <c r="L598" s="430"/>
      <c r="M598" s="430"/>
      <c r="N598" s="430"/>
      <c r="O598" s="430"/>
      <c r="P598" s="430"/>
      <c r="Q598" s="430"/>
      <c r="R598" s="430"/>
      <c r="S598" s="430"/>
      <c r="T598" s="430"/>
      <c r="U598" s="430"/>
      <c r="V598" s="430"/>
      <c r="W598" s="430"/>
      <c r="X598" s="430"/>
      <c r="Y598" s="430"/>
      <c r="Z598" s="430"/>
      <c r="AA598" s="430"/>
      <c r="AB598" s="430"/>
      <c r="AC598" s="430"/>
      <c r="AD598" s="430"/>
      <c r="AE598" s="430"/>
      <c r="AF598" s="430"/>
      <c r="AG598" s="430"/>
      <c r="AH598" s="430"/>
      <c r="AI598" s="430"/>
      <c r="AJ598" s="430"/>
      <c r="AK598" s="430"/>
      <c r="AL598" s="430"/>
      <c r="AM598" s="430"/>
      <c r="AN598" s="430"/>
      <c r="AO598" s="430"/>
      <c r="AP598" s="430"/>
      <c r="AQ598" s="430"/>
    </row>
    <row r="599" spans="1:43">
      <c r="A599" s="430"/>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c r="AA599" s="430"/>
      <c r="AB599" s="430"/>
      <c r="AC599" s="430"/>
      <c r="AD599" s="430"/>
      <c r="AE599" s="430"/>
      <c r="AF599" s="430"/>
      <c r="AG599" s="430"/>
      <c r="AH599" s="430"/>
      <c r="AI599" s="430"/>
      <c r="AJ599" s="430"/>
      <c r="AK599" s="430"/>
      <c r="AL599" s="430"/>
      <c r="AM599" s="430"/>
      <c r="AN599" s="430"/>
      <c r="AO599" s="430"/>
      <c r="AP599" s="430"/>
      <c r="AQ599" s="430"/>
    </row>
    <row r="600" spans="1:43">
      <c r="A600" s="430"/>
      <c r="B600" s="430"/>
      <c r="C600" s="430"/>
      <c r="D600" s="430"/>
      <c r="E600" s="430"/>
      <c r="F600" s="430"/>
      <c r="G600" s="430"/>
      <c r="H600" s="430"/>
      <c r="I600" s="430"/>
      <c r="J600" s="430"/>
      <c r="K600" s="430"/>
      <c r="L600" s="430"/>
      <c r="M600" s="430"/>
      <c r="N600" s="430"/>
      <c r="O600" s="430"/>
      <c r="P600" s="430"/>
      <c r="Q600" s="430"/>
      <c r="R600" s="430"/>
      <c r="S600" s="430"/>
      <c r="T600" s="430"/>
      <c r="U600" s="430"/>
      <c r="V600" s="430"/>
      <c r="W600" s="430"/>
      <c r="X600" s="430"/>
      <c r="Y600" s="430"/>
      <c r="Z600" s="430"/>
      <c r="AA600" s="430"/>
      <c r="AB600" s="430"/>
      <c r="AC600" s="430"/>
      <c r="AD600" s="430"/>
      <c r="AE600" s="430"/>
      <c r="AF600" s="430"/>
      <c r="AG600" s="430"/>
      <c r="AH600" s="430"/>
      <c r="AI600" s="430"/>
      <c r="AJ600" s="430"/>
      <c r="AK600" s="430"/>
      <c r="AL600" s="430"/>
      <c r="AM600" s="430"/>
      <c r="AN600" s="430"/>
      <c r="AO600" s="430"/>
      <c r="AP600" s="430"/>
      <c r="AQ600" s="430"/>
    </row>
    <row r="601" spans="1:43">
      <c r="A601" s="430"/>
      <c r="B601" s="430"/>
      <c r="C601" s="430"/>
      <c r="D601" s="430"/>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c r="AA601" s="430"/>
      <c r="AB601" s="430"/>
      <c r="AC601" s="430"/>
      <c r="AD601" s="430"/>
      <c r="AE601" s="430"/>
      <c r="AF601" s="430"/>
      <c r="AG601" s="430"/>
      <c r="AH601" s="430"/>
      <c r="AI601" s="430"/>
      <c r="AJ601" s="430"/>
      <c r="AK601" s="430"/>
      <c r="AL601" s="430"/>
      <c r="AM601" s="430"/>
      <c r="AN601" s="430"/>
      <c r="AO601" s="430"/>
      <c r="AP601" s="430"/>
      <c r="AQ601" s="430"/>
    </row>
    <row r="602" spans="1:43">
      <c r="A602" s="430"/>
      <c r="B602" s="430"/>
      <c r="C602" s="430"/>
      <c r="D602" s="430"/>
      <c r="E602" s="430"/>
      <c r="F602" s="430"/>
      <c r="G602" s="430"/>
      <c r="H602" s="430"/>
      <c r="I602" s="430"/>
      <c r="J602" s="430"/>
      <c r="K602" s="430"/>
      <c r="L602" s="430"/>
      <c r="M602" s="430"/>
      <c r="N602" s="430"/>
      <c r="O602" s="430"/>
      <c r="P602" s="430"/>
      <c r="Q602" s="430"/>
      <c r="R602" s="430"/>
      <c r="S602" s="430"/>
      <c r="T602" s="430"/>
      <c r="U602" s="430"/>
      <c r="V602" s="430"/>
      <c r="W602" s="430"/>
      <c r="X602" s="430"/>
      <c r="Y602" s="430"/>
      <c r="Z602" s="430"/>
      <c r="AA602" s="430"/>
      <c r="AB602" s="430"/>
      <c r="AC602" s="430"/>
      <c r="AD602" s="430"/>
      <c r="AE602" s="430"/>
      <c r="AF602" s="430"/>
      <c r="AG602" s="430"/>
      <c r="AH602" s="430"/>
      <c r="AI602" s="430"/>
      <c r="AJ602" s="430"/>
      <c r="AK602" s="430"/>
      <c r="AL602" s="430"/>
      <c r="AM602" s="430"/>
      <c r="AN602" s="430"/>
      <c r="AO602" s="430"/>
      <c r="AP602" s="430"/>
      <c r="AQ602" s="430"/>
    </row>
    <row r="603" spans="1:43">
      <c r="A603" s="430"/>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c r="AP603" s="430"/>
      <c r="AQ603" s="430"/>
    </row>
    <row r="604" spans="1:43">
      <c r="A604" s="430"/>
      <c r="B604" s="430"/>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c r="AP604" s="430"/>
      <c r="AQ604" s="430"/>
    </row>
    <row r="605" spans="1:43">
      <c r="A605" s="430"/>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c r="AP605" s="430"/>
      <c r="AQ605" s="430"/>
    </row>
    <row r="606" spans="1:43">
      <c r="A606" s="430"/>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c r="AP606" s="430"/>
      <c r="AQ606" s="430"/>
    </row>
    <row r="607" spans="1:43">
      <c r="A607" s="430"/>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c r="AP607" s="430"/>
      <c r="AQ607" s="430"/>
    </row>
    <row r="608" spans="1:43">
      <c r="A608" s="430"/>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c r="AP608" s="430"/>
      <c r="AQ608" s="430"/>
    </row>
    <row r="609" spans="1:43">
      <c r="A609" s="430"/>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c r="AP609" s="430"/>
      <c r="AQ609" s="430"/>
    </row>
    <row r="610" spans="1:43">
      <c r="A610" s="430"/>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c r="AP610" s="430"/>
      <c r="AQ610" s="430"/>
    </row>
    <row r="611" spans="1:43">
      <c r="A611" s="430"/>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c r="AP611" s="430"/>
      <c r="AQ611" s="430"/>
    </row>
    <row r="612" spans="1:43">
      <c r="A612" s="430"/>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c r="AP612" s="430"/>
      <c r="AQ612" s="430"/>
    </row>
    <row r="613" spans="1:43">
      <c r="A613" s="430"/>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c r="AP613" s="430"/>
      <c r="AQ613" s="430"/>
    </row>
    <row r="614" spans="1:43">
      <c r="A614" s="430"/>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c r="AP614" s="430"/>
      <c r="AQ614" s="430"/>
    </row>
    <row r="615" spans="1:43">
      <c r="A615" s="430"/>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c r="AP615" s="430"/>
      <c r="AQ615" s="430"/>
    </row>
    <row r="616" spans="1:43">
      <c r="A616" s="430"/>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c r="AP616" s="430"/>
      <c r="AQ616" s="430"/>
    </row>
    <row r="617" spans="1:43">
      <c r="A617" s="430"/>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c r="AP617" s="430"/>
      <c r="AQ617" s="430"/>
    </row>
    <row r="618" spans="1:43">
      <c r="A618" s="430"/>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c r="AP618" s="430"/>
      <c r="AQ618" s="430"/>
    </row>
    <row r="619" spans="1:43">
      <c r="A619" s="430"/>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c r="AP619" s="430"/>
      <c r="AQ619" s="430"/>
    </row>
    <row r="620" spans="1:43">
      <c r="A620" s="430"/>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c r="AP620" s="430"/>
      <c r="AQ620" s="430"/>
    </row>
    <row r="621" spans="1:43">
      <c r="A621" s="430"/>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c r="AP621" s="430"/>
      <c r="AQ621" s="430"/>
    </row>
    <row r="622" spans="1:43">
      <c r="A622" s="430"/>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c r="AP622" s="430"/>
      <c r="AQ622" s="430"/>
    </row>
    <row r="623" spans="1:43">
      <c r="A623" s="430"/>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c r="AA623" s="430"/>
      <c r="AB623" s="430"/>
      <c r="AC623" s="430"/>
      <c r="AD623" s="430"/>
      <c r="AE623" s="430"/>
      <c r="AF623" s="430"/>
      <c r="AG623" s="430"/>
      <c r="AH623" s="430"/>
      <c r="AI623" s="430"/>
      <c r="AJ623" s="430"/>
      <c r="AK623" s="430"/>
      <c r="AL623" s="430"/>
      <c r="AM623" s="430"/>
      <c r="AN623" s="430"/>
      <c r="AO623" s="430"/>
      <c r="AP623" s="430"/>
      <c r="AQ623" s="430"/>
    </row>
    <row r="624" spans="1:43">
      <c r="A624" s="430"/>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c r="AA624" s="430"/>
      <c r="AB624" s="430"/>
      <c r="AC624" s="430"/>
      <c r="AD624" s="430"/>
      <c r="AE624" s="430"/>
      <c r="AF624" s="430"/>
      <c r="AG624" s="430"/>
      <c r="AH624" s="430"/>
      <c r="AI624" s="430"/>
      <c r="AJ624" s="430"/>
      <c r="AK624" s="430"/>
      <c r="AL624" s="430"/>
      <c r="AM624" s="430"/>
      <c r="AN624" s="430"/>
      <c r="AO624" s="430"/>
      <c r="AP624" s="430"/>
      <c r="AQ624" s="430"/>
    </row>
    <row r="625" spans="1:43">
      <c r="A625" s="430"/>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c r="AP625" s="430"/>
      <c r="AQ625" s="430"/>
    </row>
    <row r="626" spans="1:43">
      <c r="A626" s="430"/>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c r="AP626" s="430"/>
      <c r="AQ626" s="430"/>
    </row>
    <row r="627" spans="1:43">
      <c r="A627" s="430"/>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c r="AP627" s="430"/>
      <c r="AQ627" s="430"/>
    </row>
    <row r="628" spans="1:43">
      <c r="A628" s="430"/>
      <c r="B628" s="430"/>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c r="AP628" s="430"/>
      <c r="AQ628" s="430"/>
    </row>
    <row r="629" spans="1:43">
      <c r="A629" s="430"/>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c r="AP629" s="430"/>
      <c r="AQ629" s="430"/>
    </row>
    <row r="630" spans="1:43">
      <c r="A630" s="430"/>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c r="AP630" s="430"/>
      <c r="AQ630" s="430"/>
    </row>
    <row r="631" spans="1:43">
      <c r="A631" s="430"/>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c r="AP631" s="430"/>
      <c r="AQ631" s="430"/>
    </row>
    <row r="632" spans="1:43">
      <c r="A632" s="430"/>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row>
    <row r="633" spans="1:43">
      <c r="A633" s="430"/>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row>
    <row r="634" spans="1:43">
      <c r="A634" s="430"/>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c r="AP634" s="430"/>
      <c r="AQ634" s="430"/>
    </row>
    <row r="635" spans="1:43">
      <c r="A635" s="430"/>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c r="AP635" s="430"/>
      <c r="AQ635" s="430"/>
    </row>
    <row r="636" spans="1:43">
      <c r="A636" s="430"/>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c r="AP636" s="430"/>
      <c r="AQ636" s="430"/>
    </row>
    <row r="637" spans="1:43">
      <c r="A637" s="430"/>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c r="AP637" s="430"/>
      <c r="AQ637" s="430"/>
    </row>
    <row r="638" spans="1:43">
      <c r="A638" s="430"/>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c r="AP638" s="430"/>
      <c r="AQ638" s="430"/>
    </row>
    <row r="639" spans="1:43">
      <c r="A639" s="430"/>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c r="AP639" s="430"/>
      <c r="AQ639" s="430"/>
    </row>
    <row r="640" spans="1:43">
      <c r="A640" s="430"/>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c r="AP640" s="430"/>
      <c r="AQ640" s="430"/>
    </row>
    <row r="641" spans="1:43">
      <c r="A641" s="430"/>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c r="AP641" s="430"/>
      <c r="AQ641" s="430"/>
    </row>
    <row r="642" spans="1:43">
      <c r="A642" s="430"/>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c r="AP642" s="430"/>
      <c r="AQ642" s="430"/>
    </row>
    <row r="643" spans="1:43">
      <c r="A643" s="430"/>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c r="AP643" s="430"/>
      <c r="AQ643" s="43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vt:i4>
      </vt:variant>
    </vt:vector>
  </HeadingPairs>
  <TitlesOfParts>
    <vt:vector size="68" baseType="lpstr">
      <vt:lpstr>Tartalom_Contents</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49_ábra_chart</vt:lpstr>
      <vt:lpstr>50_ábra_chart</vt:lpstr>
      <vt:lpstr>51_ábra_chart</vt:lpstr>
      <vt:lpstr>52_ábra_chart</vt:lpstr>
      <vt:lpstr>53_ábra_chart</vt:lpstr>
      <vt:lpstr>54_ábra_chart</vt:lpstr>
      <vt:lpstr>55_ábra_chart</vt:lpstr>
      <vt:lpstr>1_táblázat_table</vt:lpstr>
      <vt:lpstr>2_táblázat_table</vt:lpstr>
      <vt:lpstr>3_táblázat_table</vt:lpstr>
      <vt:lpstr>1_box_1_ábra_chart</vt:lpstr>
      <vt:lpstr>1_box_2_ábra_chart</vt:lpstr>
      <vt:lpstr>2_box_1_ábra_chart</vt:lpstr>
      <vt:lpstr>3_box_1_ábra_chart</vt:lpstr>
      <vt:lpstr>3_box_2_ábra_chart</vt:lpstr>
      <vt:lpstr>4_box_1_ábra_chart</vt:lpstr>
      <vt:lpstr>5_box_1_ábra_chart</vt:lpstr>
      <vt:lpstr>5_box_2_ábra_chart</vt:lpstr>
      <vt:lpstr>'4_ábra_chart'!debt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 Hoai Nam</dc:creator>
  <cp:lastModifiedBy>Horváth Gábor</cp:lastModifiedBy>
  <dcterms:created xsi:type="dcterms:W3CDTF">2010-12-05T22:15:35Z</dcterms:created>
  <dcterms:modified xsi:type="dcterms:W3CDTF">2016-11-15T16:54:18Z</dcterms:modified>
</cp:coreProperties>
</file>